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2ef5f2c077fa2a8/Documents/Manuscripts/Geology - Loughney Harkness Badgley/revision 2/"/>
    </mc:Choice>
  </mc:AlternateContent>
  <xr:revisionPtr revIDLastSave="5" documentId="8_{0F988A3B-5B60-4D14-954A-D20F92C347F2}" xr6:coauthVersionLast="47" xr6:coauthVersionMax="47" xr10:uidLastSave="{2826EAF1-77AA-4F1D-A176-D0B3D2DAE470}"/>
  <bookViews>
    <workbookView xWindow="2136" yWindow="468" windowWidth="19572" windowHeight="16800" xr2:uid="{4A274749-999A-4CEF-BC66-90ACCDBFFE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G4" i="1"/>
  <c r="H4" i="1" s="1"/>
  <c r="J5" i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6" i="1"/>
  <c r="H16" i="1" s="1"/>
  <c r="G15" i="1"/>
  <c r="H15" i="1" s="1"/>
  <c r="G17" i="1"/>
  <c r="H17" i="1" s="1"/>
  <c r="G18" i="1"/>
  <c r="H18" i="1" s="1"/>
  <c r="G20" i="1"/>
  <c r="H20" i="1" s="1"/>
  <c r="G19" i="1"/>
  <c r="H19" i="1" s="1"/>
  <c r="G21" i="1"/>
  <c r="H21" i="1" s="1"/>
  <c r="G22" i="1"/>
  <c r="H22" i="1" s="1"/>
  <c r="G23" i="1"/>
  <c r="H23" i="1" s="1"/>
  <c r="G27" i="1"/>
  <c r="H27" i="1" s="1"/>
  <c r="G28" i="1"/>
  <c r="H28" i="1" s="1"/>
  <c r="G24" i="1"/>
  <c r="H24" i="1" s="1"/>
  <c r="G25" i="1"/>
  <c r="H25" i="1" s="1"/>
  <c r="G26" i="1"/>
  <c r="H26" i="1" s="1"/>
  <c r="G29" i="1"/>
  <c r="H29" i="1" s="1"/>
  <c r="J29" i="1"/>
  <c r="J26" i="1"/>
  <c r="J25" i="1"/>
  <c r="J24" i="1"/>
  <c r="J28" i="1"/>
  <c r="J27" i="1"/>
  <c r="J23" i="1"/>
  <c r="J22" i="1"/>
  <c r="J21" i="1"/>
  <c r="J19" i="1"/>
  <c r="J20" i="1"/>
  <c r="J18" i="1"/>
  <c r="J17" i="1"/>
  <c r="J15" i="1"/>
  <c r="J16" i="1"/>
  <c r="J14" i="1"/>
  <c r="J13" i="1"/>
  <c r="J12" i="1"/>
  <c r="J11" i="1"/>
  <c r="J10" i="1"/>
  <c r="J9" i="1"/>
  <c r="J8" i="1"/>
  <c r="J7" i="1"/>
  <c r="J6" i="1"/>
  <c r="K4" i="1" l="1"/>
  <c r="K10" i="1"/>
  <c r="K22" i="1"/>
  <c r="K29" i="1"/>
  <c r="K24" i="1"/>
  <c r="K21" i="1"/>
  <c r="K18" i="1"/>
  <c r="K12" i="1"/>
  <c r="K13" i="1"/>
  <c r="K5" i="1"/>
  <c r="K28" i="1"/>
  <c r="K11" i="1"/>
  <c r="K27" i="1"/>
  <c r="K19" i="1"/>
  <c r="K26" i="1"/>
  <c r="K23" i="1"/>
  <c r="K16" i="1"/>
  <c r="K7" i="1"/>
  <c r="K9" i="1"/>
  <c r="K20" i="1"/>
  <c r="K25" i="1"/>
  <c r="K8" i="1"/>
  <c r="K14" i="1"/>
  <c r="K6" i="1"/>
  <c r="K17" i="1"/>
  <c r="K15" i="1"/>
</calcChain>
</file>

<file path=xl/sharedStrings.xml><?xml version="1.0" encoding="utf-8"?>
<sst xmlns="http://schemas.openxmlformats.org/spreadsheetml/2006/main" count="38" uniqueCount="38">
  <si>
    <t>Sample</t>
  </si>
  <si>
    <t>Mass (g)</t>
  </si>
  <si>
    <t>Density (g/cm3)</t>
  </si>
  <si>
    <t>Volume (cm3)</t>
  </si>
  <si>
    <t>Grain count</t>
  </si>
  <si>
    <t>OC-1-6</t>
  </si>
  <si>
    <t>TT-1-15-10</t>
  </si>
  <si>
    <t>TT-1-15-9</t>
  </si>
  <si>
    <t>TT-1-15-2</t>
  </si>
  <si>
    <t>TT-1-15-11</t>
  </si>
  <si>
    <t>TT-1-2</t>
  </si>
  <si>
    <t>FE-16-5</t>
  </si>
  <si>
    <t>TT-2-6</t>
  </si>
  <si>
    <t>FW-3-9</t>
  </si>
  <si>
    <t>FW-2-15-3</t>
  </si>
  <si>
    <t>TT-2-2</t>
  </si>
  <si>
    <t>OC-1-4</t>
  </si>
  <si>
    <t>OC-2-3</t>
  </si>
  <si>
    <t>OC-1-7</t>
  </si>
  <si>
    <t>OC-2-7</t>
  </si>
  <si>
    <t>OC-2-8</t>
  </si>
  <si>
    <t>CUP-3-2</t>
  </si>
  <si>
    <t>OC-1-3</t>
  </si>
  <si>
    <t>OC-2-9</t>
  </si>
  <si>
    <t>CUP-1-4-1</t>
  </si>
  <si>
    <t>OC-2-6</t>
  </si>
  <si>
    <t>CUP-1-6</t>
  </si>
  <si>
    <t>CUP-1-4-2</t>
  </si>
  <si>
    <t>Concentration (grains/cm3)</t>
  </si>
  <si>
    <t>CHAR</t>
  </si>
  <si>
    <t>Preferred age (Ma)</t>
  </si>
  <si>
    <t>FA</t>
  </si>
  <si>
    <t>RH-15-1-1</t>
  </si>
  <si>
    <t>RB-16-5-2</t>
  </si>
  <si>
    <t>COO-2-15-2</t>
  </si>
  <si>
    <t>FA SAR (m/Myr)</t>
  </si>
  <si>
    <t>FA SAR (cm/yr)</t>
  </si>
  <si>
    <t>TABLE S2. Charcoal-accumulation rate (CHAR) calculations for samples from the Barstow Formation, California. FA = facies association; SAR = sediment-accumulation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</si>
</sst>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1" fillId="0" borderId="2" xfId="0" applyFont="1" applyBorder="1"/>
    <xf numFmtId="165" fontId="1" fillId="0" borderId="0" xfId="0" applyNumberFormat="1" applyFont="1"/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A6276-BDA4-498D-9991-E762D8093D1F}">
  <dimension ref="A1:K29"/>
  <sheetViews>
    <sheetView tabSelected="1" workbookViewId="0">
      <selection sqref="A1:K1"/>
    </sheetView>
  </sheetViews>
  <sheetFormatPr defaultRowHeight="14.4" x14ac:dyDescent="0.3"/>
  <cols>
    <col min="1" max="1" width="14.44140625" customWidth="1"/>
    <col min="3" max="3" width="13.109375" customWidth="1"/>
    <col min="7" max="7" width="11.5546875" customWidth="1"/>
    <col min="8" max="8" width="11.5546875" bestFit="1" customWidth="1"/>
  </cols>
  <sheetData>
    <row r="1" spans="1:11" ht="28.2" customHeight="1" x14ac:dyDescent="0.3">
      <c r="A1" s="6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x14ac:dyDescent="0.3">
      <c r="A3" s="4" t="s">
        <v>0</v>
      </c>
      <c r="B3" s="4" t="s">
        <v>31</v>
      </c>
      <c r="C3" s="4" t="s">
        <v>30</v>
      </c>
      <c r="D3" s="4" t="s">
        <v>1</v>
      </c>
      <c r="E3" s="4" t="s">
        <v>2</v>
      </c>
      <c r="F3" s="4" t="s">
        <v>4</v>
      </c>
      <c r="G3" s="4" t="s">
        <v>3</v>
      </c>
      <c r="H3" s="4" t="s">
        <v>28</v>
      </c>
      <c r="I3" s="4" t="s">
        <v>35</v>
      </c>
      <c r="J3" s="4" t="s">
        <v>36</v>
      </c>
      <c r="K3" s="4" t="s">
        <v>29</v>
      </c>
    </row>
    <row r="4" spans="1:11" x14ac:dyDescent="0.3">
      <c r="A4" s="1" t="s">
        <v>12</v>
      </c>
      <c r="B4" s="1">
        <v>6</v>
      </c>
      <c r="C4" s="3">
        <v>13.27</v>
      </c>
      <c r="D4" s="3">
        <v>4.75</v>
      </c>
      <c r="E4" s="3">
        <v>2.6</v>
      </c>
      <c r="F4" s="1">
        <v>263</v>
      </c>
      <c r="G4" s="2">
        <f t="shared" ref="G4:G20" si="0">D4/E4</f>
        <v>1.8269230769230769</v>
      </c>
      <c r="H4" s="2">
        <f>F4/G4</f>
        <v>143.95789473684212</v>
      </c>
      <c r="I4" s="1">
        <v>149</v>
      </c>
      <c r="J4" s="5">
        <f t="shared" ref="J4:J20" si="1">I4*100/1000000</f>
        <v>1.49E-2</v>
      </c>
      <c r="K4" s="2">
        <f>H4*J4</f>
        <v>2.1449726315789475</v>
      </c>
    </row>
    <row r="5" spans="1:11" x14ac:dyDescent="0.3">
      <c r="A5" s="1" t="s">
        <v>15</v>
      </c>
      <c r="B5" s="1">
        <v>6</v>
      </c>
      <c r="C5" s="3">
        <v>13.46</v>
      </c>
      <c r="D5" s="3">
        <v>4.8099999999999996</v>
      </c>
      <c r="E5" s="3">
        <v>2.6</v>
      </c>
      <c r="F5" s="1">
        <v>246</v>
      </c>
      <c r="G5" s="2">
        <f t="shared" si="0"/>
        <v>1.8499999999999999</v>
      </c>
      <c r="H5" s="2">
        <f t="shared" ref="H5:H20" si="2">F5/G5</f>
        <v>132.97297297297297</v>
      </c>
      <c r="I5" s="1">
        <v>149</v>
      </c>
      <c r="J5" s="5">
        <f t="shared" si="1"/>
        <v>1.49E-2</v>
      </c>
      <c r="K5" s="2">
        <f t="shared" ref="K5:K20" si="3">H5*J5</f>
        <v>1.9812972972972973</v>
      </c>
    </row>
    <row r="6" spans="1:11" x14ac:dyDescent="0.3">
      <c r="A6" s="1" t="s">
        <v>9</v>
      </c>
      <c r="B6" s="1">
        <v>6</v>
      </c>
      <c r="C6" s="3">
        <v>13.47</v>
      </c>
      <c r="D6" s="3">
        <v>4.87</v>
      </c>
      <c r="E6" s="3">
        <v>2.6</v>
      </c>
      <c r="F6" s="1">
        <v>485</v>
      </c>
      <c r="G6" s="2">
        <f t="shared" si="0"/>
        <v>1.8730769230769231</v>
      </c>
      <c r="H6" s="2">
        <f t="shared" si="2"/>
        <v>258.93223819301846</v>
      </c>
      <c r="I6" s="1">
        <v>149</v>
      </c>
      <c r="J6" s="5">
        <f t="shared" si="1"/>
        <v>1.49E-2</v>
      </c>
      <c r="K6" s="2">
        <f t="shared" si="3"/>
        <v>3.858090349075975</v>
      </c>
    </row>
    <row r="7" spans="1:11" x14ac:dyDescent="0.3">
      <c r="A7" s="1" t="s">
        <v>10</v>
      </c>
      <c r="B7" s="1">
        <v>6</v>
      </c>
      <c r="C7" s="3">
        <v>13.48</v>
      </c>
      <c r="D7" s="3">
        <v>4.7300000000000004</v>
      </c>
      <c r="E7" s="3">
        <v>2.6</v>
      </c>
      <c r="F7" s="1">
        <v>1159</v>
      </c>
      <c r="G7" s="2">
        <f t="shared" si="0"/>
        <v>1.8192307692307694</v>
      </c>
      <c r="H7" s="2">
        <f t="shared" si="2"/>
        <v>637.08245243128954</v>
      </c>
      <c r="I7" s="1">
        <v>149</v>
      </c>
      <c r="J7" s="5">
        <f t="shared" si="1"/>
        <v>1.49E-2</v>
      </c>
      <c r="K7" s="2">
        <f t="shared" si="3"/>
        <v>9.4925285412262141</v>
      </c>
    </row>
    <row r="8" spans="1:11" x14ac:dyDescent="0.3">
      <c r="A8" s="1" t="s">
        <v>8</v>
      </c>
      <c r="B8" s="1">
        <v>6</v>
      </c>
      <c r="C8" s="3">
        <v>13.48</v>
      </c>
      <c r="D8" s="3">
        <v>4.8</v>
      </c>
      <c r="E8" s="3">
        <v>2.6</v>
      </c>
      <c r="F8" s="1">
        <v>40</v>
      </c>
      <c r="G8" s="2">
        <f t="shared" si="0"/>
        <v>1.846153846153846</v>
      </c>
      <c r="H8" s="2">
        <f t="shared" si="2"/>
        <v>21.666666666666668</v>
      </c>
      <c r="I8" s="1">
        <v>149</v>
      </c>
      <c r="J8" s="5">
        <f t="shared" si="1"/>
        <v>1.49E-2</v>
      </c>
      <c r="K8" s="2">
        <f t="shared" si="3"/>
        <v>0.32283333333333336</v>
      </c>
    </row>
    <row r="9" spans="1:11" x14ac:dyDescent="0.3">
      <c r="A9" s="1" t="s">
        <v>6</v>
      </c>
      <c r="B9" s="1">
        <v>6</v>
      </c>
      <c r="C9" s="3">
        <v>13.48</v>
      </c>
      <c r="D9" s="3">
        <v>4.82</v>
      </c>
      <c r="E9" s="3">
        <v>2.6</v>
      </c>
      <c r="F9" s="1">
        <v>160</v>
      </c>
      <c r="G9" s="2">
        <f t="shared" si="0"/>
        <v>1.8538461538461539</v>
      </c>
      <c r="H9" s="2">
        <f t="shared" si="2"/>
        <v>86.307053941908705</v>
      </c>
      <c r="I9" s="1">
        <v>149</v>
      </c>
      <c r="J9" s="5">
        <f t="shared" si="1"/>
        <v>1.49E-2</v>
      </c>
      <c r="K9" s="2">
        <f t="shared" si="3"/>
        <v>1.2859751037344398</v>
      </c>
    </row>
    <row r="10" spans="1:11" x14ac:dyDescent="0.3">
      <c r="A10" s="1" t="s">
        <v>7</v>
      </c>
      <c r="B10" s="1">
        <v>6</v>
      </c>
      <c r="C10" s="3">
        <v>13.5</v>
      </c>
      <c r="D10" s="3">
        <v>4.88</v>
      </c>
      <c r="E10" s="3">
        <v>2.6</v>
      </c>
      <c r="F10" s="1">
        <v>12</v>
      </c>
      <c r="G10" s="2">
        <f t="shared" si="0"/>
        <v>1.8769230769230769</v>
      </c>
      <c r="H10" s="2">
        <f t="shared" si="2"/>
        <v>6.3934426229508201</v>
      </c>
      <c r="I10" s="1">
        <v>149</v>
      </c>
      <c r="J10" s="5">
        <f t="shared" si="1"/>
        <v>1.49E-2</v>
      </c>
      <c r="K10" s="2">
        <f t="shared" si="3"/>
        <v>9.5262295081967222E-2</v>
      </c>
    </row>
    <row r="11" spans="1:11" x14ac:dyDescent="0.3">
      <c r="A11" s="1" t="s">
        <v>32</v>
      </c>
      <c r="B11" s="1">
        <v>6</v>
      </c>
      <c r="C11" s="3">
        <v>13.77</v>
      </c>
      <c r="D11" s="3">
        <v>4.76</v>
      </c>
      <c r="E11" s="3">
        <v>2.6</v>
      </c>
      <c r="F11" s="1">
        <v>164</v>
      </c>
      <c r="G11" s="2">
        <f t="shared" si="0"/>
        <v>1.8307692307692307</v>
      </c>
      <c r="H11" s="2">
        <f t="shared" si="2"/>
        <v>89.579831932773118</v>
      </c>
      <c r="I11" s="1">
        <v>149</v>
      </c>
      <c r="J11" s="5">
        <f t="shared" si="1"/>
        <v>1.49E-2</v>
      </c>
      <c r="K11" s="2">
        <f t="shared" si="3"/>
        <v>1.3347394957983194</v>
      </c>
    </row>
    <row r="12" spans="1:11" x14ac:dyDescent="0.3">
      <c r="A12" s="1" t="s">
        <v>23</v>
      </c>
      <c r="B12" s="1">
        <v>5</v>
      </c>
      <c r="C12" s="3">
        <v>13.78</v>
      </c>
      <c r="D12" s="3">
        <v>4.99</v>
      </c>
      <c r="E12" s="3">
        <v>2.6</v>
      </c>
      <c r="F12" s="1">
        <v>0</v>
      </c>
      <c r="G12" s="2">
        <f t="shared" si="0"/>
        <v>1.9192307692307693</v>
      </c>
      <c r="H12" s="2">
        <f t="shared" si="2"/>
        <v>0</v>
      </c>
      <c r="I12" s="1">
        <v>120</v>
      </c>
      <c r="J12" s="5">
        <f t="shared" si="1"/>
        <v>1.2E-2</v>
      </c>
      <c r="K12" s="2">
        <f t="shared" si="3"/>
        <v>0</v>
      </c>
    </row>
    <row r="13" spans="1:11" x14ac:dyDescent="0.3">
      <c r="A13" s="1" t="s">
        <v>18</v>
      </c>
      <c r="B13" s="1">
        <v>5</v>
      </c>
      <c r="C13" s="3">
        <v>13.89</v>
      </c>
      <c r="D13" s="3">
        <v>5.0599999999999996</v>
      </c>
      <c r="E13" s="3">
        <v>2.6</v>
      </c>
      <c r="F13" s="1">
        <v>13</v>
      </c>
      <c r="G13" s="2">
        <f t="shared" si="0"/>
        <v>1.9461538461538459</v>
      </c>
      <c r="H13" s="2">
        <f t="shared" si="2"/>
        <v>6.6798418972332021</v>
      </c>
      <c r="I13" s="1">
        <v>120</v>
      </c>
      <c r="J13" s="5">
        <f t="shared" si="1"/>
        <v>1.2E-2</v>
      </c>
      <c r="K13" s="2">
        <f t="shared" si="3"/>
        <v>8.0158102766798425E-2</v>
      </c>
    </row>
    <row r="14" spans="1:11" x14ac:dyDescent="0.3">
      <c r="A14" s="1" t="s">
        <v>13</v>
      </c>
      <c r="B14" s="1">
        <v>6</v>
      </c>
      <c r="C14" s="3">
        <v>14.14</v>
      </c>
      <c r="D14" s="3">
        <v>4.9400000000000004</v>
      </c>
      <c r="E14" s="3">
        <v>2.6</v>
      </c>
      <c r="F14" s="1">
        <v>41</v>
      </c>
      <c r="G14" s="2">
        <f t="shared" si="0"/>
        <v>1.9000000000000001</v>
      </c>
      <c r="H14" s="2">
        <f t="shared" si="2"/>
        <v>21.578947368421051</v>
      </c>
      <c r="I14" s="1">
        <v>149</v>
      </c>
      <c r="J14" s="5">
        <f t="shared" si="1"/>
        <v>1.49E-2</v>
      </c>
      <c r="K14" s="2">
        <f t="shared" si="3"/>
        <v>0.32152631578947366</v>
      </c>
    </row>
    <row r="15" spans="1:11" x14ac:dyDescent="0.3">
      <c r="A15" s="1" t="s">
        <v>20</v>
      </c>
      <c r="B15" s="1">
        <v>5</v>
      </c>
      <c r="C15" s="3">
        <v>14.59</v>
      </c>
      <c r="D15" s="3">
        <v>5.07</v>
      </c>
      <c r="E15" s="3">
        <v>2.6</v>
      </c>
      <c r="F15" s="1">
        <v>8</v>
      </c>
      <c r="G15" s="2">
        <f>D15/E15</f>
        <v>1.95</v>
      </c>
      <c r="H15" s="2">
        <f>F15/G15</f>
        <v>4.1025641025641031</v>
      </c>
      <c r="I15" s="1">
        <v>120</v>
      </c>
      <c r="J15" s="5">
        <f>I15*100/1000000</f>
        <v>1.2E-2</v>
      </c>
      <c r="K15" s="2">
        <f>H15*J15</f>
        <v>4.9230769230769238E-2</v>
      </c>
    </row>
    <row r="16" spans="1:11" x14ac:dyDescent="0.3">
      <c r="A16" s="1" t="s">
        <v>11</v>
      </c>
      <c r="B16" s="1">
        <v>6</v>
      </c>
      <c r="C16" s="3">
        <v>14.6</v>
      </c>
      <c r="D16" s="3">
        <v>4.9800000000000004</v>
      </c>
      <c r="E16" s="3">
        <v>2.6</v>
      </c>
      <c r="F16" s="1">
        <v>143</v>
      </c>
      <c r="G16" s="2">
        <f>D16/E16</f>
        <v>1.9153846153846155</v>
      </c>
      <c r="H16" s="2">
        <f>F16/G16</f>
        <v>74.658634538152612</v>
      </c>
      <c r="I16" s="1">
        <v>149</v>
      </c>
      <c r="J16" s="5">
        <f>I16*100/1000000</f>
        <v>1.49E-2</v>
      </c>
      <c r="K16" s="2">
        <f>H16*J16</f>
        <v>1.112413654618474</v>
      </c>
    </row>
    <row r="17" spans="1:11" x14ac:dyDescent="0.3">
      <c r="A17" s="1" t="s">
        <v>19</v>
      </c>
      <c r="B17" s="1">
        <v>5</v>
      </c>
      <c r="C17" s="3">
        <v>14.88</v>
      </c>
      <c r="D17" s="3">
        <v>5.04</v>
      </c>
      <c r="E17" s="3">
        <v>2.6</v>
      </c>
      <c r="F17" s="1">
        <v>3</v>
      </c>
      <c r="G17" s="2">
        <f>D17/E17</f>
        <v>1.9384615384615385</v>
      </c>
      <c r="H17" s="2">
        <f>F17/G17</f>
        <v>1.5476190476190477</v>
      </c>
      <c r="I17" s="1">
        <v>120</v>
      </c>
      <c r="J17" s="5">
        <f>I17*100/1000000</f>
        <v>1.2E-2</v>
      </c>
      <c r="K17" s="2">
        <f>H17*J17</f>
        <v>1.8571428571428572E-2</v>
      </c>
    </row>
    <row r="18" spans="1:11" x14ac:dyDescent="0.3">
      <c r="A18" s="1" t="s">
        <v>14</v>
      </c>
      <c r="B18" s="1">
        <v>5</v>
      </c>
      <c r="C18" s="3">
        <v>14.98</v>
      </c>
      <c r="D18" s="3">
        <v>4.82</v>
      </c>
      <c r="E18" s="3">
        <v>2.6</v>
      </c>
      <c r="F18" s="1">
        <v>209</v>
      </c>
      <c r="G18" s="2">
        <f>D18/E18</f>
        <v>1.8538461538461539</v>
      </c>
      <c r="H18" s="2">
        <f>F18/G18</f>
        <v>112.73858921161825</v>
      </c>
      <c r="I18" s="1">
        <v>120</v>
      </c>
      <c r="J18" s="5">
        <f>I18*100/1000000</f>
        <v>1.2E-2</v>
      </c>
      <c r="K18" s="2">
        <f>H18*J18</f>
        <v>1.3528630705394189</v>
      </c>
    </row>
    <row r="19" spans="1:11" x14ac:dyDescent="0.3">
      <c r="A19" s="1" t="s">
        <v>25</v>
      </c>
      <c r="B19" s="1">
        <v>2</v>
      </c>
      <c r="C19" s="3">
        <v>15.13</v>
      </c>
      <c r="D19" s="3">
        <v>4.9800000000000004</v>
      </c>
      <c r="E19" s="3">
        <v>2.6</v>
      </c>
      <c r="F19" s="1">
        <v>10</v>
      </c>
      <c r="G19" s="2">
        <f>D19/E19</f>
        <v>1.9153846153846155</v>
      </c>
      <c r="H19" s="2">
        <f>F19/G19</f>
        <v>5.2208835341365463</v>
      </c>
      <c r="I19" s="1">
        <v>306</v>
      </c>
      <c r="J19" s="5">
        <f>I19*100/1000000</f>
        <v>3.0599999999999999E-2</v>
      </c>
      <c r="K19" s="2">
        <f>H19*J19</f>
        <v>0.15975903614457831</v>
      </c>
    </row>
    <row r="20" spans="1:11" x14ac:dyDescent="0.3">
      <c r="A20" s="1" t="s">
        <v>33</v>
      </c>
      <c r="B20" s="1">
        <v>4</v>
      </c>
      <c r="C20" s="3">
        <v>15.26</v>
      </c>
      <c r="D20" s="3">
        <v>4.8</v>
      </c>
      <c r="E20" s="3">
        <v>2.6</v>
      </c>
      <c r="F20" s="1">
        <v>12</v>
      </c>
      <c r="G20" s="2">
        <f t="shared" si="0"/>
        <v>1.846153846153846</v>
      </c>
      <c r="H20" s="2">
        <f t="shared" si="2"/>
        <v>6.5</v>
      </c>
      <c r="I20" s="1">
        <v>357</v>
      </c>
      <c r="J20" s="5">
        <f t="shared" si="1"/>
        <v>3.5700000000000003E-2</v>
      </c>
      <c r="K20" s="2">
        <f t="shared" si="3"/>
        <v>0.23205000000000001</v>
      </c>
    </row>
    <row r="21" spans="1:11" x14ac:dyDescent="0.3">
      <c r="A21" s="1" t="s">
        <v>17</v>
      </c>
      <c r="B21" s="1">
        <v>2</v>
      </c>
      <c r="C21" s="3">
        <v>15.52</v>
      </c>
      <c r="D21" s="3">
        <v>5.24</v>
      </c>
      <c r="E21" s="3">
        <v>2.6</v>
      </c>
      <c r="F21" s="1">
        <v>10</v>
      </c>
      <c r="G21" s="2">
        <f t="shared" ref="G21:G29" si="4">D21/E21</f>
        <v>2.0153846153846153</v>
      </c>
      <c r="H21" s="2">
        <f t="shared" ref="H21:H29" si="5">F21/G21</f>
        <v>4.9618320610687023</v>
      </c>
      <c r="I21" s="1">
        <v>306</v>
      </c>
      <c r="J21" s="5">
        <f t="shared" ref="J21:J29" si="6">I21*100/1000000</f>
        <v>3.0599999999999999E-2</v>
      </c>
      <c r="K21" s="2">
        <f t="shared" ref="K21:K29" si="7">H21*J21</f>
        <v>0.15183206106870228</v>
      </c>
    </row>
    <row r="22" spans="1:11" x14ac:dyDescent="0.3">
      <c r="A22" s="1" t="s">
        <v>21</v>
      </c>
      <c r="B22" s="1">
        <v>3</v>
      </c>
      <c r="C22" s="3">
        <v>15.74</v>
      </c>
      <c r="D22" s="3">
        <v>5.15</v>
      </c>
      <c r="E22" s="3">
        <v>2.6</v>
      </c>
      <c r="F22" s="1">
        <v>9</v>
      </c>
      <c r="G22" s="2">
        <f t="shared" si="4"/>
        <v>1.9807692307692308</v>
      </c>
      <c r="H22" s="2">
        <f t="shared" si="5"/>
        <v>4.5436893203883493</v>
      </c>
      <c r="I22" s="1">
        <v>266</v>
      </c>
      <c r="J22" s="5">
        <f t="shared" si="6"/>
        <v>2.6599999999999999E-2</v>
      </c>
      <c r="K22" s="2">
        <f t="shared" si="7"/>
        <v>0.12086213592233008</v>
      </c>
    </row>
    <row r="23" spans="1:11" x14ac:dyDescent="0.3">
      <c r="A23" s="1" t="s">
        <v>34</v>
      </c>
      <c r="B23" s="1">
        <v>3</v>
      </c>
      <c r="C23" s="3">
        <v>15.9</v>
      </c>
      <c r="D23" s="3">
        <v>4.6100000000000003</v>
      </c>
      <c r="E23" s="3">
        <v>2.6</v>
      </c>
      <c r="F23" s="1">
        <v>64</v>
      </c>
      <c r="G23" s="2">
        <f t="shared" si="4"/>
        <v>1.7730769230769232</v>
      </c>
      <c r="H23" s="2">
        <f t="shared" si="5"/>
        <v>36.095444685466376</v>
      </c>
      <c r="I23" s="1">
        <v>266</v>
      </c>
      <c r="J23" s="5">
        <f t="shared" si="6"/>
        <v>2.6599999999999999E-2</v>
      </c>
      <c r="K23" s="2">
        <f t="shared" si="7"/>
        <v>0.96013882863340549</v>
      </c>
    </row>
    <row r="24" spans="1:11" x14ac:dyDescent="0.3">
      <c r="A24" s="1" t="s">
        <v>16</v>
      </c>
      <c r="B24" s="1">
        <v>2</v>
      </c>
      <c r="C24" s="3">
        <v>15.97</v>
      </c>
      <c r="D24" s="3">
        <v>4.99</v>
      </c>
      <c r="E24" s="3">
        <v>2.6</v>
      </c>
      <c r="F24" s="1">
        <v>91</v>
      </c>
      <c r="G24" s="2">
        <f t="shared" si="4"/>
        <v>1.9192307692307693</v>
      </c>
      <c r="H24" s="2">
        <f t="shared" si="5"/>
        <v>47.414829659318634</v>
      </c>
      <c r="I24" s="1">
        <v>306</v>
      </c>
      <c r="J24" s="5">
        <f t="shared" si="6"/>
        <v>3.0599999999999999E-2</v>
      </c>
      <c r="K24" s="2">
        <f t="shared" si="7"/>
        <v>1.4508937875751502</v>
      </c>
    </row>
    <row r="25" spans="1:11" x14ac:dyDescent="0.3">
      <c r="A25" s="1" t="s">
        <v>27</v>
      </c>
      <c r="B25" s="1">
        <v>3</v>
      </c>
      <c r="C25" s="3">
        <v>16.010000000000002</v>
      </c>
      <c r="D25" s="3">
        <v>5.23</v>
      </c>
      <c r="E25" s="3">
        <v>2.6</v>
      </c>
      <c r="F25" s="1">
        <v>10</v>
      </c>
      <c r="G25" s="2">
        <f t="shared" si="4"/>
        <v>2.0115384615384615</v>
      </c>
      <c r="H25" s="2">
        <f t="shared" si="5"/>
        <v>4.9713193116634802</v>
      </c>
      <c r="I25" s="1">
        <v>266</v>
      </c>
      <c r="J25" s="5">
        <f t="shared" si="6"/>
        <v>2.6599999999999999E-2</v>
      </c>
      <c r="K25" s="2">
        <f t="shared" si="7"/>
        <v>0.13223709369024855</v>
      </c>
    </row>
    <row r="26" spans="1:11" x14ac:dyDescent="0.3">
      <c r="A26" s="1" t="s">
        <v>24</v>
      </c>
      <c r="B26" s="1">
        <v>3</v>
      </c>
      <c r="C26" s="3">
        <v>16.04</v>
      </c>
      <c r="D26" s="3">
        <v>5.0199999999999996</v>
      </c>
      <c r="E26" s="3">
        <v>2.6</v>
      </c>
      <c r="F26" s="1">
        <v>3</v>
      </c>
      <c r="G26" s="2">
        <f t="shared" si="4"/>
        <v>1.9307692307692306</v>
      </c>
      <c r="H26" s="2">
        <f t="shared" si="5"/>
        <v>1.5537848605577691</v>
      </c>
      <c r="I26" s="1">
        <v>266</v>
      </c>
      <c r="J26" s="5">
        <f t="shared" si="6"/>
        <v>2.6599999999999999E-2</v>
      </c>
      <c r="K26" s="2">
        <f t="shared" si="7"/>
        <v>4.1330677290836657E-2</v>
      </c>
    </row>
    <row r="27" spans="1:11" x14ac:dyDescent="0.3">
      <c r="A27" s="1" t="s">
        <v>5</v>
      </c>
      <c r="B27" s="1">
        <v>2</v>
      </c>
      <c r="C27" s="3">
        <v>16.23</v>
      </c>
      <c r="D27" s="3">
        <v>4.9800000000000004</v>
      </c>
      <c r="E27" s="3">
        <v>2.6</v>
      </c>
      <c r="F27" s="1">
        <v>4</v>
      </c>
      <c r="G27" s="2">
        <f t="shared" si="4"/>
        <v>1.9153846153846155</v>
      </c>
      <c r="H27" s="2">
        <f t="shared" si="5"/>
        <v>2.0883534136546182</v>
      </c>
      <c r="I27" s="1">
        <v>306</v>
      </c>
      <c r="J27" s="5">
        <f t="shared" si="6"/>
        <v>3.0599999999999999E-2</v>
      </c>
      <c r="K27" s="2">
        <f t="shared" si="7"/>
        <v>6.3903614457831312E-2</v>
      </c>
    </row>
    <row r="28" spans="1:11" x14ac:dyDescent="0.3">
      <c r="A28" s="1" t="s">
        <v>26</v>
      </c>
      <c r="B28" s="1">
        <v>3</v>
      </c>
      <c r="C28" s="3">
        <v>16.36</v>
      </c>
      <c r="D28" s="3">
        <v>4.9800000000000004</v>
      </c>
      <c r="E28" s="3">
        <v>2.6</v>
      </c>
      <c r="F28" s="1">
        <v>9</v>
      </c>
      <c r="G28" s="2">
        <f t="shared" si="4"/>
        <v>1.9153846153846155</v>
      </c>
      <c r="H28" s="2">
        <f t="shared" si="5"/>
        <v>4.6987951807228914</v>
      </c>
      <c r="I28" s="1">
        <v>266</v>
      </c>
      <c r="J28" s="5">
        <f t="shared" si="6"/>
        <v>2.6599999999999999E-2</v>
      </c>
      <c r="K28" s="2">
        <f t="shared" si="7"/>
        <v>0.12498795180722891</v>
      </c>
    </row>
    <row r="29" spans="1:11" x14ac:dyDescent="0.3">
      <c r="A29" s="1" t="s">
        <v>22</v>
      </c>
      <c r="B29" s="1">
        <v>1</v>
      </c>
      <c r="C29" s="3">
        <v>16.48</v>
      </c>
      <c r="D29" s="3">
        <v>5.08</v>
      </c>
      <c r="E29" s="3">
        <v>2.6</v>
      </c>
      <c r="F29" s="1">
        <v>23</v>
      </c>
      <c r="G29" s="2">
        <f t="shared" si="4"/>
        <v>1.9538461538461538</v>
      </c>
      <c r="H29" s="2">
        <f t="shared" si="5"/>
        <v>11.771653543307087</v>
      </c>
      <c r="I29" s="1">
        <v>309</v>
      </c>
      <c r="J29" s="5">
        <f t="shared" si="6"/>
        <v>3.09E-2</v>
      </c>
      <c r="K29" s="2">
        <f t="shared" si="7"/>
        <v>0.36374409448818901</v>
      </c>
    </row>
  </sheetData>
  <mergeCells count="1">
    <mergeCell ref="A1:K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kmlou</dc:creator>
  <cp:lastModifiedBy>Katharine Loughney</cp:lastModifiedBy>
  <dcterms:created xsi:type="dcterms:W3CDTF">2022-01-30T16:44:46Z</dcterms:created>
  <dcterms:modified xsi:type="dcterms:W3CDTF">2023-05-05T20:22:50Z</dcterms:modified>
</cp:coreProperties>
</file>