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G:\Geosphere\Editing\1-in production\Sarna-Wojcicki_2593\1-supplemental\"/>
    </mc:Choice>
  </mc:AlternateContent>
  <xr:revisionPtr revIDLastSave="0" documentId="13_ncr:1_{BC8D7523-D4F8-44A8-BE50-EC14B02830B6}" xr6:coauthVersionLast="47" xr6:coauthVersionMax="47" xr10:uidLastSave="{00000000-0000-0000-0000-000000000000}"/>
  <bookViews>
    <workbookView xWindow="90" yWindow="0" windowWidth="22335" windowHeight="19080" xr2:uid="{381B4B68-3F37-DF42-B2B4-901ED21C4358}"/>
  </bookViews>
  <sheets>
    <sheet name="Sheet1" sheetId="1" r:id="rId1"/>
  </sheets>
  <externalReferences>
    <externalReference r:id="rId2"/>
    <externalReference r:id="rId3"/>
    <externalReference r:id="rId4"/>
    <externalReference r:id="rId5"/>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0" i="1" l="1"/>
  <c r="O31" i="1"/>
  <c r="O32" i="1"/>
  <c r="O29" i="1"/>
  <c r="O9" i="1"/>
  <c r="O10" i="1"/>
  <c r="O11" i="1"/>
  <c r="O12" i="1"/>
  <c r="O13" i="1"/>
  <c r="O14" i="1"/>
  <c r="O15" i="1"/>
  <c r="O16" i="1"/>
  <c r="O17" i="1"/>
  <c r="O18" i="1"/>
  <c r="O19" i="1"/>
  <c r="O20" i="1"/>
  <c r="O21" i="1"/>
  <c r="O22" i="1"/>
  <c r="O23" i="1"/>
  <c r="O24" i="1"/>
  <c r="O25" i="1"/>
  <c r="O26" i="1"/>
  <c r="O27" i="1"/>
  <c r="O28" i="1"/>
  <c r="O8" i="1"/>
  <c r="O34" i="1" l="1"/>
  <c r="O33" i="1"/>
  <c r="D60" i="1"/>
  <c r="E60" i="1"/>
  <c r="F60" i="1"/>
  <c r="G60" i="1"/>
  <c r="H60" i="1"/>
  <c r="I60" i="1"/>
  <c r="J60" i="1"/>
  <c r="K60" i="1"/>
  <c r="L60" i="1"/>
  <c r="C60" i="1"/>
  <c r="D59" i="1"/>
  <c r="E59" i="1"/>
  <c r="F59" i="1"/>
  <c r="G59" i="1"/>
  <c r="H59" i="1"/>
  <c r="I59" i="1"/>
  <c r="J59" i="1"/>
  <c r="K59" i="1"/>
  <c r="L59" i="1"/>
  <c r="C59" i="1"/>
  <c r="D261" i="1"/>
  <c r="E261" i="1"/>
  <c r="F261" i="1"/>
  <c r="G261" i="1"/>
  <c r="H261" i="1"/>
  <c r="I261" i="1"/>
  <c r="J261" i="1"/>
  <c r="K261" i="1"/>
  <c r="C261" i="1"/>
  <c r="D260" i="1"/>
  <c r="E260" i="1"/>
  <c r="F260" i="1"/>
  <c r="G260" i="1"/>
  <c r="H260" i="1"/>
  <c r="I260" i="1"/>
  <c r="J260" i="1"/>
  <c r="K260" i="1"/>
  <c r="C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D289" i="1"/>
  <c r="E289" i="1"/>
  <c r="F289" i="1"/>
  <c r="G289" i="1"/>
  <c r="H289" i="1"/>
  <c r="I289" i="1"/>
  <c r="J289" i="1"/>
  <c r="K289" i="1"/>
  <c r="L289" i="1"/>
  <c r="C289" i="1"/>
  <c r="D288" i="1"/>
  <c r="E288" i="1"/>
  <c r="F288" i="1"/>
  <c r="G288" i="1"/>
  <c r="H288" i="1"/>
  <c r="I288" i="1"/>
  <c r="J288" i="1"/>
  <c r="K288" i="1"/>
  <c r="L288" i="1"/>
  <c r="C288" i="1"/>
  <c r="L261" i="1" l="1"/>
  <c r="L260" i="1"/>
</calcChain>
</file>

<file path=xl/sharedStrings.xml><?xml version="1.0" encoding="utf-8"?>
<sst xmlns="http://schemas.openxmlformats.org/spreadsheetml/2006/main" count="350" uniqueCount="163">
  <si>
    <t xml:space="preserve">BE-16-A T589-6 20 </t>
  </si>
  <si>
    <t xml:space="preserve">BE-16-A T589-6 19 </t>
  </si>
  <si>
    <t xml:space="preserve">BE-16-A T589-6 18 </t>
  </si>
  <si>
    <t xml:space="preserve">BE-16-A T589-6 17 </t>
  </si>
  <si>
    <t xml:space="preserve">BE-16-A T589-6 16 </t>
  </si>
  <si>
    <t xml:space="preserve">BE-16-A T589-6 15 </t>
  </si>
  <si>
    <t xml:space="preserve">BE-16-A T589-6 14 </t>
  </si>
  <si>
    <t xml:space="preserve">BE-16-A T589-6 13 </t>
  </si>
  <si>
    <t xml:space="preserve">BE-16-A T589-6 12 </t>
  </si>
  <si>
    <t xml:space="preserve">BE-16-A T589-6 11 </t>
  </si>
  <si>
    <t xml:space="preserve">BE-16-A T589-6 10 </t>
  </si>
  <si>
    <t xml:space="preserve">BE-16-A T589-6 9 </t>
  </si>
  <si>
    <t xml:space="preserve">BE-16-A T589-6 8 </t>
  </si>
  <si>
    <t xml:space="preserve">BE-16-A T589-6 7 </t>
  </si>
  <si>
    <t xml:space="preserve">BE-16-A T589-6 6 </t>
  </si>
  <si>
    <t xml:space="preserve">BE-16-A T589-6 5 </t>
  </si>
  <si>
    <t xml:space="preserve">BE-16-A T589-6 4 </t>
  </si>
  <si>
    <t xml:space="preserve">BE-16-A T589-6 3 </t>
  </si>
  <si>
    <t xml:space="preserve">BE-16-A T589-6 2 </t>
  </si>
  <si>
    <t xml:space="preserve">BE-16-A T589-6 1 </t>
    <phoneticPr fontId="0"/>
  </si>
  <si>
    <t>Total</t>
  </si>
  <si>
    <t xml:space="preserve">   FeO   </t>
  </si>
  <si>
    <t xml:space="preserve">   MnO   </t>
  </si>
  <si>
    <t xml:space="preserve">   TiO2  </t>
  </si>
  <si>
    <t xml:space="preserve">   CaO   </t>
  </si>
  <si>
    <t xml:space="preserve">   K2O   </t>
  </si>
  <si>
    <t xml:space="preserve">   SiO2  </t>
  </si>
  <si>
    <t xml:space="preserve">   Al2O3 </t>
  </si>
  <si>
    <t xml:space="preserve">   MgO   </t>
  </si>
  <si>
    <t xml:space="preserve">   Na2O  </t>
  </si>
  <si>
    <t xml:space="preserve">   No. </t>
  </si>
  <si>
    <t xml:space="preserve"> </t>
  </si>
  <si>
    <t xml:space="preserve">  Total  </t>
  </si>
  <si>
    <t>Mean</t>
  </si>
  <si>
    <t>Std. Dev.</t>
  </si>
  <si>
    <t>Count</t>
  </si>
  <si>
    <t xml:space="preserve">Shard  No. </t>
  </si>
  <si>
    <t xml:space="preserve">Shard No. </t>
  </si>
  <si>
    <t>Sample</t>
  </si>
  <si>
    <t>Boswell selected*</t>
  </si>
  <si>
    <t>*From T-320, T-324</t>
  </si>
  <si>
    <t>Std. dev., 1 s</t>
  </si>
  <si>
    <t>Site 7E</t>
  </si>
  <si>
    <t>Count 20</t>
  </si>
  <si>
    <t>Site 5W, Aldrich Sta.</t>
  </si>
  <si>
    <t>Std Dev.</t>
  </si>
  <si>
    <t>Site 10W</t>
  </si>
  <si>
    <t>DPB-12, T211-3</t>
  </si>
  <si>
    <t>DPB-12, T211-4</t>
  </si>
  <si>
    <t>DPB-12, T211-5</t>
  </si>
  <si>
    <t>DPB-12, T211-6</t>
  </si>
  <si>
    <t>DPB-12, T211-7</t>
  </si>
  <si>
    <t>DPB-12, T211-8</t>
  </si>
  <si>
    <t>DPB-12, T211-9</t>
  </si>
  <si>
    <t>DPB-12, T211-10</t>
  </si>
  <si>
    <t>DPB-12, T211-11</t>
  </si>
  <si>
    <t>DPB-12, T211-12</t>
  </si>
  <si>
    <t>DPB-12, T211-13</t>
  </si>
  <si>
    <t>DPB-12, T211-14</t>
  </si>
  <si>
    <t>DPB-12, T211-15</t>
  </si>
  <si>
    <t>DPB-12, T211-16</t>
  </si>
  <si>
    <t>DPB-12, T211-17</t>
  </si>
  <si>
    <t>DPB-12, T211-18</t>
  </si>
  <si>
    <t>DPB-12, T211-19</t>
  </si>
  <si>
    <t>DPB-12, T211-20</t>
  </si>
  <si>
    <t>DPB-12, T211-21</t>
  </si>
  <si>
    <t>DPB-12, T211-22</t>
  </si>
  <si>
    <t xml:space="preserve">   No.</t>
  </si>
  <si>
    <t xml:space="preserve">   Na2O </t>
  </si>
  <si>
    <t xml:space="preserve">   MgO  </t>
  </si>
  <si>
    <t xml:space="preserve">   Al2O3</t>
  </si>
  <si>
    <t xml:space="preserve">   SiO2 </t>
  </si>
  <si>
    <t xml:space="preserve">   K2O  </t>
  </si>
  <si>
    <t xml:space="preserve">   CaO  </t>
  </si>
  <si>
    <t xml:space="preserve">   TiO2 </t>
  </si>
  <si>
    <t xml:space="preserve">   MnO  </t>
  </si>
  <si>
    <t xml:space="preserve">   FeO  </t>
  </si>
  <si>
    <t xml:space="preserve">  Total </t>
  </si>
  <si>
    <t xml:space="preserve">ORCHARD-N1 T615-2 24 </t>
  </si>
  <si>
    <t xml:space="preserve">ORCHARD-N1 T615-2 26 </t>
  </si>
  <si>
    <t xml:space="preserve">ORCHARD-N1 T615-2 23 </t>
  </si>
  <si>
    <t xml:space="preserve">ORCHARD-N1 T615-2 22 </t>
  </si>
  <si>
    <t xml:space="preserve">ORCHARD-N1 T615-2 17 </t>
  </si>
  <si>
    <t xml:space="preserve">ORCHARD-N1 T615-2 10 </t>
  </si>
  <si>
    <t xml:space="preserve">ORCHARD-N1 T615-2 27 </t>
  </si>
  <si>
    <t xml:space="preserve">ORCHARD-N1 T615-2 1 </t>
  </si>
  <si>
    <t xml:space="preserve">ORCHARD-N1 T615-2 11 </t>
  </si>
  <si>
    <t xml:space="preserve">ORCHARD-N1 T615-2 5 </t>
  </si>
  <si>
    <t xml:space="preserve">ORCHARD-N1 T615-2 7 </t>
  </si>
  <si>
    <t xml:space="preserve">ORCHARD-N1 T615-2 13 </t>
  </si>
  <si>
    <t xml:space="preserve">ORCHARD-N1 T615-2 15 </t>
  </si>
  <si>
    <t xml:space="preserve">ORCHARD-N1 T615-2 16 </t>
  </si>
  <si>
    <t xml:space="preserve">ORCHARD-N1 T615-2 2 </t>
  </si>
  <si>
    <t xml:space="preserve">ORCHARD-N1 T615-2 28 </t>
  </si>
  <si>
    <t xml:space="preserve">ORCHARD-N1 T615-2 21 </t>
  </si>
  <si>
    <t xml:space="preserve">ORCHARD-N1 T615-2 6 </t>
  </si>
  <si>
    <t xml:space="preserve">ORCHARD-N1 T615-2 12 </t>
  </si>
  <si>
    <t xml:space="preserve">ORCHARD-N1 T615-2 4 </t>
  </si>
  <si>
    <t xml:space="preserve">ORCHARD-N1 T615-2 18 </t>
  </si>
  <si>
    <t xml:space="preserve">ORCHARD-N1 T615-2 9 </t>
  </si>
  <si>
    <t xml:space="preserve">ORCHARD-N1 T615-2 20 </t>
  </si>
  <si>
    <t xml:space="preserve">ORCHARD-N1 T615-2 19 </t>
  </si>
  <si>
    <t xml:space="preserve">ORCHARD-N1 T615-2 14 </t>
  </si>
  <si>
    <t xml:space="preserve">ORCHARD-N1 T615-2 25 </t>
  </si>
  <si>
    <t xml:space="preserve">ORCHARD-N1 T615-2 29 </t>
  </si>
  <si>
    <t>Std.Dev.</t>
  </si>
  <si>
    <t>Count: 27</t>
  </si>
  <si>
    <t>Count: 20</t>
  </si>
  <si>
    <t xml:space="preserve">TC89-21A T589-5 1 </t>
    <phoneticPr fontId="0"/>
  </si>
  <si>
    <t xml:space="preserve">TC89-21A T589-5 2 </t>
  </si>
  <si>
    <t xml:space="preserve">TC89-21A T589-5 3 </t>
  </si>
  <si>
    <t xml:space="preserve">TC89-21A T589-5 4 </t>
  </si>
  <si>
    <t xml:space="preserve">TC89-21A T589-5 5 </t>
  </si>
  <si>
    <t xml:space="preserve">TC89-21A T589-5 6 </t>
  </si>
  <si>
    <t xml:space="preserve">TC89-21A T589-5 7 </t>
  </si>
  <si>
    <t xml:space="preserve">TC89-21A T589-5 8 </t>
  </si>
  <si>
    <t xml:space="preserve">TC89-21A T589-5 9 </t>
  </si>
  <si>
    <t xml:space="preserve">TC89-21A T589-5 10 </t>
  </si>
  <si>
    <t xml:space="preserve">TC89-21A T589-5 11 </t>
  </si>
  <si>
    <t xml:space="preserve">TC89-21A T589-5 12 </t>
  </si>
  <si>
    <t xml:space="preserve">TC89-21A T589-5 13 </t>
  </si>
  <si>
    <t xml:space="preserve">TC89-21A T589-5 14 </t>
  </si>
  <si>
    <t xml:space="preserve">TC89-21A T589-5 15 </t>
  </si>
  <si>
    <t xml:space="preserve">TC89-21A T589-5 16 </t>
  </si>
  <si>
    <t xml:space="preserve">TC89-21A T589-5 17 </t>
  </si>
  <si>
    <t xml:space="preserve">TC89-21A T589-5 18 </t>
  </si>
  <si>
    <t xml:space="preserve">TC89-21A T589-5 19 </t>
  </si>
  <si>
    <t xml:space="preserve">TC89-21A T589-5 20 </t>
  </si>
  <si>
    <t>Site 1, Trapper Creek, ID</t>
  </si>
  <si>
    <t>Std. Dev., 1s</t>
  </si>
  <si>
    <t>Sample-Ash flow</t>
  </si>
  <si>
    <t>not used</t>
  </si>
  <si>
    <t>Sample-Coignimbritic? Ash</t>
  </si>
  <si>
    <t>TC89022A, 1</t>
  </si>
  <si>
    <t>TC89022A, 2</t>
  </si>
  <si>
    <t>TC89022A, 3</t>
  </si>
  <si>
    <t>TC89022A, 4</t>
  </si>
  <si>
    <t>TC89022A, 5</t>
  </si>
  <si>
    <t>TC89022A, 6</t>
  </si>
  <si>
    <t>TC89022A, 7</t>
  </si>
  <si>
    <t>TC89022A, 8</t>
  </si>
  <si>
    <t>TC89022A, 9</t>
  </si>
  <si>
    <t>TC89022A, 10</t>
  </si>
  <si>
    <t>TC89022A, 11</t>
  </si>
  <si>
    <t>TC89022A, 12</t>
  </si>
  <si>
    <t>TC89022A, 13</t>
  </si>
  <si>
    <t>TC89022A, 14</t>
  </si>
  <si>
    <t>TC89022A, 15</t>
  </si>
  <si>
    <t>TC89022A, 16</t>
  </si>
  <si>
    <t>TC89022A, 17</t>
  </si>
  <si>
    <t>TC89022A, 18</t>
  </si>
  <si>
    <t>TC89022A, 19</t>
  </si>
  <si>
    <t>TC89022A, 20</t>
  </si>
  <si>
    <t>TC89022A, 21</t>
  </si>
  <si>
    <t>Count: 21</t>
  </si>
  <si>
    <t>Site 7E, Mobile Bay, AL</t>
  </si>
  <si>
    <t>Fe2O3</t>
  </si>
  <si>
    <t>less"not used"</t>
  </si>
  <si>
    <t>"less not used"</t>
  </si>
  <si>
    <t xml:space="preserve">       8900   microprobe.  </t>
  </si>
  <si>
    <t xml:space="preserve">      </t>
  </si>
  <si>
    <t xml:space="preserve">Item S3: Major- and minor-element electron-microprobe analyses (EMA) of individual glass shards of tephra beds of the Ibex Hollow Tuff at its type locality, at Trapper Creek, ID, and of underlying and overlying tephra layers at this locality, and of tephra layers at distal sites correlated to the Ibex Hollow Tuff, U.S. Geological Survey, Tephrochronology Laboratory, Menlo Park, CA, USA. Analyses by Charles Meyer, James Walker, Elmira Wan, and other analysts (see text). </t>
  </si>
  <si>
    <t>Sarna-Wojcicki, A.M., Knott, J.R., Westgate, J.A., Budahn, J.R., Barron, J., Bray, C.J., Ludvigson, G.A., Meyer, C.E., Miller, D.M., Otto, R.E., Pearce, N.J.G., Smith, C.C., Walkup, L.C., Wan, E., and Yount, J., 2023, Ibex Hollow Tuff from ca. 12 Ma supereruption, southern Idaho, identified across North America, eastern Pacific Ocean, and Gulf of Mexico: Geosphere, v. 19, https://doi.org/10.1130/GES02593.1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</si>
</sst>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0">
    <font>
      <sz val="12"/>
      <color theme="1"/>
      <name val="Calibri"/>
      <family val="2"/>
      <scheme val="minor"/>
    </font>
    <font>
      <b/>
      <sz val="12"/>
      <color theme="1"/>
      <name val="Calibri"/>
      <family val="2"/>
      <scheme val="minor"/>
    </font>
    <font>
      <b/>
      <sz val="10"/>
      <name val="Geneva"/>
      <family val="2"/>
    </font>
    <font>
      <sz val="8"/>
      <name val="Calibri"/>
      <family val="2"/>
      <scheme val="minor"/>
    </font>
    <font>
      <sz val="10"/>
      <name val="Geneva"/>
      <family val="2"/>
    </font>
    <font>
      <b/>
      <sz val="11"/>
      <name val="Verdana"/>
      <family val="2"/>
    </font>
    <font>
      <sz val="14"/>
      <color theme="1"/>
      <name val="Calibri"/>
      <family val="2"/>
      <scheme val="minor"/>
    </font>
    <font>
      <b/>
      <sz val="12"/>
      <color theme="1"/>
      <name val="Calibri (Body)"/>
    </font>
    <font>
      <sz val="12"/>
      <color rgb="FFFF0000"/>
      <name val="Calibri"/>
      <family val="2"/>
      <scheme val="minor"/>
    </font>
    <font>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31">
    <xf numFmtId="0" fontId="0" fillId="0" borderId="0" xfId="0"/>
    <xf numFmtId="165" fontId="2" fillId="0" borderId="0" xfId="0" applyNumberFormat="1" applyFont="1" applyAlignment="1">
      <alignment horizontal="center"/>
    </xf>
    <xf numFmtId="165" fontId="0" fillId="0" borderId="0" xfId="0" applyNumberFormat="1" applyAlignment="1">
      <alignment horizontal="center"/>
    </xf>
    <xf numFmtId="165" fontId="0" fillId="0" borderId="0" xfId="0" applyNumberFormat="1"/>
    <xf numFmtId="1" fontId="0" fillId="0" borderId="0" xfId="0" applyNumberFormat="1" applyAlignment="1">
      <alignment horizontal="center"/>
    </xf>
    <xf numFmtId="1" fontId="1" fillId="0" borderId="0" xfId="0" applyNumberFormat="1" applyFont="1" applyAlignment="1">
      <alignment horizontal="center"/>
    </xf>
    <xf numFmtId="2" fontId="1" fillId="0" borderId="0" xfId="0" applyNumberFormat="1" applyFont="1" applyAlignment="1">
      <alignment horizontal="center"/>
    </xf>
    <xf numFmtId="0" fontId="1" fillId="0" borderId="0" xfId="0" applyFont="1"/>
    <xf numFmtId="0" fontId="1" fillId="0" borderId="0" xfId="0" applyFont="1" applyAlignment="1">
      <alignment horizontal="center"/>
    </xf>
    <xf numFmtId="0" fontId="0" fillId="0" borderId="0" xfId="0" applyAlignment="1">
      <alignment horizontal="center"/>
    </xf>
    <xf numFmtId="165" fontId="1" fillId="0" borderId="0" xfId="0" applyNumberFormat="1" applyFont="1"/>
    <xf numFmtId="1" fontId="1" fillId="0" borderId="0" xfId="0" applyNumberFormat="1" applyFont="1"/>
    <xf numFmtId="165" fontId="1" fillId="0" borderId="0" xfId="0" applyNumberFormat="1" applyFont="1" applyAlignment="1">
      <alignment horizontal="center"/>
    </xf>
    <xf numFmtId="1" fontId="2" fillId="0" borderId="0" xfId="0" applyNumberFormat="1" applyFont="1" applyAlignment="1">
      <alignment horizontal="center"/>
    </xf>
    <xf numFmtId="165" fontId="4" fillId="0" borderId="0" xfId="0" applyNumberFormat="1" applyFont="1" applyAlignment="1">
      <alignment horizontal="center"/>
    </xf>
    <xf numFmtId="0" fontId="4" fillId="0" borderId="0" xfId="0" applyFont="1" applyAlignment="1">
      <alignment horizontal="center"/>
    </xf>
    <xf numFmtId="165" fontId="0" fillId="0" borderId="0" xfId="0" applyNumberFormat="1" applyAlignment="1">
      <alignment horizontal="center" vertical="center"/>
    </xf>
    <xf numFmtId="0" fontId="5" fillId="0" borderId="0" xfId="0" applyFont="1" applyAlignment="1">
      <alignment wrapText="1"/>
    </xf>
    <xf numFmtId="0" fontId="5" fillId="0" borderId="0" xfId="0" applyFont="1"/>
    <xf numFmtId="164" fontId="1" fillId="0" borderId="0" xfId="0" applyNumberFormat="1" applyFont="1" applyAlignment="1">
      <alignment horizontal="center"/>
    </xf>
    <xf numFmtId="0" fontId="6" fillId="0" borderId="0" xfId="0" applyFont="1"/>
    <xf numFmtId="2" fontId="0" fillId="0" borderId="0" xfId="0" applyNumberFormat="1" applyAlignment="1">
      <alignment horizontal="center"/>
    </xf>
    <xf numFmtId="1" fontId="0" fillId="0" borderId="0" xfId="0" applyNumberFormat="1"/>
    <xf numFmtId="0" fontId="7" fillId="0" borderId="0" xfId="0" applyFont="1"/>
    <xf numFmtId="1" fontId="8" fillId="0" borderId="0" xfId="0" applyNumberFormat="1" applyFont="1" applyAlignment="1">
      <alignment horizontal="center"/>
    </xf>
    <xf numFmtId="165" fontId="8" fillId="0" borderId="0" xfId="0" applyNumberFormat="1" applyFont="1" applyAlignment="1">
      <alignment horizontal="center"/>
    </xf>
    <xf numFmtId="0" fontId="8" fillId="0" borderId="0" xfId="0" applyFont="1"/>
    <xf numFmtId="165" fontId="8" fillId="0" borderId="0" xfId="0" applyNumberFormat="1" applyFont="1"/>
    <xf numFmtId="0" fontId="6" fillId="0" borderId="0" xfId="0" applyFont="1"/>
    <xf numFmtId="0" fontId="0" fillId="0" borderId="0" xfId="0"/>
    <xf numFmtId="0" fontId="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Verdana"/>
                <a:ea typeface="Verdana"/>
                <a:cs typeface="Verdana"/>
              </a:defRPr>
            </a:pPr>
            <a:r>
              <a:rPr lang="en-US" sz="1400" b="1"/>
              <a:t>FeO</a:t>
            </a:r>
            <a:r>
              <a:rPr lang="en-US" sz="1400" b="1" baseline="0"/>
              <a:t> vs. CaO, </a:t>
            </a:r>
            <a:r>
              <a:rPr lang="en-US" sz="1400" b="1" i="0" u="none" strike="noStrike" baseline="0">
                <a:effectLst/>
              </a:rPr>
              <a:t>BE-16-A, </a:t>
            </a:r>
            <a:r>
              <a:rPr lang="en-US" sz="1400" b="1" baseline="0"/>
              <a:t>Aldrich Station, NV, 20 shards </a:t>
            </a:r>
            <a:endParaRPr lang="en-US" sz="1400" b="1"/>
          </a:p>
        </c:rich>
      </c:tx>
      <c:layout>
        <c:manualLayout>
          <c:xMode val="edge"/>
          <c:yMode val="edge"/>
          <c:x val="0.17073914147828295"/>
          <c:y val="4.1670585697335775E-2"/>
        </c:manualLayout>
      </c:layout>
      <c:overlay val="0"/>
      <c:spPr>
        <a:noFill/>
        <a:ln w="25400">
          <a:noFill/>
        </a:ln>
      </c:spPr>
    </c:title>
    <c:autoTitleDeleted val="0"/>
    <c:plotArea>
      <c:layout>
        <c:manualLayout>
          <c:layoutTarget val="inner"/>
          <c:xMode val="edge"/>
          <c:yMode val="edge"/>
          <c:x val="0.13293936678899534"/>
          <c:y val="0.13519798131785707"/>
          <c:w val="0.7119641643588418"/>
          <c:h val="0.71561690111348486"/>
        </c:manualLayout>
      </c:layout>
      <c:scatterChart>
        <c:scatterStyle val="lineMarker"/>
        <c:varyColors val="0"/>
        <c:ser>
          <c:idx val="0"/>
          <c:order val="0"/>
          <c:tx>
            <c:strRef>
              <c:f>'[1]Raw Data'!$J$1</c:f>
              <c:strCache>
                <c:ptCount val="1"/>
                <c:pt idx="0">
                  <c:v>#REF!</c:v>
                </c:pt>
              </c:strCache>
            </c:strRef>
          </c:tx>
          <c:spPr>
            <a:ln w="28575">
              <a:noFill/>
            </a:ln>
          </c:spPr>
          <c:marker>
            <c:symbol val="diamond"/>
            <c:size val="6"/>
            <c:spPr>
              <a:solidFill>
                <a:srgbClr val="000090"/>
              </a:solidFill>
              <a:ln>
                <a:solidFill>
                  <a:srgbClr val="000000"/>
                </a:solidFill>
                <a:prstDash val="solid"/>
              </a:ln>
            </c:spPr>
          </c:marker>
          <c:xVal>
            <c:numRef>
              <c:f>'[1]Raw Data'!$G$2:$G$21</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'[1]Raw Data'!$J$2:$J$21</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F056-7F44-B358-D6F0F7EF724F}"/>
            </c:ext>
          </c:extLst>
        </c:ser>
        <c:dLbls>
          <c:showLegendKey val="0"/>
          <c:showVal val="0"/>
          <c:showCatName val="0"/>
          <c:showSerName val="0"/>
          <c:showPercent val="0"/>
          <c:showBubbleSize val="0"/>
        </c:dLbls>
        <c:axId val="551204184"/>
        <c:axId val="1"/>
      </c:scatterChart>
      <c:valAx>
        <c:axId val="551204184"/>
        <c:scaling>
          <c:orientation val="minMax"/>
          <c:max val="3"/>
          <c:min val="0"/>
        </c:scaling>
        <c:delete val="0"/>
        <c:axPos val="b"/>
        <c:title>
          <c:tx>
            <c:rich>
              <a:bodyPr/>
              <a:lstStyle/>
              <a:p>
                <a:pPr>
                  <a:defRPr sz="1200" b="0" i="0" u="none" strike="noStrike" baseline="0">
                    <a:solidFill>
                      <a:srgbClr val="000000"/>
                    </a:solidFill>
                    <a:latin typeface="Verdana"/>
                    <a:ea typeface="Verdana"/>
                    <a:cs typeface="Verdana"/>
                  </a:defRPr>
                </a:pPr>
                <a:r>
                  <a:rPr lang="en-US"/>
                  <a:t>Ca</a:t>
                </a:r>
              </a:p>
            </c:rich>
          </c:tx>
          <c:layout>
            <c:manualLayout>
              <c:xMode val="edge"/>
              <c:yMode val="edge"/>
              <c:x val="0.46528850068039868"/>
              <c:y val="0.920747205550355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1"/>
        <c:crosses val="autoZero"/>
        <c:crossBetween val="midCat"/>
      </c:valAx>
      <c:valAx>
        <c:axId val="1"/>
        <c:scaling>
          <c:orientation val="minMax"/>
          <c:max val="3"/>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Verdana"/>
                    <a:ea typeface="Verdana"/>
                    <a:cs typeface="Verdana"/>
                  </a:defRPr>
                </a:pPr>
                <a:r>
                  <a:rPr lang="en-US"/>
                  <a:t>Fe</a:t>
                </a:r>
              </a:p>
            </c:rich>
          </c:tx>
          <c:layout>
            <c:manualLayout>
              <c:xMode val="edge"/>
              <c:yMode val="edge"/>
              <c:x val="1.9202363367799114E-2"/>
              <c:y val="0.475525209698438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551204184"/>
        <c:crosses val="autoZero"/>
        <c:crossBetween val="midCat"/>
      </c:valAx>
      <c:spPr>
        <a:solidFill>
          <a:srgbClr val="FFFF99">
            <a:alpha val="23000"/>
          </a:srgbClr>
        </a:solidFill>
        <a:ln w="12700">
          <a:solidFill>
            <a:srgbClr val="808080"/>
          </a:solidFill>
          <a:prstDash val="solid"/>
        </a:ln>
      </c:spPr>
    </c:plotArea>
    <c:legend>
      <c:legendPos val="r"/>
      <c:layout>
        <c:manualLayout>
          <c:xMode val="edge"/>
          <c:yMode val="edge"/>
          <c:x val="0.87339405143551152"/>
          <c:y val="0.63266860150807924"/>
          <c:w val="0.11226526029210709"/>
          <c:h val="4.7302325346398444E-2"/>
        </c:manualLayout>
      </c:layout>
      <c:overlay val="0"/>
      <c:spPr>
        <a:solidFill>
          <a:srgbClr val="FFFFFF"/>
        </a:solidFill>
        <a:ln w="25400">
          <a:noFill/>
        </a:ln>
      </c:spPr>
      <c:txPr>
        <a:bodyPr/>
        <a:lstStyle/>
        <a:p>
          <a:pPr>
            <a:defRPr sz="101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mn-lt"/>
                <a:ea typeface="Verdana"/>
                <a:cs typeface="Verdana"/>
              </a:defRPr>
            </a:pPr>
            <a:r>
              <a:rPr lang="en-US" sz="1600">
                <a:latin typeface="+mn-lt"/>
              </a:rPr>
              <a:t>   FeO vs CaO,</a:t>
            </a:r>
            <a:r>
              <a:rPr lang="en-US" sz="1600" baseline="0">
                <a:latin typeface="+mn-lt"/>
              </a:rPr>
              <a:t> DPB-12, Dos Pueblos Beach, CA, 20 shards</a:t>
            </a:r>
            <a:r>
              <a:rPr lang="en-US" sz="1600">
                <a:latin typeface="+mn-lt"/>
              </a:rPr>
              <a:t> </a:t>
            </a:r>
          </a:p>
        </c:rich>
      </c:tx>
      <c:layout>
        <c:manualLayout>
          <c:xMode val="edge"/>
          <c:yMode val="edge"/>
          <c:x val="0.17582225500971077"/>
          <c:y val="2.3939662036627445E-2"/>
        </c:manualLayout>
      </c:layout>
      <c:overlay val="0"/>
      <c:spPr>
        <a:noFill/>
        <a:ln w="25400">
          <a:noFill/>
        </a:ln>
      </c:spPr>
    </c:title>
    <c:autoTitleDeleted val="0"/>
    <c:plotArea>
      <c:layout>
        <c:manualLayout>
          <c:layoutTarget val="inner"/>
          <c:xMode val="edge"/>
          <c:yMode val="edge"/>
          <c:x val="0.12165327364706172"/>
          <c:y val="0.12561987571196703"/>
          <c:w val="0.7257958020977241"/>
          <c:h val="0.7611086587254472"/>
        </c:manualLayout>
      </c:layout>
      <c:scatterChart>
        <c:scatterStyle val="lineMarker"/>
        <c:varyColors val="0"/>
        <c:ser>
          <c:idx val="0"/>
          <c:order val="0"/>
          <c:tx>
            <c:strRef>
              <c:f>'[2] Style Sheet, 9 element'!$J$1</c:f>
              <c:strCache>
                <c:ptCount val="1"/>
                <c:pt idx="0">
                  <c:v>#REF!</c:v>
                </c:pt>
              </c:strCache>
            </c:strRef>
          </c:tx>
          <c:spPr>
            <a:ln w="28575">
              <a:noFill/>
            </a:ln>
          </c:spPr>
          <c:marker>
            <c:symbol val="diamond"/>
            <c:size val="5"/>
            <c:spPr>
              <a:solidFill>
                <a:srgbClr val="000080"/>
              </a:solidFill>
              <a:ln>
                <a:solidFill>
                  <a:srgbClr val="000080"/>
                </a:solidFill>
                <a:prstDash val="solid"/>
              </a:ln>
              <a:effectLst>
                <a:outerShdw dist="35921" dir="2700000" algn="br">
                  <a:srgbClr val="000000"/>
                </a:outerShdw>
              </a:effectLst>
            </c:spPr>
          </c:marker>
          <c:xVal>
            <c:numRef>
              <c:f>'[2] Style Sheet, 9 element'!$G$2:$G$21</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'[2] Style Sheet, 9 element'!$J$2:$J$21</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AF80-1648-9E34-F284BCF6FE5D}"/>
            </c:ext>
          </c:extLst>
        </c:ser>
        <c:dLbls>
          <c:showLegendKey val="0"/>
          <c:showVal val="0"/>
          <c:showCatName val="0"/>
          <c:showSerName val="0"/>
          <c:showPercent val="0"/>
          <c:showBubbleSize val="0"/>
        </c:dLbls>
        <c:axId val="1254927311"/>
        <c:axId val="1"/>
      </c:scatterChart>
      <c:valAx>
        <c:axId val="1254927311"/>
        <c:scaling>
          <c:orientation val="minMax"/>
          <c:max val="3"/>
        </c:scaling>
        <c:delete val="0"/>
        <c:axPos val="b"/>
        <c:title>
          <c:tx>
            <c:rich>
              <a:bodyPr/>
              <a:lstStyle/>
              <a:p>
                <a:pPr>
                  <a:defRPr sz="800" b="1" i="0" u="none" strike="noStrike" baseline="0">
                    <a:solidFill>
                      <a:srgbClr val="000000"/>
                    </a:solidFill>
                    <a:latin typeface="Verdana"/>
                    <a:ea typeface="Verdana"/>
                    <a:cs typeface="Verdana"/>
                  </a:defRPr>
                </a:pPr>
                <a:r>
                  <a:rPr lang="en-US"/>
                  <a:t>CaO</a:t>
                </a:r>
              </a:p>
            </c:rich>
          </c:tx>
          <c:layout>
            <c:manualLayout>
              <c:xMode val="edge"/>
              <c:yMode val="edge"/>
              <c:x val="0.46187005588036989"/>
              <c:y val="0.933528095977166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
        <c:crosses val="autoZero"/>
        <c:crossBetween val="midCat"/>
      </c:valAx>
      <c:valAx>
        <c:axId val="1"/>
        <c:scaling>
          <c:orientation val="minMax"/>
          <c:max val="3"/>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Verdana"/>
                    <a:ea typeface="Verdana"/>
                    <a:cs typeface="Verdana"/>
                  </a:defRPr>
                </a:pPr>
                <a:r>
                  <a:rPr lang="en-US"/>
                  <a:t>FeO</a:t>
                </a:r>
              </a:p>
            </c:rich>
          </c:tx>
          <c:layout>
            <c:manualLayout>
              <c:xMode val="edge"/>
              <c:yMode val="edge"/>
              <c:x val="2.6804958600200039E-2"/>
              <c:y val="0.480311289486932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254927311"/>
        <c:crosses val="autoZero"/>
        <c:crossBetween val="midCat"/>
      </c:valAx>
      <c:spPr>
        <a:solidFill>
          <a:srgbClr val="FFFFC0">
            <a:alpha val="24000"/>
          </a:srgbClr>
        </a:solidFill>
        <a:ln w="12700">
          <a:solidFill>
            <a:srgbClr val="808080"/>
          </a:solidFill>
          <a:prstDash val="solid"/>
        </a:ln>
      </c:spPr>
    </c:plotArea>
    <c:legend>
      <c:legendPos val="r"/>
      <c:layout>
        <c:manualLayout>
          <c:xMode val="edge"/>
          <c:yMode val="edge"/>
          <c:x val="0.89074939348357052"/>
          <c:y val="0.49016382875845954"/>
          <c:w val="9.6910234939184756E-2"/>
          <c:h val="3.2020752632462179E-2"/>
        </c:manualLayout>
      </c:layout>
      <c:overlay val="0"/>
      <c:spPr>
        <a:solidFill>
          <a:srgbClr val="FFFFFF"/>
        </a:solidFill>
        <a:ln w="25400">
          <a:noFill/>
        </a:ln>
      </c:spPr>
      <c:txPr>
        <a:bodyPr/>
        <a:lstStyle/>
        <a:p>
          <a:pPr>
            <a:defRPr sz="735"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Verdana"/>
                <a:ea typeface="Verdana"/>
                <a:cs typeface="Verdana"/>
              </a:defRPr>
            </a:pPr>
            <a:r>
              <a:rPr lang="sv-SE" sz="1600" b="1" i="0" u="none" strike="noStrike" baseline="0">
                <a:solidFill>
                  <a:srgbClr val="000000"/>
                </a:solidFill>
                <a:latin typeface="Calibri"/>
                <a:ea typeface="Calibri"/>
                <a:cs typeface="Calibri"/>
              </a:rPr>
              <a:t>FeO vs. CaO, Orchard-N1, T615-2, NE, 27n shards</a:t>
            </a:r>
          </a:p>
        </c:rich>
      </c:tx>
      <c:layout>
        <c:manualLayout>
          <c:xMode val="edge"/>
          <c:yMode val="edge"/>
          <c:x val="0.2456135446304506"/>
          <c:y val="4.7125498201613693E-2"/>
        </c:manualLayout>
      </c:layout>
      <c:overlay val="0"/>
      <c:spPr>
        <a:noFill/>
        <a:ln w="25400">
          <a:noFill/>
        </a:ln>
      </c:spPr>
    </c:title>
    <c:autoTitleDeleted val="0"/>
    <c:plotArea>
      <c:layout>
        <c:manualLayout>
          <c:layoutTarget val="inner"/>
          <c:xMode val="edge"/>
          <c:yMode val="edge"/>
          <c:x val="0.12936197512189199"/>
          <c:y val="0.14290705683066199"/>
          <c:w val="0.79131854611923502"/>
          <c:h val="0.68752630981223495"/>
        </c:manualLayout>
      </c:layout>
      <c:scatterChart>
        <c:scatterStyle val="lineMarker"/>
        <c:varyColors val="0"/>
        <c:ser>
          <c:idx val="0"/>
          <c:order val="0"/>
          <c:spPr>
            <a:ln w="28575">
              <a:noFill/>
            </a:ln>
          </c:spPr>
          <c:marker>
            <c:symbol val="diamond"/>
            <c:size val="6"/>
            <c:spPr>
              <a:solidFill>
                <a:srgbClr val="000090"/>
              </a:solidFill>
              <a:ln>
                <a:solidFill>
                  <a:srgbClr val="000000"/>
                </a:solidFill>
                <a:prstDash val="solid"/>
              </a:ln>
            </c:spPr>
          </c:marker>
          <c:xVal>
            <c:numRef>
              <c:f>[3]Sheet1!$G$2:$G$34</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xVal>
          <c:yVal>
            <c:numRef>
              <c:f>[3]Sheet1!$J$2:$J$34</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yVal>
          <c:smooth val="0"/>
          <c:extLst>
            <c:ext xmlns:c16="http://schemas.microsoft.com/office/drawing/2014/chart" uri="{C3380CC4-5D6E-409C-BE32-E72D297353CC}">
              <c16:uniqueId val="{00000000-19F6-F84F-8B3A-9CB5AFC7CB03}"/>
            </c:ext>
          </c:extLst>
        </c:ser>
        <c:ser>
          <c:idx val="1"/>
          <c:order val="1"/>
          <c:tx>
            <c:v>average</c:v>
          </c:tx>
          <c:spPr>
            <a:ln w="28575">
              <a:solidFill>
                <a:schemeClr val="accent3">
                  <a:lumMod val="50000"/>
                </a:schemeClr>
              </a:solidFill>
            </a:ln>
          </c:spPr>
          <c:marker>
            <c:symbol val="triangle"/>
            <c:size val="9"/>
            <c:spPr>
              <a:solidFill>
                <a:srgbClr val="008000"/>
              </a:solidFill>
              <a:ln>
                <a:solidFill>
                  <a:schemeClr val="accent3">
                    <a:lumMod val="40000"/>
                    <a:lumOff val="60000"/>
                  </a:schemeClr>
                </a:solidFill>
              </a:ln>
            </c:spPr>
          </c:marker>
          <c:xVal>
            <c:numRef>
              <c:f>[3]Sheet1!$G$36</c:f>
              <c:numCache>
                <c:formatCode>General</c:formatCode>
                <c:ptCount val="1"/>
                <c:pt idx="0">
                  <c:v>0</c:v>
                </c:pt>
              </c:numCache>
            </c:numRef>
          </c:xVal>
          <c:yVal>
            <c:numRef>
              <c:f>[3]Sheet1!$J$36</c:f>
              <c:numCache>
                <c:formatCode>General</c:formatCode>
                <c:ptCount val="1"/>
                <c:pt idx="0">
                  <c:v>0</c:v>
                </c:pt>
              </c:numCache>
            </c:numRef>
          </c:yVal>
          <c:smooth val="0"/>
          <c:extLst>
            <c:ext xmlns:c16="http://schemas.microsoft.com/office/drawing/2014/chart" uri="{C3380CC4-5D6E-409C-BE32-E72D297353CC}">
              <c16:uniqueId val="{00000001-19F6-F84F-8B3A-9CB5AFC7CB03}"/>
            </c:ext>
          </c:extLst>
        </c:ser>
        <c:dLbls>
          <c:showLegendKey val="0"/>
          <c:showVal val="0"/>
          <c:showCatName val="0"/>
          <c:showSerName val="0"/>
          <c:showPercent val="0"/>
          <c:showBubbleSize val="0"/>
        </c:dLbls>
        <c:axId val="373751144"/>
        <c:axId val="373635144"/>
      </c:scatterChart>
      <c:valAx>
        <c:axId val="373751144"/>
        <c:scaling>
          <c:orientation val="minMax"/>
          <c:max val="3"/>
          <c:min val="0"/>
        </c:scaling>
        <c:delete val="0"/>
        <c:axPos val="b"/>
        <c:title>
          <c:tx>
            <c:rich>
              <a:bodyPr/>
              <a:lstStyle/>
              <a:p>
                <a:pPr>
                  <a:defRPr sz="1600" b="1" i="0" u="none" strike="noStrike" baseline="0">
                    <a:solidFill>
                      <a:srgbClr val="000000"/>
                    </a:solidFill>
                    <a:latin typeface="Verdana"/>
                    <a:ea typeface="Verdana"/>
                    <a:cs typeface="Verdana"/>
                  </a:defRPr>
                </a:pPr>
                <a:r>
                  <a:rPr lang="en-US" sz="1600" b="1" i="0" baseline="0"/>
                  <a:t>CaO</a:t>
                </a:r>
              </a:p>
            </c:rich>
          </c:tx>
          <c:layout>
            <c:manualLayout>
              <c:xMode val="edge"/>
              <c:yMode val="edge"/>
              <c:x val="0.426577966816648"/>
              <c:y val="0.9207474438829470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73635144"/>
        <c:crosses val="autoZero"/>
        <c:crossBetween val="midCat"/>
      </c:valAx>
      <c:valAx>
        <c:axId val="373635144"/>
        <c:scaling>
          <c:orientation val="minMax"/>
          <c:max val="3"/>
          <c:min val="0"/>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Verdana"/>
                    <a:ea typeface="Verdana"/>
                    <a:cs typeface="Verdana"/>
                  </a:defRPr>
                </a:pPr>
                <a:r>
                  <a:rPr lang="en-US" sz="1600" b="1" i="0"/>
                  <a:t>FeO</a:t>
                </a:r>
              </a:p>
            </c:rich>
          </c:tx>
          <c:layout>
            <c:manualLayout>
              <c:xMode val="edge"/>
              <c:yMode val="edge"/>
              <c:x val="1.0960700224971901E-2"/>
              <c:y val="0.4608282406863319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373751144"/>
        <c:crosses val="autoZero"/>
        <c:crossBetween val="midCat"/>
      </c:valAx>
      <c:spPr>
        <a:solidFill>
          <a:srgbClr val="FFFF6F">
            <a:alpha val="24000"/>
          </a:srgb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Verdana"/>
          <a:ea typeface="Verdana"/>
          <a:cs typeface="Verdana"/>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Verdana"/>
                <a:ea typeface="Verdana"/>
                <a:cs typeface="Verdana"/>
              </a:defRPr>
            </a:pPr>
            <a:r>
              <a:rPr lang="en-US" sz="1600" b="1">
                <a:latin typeface="+mn-lt"/>
              </a:rPr>
              <a:t>FeO vs. CaO, Ibex Hollow Tuff, ash</a:t>
            </a:r>
            <a:r>
              <a:rPr lang="en-US" sz="1600" b="1" baseline="0">
                <a:latin typeface="+mn-lt"/>
              </a:rPr>
              <a:t> flow, TC89-21A, 20 shards</a:t>
            </a:r>
            <a:endParaRPr lang="en-US" sz="1600" b="1">
              <a:latin typeface="+mn-lt"/>
            </a:endParaRPr>
          </a:p>
        </c:rich>
      </c:tx>
      <c:layout>
        <c:manualLayout>
          <c:xMode val="edge"/>
          <c:yMode val="edge"/>
          <c:x val="0.13648496240601504"/>
          <c:y val="1.142500195753777E-3"/>
        </c:manualLayout>
      </c:layout>
      <c:overlay val="0"/>
      <c:spPr>
        <a:noFill/>
        <a:ln w="25400">
          <a:noFill/>
        </a:ln>
      </c:spPr>
    </c:title>
    <c:autoTitleDeleted val="0"/>
    <c:plotArea>
      <c:layout>
        <c:manualLayout>
          <c:layoutTarget val="inner"/>
          <c:xMode val="edge"/>
          <c:yMode val="edge"/>
          <c:x val="0.1329394280610689"/>
          <c:y val="0.14061797153404604"/>
          <c:w val="0.7119641643588418"/>
          <c:h val="0.71561690111348486"/>
        </c:manualLayout>
      </c:layout>
      <c:scatterChart>
        <c:scatterStyle val="lineMarker"/>
        <c:varyColors val="0"/>
        <c:ser>
          <c:idx val="0"/>
          <c:order val="0"/>
          <c:tx>
            <c:strRef>
              <c:f>'[4]Raw Data'!$J$1</c:f>
              <c:strCache>
                <c:ptCount val="1"/>
                <c:pt idx="0">
                  <c:v>#REF!</c:v>
                </c:pt>
              </c:strCache>
            </c:strRef>
          </c:tx>
          <c:spPr>
            <a:ln w="28575">
              <a:noFill/>
            </a:ln>
          </c:spPr>
          <c:marker>
            <c:symbol val="diamond"/>
            <c:size val="6"/>
            <c:spPr>
              <a:solidFill>
                <a:srgbClr val="000090"/>
              </a:solidFill>
              <a:ln>
                <a:solidFill>
                  <a:srgbClr val="000000"/>
                </a:solidFill>
                <a:prstDash val="solid"/>
              </a:ln>
            </c:spPr>
          </c:marker>
          <c:xVal>
            <c:numRef>
              <c:f>'[4]Raw Data'!$G$2:$G$21</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'[4]Raw Data'!$J$2:$J$21</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C190-284F-BDDE-DBD104F7757E}"/>
            </c:ext>
          </c:extLst>
        </c:ser>
        <c:dLbls>
          <c:showLegendKey val="0"/>
          <c:showVal val="0"/>
          <c:showCatName val="0"/>
          <c:showSerName val="0"/>
          <c:showPercent val="0"/>
          <c:showBubbleSize val="0"/>
        </c:dLbls>
        <c:axId val="1188479984"/>
        <c:axId val="1"/>
      </c:scatterChart>
      <c:valAx>
        <c:axId val="1188479984"/>
        <c:scaling>
          <c:orientation val="minMax"/>
          <c:max val="3"/>
          <c:min val="0"/>
        </c:scaling>
        <c:delete val="0"/>
        <c:axPos val="b"/>
        <c:title>
          <c:tx>
            <c:rich>
              <a:bodyPr/>
              <a:lstStyle/>
              <a:p>
                <a:pPr>
                  <a:defRPr sz="1200" b="0" i="0" u="none" strike="noStrike" baseline="0">
                    <a:solidFill>
                      <a:srgbClr val="000000"/>
                    </a:solidFill>
                    <a:latin typeface="Verdana"/>
                    <a:ea typeface="Verdana"/>
                    <a:cs typeface="Verdana"/>
                  </a:defRPr>
                </a:pPr>
                <a:r>
                  <a:rPr lang="en-US"/>
                  <a:t>Ca</a:t>
                </a:r>
              </a:p>
            </c:rich>
          </c:tx>
          <c:layout>
            <c:manualLayout>
              <c:xMode val="edge"/>
              <c:yMode val="edge"/>
              <c:x val="0.46528850068039868"/>
              <c:y val="0.920747205550355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1"/>
        <c:crosses val="autoZero"/>
        <c:crossBetween val="midCat"/>
      </c:valAx>
      <c:valAx>
        <c:axId val="1"/>
        <c:scaling>
          <c:orientation val="minMax"/>
          <c:max val="3"/>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Verdana"/>
                    <a:ea typeface="Verdana"/>
                    <a:cs typeface="Verdana"/>
                  </a:defRPr>
                </a:pPr>
                <a:r>
                  <a:rPr lang="en-US"/>
                  <a:t>Fe</a:t>
                </a:r>
              </a:p>
            </c:rich>
          </c:tx>
          <c:layout>
            <c:manualLayout>
              <c:xMode val="edge"/>
              <c:yMode val="edge"/>
              <c:x val="1.9202363367799114E-2"/>
              <c:y val="0.475525209698438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1188479984"/>
        <c:crosses val="autoZero"/>
        <c:crossBetween val="midCat"/>
      </c:valAx>
      <c:spPr>
        <a:solidFill>
          <a:srgbClr val="FFFF00">
            <a:alpha val="23000"/>
          </a:srgbClr>
        </a:solidFill>
        <a:ln w="12700">
          <a:solidFill>
            <a:srgbClr val="808080"/>
          </a:solidFill>
          <a:prstDash val="solid"/>
        </a:ln>
      </c:spPr>
    </c:plotArea>
    <c:legend>
      <c:legendPos val="r"/>
      <c:layout>
        <c:manualLayout>
          <c:xMode val="edge"/>
          <c:yMode val="edge"/>
          <c:x val="0.88330824968887756"/>
          <c:y val="0.61538388121065291"/>
          <c:w val="0.10044313146233386"/>
          <c:h val="4.6620046620046596E-2"/>
        </c:manualLayout>
      </c:layout>
      <c:overlay val="0"/>
      <c:spPr>
        <a:solidFill>
          <a:srgbClr val="FFFFFF"/>
        </a:solidFill>
        <a:ln w="25400">
          <a:noFill/>
        </a:ln>
      </c:spPr>
      <c:txPr>
        <a:bodyPr/>
        <a:lstStyle/>
        <a:p>
          <a:pPr>
            <a:defRPr sz="101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600"/>
              <a:t>FeO vs. CaO,</a:t>
            </a:r>
            <a:r>
              <a:rPr lang="en-US" sz="1600" baseline="0"/>
              <a:t> Ibex Hollow Tuff, coignimbritic? ash </a:t>
            </a:r>
          </a:p>
          <a:p>
            <a:pPr>
              <a:defRPr/>
            </a:pPr>
            <a:r>
              <a:rPr lang="en-US" sz="1600" baseline="0"/>
              <a:t>TC89-22A, 21 shards</a:t>
            </a:r>
            <a:r>
              <a:rPr lang="en-US" sz="1600"/>
              <a:t> </a:t>
            </a:r>
            <a:r>
              <a:rPr lang="en-US"/>
              <a:t>  </a:t>
            </a:r>
          </a:p>
        </c:rich>
      </c:tx>
      <c:layout>
        <c:manualLayout>
          <c:xMode val="edge"/>
          <c:yMode val="edge"/>
          <c:x val="0.1278459271538426"/>
          <c:y val="0"/>
        </c:manualLayout>
      </c:layout>
      <c:overlay val="0"/>
    </c:title>
    <c:autoTitleDeleted val="0"/>
    <c:plotArea>
      <c:layout/>
      <c:scatterChart>
        <c:scatterStyle val="lineMarker"/>
        <c:varyColors val="0"/>
        <c:ser>
          <c:idx val="0"/>
          <c:order val="0"/>
          <c:tx>
            <c:strRef>
              <c:f>'[5]TC89-22A T324-7'!$J$1</c:f>
              <c:strCache>
                <c:ptCount val="1"/>
                <c:pt idx="0">
                  <c:v>#REF!</c:v>
                </c:pt>
              </c:strCache>
            </c:strRef>
          </c:tx>
          <c:spPr>
            <a:ln w="47625">
              <a:noFill/>
            </a:ln>
          </c:spPr>
          <c:xVal>
            <c:numRef>
              <c:f>'[5]TC89-22A T324-7'!$G$2:$G$28</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'[5]TC89-22A T324-7'!$J$2:$J$28</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yVal>
          <c:smooth val="0"/>
          <c:extLst>
            <c:ext xmlns:c16="http://schemas.microsoft.com/office/drawing/2014/chart" uri="{C3380CC4-5D6E-409C-BE32-E72D297353CC}">
              <c16:uniqueId val="{00000000-FA6C-FC45-A59D-E5C5250835C4}"/>
            </c:ext>
          </c:extLst>
        </c:ser>
        <c:dLbls>
          <c:showLegendKey val="0"/>
          <c:showVal val="0"/>
          <c:showCatName val="0"/>
          <c:showSerName val="0"/>
          <c:showPercent val="0"/>
          <c:showBubbleSize val="0"/>
        </c:dLbls>
        <c:axId val="7090840"/>
        <c:axId val="7086840"/>
      </c:scatterChart>
      <c:valAx>
        <c:axId val="7090840"/>
        <c:scaling>
          <c:orientation val="minMax"/>
          <c:max val="3"/>
        </c:scaling>
        <c:delete val="0"/>
        <c:axPos val="b"/>
        <c:numFmt formatCode="General" sourceLinked="1"/>
        <c:majorTickMark val="out"/>
        <c:minorTickMark val="none"/>
        <c:tickLblPos val="nextTo"/>
        <c:crossAx val="7086840"/>
        <c:crosses val="autoZero"/>
        <c:crossBetween val="midCat"/>
      </c:valAx>
      <c:valAx>
        <c:axId val="7086840"/>
        <c:scaling>
          <c:orientation val="minMax"/>
          <c:max val="3"/>
        </c:scaling>
        <c:delete val="0"/>
        <c:axPos val="l"/>
        <c:majorGridlines/>
        <c:numFmt formatCode="General" sourceLinked="1"/>
        <c:majorTickMark val="out"/>
        <c:minorTickMark val="none"/>
        <c:tickLblPos val="nextTo"/>
        <c:crossAx val="7090840"/>
        <c:crosses val="autoZero"/>
        <c:crossBetween val="midCat"/>
      </c:valAx>
      <c:spPr>
        <a:solidFill>
          <a:srgbClr val="FFFF00">
            <a:alpha val="23000"/>
          </a:srgbClr>
        </a:solidFill>
      </c:spPr>
    </c:plotArea>
    <c:legend>
      <c:legendPos val="r"/>
      <c:overlay val="0"/>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a:t>  </a:t>
            </a:r>
            <a:r>
              <a:rPr lang="en-US" sz="1800" b="1" i="0" baseline="0">
                <a:effectLst/>
              </a:rPr>
              <a:t>  FeO vc CaO, Boswell selected. Mobile, AL</a:t>
            </a:r>
            <a:endParaRPr lang="en-US">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t>133 shards</a:t>
            </a:r>
          </a:p>
        </c:rich>
      </c:tx>
      <c:layout>
        <c:manualLayout>
          <c:xMode val="edge"/>
          <c:yMode val="edge"/>
          <c:x val="0.13242352941176472"/>
          <c:y val="2.4691358024691357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'[6]Boswell 1810'' -1990'' all shards'!$J$1</c:f>
              <c:strCache>
                <c:ptCount val="1"/>
                <c:pt idx="0">
                  <c:v>#REF!</c:v>
                </c:pt>
              </c:strCache>
            </c:strRef>
          </c:tx>
          <c:spPr>
            <a:ln w="19050" cap="rnd">
              <a:noFill/>
              <a:round/>
            </a:ln>
            <a:effectLst/>
          </c:spPr>
          <c:marker>
            <c:symbol val="circle"/>
            <c:size val="5"/>
            <c:spPr>
              <a:solidFill>
                <a:schemeClr val="accent1"/>
              </a:solidFill>
              <a:ln w="9525">
                <a:solidFill>
                  <a:schemeClr val="accent1"/>
                </a:solidFill>
              </a:ln>
              <a:effectLst/>
            </c:spPr>
          </c:marker>
          <c:xVal>
            <c:numRef>
              <c:f>'[6]Boswell 1810'' -1990'' all shards'!$G$2:$G$134</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xVal>
          <c:yVal>
            <c:numRef>
              <c:f>'[6]Boswell 1810'' -1990'' all shards'!$J$2:$J$134</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yVal>
          <c:smooth val="0"/>
          <c:extLst>
            <c:ext xmlns:c16="http://schemas.microsoft.com/office/drawing/2014/chart" uri="{C3380CC4-5D6E-409C-BE32-E72D297353CC}">
              <c16:uniqueId val="{00000000-4F11-9848-8E10-63C89CDACF13}"/>
            </c:ext>
          </c:extLst>
        </c:ser>
        <c:dLbls>
          <c:showLegendKey val="0"/>
          <c:showVal val="0"/>
          <c:showCatName val="0"/>
          <c:showSerName val="0"/>
          <c:showPercent val="0"/>
          <c:showBubbleSize val="0"/>
        </c:dLbls>
        <c:axId val="1235521504"/>
        <c:axId val="1235523152"/>
      </c:scatterChart>
      <c:valAx>
        <c:axId val="1235521504"/>
        <c:scaling>
          <c:orientation val="minMax"/>
          <c:max val="3"/>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5523152"/>
        <c:crosses val="autoZero"/>
        <c:crossBetween val="midCat"/>
      </c:valAx>
      <c:valAx>
        <c:axId val="123552315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5521504"/>
        <c:crosses val="autoZero"/>
        <c:crossBetween val="midCat"/>
      </c:valAx>
      <c:spPr>
        <a:solidFill>
          <a:srgbClr val="FFFF00">
            <a:alpha val="23000"/>
          </a:srgb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749300</xdr:colOff>
      <xdr:row>266</xdr:row>
      <xdr:rowOff>38101</xdr:rowOff>
    </xdr:from>
    <xdr:to>
      <xdr:col>21</xdr:col>
      <xdr:colOff>12700</xdr:colOff>
      <xdr:row>289</xdr:row>
      <xdr:rowOff>1</xdr:rowOff>
    </xdr:to>
    <xdr:graphicFrame macro="">
      <xdr:nvGraphicFramePr>
        <xdr:cNvPr id="2" name="Chart 1">
          <a:extLst>
            <a:ext uri="{FF2B5EF4-FFF2-40B4-BE49-F238E27FC236}">
              <a16:creationId xmlns:a16="http://schemas.microsoft.com/office/drawing/2014/main" id="{7B08647A-8A38-2844-8772-DEAE46BFB6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201</xdr:row>
      <xdr:rowOff>165100</xdr:rowOff>
    </xdr:from>
    <xdr:to>
      <xdr:col>21</xdr:col>
      <xdr:colOff>38100</xdr:colOff>
      <xdr:row>224</xdr:row>
      <xdr:rowOff>12700</xdr:rowOff>
    </xdr:to>
    <xdr:graphicFrame macro="">
      <xdr:nvGraphicFramePr>
        <xdr:cNvPr id="6" name="Chart 5">
          <a:extLst>
            <a:ext uri="{FF2B5EF4-FFF2-40B4-BE49-F238E27FC236}">
              <a16:creationId xmlns:a16="http://schemas.microsoft.com/office/drawing/2014/main" id="{434BC62B-6658-9D42-B5AD-D49867A88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63500</xdr:colOff>
      <xdr:row>231</xdr:row>
      <xdr:rowOff>177800</xdr:rowOff>
    </xdr:from>
    <xdr:to>
      <xdr:col>20</xdr:col>
      <xdr:colOff>330200</xdr:colOff>
      <xdr:row>257</xdr:row>
      <xdr:rowOff>38100</xdr:rowOff>
    </xdr:to>
    <xdr:graphicFrame macro="">
      <xdr:nvGraphicFramePr>
        <xdr:cNvPr id="7" name="Chart 1">
          <a:extLst>
            <a:ext uri="{FF2B5EF4-FFF2-40B4-BE49-F238E27FC236}">
              <a16:creationId xmlns:a16="http://schemas.microsoft.com/office/drawing/2014/main" id="{9A6E201F-EFD1-BD4F-B765-E93BE11EB7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31</xdr:row>
      <xdr:rowOff>25401</xdr:rowOff>
    </xdr:from>
    <xdr:to>
      <xdr:col>25</xdr:col>
      <xdr:colOff>152400</xdr:colOff>
      <xdr:row>53</xdr:row>
      <xdr:rowOff>114300</xdr:rowOff>
    </xdr:to>
    <xdr:graphicFrame macro="">
      <xdr:nvGraphicFramePr>
        <xdr:cNvPr id="9" name="Chart 1">
          <a:extLst>
            <a:ext uri="{FF2B5EF4-FFF2-40B4-BE49-F238E27FC236}">
              <a16:creationId xmlns:a16="http://schemas.microsoft.com/office/drawing/2014/main" id="{4B4335BE-B8E5-184B-88B5-7866974CA8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520700</xdr:colOff>
      <xdr:row>6</xdr:row>
      <xdr:rowOff>0</xdr:rowOff>
    </xdr:from>
    <xdr:to>
      <xdr:col>25</xdr:col>
      <xdr:colOff>431800</xdr:colOff>
      <xdr:row>27</xdr:row>
      <xdr:rowOff>12700</xdr:rowOff>
    </xdr:to>
    <xdr:graphicFrame macro="">
      <xdr:nvGraphicFramePr>
        <xdr:cNvPr id="10" name="Chart 9">
          <a:extLst>
            <a:ext uri="{FF2B5EF4-FFF2-40B4-BE49-F238E27FC236}">
              <a16:creationId xmlns:a16="http://schemas.microsoft.com/office/drawing/2014/main" id="{B3DBC1F5-779F-DE49-95CA-0B24D5175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685800</xdr:colOff>
      <xdr:row>56</xdr:row>
      <xdr:rowOff>152400</xdr:rowOff>
    </xdr:from>
    <xdr:to>
      <xdr:col>24</xdr:col>
      <xdr:colOff>266700</xdr:colOff>
      <xdr:row>77</xdr:row>
      <xdr:rowOff>0</xdr:rowOff>
    </xdr:to>
    <xdr:graphicFrame macro="">
      <xdr:nvGraphicFramePr>
        <xdr:cNvPr id="11" name="Chart 10">
          <a:extLst>
            <a:ext uri="{FF2B5EF4-FFF2-40B4-BE49-F238E27FC236}">
              <a16:creationId xmlns:a16="http://schemas.microsoft.com/office/drawing/2014/main" id="{4AF27DF4-4829-0B40-9519-7F00CDCD0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isarna\Desktop\untitled%20folder\BE-16-A%20T589-6(ToIH,d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dreisarna\Desktop\untitled%20folder\DPB-12%20T21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dreisarna\Desktop\untitled%20folder\Orchard-N1%20T615-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dreisarna\Desktop\untitled%20folder\TC89-21A%20T589-5(ToIH,pro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dreisarna\Desktop\untitled%20folder\TC89-22A%20T324-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ndreisarna\Desktop\untitled%20folder\Boswell%201810'%20-1990'%20all%20shar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Dat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Style Sheet, 9 elemen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Dat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C89-22A T324-7"/>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swell 1810' -1990' all shard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2AD45-20A4-8046-90A7-44F963754413}">
  <dimension ref="A1:P331"/>
  <sheetViews>
    <sheetView tabSelected="1" topLeftCell="A221" workbookViewId="0">
      <selection activeCell="O1" sqref="O1"/>
    </sheetView>
  </sheetViews>
  <sheetFormatPr defaultColWidth="11" defaultRowHeight="15.75"/>
  <cols>
    <col min="1" max="1" width="22.875" customWidth="1"/>
    <col min="3" max="4" width="12.625" bestFit="1" customWidth="1"/>
    <col min="5" max="6" width="13.625" bestFit="1" customWidth="1"/>
    <col min="7" max="11" width="12.625" bestFit="1" customWidth="1"/>
    <col min="12" max="12" width="13.625" bestFit="1" customWidth="1"/>
  </cols>
  <sheetData>
    <row r="1" spans="1:15" ht="18.75">
      <c r="A1" s="28" t="s">
        <v>161</v>
      </c>
      <c r="B1" s="28"/>
      <c r="C1" s="28"/>
      <c r="D1" s="28"/>
      <c r="E1" s="28"/>
      <c r="F1" s="28"/>
      <c r="G1" s="28"/>
      <c r="H1" s="28"/>
      <c r="I1" s="28"/>
      <c r="J1" s="28"/>
      <c r="K1" s="28"/>
      <c r="L1" s="28"/>
      <c r="M1" s="28"/>
      <c r="O1" s="30" t="s">
        <v>162</v>
      </c>
    </row>
    <row r="2" spans="1:15" ht="18.75">
      <c r="A2" s="28"/>
      <c r="B2" s="28"/>
      <c r="C2" s="28"/>
      <c r="D2" s="28"/>
      <c r="E2" s="28"/>
      <c r="F2" s="28"/>
      <c r="G2" s="28"/>
      <c r="H2" s="28"/>
      <c r="I2" s="28"/>
      <c r="J2" s="28"/>
      <c r="K2" s="28"/>
      <c r="L2" s="28"/>
      <c r="M2" s="28"/>
    </row>
    <row r="3" spans="1:15" ht="18.75">
      <c r="A3" s="28" t="s">
        <v>159</v>
      </c>
      <c r="B3" s="29"/>
      <c r="C3" s="29"/>
      <c r="D3" s="29"/>
      <c r="E3" s="29"/>
      <c r="F3" s="29"/>
      <c r="G3" s="29"/>
      <c r="H3" s="29"/>
      <c r="I3" s="29"/>
      <c r="J3" s="29"/>
      <c r="K3" s="29"/>
      <c r="L3" s="29"/>
      <c r="M3" s="29"/>
    </row>
    <row r="4" spans="1:15" ht="18.75">
      <c r="A4" s="28" t="s">
        <v>160</v>
      </c>
      <c r="B4" s="29"/>
      <c r="C4" s="29"/>
      <c r="D4" s="29"/>
      <c r="E4" s="29"/>
      <c r="F4" s="29"/>
      <c r="G4" s="29"/>
      <c r="H4" s="29"/>
      <c r="I4" s="29"/>
      <c r="J4" s="29"/>
      <c r="K4" s="29"/>
      <c r="L4" s="29"/>
      <c r="M4" s="29"/>
    </row>
    <row r="5" spans="1:15" ht="18.75">
      <c r="A5" s="20"/>
    </row>
    <row r="6" spans="1:15">
      <c r="A6" s="23" t="s">
        <v>128</v>
      </c>
      <c r="B6" s="7"/>
      <c r="C6" s="7"/>
      <c r="D6" s="7"/>
      <c r="E6" s="7"/>
      <c r="F6" s="7"/>
      <c r="G6" s="7"/>
      <c r="H6" s="7"/>
      <c r="I6" s="7"/>
      <c r="J6" s="7"/>
      <c r="K6" s="7"/>
      <c r="L6" s="7"/>
    </row>
    <row r="7" spans="1:15">
      <c r="A7" s="23" t="s">
        <v>132</v>
      </c>
      <c r="B7" s="5" t="s">
        <v>30</v>
      </c>
      <c r="C7" s="6" t="s">
        <v>29</v>
      </c>
      <c r="D7" s="6" t="s">
        <v>28</v>
      </c>
      <c r="E7" s="6" t="s">
        <v>27</v>
      </c>
      <c r="F7" s="6" t="s">
        <v>26</v>
      </c>
      <c r="G7" s="6" t="s">
        <v>25</v>
      </c>
      <c r="H7" s="6" t="s">
        <v>24</v>
      </c>
      <c r="I7" s="6" t="s">
        <v>23</v>
      </c>
      <c r="J7" s="6" t="s">
        <v>22</v>
      </c>
      <c r="K7" s="6" t="s">
        <v>21</v>
      </c>
      <c r="L7" s="6" t="s">
        <v>32</v>
      </c>
      <c r="N7" s="6" t="s">
        <v>21</v>
      </c>
      <c r="O7" s="6" t="s">
        <v>156</v>
      </c>
    </row>
    <row r="8" spans="1:15">
      <c r="A8" t="s">
        <v>133</v>
      </c>
      <c r="B8" s="4">
        <v>161</v>
      </c>
      <c r="C8" s="2">
        <v>2.4340000000000002</v>
      </c>
      <c r="D8" s="2">
        <v>7.0000000000000007E-2</v>
      </c>
      <c r="E8" s="2">
        <v>11.340999999999999</v>
      </c>
      <c r="F8" s="2">
        <v>71.742999999999995</v>
      </c>
      <c r="G8" s="2">
        <v>5.8339999999999996</v>
      </c>
      <c r="H8" s="2">
        <v>0.58199999999999996</v>
      </c>
      <c r="I8" s="2">
        <v>0.157</v>
      </c>
      <c r="J8" s="2">
        <v>5.7000000000000002E-2</v>
      </c>
      <c r="K8" s="2">
        <v>1.6779999999999999</v>
      </c>
      <c r="L8" s="2">
        <v>93.896000000000001</v>
      </c>
      <c r="N8" s="2">
        <v>1.6779999999999999</v>
      </c>
      <c r="O8" s="3">
        <f>PRODUCT(N8*1.111)</f>
        <v>1.864258</v>
      </c>
    </row>
    <row r="9" spans="1:15">
      <c r="A9" t="s">
        <v>134</v>
      </c>
      <c r="B9" s="4">
        <v>162</v>
      </c>
      <c r="C9" s="2">
        <v>2.3889999999999998</v>
      </c>
      <c r="D9" s="2">
        <v>6.3E-2</v>
      </c>
      <c r="E9" s="2">
        <v>11.371</v>
      </c>
      <c r="F9" s="2">
        <v>71.239000000000004</v>
      </c>
      <c r="G9" s="2">
        <v>5.7350000000000003</v>
      </c>
      <c r="H9" s="2">
        <v>0.57899999999999996</v>
      </c>
      <c r="I9" s="2">
        <v>0.20799999999999999</v>
      </c>
      <c r="J9" s="2">
        <v>2.7E-2</v>
      </c>
      <c r="K9" s="2">
        <v>1.669</v>
      </c>
      <c r="L9" s="2">
        <v>93.28</v>
      </c>
      <c r="N9" s="2">
        <v>1.669</v>
      </c>
      <c r="O9" s="3">
        <f t="shared" ref="O9:O28" si="0">PRODUCT(N9*1.111)</f>
        <v>1.8542590000000001</v>
      </c>
    </row>
    <row r="10" spans="1:15">
      <c r="A10" t="s">
        <v>135</v>
      </c>
      <c r="B10" s="4">
        <v>163</v>
      </c>
      <c r="C10" s="2">
        <v>2.4700000000000002</v>
      </c>
      <c r="D10" s="2">
        <v>5.3999999999999999E-2</v>
      </c>
      <c r="E10" s="2">
        <v>11.5</v>
      </c>
      <c r="F10" s="2">
        <v>71.28</v>
      </c>
      <c r="G10" s="2">
        <v>5.6210000000000004</v>
      </c>
      <c r="H10" s="2">
        <v>0.59499999999999997</v>
      </c>
      <c r="I10" s="2">
        <v>0.17599999999999999</v>
      </c>
      <c r="J10" s="2">
        <v>0</v>
      </c>
      <c r="K10" s="2">
        <v>1.9339999999999999</v>
      </c>
      <c r="L10" s="2">
        <v>93.63</v>
      </c>
      <c r="N10" s="2">
        <v>1.9339999999999999</v>
      </c>
      <c r="O10" s="3">
        <f t="shared" si="0"/>
        <v>2.1486739999999998</v>
      </c>
    </row>
    <row r="11" spans="1:15">
      <c r="A11" t="s">
        <v>136</v>
      </c>
      <c r="B11" s="4">
        <v>164</v>
      </c>
      <c r="C11" s="2">
        <v>2.2869999999999999</v>
      </c>
      <c r="D11" s="2">
        <v>5.2999999999999999E-2</v>
      </c>
      <c r="E11" s="2">
        <v>11.491</v>
      </c>
      <c r="F11" s="2">
        <v>70.123000000000005</v>
      </c>
      <c r="G11" s="2">
        <v>5.8940000000000001</v>
      </c>
      <c r="H11" s="2">
        <v>0.78400000000000003</v>
      </c>
      <c r="I11" s="2">
        <v>0.32</v>
      </c>
      <c r="J11" s="2">
        <v>4.7E-2</v>
      </c>
      <c r="K11" s="2">
        <v>1.968</v>
      </c>
      <c r="L11" s="2">
        <v>92.966999999999999</v>
      </c>
      <c r="N11" s="2">
        <v>1.968</v>
      </c>
      <c r="O11" s="3">
        <f t="shared" si="0"/>
        <v>2.1864479999999999</v>
      </c>
    </row>
    <row r="12" spans="1:15">
      <c r="A12" t="s">
        <v>137</v>
      </c>
      <c r="B12" s="4">
        <v>165</v>
      </c>
      <c r="C12" s="2">
        <v>2.407</v>
      </c>
      <c r="D12" s="2">
        <v>6.6000000000000003E-2</v>
      </c>
      <c r="E12" s="2">
        <v>11.526</v>
      </c>
      <c r="F12" s="2">
        <v>70.424000000000007</v>
      </c>
      <c r="G12" s="2">
        <v>5.8419999999999996</v>
      </c>
      <c r="H12" s="2">
        <v>0.69</v>
      </c>
      <c r="I12" s="2">
        <v>0.192</v>
      </c>
      <c r="J12" s="2">
        <v>4.8000000000000001E-2</v>
      </c>
      <c r="K12" s="2">
        <v>1.92</v>
      </c>
      <c r="L12" s="2">
        <v>93.114999999999995</v>
      </c>
      <c r="N12" s="2">
        <v>1.92</v>
      </c>
      <c r="O12" s="3">
        <f t="shared" si="0"/>
        <v>2.1331199999999999</v>
      </c>
    </row>
    <row r="13" spans="1:15">
      <c r="A13" t="s">
        <v>138</v>
      </c>
      <c r="B13" s="4">
        <v>167</v>
      </c>
      <c r="C13" s="2">
        <v>2.1509999999999998</v>
      </c>
      <c r="D13" s="2">
        <v>6.9000000000000006E-2</v>
      </c>
      <c r="E13" s="2">
        <v>11.433</v>
      </c>
      <c r="F13" s="2">
        <v>71.56</v>
      </c>
      <c r="G13" s="2">
        <v>5.944</v>
      </c>
      <c r="H13" s="2">
        <v>0.63500000000000001</v>
      </c>
      <c r="I13" s="2">
        <v>0.247</v>
      </c>
      <c r="J13" s="2">
        <v>0</v>
      </c>
      <c r="K13" s="2">
        <v>1.9450000000000001</v>
      </c>
      <c r="L13" s="2">
        <v>93.983999999999995</v>
      </c>
      <c r="N13" s="2">
        <v>1.9450000000000001</v>
      </c>
      <c r="O13" s="3">
        <f t="shared" si="0"/>
        <v>2.160895</v>
      </c>
    </row>
    <row r="14" spans="1:15">
      <c r="A14" t="s">
        <v>139</v>
      </c>
      <c r="B14" s="4">
        <v>168</v>
      </c>
      <c r="C14" s="2">
        <v>2.3250000000000002</v>
      </c>
      <c r="D14" s="2">
        <v>6.3E-2</v>
      </c>
      <c r="E14" s="2">
        <v>11.409000000000001</v>
      </c>
      <c r="F14" s="2">
        <v>71.19</v>
      </c>
      <c r="G14" s="2">
        <v>5.867</v>
      </c>
      <c r="H14" s="2">
        <v>0.58899999999999997</v>
      </c>
      <c r="I14" s="2">
        <v>0.18099999999999999</v>
      </c>
      <c r="J14" s="2">
        <v>3.9E-2</v>
      </c>
      <c r="K14" s="2">
        <v>1.863</v>
      </c>
      <c r="L14" s="2">
        <v>93.525999999999996</v>
      </c>
      <c r="N14" s="2">
        <v>1.863</v>
      </c>
      <c r="O14" s="3">
        <f t="shared" si="0"/>
        <v>2.0697929999999998</v>
      </c>
    </row>
    <row r="15" spans="1:15">
      <c r="A15" t="s">
        <v>140</v>
      </c>
      <c r="B15" s="4">
        <v>169</v>
      </c>
      <c r="C15" s="2">
        <v>2.1880000000000002</v>
      </c>
      <c r="D15" s="2">
        <v>5.7000000000000002E-2</v>
      </c>
      <c r="E15" s="2">
        <v>11.19</v>
      </c>
      <c r="F15" s="2">
        <v>70.991</v>
      </c>
      <c r="G15" s="2">
        <v>6.0060000000000002</v>
      </c>
      <c r="H15" s="2">
        <v>0.54800000000000004</v>
      </c>
      <c r="I15" s="2">
        <v>0.222</v>
      </c>
      <c r="J15" s="2">
        <v>6.0000000000000001E-3</v>
      </c>
      <c r="K15" s="2">
        <v>1.5840000000000001</v>
      </c>
      <c r="L15" s="2">
        <v>92.792000000000002</v>
      </c>
      <c r="N15" s="2">
        <v>1.5840000000000001</v>
      </c>
      <c r="O15" s="3">
        <f t="shared" si="0"/>
        <v>1.7598240000000001</v>
      </c>
    </row>
    <row r="16" spans="1:15">
      <c r="A16" t="s">
        <v>141</v>
      </c>
      <c r="B16" s="4">
        <v>170</v>
      </c>
      <c r="C16" s="2">
        <v>2.2040000000000002</v>
      </c>
      <c r="D16" s="2">
        <v>4.3999999999999997E-2</v>
      </c>
      <c r="E16" s="2">
        <v>11.279</v>
      </c>
      <c r="F16" s="2">
        <v>71.337999999999994</v>
      </c>
      <c r="G16" s="2">
        <v>6.149</v>
      </c>
      <c r="H16" s="2">
        <v>0.621</v>
      </c>
      <c r="I16" s="2">
        <v>0.34100000000000003</v>
      </c>
      <c r="J16" s="2">
        <v>2.4E-2</v>
      </c>
      <c r="K16" s="2">
        <v>1.8029999999999999</v>
      </c>
      <c r="L16" s="2">
        <v>93.802999999999997</v>
      </c>
      <c r="N16" s="2">
        <v>1.8029999999999999</v>
      </c>
      <c r="O16" s="3">
        <f t="shared" si="0"/>
        <v>2.0031330000000001</v>
      </c>
    </row>
    <row r="17" spans="1:15">
      <c r="A17" t="s">
        <v>142</v>
      </c>
      <c r="B17" s="4">
        <v>171</v>
      </c>
      <c r="C17" s="2">
        <v>2.169</v>
      </c>
      <c r="D17" s="2">
        <v>7.2999999999999995E-2</v>
      </c>
      <c r="E17" s="2">
        <v>11.35</v>
      </c>
      <c r="F17" s="2">
        <v>71.703000000000003</v>
      </c>
      <c r="G17" s="2">
        <v>5.9249999999999998</v>
      </c>
      <c r="H17" s="2">
        <v>0.54900000000000004</v>
      </c>
      <c r="I17" s="2">
        <v>0.157</v>
      </c>
      <c r="J17" s="2">
        <v>0</v>
      </c>
      <c r="K17" s="2">
        <v>1.6579999999999999</v>
      </c>
      <c r="L17" s="2">
        <v>93.584000000000003</v>
      </c>
      <c r="N17" s="2">
        <v>1.6579999999999999</v>
      </c>
      <c r="O17" s="3">
        <f t="shared" si="0"/>
        <v>1.8420379999999998</v>
      </c>
    </row>
    <row r="18" spans="1:15">
      <c r="A18" t="s">
        <v>143</v>
      </c>
      <c r="B18" s="4">
        <v>172</v>
      </c>
      <c r="C18" s="2">
        <v>2.0609999999999999</v>
      </c>
      <c r="D18" s="2">
        <v>5.0999999999999997E-2</v>
      </c>
      <c r="E18" s="2">
        <v>11.182</v>
      </c>
      <c r="F18" s="2">
        <v>71.174000000000007</v>
      </c>
      <c r="G18" s="2">
        <v>5.899</v>
      </c>
      <c r="H18" s="2">
        <v>0.54500000000000004</v>
      </c>
      <c r="I18" s="2">
        <v>0.19900000000000001</v>
      </c>
      <c r="J18" s="2">
        <v>4.8000000000000001E-2</v>
      </c>
      <c r="K18" s="2">
        <v>1.7410000000000001</v>
      </c>
      <c r="L18" s="2">
        <v>92.9</v>
      </c>
      <c r="N18" s="2">
        <v>1.7410000000000001</v>
      </c>
      <c r="O18" s="3">
        <f t="shared" si="0"/>
        <v>1.9342510000000002</v>
      </c>
    </row>
    <row r="19" spans="1:15">
      <c r="A19" t="s">
        <v>144</v>
      </c>
      <c r="B19" s="4">
        <v>173</v>
      </c>
      <c r="C19" s="2">
        <v>2.4980000000000002</v>
      </c>
      <c r="D19" s="2">
        <v>6.3E-2</v>
      </c>
      <c r="E19" s="2">
        <v>11.234999999999999</v>
      </c>
      <c r="F19" s="2">
        <v>70.846000000000004</v>
      </c>
      <c r="G19" s="2">
        <v>5.5990000000000002</v>
      </c>
      <c r="H19" s="2">
        <v>0.57299999999999995</v>
      </c>
      <c r="I19" s="2">
        <v>0.28799999999999998</v>
      </c>
      <c r="J19" s="2">
        <v>1E-3</v>
      </c>
      <c r="K19" s="2">
        <v>1.786</v>
      </c>
      <c r="L19" s="2">
        <v>92.888999999999996</v>
      </c>
      <c r="N19" s="2">
        <v>1.786</v>
      </c>
      <c r="O19" s="3">
        <f t="shared" si="0"/>
        <v>1.984246</v>
      </c>
    </row>
    <row r="20" spans="1:15">
      <c r="A20" t="s">
        <v>145</v>
      </c>
      <c r="B20" s="4">
        <v>174</v>
      </c>
      <c r="C20" s="2">
        <v>2.1800000000000002</v>
      </c>
      <c r="D20" s="2">
        <v>8.1000000000000003E-2</v>
      </c>
      <c r="E20" s="2">
        <v>11.347</v>
      </c>
      <c r="F20" s="2">
        <v>70.849999999999994</v>
      </c>
      <c r="G20" s="2">
        <v>6.0119999999999996</v>
      </c>
      <c r="H20" s="2">
        <v>0.58799999999999997</v>
      </c>
      <c r="I20" s="2">
        <v>0.20499999999999999</v>
      </c>
      <c r="J20" s="2">
        <v>1.2E-2</v>
      </c>
      <c r="K20" s="2">
        <v>1.956</v>
      </c>
      <c r="L20" s="2">
        <v>93.230999999999995</v>
      </c>
      <c r="N20" s="2">
        <v>1.956</v>
      </c>
      <c r="O20" s="3">
        <f t="shared" si="0"/>
        <v>2.1731159999999998</v>
      </c>
    </row>
    <row r="21" spans="1:15">
      <c r="A21" t="s">
        <v>146</v>
      </c>
      <c r="B21" s="4">
        <v>175</v>
      </c>
      <c r="C21" s="2">
        <v>2.5249999999999999</v>
      </c>
      <c r="D21" s="2">
        <v>3.4000000000000002E-2</v>
      </c>
      <c r="E21" s="2">
        <v>11.048999999999999</v>
      </c>
      <c r="F21" s="2">
        <v>71.569999999999993</v>
      </c>
      <c r="G21" s="2">
        <v>5.6189999999999998</v>
      </c>
      <c r="H21" s="2">
        <v>0.55000000000000004</v>
      </c>
      <c r="I21" s="2">
        <v>0.219</v>
      </c>
      <c r="J21" s="2">
        <v>1.6E-2</v>
      </c>
      <c r="K21" s="2">
        <v>1.7769999999999999</v>
      </c>
      <c r="L21" s="2">
        <v>93.358999999999995</v>
      </c>
      <c r="N21" s="2">
        <v>1.7769999999999999</v>
      </c>
      <c r="O21" s="3">
        <f t="shared" si="0"/>
        <v>1.9742469999999999</v>
      </c>
    </row>
    <row r="22" spans="1:15">
      <c r="A22" t="s">
        <v>147</v>
      </c>
      <c r="B22" s="4">
        <v>176</v>
      </c>
      <c r="C22" s="2">
        <v>2.0939999999999999</v>
      </c>
      <c r="D22" s="2">
        <v>5.2999999999999999E-2</v>
      </c>
      <c r="E22" s="2">
        <v>11.244999999999999</v>
      </c>
      <c r="F22" s="2">
        <v>71.176000000000002</v>
      </c>
      <c r="G22" s="2">
        <v>5.9370000000000003</v>
      </c>
      <c r="H22" s="2">
        <v>0.59399999999999997</v>
      </c>
      <c r="I22" s="2">
        <v>0.20300000000000001</v>
      </c>
      <c r="J22" s="2">
        <v>6.0000000000000001E-3</v>
      </c>
      <c r="K22" s="2">
        <v>1.706</v>
      </c>
      <c r="L22" s="2">
        <v>93.013999999999996</v>
      </c>
      <c r="N22" s="2">
        <v>1.706</v>
      </c>
      <c r="O22" s="3">
        <f t="shared" si="0"/>
        <v>1.8953659999999999</v>
      </c>
    </row>
    <row r="23" spans="1:15">
      <c r="A23" t="s">
        <v>148</v>
      </c>
      <c r="B23" s="4">
        <v>177</v>
      </c>
      <c r="C23" s="2">
        <v>2.31</v>
      </c>
      <c r="D23" s="2">
        <v>8.5000000000000006E-2</v>
      </c>
      <c r="E23" s="2">
        <v>11.417999999999999</v>
      </c>
      <c r="F23" s="2">
        <v>70.257999999999996</v>
      </c>
      <c r="G23" s="2">
        <v>5.8490000000000002</v>
      </c>
      <c r="H23" s="2">
        <v>0.66300000000000003</v>
      </c>
      <c r="I23" s="2">
        <v>0.20799999999999999</v>
      </c>
      <c r="J23" s="2">
        <v>3.3000000000000002E-2</v>
      </c>
      <c r="K23" s="2">
        <v>2.0099999999999998</v>
      </c>
      <c r="L23" s="2">
        <v>92.834000000000003</v>
      </c>
      <c r="N23" s="2">
        <v>2.0099999999999998</v>
      </c>
      <c r="O23" s="3">
        <f t="shared" si="0"/>
        <v>2.2331099999999999</v>
      </c>
    </row>
    <row r="24" spans="1:15">
      <c r="A24" t="s">
        <v>149</v>
      </c>
      <c r="B24" s="4">
        <v>178</v>
      </c>
      <c r="C24" s="2">
        <v>2.2309999999999999</v>
      </c>
      <c r="D24" s="2">
        <v>0.05</v>
      </c>
      <c r="E24" s="2">
        <v>11.161</v>
      </c>
      <c r="F24" s="2">
        <v>71.531000000000006</v>
      </c>
      <c r="G24" s="2">
        <v>5.97</v>
      </c>
      <c r="H24" s="2">
        <v>0.53900000000000003</v>
      </c>
      <c r="I24" s="2">
        <v>0.187</v>
      </c>
      <c r="J24" s="2">
        <v>1.7000000000000001E-2</v>
      </c>
      <c r="K24" s="2">
        <v>1.585</v>
      </c>
      <c r="L24" s="2">
        <v>93.271000000000001</v>
      </c>
      <c r="N24" s="2">
        <v>1.585</v>
      </c>
      <c r="O24" s="3">
        <f t="shared" si="0"/>
        <v>1.7609349999999999</v>
      </c>
    </row>
    <row r="25" spans="1:15">
      <c r="A25" t="s">
        <v>150</v>
      </c>
      <c r="B25" s="4">
        <v>179</v>
      </c>
      <c r="C25" s="2">
        <v>2.1850000000000001</v>
      </c>
      <c r="D25" s="2">
        <v>4.7E-2</v>
      </c>
      <c r="E25" s="2">
        <v>11.041</v>
      </c>
      <c r="F25" s="2">
        <v>71.319999999999993</v>
      </c>
      <c r="G25" s="2">
        <v>5.89</v>
      </c>
      <c r="H25" s="2">
        <v>0.52100000000000002</v>
      </c>
      <c r="I25" s="2">
        <v>0.20599999999999999</v>
      </c>
      <c r="J25" s="2">
        <v>4.8000000000000001E-2</v>
      </c>
      <c r="K25" s="2">
        <v>1.6910000000000001</v>
      </c>
      <c r="L25" s="2">
        <v>92.948999999999998</v>
      </c>
      <c r="N25" s="2">
        <v>1.6910000000000001</v>
      </c>
      <c r="O25" s="3">
        <f t="shared" si="0"/>
        <v>1.878701</v>
      </c>
    </row>
    <row r="26" spans="1:15">
      <c r="A26" t="s">
        <v>151</v>
      </c>
      <c r="B26" s="4">
        <v>182</v>
      </c>
      <c r="C26" s="2">
        <v>2.0339999999999998</v>
      </c>
      <c r="D26" s="2">
        <v>7.3999999999999996E-2</v>
      </c>
      <c r="E26" s="2">
        <v>11.221</v>
      </c>
      <c r="F26" s="2">
        <v>70.186000000000007</v>
      </c>
      <c r="G26" s="2">
        <v>6.0990000000000002</v>
      </c>
      <c r="H26" s="2">
        <v>0.63300000000000001</v>
      </c>
      <c r="I26" s="2">
        <v>0.16900000000000001</v>
      </c>
      <c r="J26" s="2">
        <v>1.4999999999999999E-2</v>
      </c>
      <c r="K26" s="2">
        <v>1.7490000000000001</v>
      </c>
      <c r="L26" s="2">
        <v>92.18</v>
      </c>
      <c r="N26" s="2">
        <v>1.7490000000000001</v>
      </c>
      <c r="O26" s="3">
        <f t="shared" si="0"/>
        <v>1.9431390000000002</v>
      </c>
    </row>
    <row r="27" spans="1:15">
      <c r="A27" t="s">
        <v>152</v>
      </c>
      <c r="B27" s="4">
        <v>184</v>
      </c>
      <c r="C27" s="2">
        <v>2.198</v>
      </c>
      <c r="D27" s="2">
        <v>5.8000000000000003E-2</v>
      </c>
      <c r="E27" s="2">
        <v>11.207000000000001</v>
      </c>
      <c r="F27" s="2">
        <v>71.052000000000007</v>
      </c>
      <c r="G27" s="2">
        <v>6.1079999999999997</v>
      </c>
      <c r="H27" s="2">
        <v>0.58899999999999997</v>
      </c>
      <c r="I27" s="2">
        <v>0.193</v>
      </c>
      <c r="J27" s="2">
        <v>4.4999999999999998E-2</v>
      </c>
      <c r="K27" s="2">
        <v>1.7110000000000001</v>
      </c>
      <c r="L27" s="2">
        <v>93.161000000000001</v>
      </c>
      <c r="N27" s="2">
        <v>1.7110000000000001</v>
      </c>
      <c r="O27" s="3">
        <f t="shared" si="0"/>
        <v>1.9009210000000001</v>
      </c>
    </row>
    <row r="28" spans="1:15">
      <c r="A28" t="s">
        <v>153</v>
      </c>
      <c r="B28" s="4">
        <v>185</v>
      </c>
      <c r="C28" s="2">
        <v>2.3290000000000002</v>
      </c>
      <c r="D28" s="2">
        <v>5.3999999999999999E-2</v>
      </c>
      <c r="E28" s="2">
        <v>11.289</v>
      </c>
      <c r="F28" s="2">
        <v>70.891999999999996</v>
      </c>
      <c r="G28" s="2">
        <v>5.7569999999999997</v>
      </c>
      <c r="H28" s="2">
        <v>0.56699999999999995</v>
      </c>
      <c r="I28" s="2">
        <v>0.23200000000000001</v>
      </c>
      <c r="J28" s="2">
        <v>5.6000000000000001E-2</v>
      </c>
      <c r="K28" s="2">
        <v>1.6439999999999999</v>
      </c>
      <c r="L28" s="2">
        <v>92.82</v>
      </c>
      <c r="N28" s="2">
        <v>1.6439999999999999</v>
      </c>
      <c r="O28" s="3">
        <f t="shared" si="0"/>
        <v>1.8264839999999998</v>
      </c>
    </row>
    <row r="29" spans="1:15">
      <c r="A29" t="s">
        <v>131</v>
      </c>
      <c r="B29" s="24">
        <v>166</v>
      </c>
      <c r="C29" s="25">
        <v>1.9419999999999999</v>
      </c>
      <c r="D29" s="25">
        <v>6.4000000000000001E-2</v>
      </c>
      <c r="E29" s="25">
        <v>11.336</v>
      </c>
      <c r="F29" s="25">
        <v>70.518000000000001</v>
      </c>
      <c r="G29" s="25">
        <v>6.2869999999999999</v>
      </c>
      <c r="H29" s="25">
        <v>0.61399999999999999</v>
      </c>
      <c r="I29" s="25">
        <v>0.14799999999999999</v>
      </c>
      <c r="J29" s="25">
        <v>0</v>
      </c>
      <c r="K29" s="25">
        <v>1.849</v>
      </c>
      <c r="L29" s="25">
        <v>92.757999999999996</v>
      </c>
      <c r="M29" s="26"/>
      <c r="N29" s="25">
        <v>1.849</v>
      </c>
      <c r="O29" s="27">
        <f>PRODUCT(N29*1.111)</f>
        <v>2.0542389999999999</v>
      </c>
    </row>
    <row r="30" spans="1:15">
      <c r="A30" t="s">
        <v>131</v>
      </c>
      <c r="B30" s="24">
        <v>180</v>
      </c>
      <c r="C30" s="25">
        <v>1.4610000000000001</v>
      </c>
      <c r="D30" s="25">
        <v>1.4E-2</v>
      </c>
      <c r="E30" s="25">
        <v>11.282</v>
      </c>
      <c r="F30" s="25">
        <v>71.822999999999993</v>
      </c>
      <c r="G30" s="25">
        <v>5.4130000000000003</v>
      </c>
      <c r="H30" s="25">
        <v>0.57799999999999996</v>
      </c>
      <c r="I30" s="25">
        <v>0.21</v>
      </c>
      <c r="J30" s="25">
        <v>0.02</v>
      </c>
      <c r="K30" s="25">
        <v>1.605</v>
      </c>
      <c r="L30" s="25">
        <v>92.406000000000006</v>
      </c>
      <c r="M30" s="26"/>
      <c r="N30" s="25">
        <v>1.605</v>
      </c>
      <c r="O30" s="27">
        <f t="shared" ref="O30:O32" si="1">PRODUCT(N30*1.111)</f>
        <v>1.783155</v>
      </c>
    </row>
    <row r="31" spans="1:15">
      <c r="A31" t="s">
        <v>131</v>
      </c>
      <c r="B31" s="24">
        <v>181</v>
      </c>
      <c r="C31" s="25">
        <v>1.7010000000000001</v>
      </c>
      <c r="D31" s="25">
        <v>5.6000000000000001E-2</v>
      </c>
      <c r="E31" s="25">
        <v>11.13</v>
      </c>
      <c r="F31" s="25">
        <v>71.819000000000003</v>
      </c>
      <c r="G31" s="25">
        <v>6.1619999999999999</v>
      </c>
      <c r="H31" s="25">
        <v>0.59399999999999997</v>
      </c>
      <c r="I31" s="25">
        <v>0.23699999999999999</v>
      </c>
      <c r="J31" s="25">
        <v>0</v>
      </c>
      <c r="K31" s="25">
        <v>1.615</v>
      </c>
      <c r="L31" s="25">
        <v>93.313999999999993</v>
      </c>
      <c r="M31" s="26"/>
      <c r="N31" s="25">
        <v>1.615</v>
      </c>
      <c r="O31" s="27">
        <f t="shared" si="1"/>
        <v>1.794265</v>
      </c>
    </row>
    <row r="32" spans="1:15">
      <c r="A32" t="s">
        <v>131</v>
      </c>
      <c r="B32" s="24">
        <v>183</v>
      </c>
      <c r="C32" s="25">
        <v>1.8169999999999999</v>
      </c>
      <c r="D32" s="25">
        <v>6.3E-2</v>
      </c>
      <c r="E32" s="25">
        <v>11.425000000000001</v>
      </c>
      <c r="F32" s="25">
        <v>70.924999999999997</v>
      </c>
      <c r="G32" s="25">
        <v>6.2370000000000001</v>
      </c>
      <c r="H32" s="25">
        <v>0.63400000000000001</v>
      </c>
      <c r="I32" s="25">
        <v>0.26400000000000001</v>
      </c>
      <c r="J32" s="25">
        <v>1.2999999999999999E-2</v>
      </c>
      <c r="K32" s="25">
        <v>1.79</v>
      </c>
      <c r="L32" s="25">
        <v>93.168000000000006</v>
      </c>
      <c r="M32" s="26"/>
      <c r="N32" s="25">
        <v>1.79</v>
      </c>
      <c r="O32" s="27">
        <f t="shared" si="1"/>
        <v>1.9886900000000001</v>
      </c>
    </row>
    <row r="33" spans="1:16">
      <c r="B33" s="4"/>
      <c r="C33" s="21"/>
      <c r="D33" s="21"/>
      <c r="E33" s="21"/>
      <c r="F33" s="21"/>
      <c r="G33" s="21"/>
      <c r="H33" s="21"/>
      <c r="I33" s="21"/>
      <c r="J33" s="21"/>
      <c r="K33" s="21"/>
      <c r="L33" s="21"/>
      <c r="O33" s="7">
        <f>AVERAGE(O8:O28)</f>
        <v>1.9774741904761901</v>
      </c>
      <c r="P33" t="s">
        <v>157</v>
      </c>
    </row>
    <row r="34" spans="1:16">
      <c r="B34" s="10" t="s">
        <v>33</v>
      </c>
      <c r="C34" s="12">
        <v>2.2699523809523816</v>
      </c>
      <c r="D34" s="12">
        <v>6.0095238095238097E-2</v>
      </c>
      <c r="E34" s="12">
        <v>11.299285714285716</v>
      </c>
      <c r="F34" s="12">
        <v>71.068857142857127</v>
      </c>
      <c r="G34" s="12">
        <v>5.8836190476190477</v>
      </c>
      <c r="H34" s="12">
        <v>0.59685714285714286</v>
      </c>
      <c r="I34" s="12">
        <v>0.21476190476190471</v>
      </c>
      <c r="J34" s="12">
        <v>2.5952380952380956E-2</v>
      </c>
      <c r="K34" s="12">
        <v>1.7799047619047623</v>
      </c>
      <c r="L34" s="12">
        <v>93.199285714285708</v>
      </c>
      <c r="O34" s="7">
        <f>STDEV(O8:O28)</f>
        <v>0.14705750346399157</v>
      </c>
      <c r="P34" t="s">
        <v>158</v>
      </c>
    </row>
    <row r="35" spans="1:16">
      <c r="B35" s="10" t="s">
        <v>45</v>
      </c>
      <c r="C35" s="12">
        <v>0.14371063850336122</v>
      </c>
      <c r="D35" s="12">
        <v>1.2529584039004508E-2</v>
      </c>
      <c r="E35" s="12">
        <v>0.13794931781512579</v>
      </c>
      <c r="F35" s="12">
        <v>0.48432419780077618</v>
      </c>
      <c r="G35" s="12">
        <v>0.15467141823569383</v>
      </c>
      <c r="H35" s="12">
        <v>6.0122612812721993E-2</v>
      </c>
      <c r="I35" s="12">
        <v>4.8787195822167395E-2</v>
      </c>
      <c r="J35" s="12">
        <v>2.0357986615763816E-2</v>
      </c>
      <c r="K35" s="12">
        <v>0.13236498961655163</v>
      </c>
      <c r="L35" s="12">
        <v>0.43425558635962558</v>
      </c>
    </row>
    <row r="36" spans="1:16">
      <c r="B36" s="11" t="s">
        <v>154</v>
      </c>
      <c r="C36" s="22"/>
      <c r="D36" s="22"/>
      <c r="E36" s="22"/>
      <c r="F36" s="22"/>
      <c r="G36" s="22"/>
      <c r="H36" s="22"/>
      <c r="I36" s="22"/>
      <c r="J36" s="22"/>
      <c r="K36" s="22"/>
      <c r="L36" s="22"/>
    </row>
    <row r="37" spans="1:16">
      <c r="A37" s="7" t="s">
        <v>128</v>
      </c>
    </row>
    <row r="38" spans="1:16">
      <c r="A38" s="7" t="s">
        <v>130</v>
      </c>
      <c r="B38" s="1" t="s">
        <v>30</v>
      </c>
      <c r="C38" s="1" t="s">
        <v>29</v>
      </c>
      <c r="D38" s="1" t="s">
        <v>28</v>
      </c>
      <c r="E38" s="1" t="s">
        <v>27</v>
      </c>
      <c r="F38" s="1" t="s">
        <v>26</v>
      </c>
      <c r="G38" s="1" t="s">
        <v>25</v>
      </c>
      <c r="H38" s="1" t="s">
        <v>24</v>
      </c>
      <c r="I38" s="1" t="s">
        <v>23</v>
      </c>
      <c r="J38" s="1" t="s">
        <v>22</v>
      </c>
      <c r="K38" s="1" t="s">
        <v>21</v>
      </c>
      <c r="L38" s="1" t="s">
        <v>20</v>
      </c>
    </row>
    <row r="39" spans="1:16">
      <c r="A39" t="s">
        <v>108</v>
      </c>
      <c r="B39">
        <v>361</v>
      </c>
      <c r="C39" s="2">
        <v>1.8364</v>
      </c>
      <c r="D39" s="2">
        <v>5.6599999999999998E-2</v>
      </c>
      <c r="E39" s="2">
        <v>11.5831</v>
      </c>
      <c r="F39" s="2">
        <v>72.355199999999996</v>
      </c>
      <c r="G39" s="2">
        <v>5.4047000000000001</v>
      </c>
      <c r="H39" s="2">
        <v>0.5806</v>
      </c>
      <c r="I39" s="2">
        <v>0.2379</v>
      </c>
      <c r="J39" s="2">
        <v>1.23E-2</v>
      </c>
      <c r="K39" s="2">
        <v>1.5541</v>
      </c>
      <c r="L39" s="2">
        <v>93.620999999999995</v>
      </c>
    </row>
    <row r="40" spans="1:16">
      <c r="A40" t="s">
        <v>109</v>
      </c>
      <c r="B40">
        <v>362</v>
      </c>
      <c r="C40" s="2">
        <v>1.7713000000000001</v>
      </c>
      <c r="D40" s="2">
        <v>2.5399999999999999E-2</v>
      </c>
      <c r="E40" s="2">
        <v>11.5154</v>
      </c>
      <c r="F40" s="2">
        <v>71.864699999999999</v>
      </c>
      <c r="G40" s="2">
        <v>5.3901000000000003</v>
      </c>
      <c r="H40" s="2">
        <v>0.60440000000000005</v>
      </c>
      <c r="I40" s="2">
        <v>0.2399</v>
      </c>
      <c r="J40" s="2">
        <v>3.0300000000000001E-2</v>
      </c>
      <c r="K40" s="2">
        <v>1.6483000000000001</v>
      </c>
      <c r="L40" s="2">
        <v>93.0899</v>
      </c>
    </row>
    <row r="41" spans="1:16">
      <c r="A41" t="s">
        <v>110</v>
      </c>
      <c r="B41">
        <v>363</v>
      </c>
      <c r="C41" s="2">
        <v>1.7391000000000001</v>
      </c>
      <c r="D41" s="2">
        <v>3.7100000000000001E-2</v>
      </c>
      <c r="E41" s="2">
        <v>11.4345</v>
      </c>
      <c r="F41" s="2">
        <v>71.940399999999997</v>
      </c>
      <c r="G41" s="2">
        <v>5.4627999999999997</v>
      </c>
      <c r="H41" s="2">
        <v>0.58150000000000002</v>
      </c>
      <c r="I41" s="2">
        <v>0.25009999999999999</v>
      </c>
      <c r="J41" s="2">
        <v>2.69E-2</v>
      </c>
      <c r="K41" s="2">
        <v>1.613</v>
      </c>
      <c r="L41" s="2">
        <v>93.085400000000007</v>
      </c>
    </row>
    <row r="42" spans="1:16">
      <c r="A42" t="s">
        <v>111</v>
      </c>
      <c r="B42">
        <v>364</v>
      </c>
      <c r="C42" s="2">
        <v>1.4845999999999999</v>
      </c>
      <c r="D42" s="2">
        <v>7.22E-2</v>
      </c>
      <c r="E42" s="2">
        <v>11.5924</v>
      </c>
      <c r="F42" s="2">
        <v>70.842299999999994</v>
      </c>
      <c r="G42" s="2">
        <v>5.6093999999999999</v>
      </c>
      <c r="H42" s="2">
        <v>0.67379999999999995</v>
      </c>
      <c r="I42" s="2">
        <v>0.248</v>
      </c>
      <c r="J42" s="2">
        <v>3.9199999999999999E-2</v>
      </c>
      <c r="K42" s="2">
        <v>1.8868</v>
      </c>
      <c r="L42" s="2">
        <v>92.448700000000002</v>
      </c>
    </row>
    <row r="43" spans="1:16">
      <c r="A43" t="s">
        <v>112</v>
      </c>
      <c r="B43">
        <v>365</v>
      </c>
      <c r="C43" s="2">
        <v>1.4977</v>
      </c>
      <c r="D43" s="2">
        <v>6.3E-2</v>
      </c>
      <c r="E43" s="2">
        <v>11.2896</v>
      </c>
      <c r="F43" s="2">
        <v>71.417400000000001</v>
      </c>
      <c r="G43" s="2">
        <v>5.4969000000000001</v>
      </c>
      <c r="H43" s="2">
        <v>0.56359999999999999</v>
      </c>
      <c r="I43" s="2">
        <v>0.2278</v>
      </c>
      <c r="J43" s="2">
        <v>3.8100000000000002E-2</v>
      </c>
      <c r="K43" s="2">
        <v>1.7014</v>
      </c>
      <c r="L43" s="2">
        <v>92.295599999999993</v>
      </c>
    </row>
    <row r="44" spans="1:16">
      <c r="A44" t="s">
        <v>113</v>
      </c>
      <c r="B44">
        <v>366</v>
      </c>
      <c r="C44" s="2">
        <v>1.5144</v>
      </c>
      <c r="D44" s="2">
        <v>4.41E-2</v>
      </c>
      <c r="E44" s="2">
        <v>11.761100000000001</v>
      </c>
      <c r="F44" s="2">
        <v>72.2851</v>
      </c>
      <c r="G44" s="2">
        <v>5.7853000000000003</v>
      </c>
      <c r="H44" s="2">
        <v>0.58140000000000003</v>
      </c>
      <c r="I44" s="2">
        <v>0.2137</v>
      </c>
      <c r="J44" s="2">
        <v>3.8999999999999998E-3</v>
      </c>
      <c r="K44" s="2">
        <v>1.5629</v>
      </c>
      <c r="L44" s="2">
        <v>93.751999999999995</v>
      </c>
    </row>
    <row r="45" spans="1:16">
      <c r="A45" t="s">
        <v>114</v>
      </c>
      <c r="B45">
        <v>367</v>
      </c>
      <c r="C45" s="2">
        <v>1.7518</v>
      </c>
      <c r="D45" s="2">
        <v>5.6000000000000001E-2</v>
      </c>
      <c r="E45" s="2">
        <v>11.5717</v>
      </c>
      <c r="F45" s="2">
        <v>71.422899999999998</v>
      </c>
      <c r="G45" s="2">
        <v>5.0293999999999999</v>
      </c>
      <c r="H45" s="2">
        <v>0.62580000000000002</v>
      </c>
      <c r="I45" s="2">
        <v>0.252</v>
      </c>
      <c r="J45" s="2">
        <v>4.99E-2</v>
      </c>
      <c r="K45" s="2">
        <v>1.7484999999999999</v>
      </c>
      <c r="L45" s="2">
        <v>92.507999999999996</v>
      </c>
    </row>
    <row r="46" spans="1:16">
      <c r="A46" t="s">
        <v>115</v>
      </c>
      <c r="B46">
        <v>368</v>
      </c>
      <c r="C46" s="2">
        <v>1.6829000000000001</v>
      </c>
      <c r="D46" s="2">
        <v>4.6199999999999998E-2</v>
      </c>
      <c r="E46" s="2">
        <v>11.4613</v>
      </c>
      <c r="F46" s="2">
        <v>71.573999999999998</v>
      </c>
      <c r="G46" s="2">
        <v>5.6146000000000003</v>
      </c>
      <c r="H46" s="2">
        <v>0.59140000000000004</v>
      </c>
      <c r="I46" s="2">
        <v>0.2157</v>
      </c>
      <c r="J46" s="2">
        <v>4.5400000000000003E-2</v>
      </c>
      <c r="K46" s="2">
        <v>1.663</v>
      </c>
      <c r="L46" s="2">
        <v>92.894599999999997</v>
      </c>
    </row>
    <row r="47" spans="1:16">
      <c r="A47" t="s">
        <v>116</v>
      </c>
      <c r="B47">
        <v>369</v>
      </c>
      <c r="C47" s="2">
        <v>1.4179999999999999</v>
      </c>
      <c r="D47" s="2">
        <v>4.87E-2</v>
      </c>
      <c r="E47" s="2">
        <v>11.515700000000001</v>
      </c>
      <c r="F47" s="2">
        <v>71.853200000000001</v>
      </c>
      <c r="G47" s="2">
        <v>5.7922000000000002</v>
      </c>
      <c r="H47" s="2">
        <v>0.58220000000000005</v>
      </c>
      <c r="I47" s="2">
        <v>0.2258</v>
      </c>
      <c r="J47" s="2">
        <v>2.75E-2</v>
      </c>
      <c r="K47" s="2">
        <v>1.7042999999999999</v>
      </c>
      <c r="L47" s="2">
        <v>93.167599999999993</v>
      </c>
    </row>
    <row r="48" spans="1:16">
      <c r="A48" t="s">
        <v>117</v>
      </c>
      <c r="B48">
        <v>370</v>
      </c>
      <c r="C48" s="2">
        <v>1.8567</v>
      </c>
      <c r="D48" s="2">
        <v>7.4300000000000005E-2</v>
      </c>
      <c r="E48" s="2">
        <v>11.5586</v>
      </c>
      <c r="F48" s="2">
        <v>71.580500000000001</v>
      </c>
      <c r="G48" s="2">
        <v>5.1284999999999998</v>
      </c>
      <c r="H48" s="2">
        <v>0.69499999999999995</v>
      </c>
      <c r="I48" s="2">
        <v>0.254</v>
      </c>
      <c r="J48" s="2">
        <v>2.63E-2</v>
      </c>
      <c r="K48" s="2">
        <v>1.8574999999999999</v>
      </c>
      <c r="L48" s="2">
        <v>93.031499999999994</v>
      </c>
    </row>
    <row r="49" spans="1:12">
      <c r="A49" t="s">
        <v>118</v>
      </c>
      <c r="B49">
        <v>371</v>
      </c>
      <c r="C49" s="2">
        <v>1.7235</v>
      </c>
      <c r="D49" s="2">
        <v>4.9200000000000001E-2</v>
      </c>
      <c r="E49" s="2">
        <v>11.588800000000001</v>
      </c>
      <c r="F49" s="2">
        <v>72.147300000000001</v>
      </c>
      <c r="G49" s="2">
        <v>5.5967000000000002</v>
      </c>
      <c r="H49" s="2">
        <v>0.60829999999999995</v>
      </c>
      <c r="I49" s="2">
        <v>0.19750000000000001</v>
      </c>
      <c r="J49" s="2">
        <v>2.58E-2</v>
      </c>
      <c r="K49" s="2">
        <v>1.6027</v>
      </c>
      <c r="L49" s="2">
        <v>93.539900000000003</v>
      </c>
    </row>
    <row r="50" spans="1:12">
      <c r="A50" t="s">
        <v>119</v>
      </c>
      <c r="B50">
        <v>372</v>
      </c>
      <c r="C50" s="2">
        <v>1.1587000000000001</v>
      </c>
      <c r="D50" s="2">
        <v>5.0900000000000001E-2</v>
      </c>
      <c r="E50" s="2">
        <v>11.5428</v>
      </c>
      <c r="F50" s="2">
        <v>71.973799999999997</v>
      </c>
      <c r="G50" s="2">
        <v>5.4275000000000002</v>
      </c>
      <c r="H50" s="2">
        <v>0.55530000000000002</v>
      </c>
      <c r="I50" s="2">
        <v>0.1792</v>
      </c>
      <c r="J50" s="2">
        <v>1.35E-2</v>
      </c>
      <c r="K50" s="2">
        <v>1.6531</v>
      </c>
      <c r="L50" s="2">
        <v>92.5548</v>
      </c>
    </row>
    <row r="51" spans="1:12">
      <c r="A51" t="s">
        <v>120</v>
      </c>
      <c r="B51">
        <v>373</v>
      </c>
      <c r="C51" s="2">
        <v>1.4782</v>
      </c>
      <c r="D51" s="2">
        <v>3.7499999999999999E-2</v>
      </c>
      <c r="E51" s="2">
        <v>11.4796</v>
      </c>
      <c r="F51" s="2">
        <v>71.952399999999997</v>
      </c>
      <c r="G51" s="2">
        <v>5.8014999999999999</v>
      </c>
      <c r="H51" s="2">
        <v>0.61040000000000005</v>
      </c>
      <c r="I51" s="2">
        <v>0.2036</v>
      </c>
      <c r="J51" s="2">
        <v>2.24E-2</v>
      </c>
      <c r="K51" s="2">
        <v>1.585</v>
      </c>
      <c r="L51" s="2">
        <v>93.170599999999993</v>
      </c>
    </row>
    <row r="52" spans="1:12">
      <c r="A52" t="s">
        <v>121</v>
      </c>
      <c r="B52">
        <v>374</v>
      </c>
      <c r="C52" s="2">
        <v>1.5179</v>
      </c>
      <c r="D52" s="2">
        <v>8.6099999999999996E-2</v>
      </c>
      <c r="E52" s="2">
        <v>11.382099999999999</v>
      </c>
      <c r="F52" s="2">
        <v>72.192800000000005</v>
      </c>
      <c r="G52" s="2">
        <v>5.8815999999999997</v>
      </c>
      <c r="H52" s="2">
        <v>0.62150000000000005</v>
      </c>
      <c r="I52" s="2">
        <v>0.21579999999999999</v>
      </c>
      <c r="J52" s="2">
        <v>1.46E-2</v>
      </c>
      <c r="K52" s="2">
        <v>1.6173999999999999</v>
      </c>
      <c r="L52" s="2">
        <v>93.529899999999998</v>
      </c>
    </row>
    <row r="53" spans="1:12">
      <c r="A53" t="s">
        <v>122</v>
      </c>
      <c r="B53">
        <v>375</v>
      </c>
      <c r="C53" s="2">
        <v>1.8817999999999999</v>
      </c>
      <c r="D53" s="2">
        <v>7.3499999999999996E-2</v>
      </c>
      <c r="E53" s="2">
        <v>11.4458</v>
      </c>
      <c r="F53" s="2">
        <v>71.689300000000003</v>
      </c>
      <c r="G53" s="2">
        <v>5.3535000000000004</v>
      </c>
      <c r="H53" s="2">
        <v>0.65569999999999995</v>
      </c>
      <c r="I53" s="2">
        <v>0.27429999999999999</v>
      </c>
      <c r="J53" s="2">
        <v>7.7999999999999996E-3</v>
      </c>
      <c r="K53" s="2">
        <v>1.8147</v>
      </c>
      <c r="L53" s="2">
        <v>93.196399999999997</v>
      </c>
    </row>
    <row r="54" spans="1:12">
      <c r="A54" t="s">
        <v>123</v>
      </c>
      <c r="B54">
        <v>376</v>
      </c>
      <c r="C54" s="2">
        <v>1.7074</v>
      </c>
      <c r="D54" s="2">
        <v>5.1900000000000002E-2</v>
      </c>
      <c r="E54" s="2">
        <v>11.5403</v>
      </c>
      <c r="F54" s="2">
        <v>72.117000000000004</v>
      </c>
      <c r="G54" s="2">
        <v>5.4996999999999998</v>
      </c>
      <c r="H54" s="2">
        <v>0.56289999999999996</v>
      </c>
      <c r="I54" s="2">
        <v>0.1913</v>
      </c>
      <c r="J54" s="2">
        <v>6.4399999999999999E-2</v>
      </c>
      <c r="K54" s="2">
        <v>1.7204999999999999</v>
      </c>
      <c r="L54" s="2">
        <v>93.455399999999997</v>
      </c>
    </row>
    <row r="55" spans="1:12">
      <c r="A55" t="s">
        <v>124</v>
      </c>
      <c r="B55">
        <v>377</v>
      </c>
      <c r="C55" s="2">
        <v>1.6673</v>
      </c>
      <c r="D55" s="2">
        <v>4.58E-2</v>
      </c>
      <c r="E55" s="2">
        <v>11.4239</v>
      </c>
      <c r="F55" s="2">
        <v>72.148700000000005</v>
      </c>
      <c r="G55" s="2">
        <v>5.5224000000000002</v>
      </c>
      <c r="H55" s="2">
        <v>0.57550000000000001</v>
      </c>
      <c r="I55" s="2">
        <v>0.2424</v>
      </c>
      <c r="J55" s="2">
        <v>1.8700000000000001E-2</v>
      </c>
      <c r="K55" s="2">
        <v>1.6961999999999999</v>
      </c>
      <c r="L55" s="2">
        <v>93.340900000000005</v>
      </c>
    </row>
    <row r="56" spans="1:12">
      <c r="A56" t="s">
        <v>125</v>
      </c>
      <c r="B56">
        <v>378</v>
      </c>
      <c r="C56" s="2">
        <v>1.9296</v>
      </c>
      <c r="D56" s="2">
        <v>5.0099999999999999E-2</v>
      </c>
      <c r="E56" s="2">
        <v>11.601599999999999</v>
      </c>
      <c r="F56" s="2">
        <v>71.600300000000004</v>
      </c>
      <c r="G56" s="2">
        <v>5.0381</v>
      </c>
      <c r="H56" s="2">
        <v>0.62970000000000004</v>
      </c>
      <c r="I56" s="2">
        <v>0.22559999999999999</v>
      </c>
      <c r="J56" s="2">
        <v>5.7700000000000001E-2</v>
      </c>
      <c r="K56" s="2">
        <v>1.8824000000000001</v>
      </c>
      <c r="L56" s="2">
        <v>93.015199999999993</v>
      </c>
    </row>
    <row r="57" spans="1:12">
      <c r="A57" t="s">
        <v>126</v>
      </c>
      <c r="B57">
        <v>379</v>
      </c>
      <c r="C57" s="2">
        <v>1.7141999999999999</v>
      </c>
      <c r="D57" s="2">
        <v>5.45E-2</v>
      </c>
      <c r="E57" s="2">
        <v>11.563700000000001</v>
      </c>
      <c r="F57" s="2">
        <v>71.049099999999996</v>
      </c>
      <c r="G57" s="2">
        <v>5.0914999999999999</v>
      </c>
      <c r="H57" s="2">
        <v>0.64780000000000004</v>
      </c>
      <c r="I57" s="2">
        <v>0.2782</v>
      </c>
      <c r="J57" s="2">
        <v>6.3299999999999995E-2</v>
      </c>
      <c r="K57" s="2">
        <v>1.7910999999999999</v>
      </c>
      <c r="L57" s="2">
        <v>92.253399999999999</v>
      </c>
    </row>
    <row r="58" spans="1:12">
      <c r="A58" t="s">
        <v>127</v>
      </c>
      <c r="B58">
        <v>380</v>
      </c>
      <c r="C58" s="2">
        <v>1.9212</v>
      </c>
      <c r="D58" s="2">
        <v>2.98E-2</v>
      </c>
      <c r="E58" s="2">
        <v>11.7653</v>
      </c>
      <c r="F58" s="2">
        <v>71.823899999999995</v>
      </c>
      <c r="G58" s="2">
        <v>5.1661000000000001</v>
      </c>
      <c r="H58" s="2">
        <v>0.64700000000000002</v>
      </c>
      <c r="I58" s="2">
        <v>0.24790000000000001</v>
      </c>
      <c r="J58" s="2">
        <v>4.87E-2</v>
      </c>
      <c r="K58" s="2">
        <v>1.8293999999999999</v>
      </c>
      <c r="L58" s="2">
        <v>93.479299999999995</v>
      </c>
    </row>
    <row r="59" spans="1:12">
      <c r="B59" s="7" t="s">
        <v>33</v>
      </c>
      <c r="C59" s="12">
        <f>AVERAGE(C39:C58)</f>
        <v>1.6626350000000003</v>
      </c>
      <c r="D59" s="12">
        <f t="shared" ref="D59:L59" si="2">AVERAGE(D39:D58)</f>
        <v>5.2645000000000011E-2</v>
      </c>
      <c r="E59" s="12">
        <f t="shared" si="2"/>
        <v>11.530865000000002</v>
      </c>
      <c r="F59" s="12">
        <f t="shared" si="2"/>
        <v>71.791515000000004</v>
      </c>
      <c r="G59" s="12">
        <f t="shared" si="2"/>
        <v>5.4546250000000009</v>
      </c>
      <c r="H59" s="12">
        <f t="shared" si="2"/>
        <v>0.60968999999999995</v>
      </c>
      <c r="I59" s="12">
        <f t="shared" si="2"/>
        <v>0.23103499999999996</v>
      </c>
      <c r="J59" s="12">
        <f t="shared" si="2"/>
        <v>3.1834999999999995E-2</v>
      </c>
      <c r="K59" s="12">
        <f t="shared" si="2"/>
        <v>1.7066149999999998</v>
      </c>
      <c r="L59" s="12">
        <f t="shared" si="2"/>
        <v>93.071505000000002</v>
      </c>
    </row>
    <row r="60" spans="1:12">
      <c r="B60" s="7" t="s">
        <v>129</v>
      </c>
      <c r="C60" s="12">
        <f>STDEV(C39:C58)</f>
        <v>0.19709135812451961</v>
      </c>
      <c r="D60" s="12">
        <f t="shared" ref="D60:L60" si="3">STDEV(D39:D58)</f>
        <v>1.5350620594346571E-2</v>
      </c>
      <c r="E60" s="12">
        <f t="shared" si="3"/>
        <v>0.11305083753967099</v>
      </c>
      <c r="F60" s="12">
        <f t="shared" si="3"/>
        <v>0.40005716469814268</v>
      </c>
      <c r="G60" s="12">
        <f t="shared" si="3"/>
        <v>0.26132616416835758</v>
      </c>
      <c r="H60" s="12">
        <f t="shared" si="3"/>
        <v>3.9169885048808112E-2</v>
      </c>
      <c r="I60" s="12">
        <f t="shared" si="3"/>
        <v>2.6389895893374961E-2</v>
      </c>
      <c r="J60" s="12">
        <f t="shared" si="3"/>
        <v>1.828831306427256E-2</v>
      </c>
      <c r="K60" s="12">
        <f t="shared" si="3"/>
        <v>0.10674882114472961</v>
      </c>
      <c r="L60" s="12">
        <f t="shared" si="3"/>
        <v>0.45281380683222833</v>
      </c>
    </row>
    <row r="61" spans="1:12">
      <c r="B61" t="s">
        <v>43</v>
      </c>
    </row>
    <row r="63" spans="1:12">
      <c r="A63" s="7" t="s">
        <v>155</v>
      </c>
    </row>
    <row r="64" spans="1:12">
      <c r="A64" s="7" t="s">
        <v>38</v>
      </c>
      <c r="B64" s="5" t="s">
        <v>37</v>
      </c>
      <c r="C64" s="6" t="s">
        <v>29</v>
      </c>
      <c r="D64" s="6" t="s">
        <v>28</v>
      </c>
      <c r="E64" s="6" t="s">
        <v>27</v>
      </c>
      <c r="F64" s="6" t="s">
        <v>26</v>
      </c>
      <c r="G64" s="6" t="s">
        <v>25</v>
      </c>
      <c r="H64" s="6" t="s">
        <v>24</v>
      </c>
      <c r="I64" s="6" t="s">
        <v>23</v>
      </c>
      <c r="J64" s="6" t="s">
        <v>22</v>
      </c>
      <c r="K64" s="6" t="s">
        <v>21</v>
      </c>
      <c r="L64" s="6" t="s">
        <v>32</v>
      </c>
    </row>
    <row r="65" spans="1:12">
      <c r="A65" t="s">
        <v>39</v>
      </c>
      <c r="B65" s="4">
        <v>63</v>
      </c>
      <c r="C65" s="2">
        <v>3.8260000000000001</v>
      </c>
      <c r="D65" s="2">
        <v>6.4000000000000001E-2</v>
      </c>
      <c r="E65" s="2">
        <v>11.628</v>
      </c>
      <c r="F65" s="2">
        <v>71.061999999999998</v>
      </c>
      <c r="G65" s="2">
        <v>3.0070000000000001</v>
      </c>
      <c r="H65" s="2">
        <v>0.58899999999999997</v>
      </c>
      <c r="I65" s="2">
        <v>0.255</v>
      </c>
      <c r="J65" s="2">
        <v>4.1000000000000002E-2</v>
      </c>
      <c r="K65" s="2">
        <v>1.7250000000000001</v>
      </c>
      <c r="L65" s="2">
        <v>92.197000000000003</v>
      </c>
    </row>
    <row r="66" spans="1:12">
      <c r="A66" t="s">
        <v>39</v>
      </c>
      <c r="B66" s="4">
        <v>64</v>
      </c>
      <c r="C66" s="2">
        <v>3.9540000000000002</v>
      </c>
      <c r="D66" s="2">
        <v>5.8000000000000003E-2</v>
      </c>
      <c r="E66" s="2">
        <v>11.72</v>
      </c>
      <c r="F66" s="2">
        <v>70.986999999999995</v>
      </c>
      <c r="G66" s="2">
        <v>2.8330000000000002</v>
      </c>
      <c r="H66" s="2">
        <v>0.65400000000000003</v>
      </c>
      <c r="I66" s="2">
        <v>0.24099999999999999</v>
      </c>
      <c r="J66" s="2">
        <v>4.2000000000000003E-2</v>
      </c>
      <c r="K66" s="2">
        <v>1.794</v>
      </c>
      <c r="L66" s="2">
        <v>92.283000000000001</v>
      </c>
    </row>
    <row r="67" spans="1:12">
      <c r="A67" t="s">
        <v>39</v>
      </c>
      <c r="B67" s="4">
        <v>65</v>
      </c>
      <c r="C67" s="2">
        <v>3.6819999999999999</v>
      </c>
      <c r="D67" s="2">
        <v>5.3999999999999999E-2</v>
      </c>
      <c r="E67" s="2">
        <v>11.782</v>
      </c>
      <c r="F67" s="2">
        <v>71.344999999999999</v>
      </c>
      <c r="G67" s="2">
        <v>2.7629999999999999</v>
      </c>
      <c r="H67" s="2">
        <v>0.623</v>
      </c>
      <c r="I67" s="2">
        <v>0.223</v>
      </c>
      <c r="J67" s="2">
        <v>4.2000000000000003E-2</v>
      </c>
      <c r="K67" s="2">
        <v>1.96</v>
      </c>
      <c r="L67" s="2">
        <v>92.474000000000004</v>
      </c>
    </row>
    <row r="68" spans="1:12">
      <c r="A68" t="s">
        <v>39</v>
      </c>
      <c r="B68" s="4">
        <v>66</v>
      </c>
      <c r="C68" s="2">
        <v>3.7829999999999999</v>
      </c>
      <c r="D68" s="2">
        <v>0.06</v>
      </c>
      <c r="E68" s="2">
        <v>11.672000000000001</v>
      </c>
      <c r="F68" s="2">
        <v>71.070999999999998</v>
      </c>
      <c r="G68" s="2">
        <v>2.7170000000000001</v>
      </c>
      <c r="H68" s="2">
        <v>0.64700000000000002</v>
      </c>
      <c r="I68" s="2">
        <v>0.23200000000000001</v>
      </c>
      <c r="J68" s="2">
        <v>0</v>
      </c>
      <c r="K68" s="2">
        <v>1.8939999999999999</v>
      </c>
      <c r="L68" s="2">
        <v>92.075999999999993</v>
      </c>
    </row>
    <row r="69" spans="1:12">
      <c r="A69" t="s">
        <v>39</v>
      </c>
      <c r="B69" s="4">
        <v>67</v>
      </c>
      <c r="C69" s="2">
        <v>3.7080000000000002</v>
      </c>
      <c r="D69" s="2">
        <v>7.4999999999999997E-2</v>
      </c>
      <c r="E69" s="2">
        <v>11.695</v>
      </c>
      <c r="F69" s="2">
        <v>71.183999999999997</v>
      </c>
      <c r="G69" s="2">
        <v>3.548</v>
      </c>
      <c r="H69" s="2">
        <v>0.61199999999999999</v>
      </c>
      <c r="I69" s="2">
        <v>0.26300000000000001</v>
      </c>
      <c r="J69" s="2">
        <v>2.7E-2</v>
      </c>
      <c r="K69" s="2">
        <v>1.8140000000000001</v>
      </c>
      <c r="L69" s="2">
        <v>92.926000000000002</v>
      </c>
    </row>
    <row r="70" spans="1:12">
      <c r="A70" t="s">
        <v>39</v>
      </c>
      <c r="B70" s="4">
        <v>69</v>
      </c>
      <c r="C70" s="2">
        <v>3.49</v>
      </c>
      <c r="D70" s="2">
        <v>6.5000000000000002E-2</v>
      </c>
      <c r="E70" s="2">
        <v>11.532</v>
      </c>
      <c r="F70" s="2">
        <v>71.024000000000001</v>
      </c>
      <c r="G70" s="2">
        <v>4.056</v>
      </c>
      <c r="H70" s="2">
        <v>0.64100000000000001</v>
      </c>
      <c r="I70" s="2">
        <v>0.17499999999999999</v>
      </c>
      <c r="J70" s="2">
        <v>4.3999999999999997E-2</v>
      </c>
      <c r="K70" s="2">
        <v>1.841</v>
      </c>
      <c r="L70" s="2">
        <v>92.867999999999995</v>
      </c>
    </row>
    <row r="71" spans="1:12">
      <c r="A71" t="s">
        <v>39</v>
      </c>
      <c r="B71" s="4">
        <v>70</v>
      </c>
      <c r="C71" s="2">
        <v>3.726</v>
      </c>
      <c r="D71" s="2">
        <v>6.3E-2</v>
      </c>
      <c r="E71" s="2">
        <v>11.521000000000001</v>
      </c>
      <c r="F71" s="2">
        <v>70.790999999999997</v>
      </c>
      <c r="G71" s="2">
        <v>3.4319999999999999</v>
      </c>
      <c r="H71" s="2">
        <v>0.61</v>
      </c>
      <c r="I71" s="2">
        <v>0.218</v>
      </c>
      <c r="J71" s="2">
        <v>2.8000000000000001E-2</v>
      </c>
      <c r="K71" s="2">
        <v>1.9359999999999999</v>
      </c>
      <c r="L71" s="2">
        <v>92.325000000000003</v>
      </c>
    </row>
    <row r="72" spans="1:12">
      <c r="A72" t="s">
        <v>39</v>
      </c>
      <c r="B72" s="4">
        <v>71</v>
      </c>
      <c r="C72" s="2">
        <v>3.4430000000000001</v>
      </c>
      <c r="D72" s="2">
        <v>0.03</v>
      </c>
      <c r="E72" s="2">
        <v>11.36</v>
      </c>
      <c r="F72" s="2">
        <v>70.872</v>
      </c>
      <c r="G72" s="2">
        <v>4.2220000000000004</v>
      </c>
      <c r="H72" s="2">
        <v>0.67100000000000004</v>
      </c>
      <c r="I72" s="2">
        <v>0.28699999999999998</v>
      </c>
      <c r="J72" s="2">
        <v>5.7000000000000002E-2</v>
      </c>
      <c r="K72" s="2">
        <v>2.3090000000000002</v>
      </c>
      <c r="L72" s="2">
        <v>93.251000000000005</v>
      </c>
    </row>
    <row r="73" spans="1:12">
      <c r="A73" t="s">
        <v>39</v>
      </c>
      <c r="B73" s="4">
        <v>72</v>
      </c>
      <c r="C73" s="2">
        <v>3.8820000000000001</v>
      </c>
      <c r="D73" s="2">
        <v>6.0999999999999999E-2</v>
      </c>
      <c r="E73" s="2">
        <v>11.776999999999999</v>
      </c>
      <c r="F73" s="2">
        <v>72.942999999999998</v>
      </c>
      <c r="G73" s="2">
        <v>3.2850000000000001</v>
      </c>
      <c r="H73" s="2">
        <v>0.54</v>
      </c>
      <c r="I73" s="2">
        <v>0.17699999999999999</v>
      </c>
      <c r="J73" s="2">
        <v>2.8000000000000001E-2</v>
      </c>
      <c r="K73" s="2">
        <v>1.5189999999999999</v>
      </c>
      <c r="L73" s="2">
        <v>94.212000000000003</v>
      </c>
    </row>
    <row r="74" spans="1:12">
      <c r="A74" t="s">
        <v>39</v>
      </c>
      <c r="B74" s="4">
        <v>74</v>
      </c>
      <c r="C74" s="2">
        <v>3.96</v>
      </c>
      <c r="D74" s="2">
        <v>6.7000000000000004E-2</v>
      </c>
      <c r="E74" s="2">
        <v>11.606999999999999</v>
      </c>
      <c r="F74" s="2">
        <v>70.897000000000006</v>
      </c>
      <c r="G74" s="2">
        <v>3.141</v>
      </c>
      <c r="H74" s="2">
        <v>0.62</v>
      </c>
      <c r="I74" s="2">
        <v>0.23599999999999999</v>
      </c>
      <c r="J74" s="2">
        <v>1.4999999999999999E-2</v>
      </c>
      <c r="K74" s="2">
        <v>1.929</v>
      </c>
      <c r="L74" s="2">
        <v>92.471999999999994</v>
      </c>
    </row>
    <row r="75" spans="1:12">
      <c r="A75" t="s">
        <v>39</v>
      </c>
      <c r="B75" s="4">
        <v>76</v>
      </c>
      <c r="C75" s="2">
        <v>3.6739999999999999</v>
      </c>
      <c r="D75" s="2">
        <v>4.5999999999999999E-2</v>
      </c>
      <c r="E75" s="2">
        <v>11.558</v>
      </c>
      <c r="F75" s="2">
        <v>72.132000000000005</v>
      </c>
      <c r="G75" s="2">
        <v>2.8580000000000001</v>
      </c>
      <c r="H75" s="2">
        <v>0.57999999999999996</v>
      </c>
      <c r="I75" s="2">
        <v>0.20899999999999999</v>
      </c>
      <c r="J75" s="2">
        <v>4.1000000000000002E-2</v>
      </c>
      <c r="K75" s="2">
        <v>1.6339999999999999</v>
      </c>
      <c r="L75" s="2">
        <v>92.731999999999999</v>
      </c>
    </row>
    <row r="76" spans="1:12">
      <c r="A76" t="s">
        <v>39</v>
      </c>
      <c r="B76" s="4">
        <v>77</v>
      </c>
      <c r="C76" s="2">
        <v>4.0519999999999996</v>
      </c>
      <c r="D76" s="2">
        <v>4.7E-2</v>
      </c>
      <c r="E76" s="2">
        <v>11.62</v>
      </c>
      <c r="F76" s="2">
        <v>71.067999999999998</v>
      </c>
      <c r="G76" s="2">
        <v>3.1970000000000001</v>
      </c>
      <c r="H76" s="2">
        <v>0.65</v>
      </c>
      <c r="I76" s="2">
        <v>0.26400000000000001</v>
      </c>
      <c r="J76" s="2">
        <v>6.0000000000000001E-3</v>
      </c>
      <c r="K76" s="2">
        <v>1.7030000000000001</v>
      </c>
      <c r="L76" s="2">
        <v>92.606999999999999</v>
      </c>
    </row>
    <row r="77" spans="1:12">
      <c r="A77" t="s">
        <v>39</v>
      </c>
      <c r="B77" s="4">
        <v>78</v>
      </c>
      <c r="C77" s="2">
        <v>3.5289999999999999</v>
      </c>
      <c r="D77" s="2">
        <v>6.4000000000000001E-2</v>
      </c>
      <c r="E77" s="2">
        <v>11.558999999999999</v>
      </c>
      <c r="F77" s="2">
        <v>71.423000000000002</v>
      </c>
      <c r="G77" s="2">
        <v>3.9460000000000002</v>
      </c>
      <c r="H77" s="2">
        <v>0.63700000000000001</v>
      </c>
      <c r="I77" s="2">
        <v>0.21099999999999999</v>
      </c>
      <c r="J77" s="2">
        <v>5.1999999999999998E-2</v>
      </c>
      <c r="K77" s="2">
        <v>1.857</v>
      </c>
      <c r="L77" s="2">
        <v>93.278000000000006</v>
      </c>
    </row>
    <row r="78" spans="1:12">
      <c r="A78" t="s">
        <v>39</v>
      </c>
      <c r="B78" s="4">
        <v>79</v>
      </c>
      <c r="C78" s="2">
        <v>3.6960000000000002</v>
      </c>
      <c r="D78" s="2">
        <v>7.2999999999999995E-2</v>
      </c>
      <c r="E78" s="2">
        <v>11.593</v>
      </c>
      <c r="F78" s="2">
        <v>70.962000000000003</v>
      </c>
      <c r="G78" s="2">
        <v>3.077</v>
      </c>
      <c r="H78" s="2">
        <v>0.60599999999999998</v>
      </c>
      <c r="I78" s="2">
        <v>0.23400000000000001</v>
      </c>
      <c r="J78" s="2">
        <v>3.2000000000000001E-2</v>
      </c>
      <c r="K78" s="2">
        <v>1.77</v>
      </c>
      <c r="L78" s="2">
        <v>92.043000000000006</v>
      </c>
    </row>
    <row r="79" spans="1:12">
      <c r="A79" t="s">
        <v>39</v>
      </c>
      <c r="B79" s="4">
        <v>80</v>
      </c>
      <c r="C79" s="2">
        <v>3.7610000000000001</v>
      </c>
      <c r="D79" s="2">
        <v>6.5000000000000002E-2</v>
      </c>
      <c r="E79" s="2">
        <v>11.525</v>
      </c>
      <c r="F79" s="2">
        <v>71.804000000000002</v>
      </c>
      <c r="G79" s="2">
        <v>3.6549999999999998</v>
      </c>
      <c r="H79" s="2">
        <v>0.65</v>
      </c>
      <c r="I79" s="2">
        <v>0.21299999999999999</v>
      </c>
      <c r="J79" s="2">
        <v>3.3000000000000002E-2</v>
      </c>
      <c r="K79" s="2">
        <v>1.6140000000000001</v>
      </c>
      <c r="L79" s="2">
        <v>93.32</v>
      </c>
    </row>
    <row r="80" spans="1:12">
      <c r="A80" t="s">
        <v>39</v>
      </c>
      <c r="B80" s="4">
        <v>81</v>
      </c>
      <c r="C80" s="2">
        <v>3.79</v>
      </c>
      <c r="D80" s="2">
        <v>7.2999999999999995E-2</v>
      </c>
      <c r="E80" s="2">
        <v>11.468999999999999</v>
      </c>
      <c r="F80" s="2">
        <v>70.376999999999995</v>
      </c>
      <c r="G80" s="2">
        <v>3.222</v>
      </c>
      <c r="H80" s="2">
        <v>0.65100000000000002</v>
      </c>
      <c r="I80" s="2">
        <v>0.23599999999999999</v>
      </c>
      <c r="J80" s="2">
        <v>2.5000000000000001E-2</v>
      </c>
      <c r="K80" s="2">
        <v>1.841</v>
      </c>
      <c r="L80" s="2">
        <v>91.683999999999997</v>
      </c>
    </row>
    <row r="81" spans="1:12">
      <c r="A81" t="s">
        <v>39</v>
      </c>
      <c r="B81" s="4">
        <v>82</v>
      </c>
      <c r="C81" s="2">
        <v>3.8530000000000002</v>
      </c>
      <c r="D81" s="2">
        <v>6.7000000000000004E-2</v>
      </c>
      <c r="E81" s="2">
        <v>11.436</v>
      </c>
      <c r="F81" s="2">
        <v>70.869</v>
      </c>
      <c r="G81" s="2">
        <v>2.843</v>
      </c>
      <c r="H81" s="2">
        <v>0.54600000000000004</v>
      </c>
      <c r="I81" s="2">
        <v>0.193</v>
      </c>
      <c r="J81" s="2">
        <v>0</v>
      </c>
      <c r="K81" s="2">
        <v>1.67</v>
      </c>
      <c r="L81" s="2">
        <v>91.477000000000004</v>
      </c>
    </row>
    <row r="82" spans="1:12">
      <c r="A82" t="s">
        <v>39</v>
      </c>
      <c r="B82" s="4">
        <v>83</v>
      </c>
      <c r="C82" s="2">
        <v>3.819</v>
      </c>
      <c r="D82" s="2">
        <v>6.2E-2</v>
      </c>
      <c r="E82" s="2">
        <v>11.516</v>
      </c>
      <c r="F82" s="2">
        <v>70.712000000000003</v>
      </c>
      <c r="G82" s="2">
        <v>2.9649999999999999</v>
      </c>
      <c r="H82" s="2">
        <v>0.60599999999999998</v>
      </c>
      <c r="I82" s="2">
        <v>0.216</v>
      </c>
      <c r="J82" s="2">
        <v>4.2999999999999997E-2</v>
      </c>
      <c r="K82" s="2">
        <v>1.81</v>
      </c>
      <c r="L82" s="2">
        <v>91.748999999999995</v>
      </c>
    </row>
    <row r="83" spans="1:12">
      <c r="A83" t="s">
        <v>39</v>
      </c>
      <c r="B83" s="4">
        <v>84</v>
      </c>
      <c r="C83" s="2">
        <v>3.7839999999999998</v>
      </c>
      <c r="D83" s="2">
        <v>5.8000000000000003E-2</v>
      </c>
      <c r="E83" s="2">
        <v>11.542999999999999</v>
      </c>
      <c r="F83" s="2">
        <v>70.754000000000005</v>
      </c>
      <c r="G83" s="2">
        <v>3.407</v>
      </c>
      <c r="H83" s="2">
        <v>0.69299999999999995</v>
      </c>
      <c r="I83" s="2">
        <v>0.245</v>
      </c>
      <c r="J83" s="2">
        <v>1.2E-2</v>
      </c>
      <c r="K83" s="2">
        <v>1.891</v>
      </c>
      <c r="L83" s="2">
        <v>92.387</v>
      </c>
    </row>
    <row r="84" spans="1:12">
      <c r="A84" t="s">
        <v>39</v>
      </c>
      <c r="B84" s="4">
        <v>85</v>
      </c>
      <c r="C84" s="2">
        <v>3.758</v>
      </c>
      <c r="D84" s="2">
        <v>4.4999999999999998E-2</v>
      </c>
      <c r="E84" s="2">
        <v>11.419</v>
      </c>
      <c r="F84" s="2">
        <v>71.897999999999996</v>
      </c>
      <c r="G84" s="2">
        <v>3.53</v>
      </c>
      <c r="H84" s="2">
        <v>0.57099999999999995</v>
      </c>
      <c r="I84" s="2">
        <v>0.222</v>
      </c>
      <c r="J84" s="2">
        <v>8.0000000000000002E-3</v>
      </c>
      <c r="K84" s="2">
        <v>1.7470000000000001</v>
      </c>
      <c r="L84" s="2">
        <v>93.197999999999993</v>
      </c>
    </row>
    <row r="85" spans="1:12">
      <c r="A85" t="s">
        <v>39</v>
      </c>
      <c r="B85" s="4">
        <v>86</v>
      </c>
      <c r="C85" s="2">
        <v>3.8980000000000001</v>
      </c>
      <c r="D85" s="2">
        <v>5.1999999999999998E-2</v>
      </c>
      <c r="E85" s="2">
        <v>11.345000000000001</v>
      </c>
      <c r="F85" s="2">
        <v>70.677999999999997</v>
      </c>
      <c r="G85" s="2">
        <v>2.952</v>
      </c>
      <c r="H85" s="2">
        <v>0.55200000000000005</v>
      </c>
      <c r="I85" s="2">
        <v>0.17799999999999999</v>
      </c>
      <c r="J85" s="2">
        <v>7.0000000000000001E-3</v>
      </c>
      <c r="K85" s="2">
        <v>1.837</v>
      </c>
      <c r="L85" s="2">
        <v>91.498999999999995</v>
      </c>
    </row>
    <row r="86" spans="1:12">
      <c r="A86" t="s">
        <v>39</v>
      </c>
      <c r="B86" s="4">
        <v>87</v>
      </c>
      <c r="C86" s="2">
        <v>3.64</v>
      </c>
      <c r="D86" s="2">
        <v>5.8999999999999997E-2</v>
      </c>
      <c r="E86" s="2">
        <v>11.698</v>
      </c>
      <c r="F86" s="2">
        <v>71.091999999999999</v>
      </c>
      <c r="G86" s="2">
        <v>3.121</v>
      </c>
      <c r="H86" s="2">
        <v>0.59499999999999997</v>
      </c>
      <c r="I86" s="2">
        <v>0.188</v>
      </c>
      <c r="J86" s="2">
        <v>2.5999999999999999E-2</v>
      </c>
      <c r="K86" s="2">
        <v>1.9159999999999999</v>
      </c>
      <c r="L86" s="2">
        <v>92.334999999999994</v>
      </c>
    </row>
    <row r="87" spans="1:12">
      <c r="A87" t="s">
        <v>39</v>
      </c>
      <c r="B87" s="4">
        <v>88</v>
      </c>
      <c r="C87" s="2">
        <v>3.762</v>
      </c>
      <c r="D87" s="2">
        <v>4.8000000000000001E-2</v>
      </c>
      <c r="E87" s="2">
        <v>11.552</v>
      </c>
      <c r="F87" s="2">
        <v>72.099999999999994</v>
      </c>
      <c r="G87" s="2">
        <v>3.7189999999999999</v>
      </c>
      <c r="H87" s="2">
        <v>0.54900000000000004</v>
      </c>
      <c r="I87" s="2">
        <v>0.192</v>
      </c>
      <c r="J87" s="2">
        <v>0.05</v>
      </c>
      <c r="K87" s="2">
        <v>1.7729999999999999</v>
      </c>
      <c r="L87" s="2">
        <v>93.745000000000005</v>
      </c>
    </row>
    <row r="88" spans="1:12">
      <c r="A88" t="s">
        <v>39</v>
      </c>
      <c r="B88" s="4">
        <v>89</v>
      </c>
      <c r="C88" s="2">
        <v>3.952</v>
      </c>
      <c r="D88" s="2">
        <v>5.7000000000000002E-2</v>
      </c>
      <c r="E88" s="2">
        <v>11.59</v>
      </c>
      <c r="F88" s="2">
        <v>70.608000000000004</v>
      </c>
      <c r="G88" s="2">
        <v>2.9430000000000001</v>
      </c>
      <c r="H88" s="2">
        <v>0.623</v>
      </c>
      <c r="I88" s="2">
        <v>0.22500000000000001</v>
      </c>
      <c r="J88" s="2">
        <v>2.4E-2</v>
      </c>
      <c r="K88" s="2">
        <v>1.85</v>
      </c>
      <c r="L88" s="2">
        <v>91.872</v>
      </c>
    </row>
    <row r="89" spans="1:12">
      <c r="A89" t="s">
        <v>39</v>
      </c>
      <c r="B89" s="4">
        <v>90</v>
      </c>
      <c r="C89" s="2">
        <v>3.577</v>
      </c>
      <c r="D89" s="2">
        <v>0.05</v>
      </c>
      <c r="E89" s="2">
        <v>11.477</v>
      </c>
      <c r="F89" s="2">
        <v>71.733999999999995</v>
      </c>
      <c r="G89" s="2">
        <v>4.0940000000000003</v>
      </c>
      <c r="H89" s="2">
        <v>0.59599999999999997</v>
      </c>
      <c r="I89" s="2">
        <v>0.222</v>
      </c>
      <c r="J89" s="2">
        <v>1.4E-2</v>
      </c>
      <c r="K89" s="2">
        <v>1.7010000000000001</v>
      </c>
      <c r="L89" s="2">
        <v>93.465000000000003</v>
      </c>
    </row>
    <row r="90" spans="1:12">
      <c r="A90" t="s">
        <v>39</v>
      </c>
      <c r="B90" s="4">
        <v>91</v>
      </c>
      <c r="C90" s="2">
        <v>3.7930000000000001</v>
      </c>
      <c r="D90" s="2">
        <v>0.06</v>
      </c>
      <c r="E90" s="2">
        <v>11.593</v>
      </c>
      <c r="F90" s="2">
        <v>71.132999999999996</v>
      </c>
      <c r="G90" s="2">
        <v>3.2290000000000001</v>
      </c>
      <c r="H90" s="2">
        <v>0.629</v>
      </c>
      <c r="I90" s="2">
        <v>0.254</v>
      </c>
      <c r="J90" s="2">
        <v>2.5999999999999999E-2</v>
      </c>
      <c r="K90" s="2">
        <v>1.899</v>
      </c>
      <c r="L90" s="2">
        <v>92.616</v>
      </c>
    </row>
    <row r="91" spans="1:12">
      <c r="A91" t="s">
        <v>39</v>
      </c>
      <c r="B91" s="4">
        <v>92</v>
      </c>
      <c r="C91" s="2">
        <v>3.968</v>
      </c>
      <c r="D91" s="2">
        <v>5.2999999999999999E-2</v>
      </c>
      <c r="E91" s="2">
        <v>11.571999999999999</v>
      </c>
      <c r="F91" s="2">
        <v>70.837999999999994</v>
      </c>
      <c r="G91" s="2">
        <v>3.1230000000000002</v>
      </c>
      <c r="H91" s="2">
        <v>0.64200000000000002</v>
      </c>
      <c r="I91" s="2">
        <v>0.307</v>
      </c>
      <c r="J91" s="2">
        <v>2.1999999999999999E-2</v>
      </c>
      <c r="K91" s="2">
        <v>2.0750000000000002</v>
      </c>
      <c r="L91" s="2">
        <v>92.6</v>
      </c>
    </row>
    <row r="92" spans="1:12">
      <c r="A92" t="s">
        <v>39</v>
      </c>
      <c r="B92" s="4">
        <v>93</v>
      </c>
      <c r="C92" s="2">
        <v>3.9390000000000001</v>
      </c>
      <c r="D92" s="2">
        <v>5.8000000000000003E-2</v>
      </c>
      <c r="E92" s="2">
        <v>11.686999999999999</v>
      </c>
      <c r="F92" s="2">
        <v>70.352000000000004</v>
      </c>
      <c r="G92" s="2">
        <v>3.181</v>
      </c>
      <c r="H92" s="2">
        <v>0.623</v>
      </c>
      <c r="I92" s="2">
        <v>0.25700000000000001</v>
      </c>
      <c r="J92" s="2">
        <v>6.7000000000000004E-2</v>
      </c>
      <c r="K92" s="2">
        <v>1.7509999999999999</v>
      </c>
      <c r="L92" s="2">
        <v>91.915000000000006</v>
      </c>
    </row>
    <row r="93" spans="1:12">
      <c r="A93" t="s">
        <v>39</v>
      </c>
      <c r="B93" s="4">
        <v>94</v>
      </c>
      <c r="C93" s="2">
        <v>3.8170000000000002</v>
      </c>
      <c r="D93" s="2">
        <v>6.9000000000000006E-2</v>
      </c>
      <c r="E93" s="2">
        <v>11.475</v>
      </c>
      <c r="F93" s="2">
        <v>70.721999999999994</v>
      </c>
      <c r="G93" s="2">
        <v>3.085</v>
      </c>
      <c r="H93" s="2">
        <v>0.624</v>
      </c>
      <c r="I93" s="2">
        <v>0.217</v>
      </c>
      <c r="J93" s="2">
        <v>1.7000000000000001E-2</v>
      </c>
      <c r="K93" s="2">
        <v>1.8049999999999999</v>
      </c>
      <c r="L93" s="2">
        <v>91.831000000000003</v>
      </c>
    </row>
    <row r="94" spans="1:12">
      <c r="A94" t="s">
        <v>39</v>
      </c>
      <c r="B94" s="4">
        <v>95</v>
      </c>
      <c r="C94" s="2">
        <v>3.944</v>
      </c>
      <c r="D94" s="2">
        <v>4.8000000000000001E-2</v>
      </c>
      <c r="E94" s="2">
        <v>11.643000000000001</v>
      </c>
      <c r="F94" s="2">
        <v>71.022999999999996</v>
      </c>
      <c r="G94" s="2">
        <v>3.06</v>
      </c>
      <c r="H94" s="2">
        <v>0.64700000000000002</v>
      </c>
      <c r="I94" s="2">
        <v>0.27700000000000002</v>
      </c>
      <c r="J94" s="2">
        <v>4.4999999999999998E-2</v>
      </c>
      <c r="K94" s="2">
        <v>1.8620000000000001</v>
      </c>
      <c r="L94" s="2">
        <v>92.549000000000007</v>
      </c>
    </row>
    <row r="95" spans="1:12">
      <c r="A95" t="s">
        <v>39</v>
      </c>
      <c r="B95" s="4">
        <v>96</v>
      </c>
      <c r="C95" s="2">
        <v>3.778</v>
      </c>
      <c r="D95" s="2">
        <v>6.3E-2</v>
      </c>
      <c r="E95" s="2">
        <v>11.628</v>
      </c>
      <c r="F95" s="2">
        <v>70.542000000000002</v>
      </c>
      <c r="G95" s="2">
        <v>3.0049999999999999</v>
      </c>
      <c r="H95" s="2">
        <v>0.66800000000000004</v>
      </c>
      <c r="I95" s="2">
        <v>0.26900000000000002</v>
      </c>
      <c r="J95" s="2">
        <v>4.8000000000000001E-2</v>
      </c>
      <c r="K95" s="2">
        <v>1.9119999999999999</v>
      </c>
      <c r="L95" s="2">
        <v>91.912999999999997</v>
      </c>
    </row>
    <row r="96" spans="1:12">
      <c r="A96" t="s">
        <v>39</v>
      </c>
      <c r="B96" s="4">
        <v>97</v>
      </c>
      <c r="C96" s="2">
        <v>3.3359999999999999</v>
      </c>
      <c r="D96" s="2">
        <v>6.7000000000000004E-2</v>
      </c>
      <c r="E96" s="2">
        <v>11.663</v>
      </c>
      <c r="F96" s="2">
        <v>70.801000000000002</v>
      </c>
      <c r="G96" s="2">
        <v>2.2909999999999999</v>
      </c>
      <c r="H96" s="2">
        <v>0.65600000000000003</v>
      </c>
      <c r="I96" s="2">
        <v>0.252</v>
      </c>
      <c r="J96" s="2">
        <v>1.7999999999999999E-2</v>
      </c>
      <c r="K96" s="2">
        <v>1.855</v>
      </c>
      <c r="L96" s="2">
        <v>90.938999999999993</v>
      </c>
    </row>
    <row r="97" spans="1:12">
      <c r="A97" t="s">
        <v>39</v>
      </c>
      <c r="B97" s="4">
        <v>98</v>
      </c>
      <c r="C97" s="2">
        <v>3.5289999999999999</v>
      </c>
      <c r="D97" s="2">
        <v>4.5999999999999999E-2</v>
      </c>
      <c r="E97" s="2">
        <v>11.702999999999999</v>
      </c>
      <c r="F97" s="2">
        <v>70.52</v>
      </c>
      <c r="G97" s="2">
        <v>2.5350000000000001</v>
      </c>
      <c r="H97" s="2">
        <v>0.67800000000000005</v>
      </c>
      <c r="I97" s="2">
        <v>0.32200000000000001</v>
      </c>
      <c r="J97" s="2">
        <v>1.7999999999999999E-2</v>
      </c>
      <c r="K97" s="2">
        <v>2.0110000000000001</v>
      </c>
      <c r="L97" s="2">
        <v>91.361999999999995</v>
      </c>
    </row>
    <row r="98" spans="1:12">
      <c r="A98" t="s">
        <v>39</v>
      </c>
      <c r="B98" s="4">
        <v>99</v>
      </c>
      <c r="C98" s="2">
        <v>4.3879999999999999</v>
      </c>
      <c r="D98" s="2">
        <v>1.6E-2</v>
      </c>
      <c r="E98" s="2">
        <v>12.401999999999999</v>
      </c>
      <c r="F98" s="2">
        <v>70.206999999999994</v>
      </c>
      <c r="G98" s="2">
        <v>2.9940000000000002</v>
      </c>
      <c r="H98" s="2">
        <v>0.46100000000000002</v>
      </c>
      <c r="I98" s="2">
        <v>0.17399999999999999</v>
      </c>
      <c r="J98" s="2">
        <v>8.6999999999999994E-2</v>
      </c>
      <c r="K98" s="2">
        <v>1.681</v>
      </c>
      <c r="L98" s="2">
        <v>92.41</v>
      </c>
    </row>
    <row r="99" spans="1:12">
      <c r="A99" t="s">
        <v>39</v>
      </c>
      <c r="B99" s="4">
        <v>100</v>
      </c>
      <c r="C99" s="2">
        <v>3.9329999999999998</v>
      </c>
      <c r="D99" s="2">
        <v>7.0000000000000007E-2</v>
      </c>
      <c r="E99" s="2">
        <v>11.516999999999999</v>
      </c>
      <c r="F99" s="2">
        <v>70.578000000000003</v>
      </c>
      <c r="G99" s="2">
        <v>2.8239999999999998</v>
      </c>
      <c r="H99" s="2">
        <v>0.60699999999999998</v>
      </c>
      <c r="I99" s="2">
        <v>0.24099999999999999</v>
      </c>
      <c r="J99" s="2">
        <v>1.4999999999999999E-2</v>
      </c>
      <c r="K99" s="2">
        <v>1.748</v>
      </c>
      <c r="L99" s="2">
        <v>91.533000000000001</v>
      </c>
    </row>
    <row r="100" spans="1:12">
      <c r="A100" t="s">
        <v>39</v>
      </c>
      <c r="B100" s="4">
        <v>101</v>
      </c>
      <c r="C100" s="2">
        <v>3.8410000000000002</v>
      </c>
      <c r="D100" s="2">
        <v>7.1999999999999995E-2</v>
      </c>
      <c r="E100" s="2">
        <v>11.835000000000001</v>
      </c>
      <c r="F100" s="2">
        <v>70.67</v>
      </c>
      <c r="G100" s="2">
        <v>3.2850000000000001</v>
      </c>
      <c r="H100" s="2">
        <v>0.61899999999999999</v>
      </c>
      <c r="I100" s="2">
        <v>0.29699999999999999</v>
      </c>
      <c r="J100" s="2">
        <v>4.4999999999999998E-2</v>
      </c>
      <c r="K100" s="2">
        <v>1.923</v>
      </c>
      <c r="L100" s="2">
        <v>92.587000000000003</v>
      </c>
    </row>
    <row r="101" spans="1:12">
      <c r="A101" t="s">
        <v>39</v>
      </c>
      <c r="B101" s="4">
        <v>102</v>
      </c>
      <c r="C101" s="2">
        <v>3.806</v>
      </c>
      <c r="D101" s="2">
        <v>7.0000000000000007E-2</v>
      </c>
      <c r="E101" s="2">
        <v>11.509</v>
      </c>
      <c r="F101" s="2">
        <v>70.864000000000004</v>
      </c>
      <c r="G101" s="2">
        <v>3.3639999999999999</v>
      </c>
      <c r="H101" s="2">
        <v>0.60499999999999998</v>
      </c>
      <c r="I101" s="2">
        <v>0.29499999999999998</v>
      </c>
      <c r="J101" s="2">
        <v>2.1000000000000001E-2</v>
      </c>
      <c r="K101" s="2">
        <v>1.7470000000000001</v>
      </c>
      <c r="L101" s="2">
        <v>92.281000000000006</v>
      </c>
    </row>
    <row r="102" spans="1:12">
      <c r="A102" t="s">
        <v>39</v>
      </c>
      <c r="B102" s="4">
        <v>103</v>
      </c>
      <c r="C102" s="2">
        <v>3.8969999999999998</v>
      </c>
      <c r="D102" s="2">
        <v>7.3999999999999996E-2</v>
      </c>
      <c r="E102" s="2">
        <v>11.432</v>
      </c>
      <c r="F102" s="2">
        <v>71.727999999999994</v>
      </c>
      <c r="G102" s="2">
        <v>2.8290000000000002</v>
      </c>
      <c r="H102" s="2">
        <v>0.57299999999999995</v>
      </c>
      <c r="I102" s="2">
        <v>0.24399999999999999</v>
      </c>
      <c r="J102" s="2">
        <v>3.1E-2</v>
      </c>
      <c r="K102" s="2">
        <v>1.67</v>
      </c>
      <c r="L102" s="2">
        <v>92.477999999999994</v>
      </c>
    </row>
    <row r="103" spans="1:12">
      <c r="A103" t="s">
        <v>39</v>
      </c>
      <c r="B103" s="4">
        <v>104</v>
      </c>
      <c r="C103" s="2">
        <v>3.8319999999999999</v>
      </c>
      <c r="D103" s="2">
        <v>7.3999999999999996E-2</v>
      </c>
      <c r="E103" s="2">
        <v>11.491</v>
      </c>
      <c r="F103" s="2">
        <v>70.378</v>
      </c>
      <c r="G103" s="2">
        <v>3.355</v>
      </c>
      <c r="H103" s="2">
        <v>0.67300000000000004</v>
      </c>
      <c r="I103" s="2">
        <v>0.245</v>
      </c>
      <c r="J103" s="2">
        <v>0</v>
      </c>
      <c r="K103" s="2">
        <v>1.7789999999999999</v>
      </c>
      <c r="L103" s="2">
        <v>91.826999999999998</v>
      </c>
    </row>
    <row r="104" spans="1:12">
      <c r="A104" t="s">
        <v>39</v>
      </c>
      <c r="B104" s="4">
        <v>105</v>
      </c>
      <c r="C104" s="2">
        <v>3.3780000000000001</v>
      </c>
      <c r="D104" s="2">
        <v>6.9000000000000006E-2</v>
      </c>
      <c r="E104" s="2">
        <v>11.419</v>
      </c>
      <c r="F104" s="2">
        <v>68.570999999999998</v>
      </c>
      <c r="G104" s="2">
        <v>4.0839999999999996</v>
      </c>
      <c r="H104" s="2">
        <v>0.621</v>
      </c>
      <c r="I104" s="2">
        <v>0.192</v>
      </c>
      <c r="J104" s="2">
        <v>4.7E-2</v>
      </c>
      <c r="K104" s="2">
        <v>1.8580000000000001</v>
      </c>
      <c r="L104" s="2">
        <v>90.239000000000004</v>
      </c>
    </row>
    <row r="105" spans="1:12">
      <c r="A105" t="s">
        <v>39</v>
      </c>
      <c r="B105" s="4">
        <v>106</v>
      </c>
      <c r="C105" s="2">
        <v>3.6819999999999999</v>
      </c>
      <c r="D105" s="2">
        <v>6.4000000000000001E-2</v>
      </c>
      <c r="E105" s="2">
        <v>11.407999999999999</v>
      </c>
      <c r="F105" s="2">
        <v>70.694000000000003</v>
      </c>
      <c r="G105" s="2">
        <v>3.0019999999999998</v>
      </c>
      <c r="H105" s="2">
        <v>0.56100000000000005</v>
      </c>
      <c r="I105" s="2">
        <v>0.23699999999999999</v>
      </c>
      <c r="J105" s="2">
        <v>0</v>
      </c>
      <c r="K105" s="2">
        <v>1.734</v>
      </c>
      <c r="L105" s="2">
        <v>91.382000000000005</v>
      </c>
    </row>
    <row r="106" spans="1:12">
      <c r="A106" t="s">
        <v>39</v>
      </c>
      <c r="B106" s="4">
        <v>107</v>
      </c>
      <c r="C106" s="2">
        <v>3.78</v>
      </c>
      <c r="D106" s="2">
        <v>5.8999999999999997E-2</v>
      </c>
      <c r="E106" s="2">
        <v>11.379</v>
      </c>
      <c r="F106" s="2">
        <v>70.712999999999994</v>
      </c>
      <c r="G106" s="2">
        <v>3.0049999999999999</v>
      </c>
      <c r="H106" s="2">
        <v>0.60399999999999998</v>
      </c>
      <c r="I106" s="2">
        <v>0.16900000000000001</v>
      </c>
      <c r="J106" s="2">
        <v>3.1E-2</v>
      </c>
      <c r="K106" s="2">
        <v>1.657</v>
      </c>
      <c r="L106" s="2">
        <v>91.397000000000006</v>
      </c>
    </row>
    <row r="107" spans="1:12">
      <c r="A107" t="s">
        <v>39</v>
      </c>
      <c r="B107" s="4">
        <v>108</v>
      </c>
      <c r="C107" s="2">
        <v>3.7450000000000001</v>
      </c>
      <c r="D107" s="2">
        <v>6.0999999999999999E-2</v>
      </c>
      <c r="E107" s="2">
        <v>11.491</v>
      </c>
      <c r="F107" s="2">
        <v>70.421000000000006</v>
      </c>
      <c r="G107" s="2">
        <v>3.5659999999999998</v>
      </c>
      <c r="H107" s="2">
        <v>0.68400000000000005</v>
      </c>
      <c r="I107" s="2">
        <v>0.23499999999999999</v>
      </c>
      <c r="J107" s="2">
        <v>3.1E-2</v>
      </c>
      <c r="K107" s="2">
        <v>1.8069999999999999</v>
      </c>
      <c r="L107" s="2">
        <v>92.040999999999997</v>
      </c>
    </row>
    <row r="108" spans="1:12">
      <c r="A108" t="s">
        <v>39</v>
      </c>
      <c r="B108" s="4">
        <v>109</v>
      </c>
      <c r="C108" s="2">
        <v>3.5419999999999998</v>
      </c>
      <c r="D108" s="2">
        <v>4.2000000000000003E-2</v>
      </c>
      <c r="E108" s="2">
        <v>11.613</v>
      </c>
      <c r="F108" s="2">
        <v>70.191000000000003</v>
      </c>
      <c r="G108" s="2">
        <v>3.722</v>
      </c>
      <c r="H108" s="2">
        <v>0.67800000000000005</v>
      </c>
      <c r="I108" s="2">
        <v>0.24099999999999999</v>
      </c>
      <c r="J108" s="2">
        <v>2.5000000000000001E-2</v>
      </c>
      <c r="K108" s="2">
        <v>1.891</v>
      </c>
      <c r="L108" s="2">
        <v>91.944999999999993</v>
      </c>
    </row>
    <row r="109" spans="1:12">
      <c r="A109" t="s">
        <v>39</v>
      </c>
      <c r="B109" s="4">
        <v>110</v>
      </c>
      <c r="C109" s="2">
        <v>3.649</v>
      </c>
      <c r="D109" s="2">
        <v>0.05</v>
      </c>
      <c r="E109" s="2">
        <v>11.654999999999999</v>
      </c>
      <c r="F109" s="2">
        <v>70.599999999999994</v>
      </c>
      <c r="G109" s="2">
        <v>3.657</v>
      </c>
      <c r="H109" s="2">
        <v>0.622</v>
      </c>
      <c r="I109" s="2">
        <v>0.25</v>
      </c>
      <c r="J109" s="2">
        <v>0</v>
      </c>
      <c r="K109" s="2">
        <v>1.89</v>
      </c>
      <c r="L109" s="2">
        <v>92.373000000000005</v>
      </c>
    </row>
    <row r="110" spans="1:12">
      <c r="A110" t="s">
        <v>39</v>
      </c>
      <c r="B110" s="4">
        <v>111</v>
      </c>
      <c r="C110" s="2">
        <v>3.8090000000000002</v>
      </c>
      <c r="D110" s="2">
        <v>6.4000000000000001E-2</v>
      </c>
      <c r="E110" s="2">
        <v>11.763999999999999</v>
      </c>
      <c r="F110" s="2">
        <v>70.683999999999997</v>
      </c>
      <c r="G110" s="2">
        <v>2.8149999999999999</v>
      </c>
      <c r="H110" s="2">
        <v>0.65</v>
      </c>
      <c r="I110" s="2">
        <v>0.248</v>
      </c>
      <c r="J110" s="2">
        <v>1.6E-2</v>
      </c>
      <c r="K110" s="2">
        <v>1.9370000000000001</v>
      </c>
      <c r="L110" s="2">
        <v>91.986999999999995</v>
      </c>
    </row>
    <row r="111" spans="1:12">
      <c r="A111" t="s">
        <v>39</v>
      </c>
      <c r="B111" s="4">
        <v>112</v>
      </c>
      <c r="C111" s="2">
        <v>3.9529999999999998</v>
      </c>
      <c r="D111" s="2">
        <v>4.2999999999999997E-2</v>
      </c>
      <c r="E111" s="2">
        <v>11.62</v>
      </c>
      <c r="F111" s="2">
        <v>71.816000000000003</v>
      </c>
      <c r="G111" s="2">
        <v>2.923</v>
      </c>
      <c r="H111" s="2">
        <v>0.64600000000000002</v>
      </c>
      <c r="I111" s="2">
        <v>0.24199999999999999</v>
      </c>
      <c r="J111" s="2">
        <v>6.0999999999999999E-2</v>
      </c>
      <c r="K111" s="2">
        <v>1.6879999999999999</v>
      </c>
      <c r="L111" s="2">
        <v>92.992000000000004</v>
      </c>
    </row>
    <row r="112" spans="1:12">
      <c r="A112" t="s">
        <v>39</v>
      </c>
      <c r="B112" s="4">
        <v>113</v>
      </c>
      <c r="C112" s="2">
        <v>3.6389999999999998</v>
      </c>
      <c r="D112" s="2">
        <v>5.2999999999999999E-2</v>
      </c>
      <c r="E112" s="2">
        <v>11.670999999999999</v>
      </c>
      <c r="F112" s="2">
        <v>71.555999999999997</v>
      </c>
      <c r="G112" s="2">
        <v>3.851</v>
      </c>
      <c r="H112" s="2">
        <v>0.58899999999999997</v>
      </c>
      <c r="I112" s="2">
        <v>0.27600000000000002</v>
      </c>
      <c r="J112" s="2">
        <v>2.4E-2</v>
      </c>
      <c r="K112" s="2">
        <v>1.865</v>
      </c>
      <c r="L112" s="2">
        <v>93.524000000000001</v>
      </c>
    </row>
    <row r="113" spans="1:12">
      <c r="A113" t="s">
        <v>39</v>
      </c>
      <c r="B113" s="4">
        <v>114</v>
      </c>
      <c r="C113" s="2">
        <v>4.085</v>
      </c>
      <c r="D113" s="2">
        <v>8.1000000000000003E-2</v>
      </c>
      <c r="E113" s="2">
        <v>11.476000000000001</v>
      </c>
      <c r="F113" s="2">
        <v>71.078000000000003</v>
      </c>
      <c r="G113" s="2">
        <v>2.819</v>
      </c>
      <c r="H113" s="2">
        <v>0.63500000000000001</v>
      </c>
      <c r="I113" s="2">
        <v>0.24099999999999999</v>
      </c>
      <c r="J113" s="2">
        <v>1.9E-2</v>
      </c>
      <c r="K113" s="2">
        <v>1.9019999999999999</v>
      </c>
      <c r="L113" s="2">
        <v>92.335999999999999</v>
      </c>
    </row>
    <row r="114" spans="1:12">
      <c r="A114" t="s">
        <v>39</v>
      </c>
      <c r="B114" s="4">
        <v>116</v>
      </c>
      <c r="C114" s="2">
        <v>3.6480000000000001</v>
      </c>
      <c r="D114" s="2">
        <v>7.0999999999999994E-2</v>
      </c>
      <c r="E114" s="2">
        <v>11.433</v>
      </c>
      <c r="F114" s="2">
        <v>70.361000000000004</v>
      </c>
      <c r="G114" s="2">
        <v>3.6829999999999998</v>
      </c>
      <c r="H114" s="2">
        <v>0.628</v>
      </c>
      <c r="I114" s="2">
        <v>0.25700000000000001</v>
      </c>
      <c r="J114" s="2">
        <v>1.4999999999999999E-2</v>
      </c>
      <c r="K114" s="2">
        <v>2.0009999999999999</v>
      </c>
      <c r="L114" s="2">
        <v>92.096999999999994</v>
      </c>
    </row>
    <row r="115" spans="1:12">
      <c r="A115" t="s">
        <v>39</v>
      </c>
      <c r="B115" s="4">
        <v>117</v>
      </c>
      <c r="C115" s="2">
        <v>4.0010000000000003</v>
      </c>
      <c r="D115" s="2">
        <v>7.2999999999999995E-2</v>
      </c>
      <c r="E115" s="2">
        <v>11.688000000000001</v>
      </c>
      <c r="F115" s="2">
        <v>71.355999999999995</v>
      </c>
      <c r="G115" s="2">
        <v>3.2549999999999999</v>
      </c>
      <c r="H115" s="2">
        <v>0.69599999999999995</v>
      </c>
      <c r="I115" s="2">
        <v>0.251</v>
      </c>
      <c r="J115" s="2">
        <v>5.5E-2</v>
      </c>
      <c r="K115" s="2">
        <v>1.93</v>
      </c>
      <c r="L115" s="2">
        <v>93.305000000000007</v>
      </c>
    </row>
    <row r="116" spans="1:12">
      <c r="A116" t="s">
        <v>39</v>
      </c>
      <c r="B116" s="4">
        <v>118</v>
      </c>
      <c r="C116" s="2">
        <v>3.956</v>
      </c>
      <c r="D116" s="2">
        <v>6.7000000000000004E-2</v>
      </c>
      <c r="E116" s="2">
        <v>11.513999999999999</v>
      </c>
      <c r="F116" s="2">
        <v>70.933000000000007</v>
      </c>
      <c r="G116" s="2">
        <v>3.3769999999999998</v>
      </c>
      <c r="H116" s="2">
        <v>0.63500000000000001</v>
      </c>
      <c r="I116" s="2">
        <v>0.215</v>
      </c>
      <c r="J116" s="2">
        <v>2.7E-2</v>
      </c>
      <c r="K116" s="2">
        <v>1.8979999999999999</v>
      </c>
      <c r="L116" s="2">
        <v>92.622</v>
      </c>
    </row>
    <row r="117" spans="1:12">
      <c r="A117" t="s">
        <v>39</v>
      </c>
      <c r="B117" s="4">
        <v>119</v>
      </c>
      <c r="C117" s="2">
        <v>3.7839999999999998</v>
      </c>
      <c r="D117" s="2">
        <v>7.2999999999999995E-2</v>
      </c>
      <c r="E117" s="2">
        <v>11.733000000000001</v>
      </c>
      <c r="F117" s="2">
        <v>71.712000000000003</v>
      </c>
      <c r="G117" s="2">
        <v>3.2839999999999998</v>
      </c>
      <c r="H117" s="2">
        <v>0.67700000000000005</v>
      </c>
      <c r="I117" s="2">
        <v>0.24199999999999999</v>
      </c>
      <c r="J117" s="2">
        <v>0</v>
      </c>
      <c r="K117" s="2">
        <v>1.8879999999999999</v>
      </c>
      <c r="L117" s="2">
        <v>93.393000000000001</v>
      </c>
    </row>
    <row r="118" spans="1:12">
      <c r="A118" t="s">
        <v>39</v>
      </c>
      <c r="B118" s="4">
        <v>120</v>
      </c>
      <c r="C118" s="2">
        <v>3.7810000000000001</v>
      </c>
      <c r="D118" s="2">
        <v>5.5E-2</v>
      </c>
      <c r="E118" s="2">
        <v>11.542999999999999</v>
      </c>
      <c r="F118" s="2">
        <v>71.186000000000007</v>
      </c>
      <c r="G118" s="2">
        <v>3.4159999999999999</v>
      </c>
      <c r="H118" s="2">
        <v>0.60499999999999998</v>
      </c>
      <c r="I118" s="2">
        <v>0.18099999999999999</v>
      </c>
      <c r="J118" s="2">
        <v>3.5000000000000003E-2</v>
      </c>
      <c r="K118" s="2">
        <v>1.821</v>
      </c>
      <c r="L118" s="2">
        <v>92.623000000000005</v>
      </c>
    </row>
    <row r="119" spans="1:12">
      <c r="A119" t="s">
        <v>39</v>
      </c>
      <c r="B119" s="4">
        <v>122</v>
      </c>
      <c r="C119" s="2">
        <v>3.6960000000000002</v>
      </c>
      <c r="D119" s="2">
        <v>6.0999999999999999E-2</v>
      </c>
      <c r="E119" s="2">
        <v>11.436</v>
      </c>
      <c r="F119" s="2">
        <v>71.256</v>
      </c>
      <c r="G119" s="2">
        <v>2.6659999999999999</v>
      </c>
      <c r="H119" s="2">
        <v>0.52900000000000003</v>
      </c>
      <c r="I119" s="2">
        <v>0.17199999999999999</v>
      </c>
      <c r="J119" s="2">
        <v>4.7E-2</v>
      </c>
      <c r="K119" s="2">
        <v>1.6639999999999999</v>
      </c>
      <c r="L119" s="2">
        <v>91.527000000000001</v>
      </c>
    </row>
    <row r="120" spans="1:12">
      <c r="A120" t="s">
        <v>39</v>
      </c>
      <c r="B120" s="4">
        <v>123</v>
      </c>
      <c r="C120" s="2">
        <v>3.948</v>
      </c>
      <c r="D120" s="2">
        <v>4.3999999999999997E-2</v>
      </c>
      <c r="E120" s="2">
        <v>11.365</v>
      </c>
      <c r="F120" s="2">
        <v>71.206999999999994</v>
      </c>
      <c r="G120" s="2">
        <v>3.3109999999999999</v>
      </c>
      <c r="H120" s="2">
        <v>0.56299999999999994</v>
      </c>
      <c r="I120" s="2">
        <v>0.218</v>
      </c>
      <c r="J120" s="2">
        <v>4.2999999999999997E-2</v>
      </c>
      <c r="K120" s="2">
        <v>1.6459999999999999</v>
      </c>
      <c r="L120" s="2">
        <v>92.344999999999999</v>
      </c>
    </row>
    <row r="121" spans="1:12">
      <c r="A121" t="s">
        <v>39</v>
      </c>
      <c r="B121" s="4">
        <v>124</v>
      </c>
      <c r="C121" s="2">
        <v>3.7149999999999999</v>
      </c>
      <c r="D121" s="2">
        <v>6.7000000000000004E-2</v>
      </c>
      <c r="E121" s="2">
        <v>11.574999999999999</v>
      </c>
      <c r="F121" s="2">
        <v>71.257999999999996</v>
      </c>
      <c r="G121" s="2">
        <v>3.8220000000000001</v>
      </c>
      <c r="H121" s="2">
        <v>0.64400000000000002</v>
      </c>
      <c r="I121" s="2">
        <v>0.26100000000000001</v>
      </c>
      <c r="J121" s="2">
        <v>7.0000000000000007E-2</v>
      </c>
      <c r="K121" s="2">
        <v>2.0150000000000001</v>
      </c>
      <c r="L121" s="2">
        <v>93.427000000000007</v>
      </c>
    </row>
    <row r="122" spans="1:12">
      <c r="A122" t="s">
        <v>39</v>
      </c>
      <c r="B122" s="4">
        <v>125</v>
      </c>
      <c r="C122" s="2">
        <v>3.9580000000000002</v>
      </c>
      <c r="D122" s="2">
        <v>0.06</v>
      </c>
      <c r="E122" s="2">
        <v>11.632</v>
      </c>
      <c r="F122" s="2">
        <v>70.677000000000007</v>
      </c>
      <c r="G122" s="2">
        <v>2.887</v>
      </c>
      <c r="H122" s="2">
        <v>0.625</v>
      </c>
      <c r="I122" s="2">
        <v>0.22500000000000001</v>
      </c>
      <c r="J122" s="2">
        <v>0</v>
      </c>
      <c r="K122" s="2">
        <v>1.903</v>
      </c>
      <c r="L122" s="2">
        <v>91.966999999999999</v>
      </c>
    </row>
    <row r="123" spans="1:12">
      <c r="A123" t="s">
        <v>39</v>
      </c>
      <c r="B123" s="4">
        <v>126</v>
      </c>
      <c r="C123" s="2">
        <v>3.2770000000000001</v>
      </c>
      <c r="D123" s="2">
        <v>7.0000000000000007E-2</v>
      </c>
      <c r="E123" s="2">
        <v>11.742000000000001</v>
      </c>
      <c r="F123" s="2">
        <v>71.418999999999997</v>
      </c>
      <c r="G123" s="2">
        <v>2.3580000000000001</v>
      </c>
      <c r="H123" s="2">
        <v>0.67800000000000005</v>
      </c>
      <c r="I123" s="2">
        <v>0.24299999999999999</v>
      </c>
      <c r="J123" s="2">
        <v>6.3E-2</v>
      </c>
      <c r="K123" s="2">
        <v>1.794</v>
      </c>
      <c r="L123" s="2">
        <v>91.644000000000005</v>
      </c>
    </row>
    <row r="124" spans="1:12">
      <c r="A124" t="s">
        <v>39</v>
      </c>
      <c r="B124" s="4">
        <v>127</v>
      </c>
      <c r="C124" s="2">
        <v>3.7770000000000001</v>
      </c>
      <c r="D124" s="2">
        <v>4.7E-2</v>
      </c>
      <c r="E124" s="2">
        <v>11.542</v>
      </c>
      <c r="F124" s="2">
        <v>71.674999999999997</v>
      </c>
      <c r="G124" s="2">
        <v>2.7469999999999999</v>
      </c>
      <c r="H124" s="2">
        <v>0.60199999999999998</v>
      </c>
      <c r="I124" s="2">
        <v>0.19900000000000001</v>
      </c>
      <c r="J124" s="2">
        <v>1.4999999999999999E-2</v>
      </c>
      <c r="K124" s="2">
        <v>1.5980000000000001</v>
      </c>
      <c r="L124" s="2">
        <v>92.201999999999998</v>
      </c>
    </row>
    <row r="125" spans="1:12">
      <c r="A125" t="s">
        <v>39</v>
      </c>
      <c r="B125" s="4">
        <v>128</v>
      </c>
      <c r="C125" s="2">
        <v>3.7040000000000002</v>
      </c>
      <c r="D125" s="2">
        <v>0.05</v>
      </c>
      <c r="E125" s="2">
        <v>11.525</v>
      </c>
      <c r="F125" s="2">
        <v>71.216999999999999</v>
      </c>
      <c r="G125" s="2">
        <v>2.8</v>
      </c>
      <c r="H125" s="2">
        <v>0.63800000000000001</v>
      </c>
      <c r="I125" s="2">
        <v>0.19400000000000001</v>
      </c>
      <c r="J125" s="2">
        <v>4.2000000000000003E-2</v>
      </c>
      <c r="K125" s="2">
        <v>1.915</v>
      </c>
      <c r="L125" s="2">
        <v>92.084999999999994</v>
      </c>
    </row>
    <row r="126" spans="1:12">
      <c r="A126" t="s">
        <v>39</v>
      </c>
      <c r="B126" s="4">
        <v>129</v>
      </c>
      <c r="C126" s="2">
        <v>3.855</v>
      </c>
      <c r="D126" s="2">
        <v>3.5000000000000003E-2</v>
      </c>
      <c r="E126" s="2">
        <v>11.491</v>
      </c>
      <c r="F126" s="2">
        <v>71.619</v>
      </c>
      <c r="G126" s="2">
        <v>2.7</v>
      </c>
      <c r="H126" s="2">
        <v>0.54100000000000004</v>
      </c>
      <c r="I126" s="2">
        <v>0.20599999999999999</v>
      </c>
      <c r="J126" s="2">
        <v>6.0000000000000001E-3</v>
      </c>
      <c r="K126" s="2">
        <v>1.663</v>
      </c>
      <c r="L126" s="2">
        <v>92.116</v>
      </c>
    </row>
    <row r="127" spans="1:12">
      <c r="A127" t="s">
        <v>39</v>
      </c>
      <c r="B127" s="4">
        <v>130</v>
      </c>
      <c r="C127" s="2">
        <v>3.8159999999999998</v>
      </c>
      <c r="D127" s="2">
        <v>7.1999999999999995E-2</v>
      </c>
      <c r="E127" s="2">
        <v>11.657</v>
      </c>
      <c r="F127" s="2">
        <v>71.141000000000005</v>
      </c>
      <c r="G127" s="2">
        <v>3.548</v>
      </c>
      <c r="H127" s="2">
        <v>0.625</v>
      </c>
      <c r="I127" s="2">
        <v>0.22900000000000001</v>
      </c>
      <c r="J127" s="2">
        <v>3.0000000000000001E-3</v>
      </c>
      <c r="K127" s="2">
        <v>1.784</v>
      </c>
      <c r="L127" s="2">
        <v>92.875</v>
      </c>
    </row>
    <row r="128" spans="1:12">
      <c r="A128" t="s">
        <v>39</v>
      </c>
      <c r="B128" s="4">
        <v>132</v>
      </c>
      <c r="C128" s="2">
        <v>3.8730000000000002</v>
      </c>
      <c r="D128" s="2">
        <v>4.7E-2</v>
      </c>
      <c r="E128" s="2">
        <v>11.6</v>
      </c>
      <c r="F128" s="2">
        <v>71.058999999999997</v>
      </c>
      <c r="G128" s="2">
        <v>2.94</v>
      </c>
      <c r="H128" s="2">
        <v>0.61099999999999999</v>
      </c>
      <c r="I128" s="2">
        <v>0.25900000000000001</v>
      </c>
      <c r="J128" s="2">
        <v>0</v>
      </c>
      <c r="K128" s="2">
        <v>1.847</v>
      </c>
      <c r="L128" s="2">
        <v>92.236000000000004</v>
      </c>
    </row>
    <row r="129" spans="1:12">
      <c r="A129" t="s">
        <v>39</v>
      </c>
      <c r="B129" s="4">
        <v>133</v>
      </c>
      <c r="C129" s="2">
        <v>3.3969999999999998</v>
      </c>
      <c r="D129" s="2">
        <v>2.8000000000000001E-2</v>
      </c>
      <c r="E129" s="2">
        <v>11.538</v>
      </c>
      <c r="F129" s="2">
        <v>71.346999999999994</v>
      </c>
      <c r="G129" s="2">
        <v>4.2809999999999997</v>
      </c>
      <c r="H129" s="2">
        <v>0.624</v>
      </c>
      <c r="I129" s="2">
        <v>0.20599999999999999</v>
      </c>
      <c r="J129" s="2">
        <v>2.1000000000000001E-2</v>
      </c>
      <c r="K129" s="2">
        <v>1.804</v>
      </c>
      <c r="L129" s="2">
        <v>93.245999999999995</v>
      </c>
    </row>
    <row r="130" spans="1:12">
      <c r="A130" t="s">
        <v>39</v>
      </c>
      <c r="B130" s="4">
        <v>134</v>
      </c>
      <c r="C130" s="2">
        <v>4.194</v>
      </c>
      <c r="D130" s="2">
        <v>3.1E-2</v>
      </c>
      <c r="E130" s="2">
        <v>11.510999999999999</v>
      </c>
      <c r="F130" s="2">
        <v>71.721999999999994</v>
      </c>
      <c r="G130" s="2">
        <v>3.0369999999999999</v>
      </c>
      <c r="H130" s="2">
        <v>0.50700000000000001</v>
      </c>
      <c r="I130" s="2">
        <v>0.252</v>
      </c>
      <c r="J130" s="2">
        <v>4.3999999999999997E-2</v>
      </c>
      <c r="K130" s="2">
        <v>1.514</v>
      </c>
      <c r="L130" s="2">
        <v>92.811999999999998</v>
      </c>
    </row>
    <row r="131" spans="1:12">
      <c r="A131" t="s">
        <v>39</v>
      </c>
      <c r="B131" s="4">
        <v>135</v>
      </c>
      <c r="C131" s="2">
        <v>3.3079999999999998</v>
      </c>
      <c r="D131" s="2">
        <v>7.1999999999999995E-2</v>
      </c>
      <c r="E131" s="2">
        <v>11.545999999999999</v>
      </c>
      <c r="F131" s="2">
        <v>70.938999999999993</v>
      </c>
      <c r="G131" s="2">
        <v>4.3010000000000002</v>
      </c>
      <c r="H131" s="2">
        <v>0.70499999999999996</v>
      </c>
      <c r="I131" s="2">
        <v>0.35</v>
      </c>
      <c r="J131" s="2">
        <v>9.8000000000000004E-2</v>
      </c>
      <c r="K131" s="2">
        <v>2.177</v>
      </c>
      <c r="L131" s="2">
        <v>93.495999999999995</v>
      </c>
    </row>
    <row r="132" spans="1:12">
      <c r="A132" t="s">
        <v>39</v>
      </c>
      <c r="B132" s="4">
        <v>136</v>
      </c>
      <c r="C132" s="2">
        <v>3.9340000000000002</v>
      </c>
      <c r="D132" s="2">
        <v>7.8E-2</v>
      </c>
      <c r="E132" s="2">
        <v>11.502000000000001</v>
      </c>
      <c r="F132" s="2">
        <v>70.897000000000006</v>
      </c>
      <c r="G132" s="2">
        <v>3.1560000000000001</v>
      </c>
      <c r="H132" s="2">
        <v>0.64</v>
      </c>
      <c r="I132" s="2">
        <v>0.22</v>
      </c>
      <c r="J132" s="2">
        <v>7.5999999999999998E-2</v>
      </c>
      <c r="K132" s="2">
        <v>1.921</v>
      </c>
      <c r="L132" s="2">
        <v>92.424000000000007</v>
      </c>
    </row>
    <row r="133" spans="1:12">
      <c r="A133" t="s">
        <v>39</v>
      </c>
      <c r="B133" s="4">
        <v>137</v>
      </c>
      <c r="C133" s="2">
        <v>3.9980000000000002</v>
      </c>
      <c r="D133" s="2">
        <v>6.4000000000000001E-2</v>
      </c>
      <c r="E133" s="2">
        <v>11.603999999999999</v>
      </c>
      <c r="F133" s="2">
        <v>71.021000000000001</v>
      </c>
      <c r="G133" s="2">
        <v>2.91</v>
      </c>
      <c r="H133" s="2">
        <v>0.58499999999999996</v>
      </c>
      <c r="I133" s="2">
        <v>0.217</v>
      </c>
      <c r="J133" s="2">
        <v>3.3000000000000002E-2</v>
      </c>
      <c r="K133" s="2">
        <v>1.778</v>
      </c>
      <c r="L133" s="2">
        <v>92.21</v>
      </c>
    </row>
    <row r="134" spans="1:12">
      <c r="A134" t="s">
        <v>39</v>
      </c>
      <c r="B134" s="4">
        <v>138</v>
      </c>
      <c r="C134" s="2">
        <v>3.8420000000000001</v>
      </c>
      <c r="D134" s="2">
        <v>6.2E-2</v>
      </c>
      <c r="E134" s="2">
        <v>11.725</v>
      </c>
      <c r="F134" s="2">
        <v>71.816999999999993</v>
      </c>
      <c r="G134" s="2">
        <v>3.375</v>
      </c>
      <c r="H134" s="2">
        <v>0.60699999999999998</v>
      </c>
      <c r="I134" s="2">
        <v>0.34100000000000003</v>
      </c>
      <c r="J134" s="2">
        <v>2.1999999999999999E-2</v>
      </c>
      <c r="K134" s="2">
        <v>1.8009999999999999</v>
      </c>
      <c r="L134" s="2">
        <v>93.591999999999999</v>
      </c>
    </row>
    <row r="135" spans="1:12">
      <c r="A135" t="s">
        <v>39</v>
      </c>
      <c r="B135" s="4">
        <v>139</v>
      </c>
      <c r="C135" s="2">
        <v>3.7810000000000001</v>
      </c>
      <c r="D135" s="2">
        <v>6.8000000000000005E-2</v>
      </c>
      <c r="E135" s="2">
        <v>11.605</v>
      </c>
      <c r="F135" s="2">
        <v>71.207999999999998</v>
      </c>
      <c r="G135" s="2">
        <v>2.746</v>
      </c>
      <c r="H135" s="2">
        <v>0.64300000000000002</v>
      </c>
      <c r="I135" s="2">
        <v>0.23200000000000001</v>
      </c>
      <c r="J135" s="2">
        <v>2.8000000000000001E-2</v>
      </c>
      <c r="K135" s="2">
        <v>1.8740000000000001</v>
      </c>
      <c r="L135" s="2">
        <v>92.185000000000002</v>
      </c>
    </row>
    <row r="136" spans="1:12">
      <c r="A136" t="s">
        <v>39</v>
      </c>
      <c r="B136" s="4">
        <v>140</v>
      </c>
      <c r="C136" s="2">
        <v>3.911</v>
      </c>
      <c r="D136" s="2">
        <v>6.9000000000000006E-2</v>
      </c>
      <c r="E136" s="2">
        <v>11.573</v>
      </c>
      <c r="F136" s="2">
        <v>71.05</v>
      </c>
      <c r="G136" s="2">
        <v>2.6930000000000001</v>
      </c>
      <c r="H136" s="2">
        <v>0.66800000000000004</v>
      </c>
      <c r="I136" s="2">
        <v>0.28699999999999998</v>
      </c>
      <c r="J136" s="2">
        <v>0</v>
      </c>
      <c r="K136" s="2">
        <v>1.8959999999999999</v>
      </c>
      <c r="L136" s="2">
        <v>92.147000000000006</v>
      </c>
    </row>
    <row r="137" spans="1:12">
      <c r="A137" t="s">
        <v>39</v>
      </c>
      <c r="B137" s="4">
        <v>141</v>
      </c>
      <c r="C137" s="2">
        <v>4.0039999999999996</v>
      </c>
      <c r="D137" s="2">
        <v>8.1000000000000003E-2</v>
      </c>
      <c r="E137" s="2">
        <v>11.663</v>
      </c>
      <c r="F137" s="2">
        <v>70.947999999999993</v>
      </c>
      <c r="G137" s="2">
        <v>3.3039999999999998</v>
      </c>
      <c r="H137" s="2">
        <v>0.66500000000000004</v>
      </c>
      <c r="I137" s="2">
        <v>0.21099999999999999</v>
      </c>
      <c r="J137" s="2">
        <v>4.8000000000000001E-2</v>
      </c>
      <c r="K137" s="2">
        <v>1.7909999999999999</v>
      </c>
      <c r="L137" s="2">
        <v>92.715000000000003</v>
      </c>
    </row>
    <row r="138" spans="1:12">
      <c r="A138" t="s">
        <v>39</v>
      </c>
      <c r="B138" s="4">
        <v>142</v>
      </c>
      <c r="C138" s="2">
        <v>3.7269999999999999</v>
      </c>
      <c r="D138" s="2">
        <v>7.0999999999999994E-2</v>
      </c>
      <c r="E138" s="2">
        <v>11.451000000000001</v>
      </c>
      <c r="F138" s="2">
        <v>70.477000000000004</v>
      </c>
      <c r="G138" s="2">
        <v>3.5329999999999999</v>
      </c>
      <c r="H138" s="2">
        <v>0.61699999999999999</v>
      </c>
      <c r="I138" s="2">
        <v>0.17799999999999999</v>
      </c>
      <c r="J138" s="2">
        <v>4.8000000000000001E-2</v>
      </c>
      <c r="K138" s="2">
        <v>1.778</v>
      </c>
      <c r="L138" s="2">
        <v>91.88</v>
      </c>
    </row>
    <row r="139" spans="1:12">
      <c r="A139" t="s">
        <v>39</v>
      </c>
      <c r="B139" s="4">
        <v>143</v>
      </c>
      <c r="C139" s="2">
        <v>3.7930000000000001</v>
      </c>
      <c r="D139" s="2">
        <v>4.8000000000000001E-2</v>
      </c>
      <c r="E139" s="2">
        <v>11.356999999999999</v>
      </c>
      <c r="F139" s="2">
        <v>70.44</v>
      </c>
      <c r="G139" s="2">
        <v>3.4460000000000002</v>
      </c>
      <c r="H139" s="2">
        <v>0.59599999999999997</v>
      </c>
      <c r="I139" s="2">
        <v>0.26800000000000002</v>
      </c>
      <c r="J139" s="2">
        <v>9.0999999999999998E-2</v>
      </c>
      <c r="K139" s="2">
        <v>1.841</v>
      </c>
      <c r="L139" s="2">
        <v>91.88</v>
      </c>
    </row>
    <row r="140" spans="1:12">
      <c r="A140" t="s">
        <v>39</v>
      </c>
      <c r="B140" s="4">
        <v>144</v>
      </c>
      <c r="C140" s="2">
        <v>3.7639999999999998</v>
      </c>
      <c r="D140" s="2">
        <v>6.0999999999999999E-2</v>
      </c>
      <c r="E140" s="2">
        <v>11.63</v>
      </c>
      <c r="F140" s="2">
        <v>70.816999999999993</v>
      </c>
      <c r="G140" s="2">
        <v>3.5790000000000002</v>
      </c>
      <c r="H140" s="2">
        <v>0.6</v>
      </c>
      <c r="I140" s="2">
        <v>0.29299999999999998</v>
      </c>
      <c r="J140" s="2">
        <v>6.4000000000000001E-2</v>
      </c>
      <c r="K140" s="2">
        <v>1.863</v>
      </c>
      <c r="L140" s="2">
        <v>92.671000000000006</v>
      </c>
    </row>
    <row r="141" spans="1:12">
      <c r="A141" t="s">
        <v>39</v>
      </c>
      <c r="B141" s="4">
        <v>145</v>
      </c>
      <c r="C141" s="2">
        <v>3.9180000000000001</v>
      </c>
      <c r="D141" s="2">
        <v>6.4000000000000001E-2</v>
      </c>
      <c r="E141" s="2">
        <v>11.768000000000001</v>
      </c>
      <c r="F141" s="2">
        <v>71.048000000000002</v>
      </c>
      <c r="G141" s="2">
        <v>2.8809999999999998</v>
      </c>
      <c r="H141" s="2">
        <v>0.61599999999999999</v>
      </c>
      <c r="I141" s="2">
        <v>0.27100000000000002</v>
      </c>
      <c r="J141" s="2">
        <v>7.0000000000000001E-3</v>
      </c>
      <c r="K141" s="2">
        <v>1.9159999999999999</v>
      </c>
      <c r="L141" s="2">
        <v>92.489000000000004</v>
      </c>
    </row>
    <row r="142" spans="1:12">
      <c r="A142" t="s">
        <v>39</v>
      </c>
      <c r="B142" s="4">
        <v>146</v>
      </c>
      <c r="C142" s="2">
        <v>3.8119999999999998</v>
      </c>
      <c r="D142" s="2">
        <v>4.3999999999999997E-2</v>
      </c>
      <c r="E142" s="2">
        <v>11.37</v>
      </c>
      <c r="F142" s="2">
        <v>70.905000000000001</v>
      </c>
      <c r="G142" s="2">
        <v>3.359</v>
      </c>
      <c r="H142" s="2">
        <v>0.63200000000000001</v>
      </c>
      <c r="I142" s="2">
        <v>0.21299999999999999</v>
      </c>
      <c r="J142" s="2">
        <v>0.01</v>
      </c>
      <c r="K142" s="2">
        <v>1.6679999999999999</v>
      </c>
      <c r="L142" s="2">
        <v>92.013000000000005</v>
      </c>
    </row>
    <row r="143" spans="1:12">
      <c r="A143" t="s">
        <v>39</v>
      </c>
      <c r="B143" s="4">
        <v>147</v>
      </c>
      <c r="C143" s="2">
        <v>3.984</v>
      </c>
      <c r="D143" s="2">
        <v>5.6000000000000001E-2</v>
      </c>
      <c r="E143" s="2">
        <v>11.593999999999999</v>
      </c>
      <c r="F143" s="2">
        <v>70.753</v>
      </c>
      <c r="G143" s="2">
        <v>3.254</v>
      </c>
      <c r="H143" s="2">
        <v>0.67100000000000004</v>
      </c>
      <c r="I143" s="2">
        <v>0.23599999999999999</v>
      </c>
      <c r="J143" s="2">
        <v>7.2999999999999995E-2</v>
      </c>
      <c r="K143" s="2">
        <v>1.9750000000000001</v>
      </c>
      <c r="L143" s="2">
        <v>92.596000000000004</v>
      </c>
    </row>
    <row r="144" spans="1:12">
      <c r="A144" t="s">
        <v>39</v>
      </c>
      <c r="B144" s="4">
        <v>148</v>
      </c>
      <c r="C144" s="2">
        <v>3.85</v>
      </c>
      <c r="D144" s="2">
        <v>5.2999999999999999E-2</v>
      </c>
      <c r="E144" s="2">
        <v>11.358000000000001</v>
      </c>
      <c r="F144" s="2">
        <v>71.471000000000004</v>
      </c>
      <c r="G144" s="2">
        <v>2.89</v>
      </c>
      <c r="H144" s="2">
        <v>0.57799999999999996</v>
      </c>
      <c r="I144" s="2">
        <v>0.23</v>
      </c>
      <c r="J144" s="2">
        <v>4.2000000000000003E-2</v>
      </c>
      <c r="K144" s="2">
        <v>1.6879999999999999</v>
      </c>
      <c r="L144" s="2">
        <v>92.16</v>
      </c>
    </row>
    <row r="145" spans="1:12">
      <c r="A145" t="s">
        <v>39</v>
      </c>
      <c r="B145" s="4">
        <v>149</v>
      </c>
      <c r="C145" s="2">
        <v>3.778</v>
      </c>
      <c r="D145" s="2">
        <v>6.9000000000000006E-2</v>
      </c>
      <c r="E145" s="2">
        <v>11.513999999999999</v>
      </c>
      <c r="F145" s="2">
        <v>70.805000000000007</v>
      </c>
      <c r="G145" s="2">
        <v>3.4249999999999998</v>
      </c>
      <c r="H145" s="2">
        <v>0.60399999999999998</v>
      </c>
      <c r="I145" s="2">
        <v>0.20899999999999999</v>
      </c>
      <c r="J145" s="2">
        <v>3.5000000000000003E-2</v>
      </c>
      <c r="K145" s="2">
        <v>1.776</v>
      </c>
      <c r="L145" s="2">
        <v>92.215000000000003</v>
      </c>
    </row>
    <row r="146" spans="1:12">
      <c r="A146" t="s">
        <v>39</v>
      </c>
      <c r="B146" s="4">
        <v>151</v>
      </c>
      <c r="C146" s="2">
        <v>3.8980000000000001</v>
      </c>
      <c r="D146" s="2">
        <v>9.5000000000000001E-2</v>
      </c>
      <c r="E146" s="2">
        <v>11.723000000000001</v>
      </c>
      <c r="F146" s="2">
        <v>70.290999999999997</v>
      </c>
      <c r="G146" s="2">
        <v>3.0009999999999999</v>
      </c>
      <c r="H146" s="2">
        <v>0.67100000000000004</v>
      </c>
      <c r="I146" s="2">
        <v>0.28000000000000003</v>
      </c>
      <c r="J146" s="2">
        <v>0.01</v>
      </c>
      <c r="K146" s="2">
        <v>1.784</v>
      </c>
      <c r="L146" s="2">
        <v>91.753</v>
      </c>
    </row>
    <row r="147" spans="1:12">
      <c r="A147" t="s">
        <v>39</v>
      </c>
      <c r="B147" s="4">
        <v>153</v>
      </c>
      <c r="C147" s="2">
        <v>3.847</v>
      </c>
      <c r="D147" s="2">
        <v>0.08</v>
      </c>
      <c r="E147" s="2">
        <v>11.541</v>
      </c>
      <c r="F147" s="2">
        <v>71.152000000000001</v>
      </c>
      <c r="G147" s="2">
        <v>3.0449999999999999</v>
      </c>
      <c r="H147" s="2">
        <v>0.65</v>
      </c>
      <c r="I147" s="2">
        <v>0.20399999999999999</v>
      </c>
      <c r="J147" s="2">
        <v>3.4000000000000002E-2</v>
      </c>
      <c r="K147" s="2">
        <v>1.794</v>
      </c>
      <c r="L147" s="2">
        <v>92.346999999999994</v>
      </c>
    </row>
    <row r="148" spans="1:12">
      <c r="A148" t="s">
        <v>39</v>
      </c>
      <c r="B148" s="4">
        <v>154</v>
      </c>
      <c r="C148" s="2">
        <v>3.6549999999999998</v>
      </c>
      <c r="D148" s="2">
        <v>7.3999999999999996E-2</v>
      </c>
      <c r="E148" s="2">
        <v>11.56</v>
      </c>
      <c r="F148" s="2">
        <v>70.709999999999994</v>
      </c>
      <c r="G148" s="2">
        <v>2.8029999999999999</v>
      </c>
      <c r="H148" s="2">
        <v>0.59799999999999998</v>
      </c>
      <c r="I148" s="2">
        <v>0.27600000000000002</v>
      </c>
      <c r="J148" s="2">
        <v>2.4E-2</v>
      </c>
      <c r="K148" s="2">
        <v>1.87</v>
      </c>
      <c r="L148" s="2">
        <v>91.57</v>
      </c>
    </row>
    <row r="149" spans="1:12">
      <c r="A149" t="s">
        <v>39</v>
      </c>
      <c r="B149" s="4">
        <v>155</v>
      </c>
      <c r="C149" s="2">
        <v>3.9740000000000002</v>
      </c>
      <c r="D149" s="2">
        <v>5.3999999999999999E-2</v>
      </c>
      <c r="E149" s="2">
        <v>11.528</v>
      </c>
      <c r="F149" s="2">
        <v>70.146000000000001</v>
      </c>
      <c r="G149" s="2">
        <v>3.0819999999999999</v>
      </c>
      <c r="H149" s="2">
        <v>0.56799999999999995</v>
      </c>
      <c r="I149" s="2">
        <v>0.19700000000000001</v>
      </c>
      <c r="J149" s="2">
        <v>1.9E-2</v>
      </c>
      <c r="K149" s="2">
        <v>1.877</v>
      </c>
      <c r="L149" s="2">
        <v>91.444999999999993</v>
      </c>
    </row>
    <row r="150" spans="1:12">
      <c r="A150" t="s">
        <v>39</v>
      </c>
      <c r="B150" s="4">
        <v>156</v>
      </c>
      <c r="C150" s="2">
        <v>3.597</v>
      </c>
      <c r="D150" s="2">
        <v>5.6000000000000001E-2</v>
      </c>
      <c r="E150" s="2">
        <v>11.737</v>
      </c>
      <c r="F150" s="2">
        <v>71.736999999999995</v>
      </c>
      <c r="G150" s="2">
        <v>4.2359999999999998</v>
      </c>
      <c r="H150" s="2">
        <v>0.59499999999999997</v>
      </c>
      <c r="I150" s="2">
        <v>0.23799999999999999</v>
      </c>
      <c r="J150" s="2">
        <v>1.0999999999999999E-2</v>
      </c>
      <c r="K150" s="2">
        <v>1.9510000000000001</v>
      </c>
      <c r="L150" s="2">
        <v>94.158000000000001</v>
      </c>
    </row>
    <row r="151" spans="1:12">
      <c r="A151" t="s">
        <v>39</v>
      </c>
      <c r="B151" s="4">
        <v>157</v>
      </c>
      <c r="C151" s="2">
        <v>3.8820000000000001</v>
      </c>
      <c r="D151" s="2">
        <v>7.2999999999999995E-2</v>
      </c>
      <c r="E151" s="2">
        <v>11.59</v>
      </c>
      <c r="F151" s="2">
        <v>71.125</v>
      </c>
      <c r="G151" s="2">
        <v>3.5270000000000001</v>
      </c>
      <c r="H151" s="2">
        <v>0.626</v>
      </c>
      <c r="I151" s="2">
        <v>0.159</v>
      </c>
      <c r="J151" s="2">
        <v>0.05</v>
      </c>
      <c r="K151" s="2">
        <v>1.8859999999999999</v>
      </c>
      <c r="L151" s="2">
        <v>92.918000000000006</v>
      </c>
    </row>
    <row r="152" spans="1:12">
      <c r="A152" t="s">
        <v>39</v>
      </c>
      <c r="B152" s="4">
        <v>158</v>
      </c>
      <c r="C152" s="2">
        <v>4.0049999999999999</v>
      </c>
      <c r="D152" s="2">
        <v>4.5999999999999999E-2</v>
      </c>
      <c r="E152" s="2">
        <v>11.417</v>
      </c>
      <c r="F152" s="2">
        <v>71.363</v>
      </c>
      <c r="G152" s="2">
        <v>2.9329999999999998</v>
      </c>
      <c r="H152" s="2">
        <v>0.57799999999999996</v>
      </c>
      <c r="I152" s="2">
        <v>0.33100000000000002</v>
      </c>
      <c r="J152" s="2">
        <v>7.3999999999999996E-2</v>
      </c>
      <c r="K152" s="2">
        <v>1.8180000000000001</v>
      </c>
      <c r="L152" s="2">
        <v>92.564999999999998</v>
      </c>
    </row>
    <row r="153" spans="1:12">
      <c r="A153" t="s">
        <v>39</v>
      </c>
      <c r="B153" s="4">
        <v>159</v>
      </c>
      <c r="C153" s="2">
        <v>3.9289999999999998</v>
      </c>
      <c r="D153" s="2">
        <v>5.0999999999999997E-2</v>
      </c>
      <c r="E153" s="2">
        <v>11.603</v>
      </c>
      <c r="F153" s="2">
        <v>70.995999999999995</v>
      </c>
      <c r="G153" s="2">
        <v>3.6419999999999999</v>
      </c>
      <c r="H153" s="2">
        <v>0.66100000000000003</v>
      </c>
      <c r="I153" s="2">
        <v>0.17699999999999999</v>
      </c>
      <c r="J153" s="2">
        <v>5.3999999999999999E-2</v>
      </c>
      <c r="K153" s="2">
        <v>1.871</v>
      </c>
      <c r="L153" s="2">
        <v>92.983999999999995</v>
      </c>
    </row>
    <row r="154" spans="1:12">
      <c r="A154" t="s">
        <v>39</v>
      </c>
      <c r="B154" s="4">
        <v>160</v>
      </c>
      <c r="C154" s="2">
        <v>4.024</v>
      </c>
      <c r="D154" s="2">
        <v>7.8E-2</v>
      </c>
      <c r="E154" s="2">
        <v>11.516999999999999</v>
      </c>
      <c r="F154" s="2">
        <v>70.683000000000007</v>
      </c>
      <c r="G154" s="2">
        <v>2.7919999999999998</v>
      </c>
      <c r="H154" s="2">
        <v>0.57499999999999996</v>
      </c>
      <c r="I154" s="2">
        <v>0.17199999999999999</v>
      </c>
      <c r="J154" s="2">
        <v>0</v>
      </c>
      <c r="K154" s="2">
        <v>1.92</v>
      </c>
      <c r="L154" s="2">
        <v>91.760999999999996</v>
      </c>
    </row>
    <row r="155" spans="1:12">
      <c r="A155" t="s">
        <v>39</v>
      </c>
      <c r="B155" s="4">
        <v>162</v>
      </c>
      <c r="C155" s="2">
        <v>3.8679999999999999</v>
      </c>
      <c r="D155" s="2">
        <v>8.4000000000000005E-2</v>
      </c>
      <c r="E155" s="2">
        <v>11.632</v>
      </c>
      <c r="F155" s="2">
        <v>69.977000000000004</v>
      </c>
      <c r="G155" s="2">
        <v>2.867</v>
      </c>
      <c r="H155" s="2">
        <v>0.68899999999999995</v>
      </c>
      <c r="I155" s="2">
        <v>0.26500000000000001</v>
      </c>
      <c r="J155" s="2">
        <v>8.7999999999999995E-2</v>
      </c>
      <c r="K155" s="2">
        <v>2.0920000000000001</v>
      </c>
      <c r="L155" s="2">
        <v>91.561999999999998</v>
      </c>
    </row>
    <row r="156" spans="1:12">
      <c r="A156" t="s">
        <v>39</v>
      </c>
      <c r="B156" s="4">
        <v>163</v>
      </c>
      <c r="C156" s="2">
        <v>3.9350000000000001</v>
      </c>
      <c r="D156" s="2">
        <v>0.05</v>
      </c>
      <c r="E156" s="2">
        <v>11.551</v>
      </c>
      <c r="F156" s="2">
        <v>70.328999999999994</v>
      </c>
      <c r="G156" s="2">
        <v>2.7050000000000001</v>
      </c>
      <c r="H156" s="2">
        <v>0.63300000000000001</v>
      </c>
      <c r="I156" s="2">
        <v>0.22800000000000001</v>
      </c>
      <c r="J156" s="2">
        <v>6.3E-2</v>
      </c>
      <c r="K156" s="2">
        <v>1.79</v>
      </c>
      <c r="L156" s="2">
        <v>91.284000000000006</v>
      </c>
    </row>
    <row r="157" spans="1:12">
      <c r="A157" t="s">
        <v>39</v>
      </c>
      <c r="B157" s="4">
        <v>164</v>
      </c>
      <c r="C157" s="2">
        <v>3.843</v>
      </c>
      <c r="D157" s="2">
        <v>0.05</v>
      </c>
      <c r="E157" s="2">
        <v>11.34</v>
      </c>
      <c r="F157" s="2">
        <v>71.475999999999999</v>
      </c>
      <c r="G157" s="2">
        <v>3.3130000000000002</v>
      </c>
      <c r="H157" s="2">
        <v>0.55400000000000005</v>
      </c>
      <c r="I157" s="2">
        <v>0.189</v>
      </c>
      <c r="J157" s="2">
        <v>1.7000000000000001E-2</v>
      </c>
      <c r="K157" s="2">
        <v>1.5169999999999999</v>
      </c>
      <c r="L157" s="2">
        <v>92.299000000000007</v>
      </c>
    </row>
    <row r="158" spans="1:12">
      <c r="A158" t="s">
        <v>39</v>
      </c>
      <c r="B158" s="4">
        <v>165</v>
      </c>
      <c r="C158" s="2">
        <v>3.8479999999999999</v>
      </c>
      <c r="D158" s="2">
        <v>7.5999999999999998E-2</v>
      </c>
      <c r="E158" s="2">
        <v>11.625999999999999</v>
      </c>
      <c r="F158" s="2">
        <v>70.730999999999995</v>
      </c>
      <c r="G158" s="2">
        <v>2.8460000000000001</v>
      </c>
      <c r="H158" s="2">
        <v>0.626</v>
      </c>
      <c r="I158" s="2">
        <v>0.21</v>
      </c>
      <c r="J158" s="2">
        <v>4.4999999999999998E-2</v>
      </c>
      <c r="K158" s="2">
        <v>1.7849999999999999</v>
      </c>
      <c r="L158" s="2">
        <v>91.793000000000006</v>
      </c>
    </row>
    <row r="159" spans="1:12">
      <c r="A159" t="s">
        <v>39</v>
      </c>
      <c r="B159" s="4">
        <v>166</v>
      </c>
      <c r="C159" s="2">
        <v>3.8540000000000001</v>
      </c>
      <c r="D159" s="2">
        <v>5.3999999999999999E-2</v>
      </c>
      <c r="E159" s="2">
        <v>11.451000000000001</v>
      </c>
      <c r="F159" s="2">
        <v>70.873999999999995</v>
      </c>
      <c r="G159" s="2">
        <v>2.92</v>
      </c>
      <c r="H159" s="2">
        <v>0.63900000000000001</v>
      </c>
      <c r="I159" s="2">
        <v>0.189</v>
      </c>
      <c r="J159" s="2">
        <v>4.2999999999999997E-2</v>
      </c>
      <c r="K159" s="2">
        <v>1.7909999999999999</v>
      </c>
      <c r="L159" s="2">
        <v>91.814999999999998</v>
      </c>
    </row>
    <row r="160" spans="1:12">
      <c r="A160" t="s">
        <v>39</v>
      </c>
      <c r="B160" s="4">
        <v>167</v>
      </c>
      <c r="C160" s="2">
        <v>3.8660000000000001</v>
      </c>
      <c r="D160" s="2">
        <v>6.2E-2</v>
      </c>
      <c r="E160" s="2">
        <v>11.422000000000001</v>
      </c>
      <c r="F160" s="2">
        <v>70.475999999999999</v>
      </c>
      <c r="G160" s="2">
        <v>3.214</v>
      </c>
      <c r="H160" s="2">
        <v>0.622</v>
      </c>
      <c r="I160" s="2">
        <v>0.223</v>
      </c>
      <c r="J160" s="2">
        <v>3.5000000000000003E-2</v>
      </c>
      <c r="K160" s="2">
        <v>1.71</v>
      </c>
      <c r="L160" s="2">
        <v>91.63</v>
      </c>
    </row>
    <row r="161" spans="1:12">
      <c r="A161" t="s">
        <v>39</v>
      </c>
      <c r="B161" s="4">
        <v>168</v>
      </c>
      <c r="C161" s="2">
        <v>3.8559999999999999</v>
      </c>
      <c r="D161" s="2">
        <v>7.4999999999999997E-2</v>
      </c>
      <c r="E161" s="2">
        <v>11.542999999999999</v>
      </c>
      <c r="F161" s="2">
        <v>70.597999999999999</v>
      </c>
      <c r="G161" s="2">
        <v>2.77</v>
      </c>
      <c r="H161" s="2">
        <v>0.63300000000000001</v>
      </c>
      <c r="I161" s="2">
        <v>0.22600000000000001</v>
      </c>
      <c r="J161" s="2">
        <v>2.5000000000000001E-2</v>
      </c>
      <c r="K161" s="2">
        <v>1.778</v>
      </c>
      <c r="L161" s="2">
        <v>91.504000000000005</v>
      </c>
    </row>
    <row r="162" spans="1:12">
      <c r="A162" t="s">
        <v>39</v>
      </c>
      <c r="B162" s="4">
        <v>169</v>
      </c>
      <c r="C162" s="2">
        <v>3.911</v>
      </c>
      <c r="D162" s="2">
        <v>5.8999999999999997E-2</v>
      </c>
      <c r="E162" s="2">
        <v>11.583</v>
      </c>
      <c r="F162" s="2">
        <v>71.227999999999994</v>
      </c>
      <c r="G162" s="2">
        <v>2.98</v>
      </c>
      <c r="H162" s="2">
        <v>0.65700000000000003</v>
      </c>
      <c r="I162" s="2">
        <v>0.14000000000000001</v>
      </c>
      <c r="J162" s="2">
        <v>1.4999999999999999E-2</v>
      </c>
      <c r="K162" s="2">
        <v>1.788</v>
      </c>
      <c r="L162" s="2">
        <v>92.361000000000004</v>
      </c>
    </row>
    <row r="163" spans="1:12">
      <c r="A163" t="s">
        <v>39</v>
      </c>
      <c r="B163" s="4">
        <v>170</v>
      </c>
      <c r="C163" s="2">
        <v>4.0570000000000004</v>
      </c>
      <c r="D163" s="2">
        <v>0.06</v>
      </c>
      <c r="E163" s="2">
        <v>11.427</v>
      </c>
      <c r="F163" s="2">
        <v>70.790000000000006</v>
      </c>
      <c r="G163" s="2">
        <v>3.1869999999999998</v>
      </c>
      <c r="H163" s="2">
        <v>0.61499999999999999</v>
      </c>
      <c r="I163" s="2">
        <v>0.23</v>
      </c>
      <c r="J163" s="2">
        <v>4.8000000000000001E-2</v>
      </c>
      <c r="K163" s="2">
        <v>1.8380000000000001</v>
      </c>
      <c r="L163" s="2">
        <v>92.251999999999995</v>
      </c>
    </row>
    <row r="164" spans="1:12">
      <c r="A164" t="s">
        <v>39</v>
      </c>
      <c r="B164" s="4">
        <v>171</v>
      </c>
      <c r="C164" s="2">
        <v>3.6469999999999998</v>
      </c>
      <c r="D164" s="2">
        <v>4.7E-2</v>
      </c>
      <c r="E164" s="2">
        <v>11.224</v>
      </c>
      <c r="F164" s="2">
        <v>71.134</v>
      </c>
      <c r="G164" s="2">
        <v>3.609</v>
      </c>
      <c r="H164" s="2">
        <v>0.60799999999999998</v>
      </c>
      <c r="I164" s="2">
        <v>0.219</v>
      </c>
      <c r="J164" s="2">
        <v>1E-3</v>
      </c>
      <c r="K164" s="2">
        <v>1.7090000000000001</v>
      </c>
      <c r="L164" s="2">
        <v>92.197999999999993</v>
      </c>
    </row>
    <row r="165" spans="1:12">
      <c r="A165" t="s">
        <v>39</v>
      </c>
      <c r="B165" s="4">
        <v>172</v>
      </c>
      <c r="C165" s="2">
        <v>3.3260000000000001</v>
      </c>
      <c r="D165" s="2">
        <v>5.8000000000000003E-2</v>
      </c>
      <c r="E165" s="2">
        <v>11.343999999999999</v>
      </c>
      <c r="F165" s="2">
        <v>71.408000000000001</v>
      </c>
      <c r="G165" s="2">
        <v>4.524</v>
      </c>
      <c r="H165" s="2">
        <v>0.64500000000000002</v>
      </c>
      <c r="I165" s="2">
        <v>0.26</v>
      </c>
      <c r="J165" s="2">
        <v>6.0999999999999999E-2</v>
      </c>
      <c r="K165" s="2">
        <v>1.9359999999999999</v>
      </c>
      <c r="L165" s="2">
        <v>93.561999999999998</v>
      </c>
    </row>
    <row r="166" spans="1:12">
      <c r="A166" t="s">
        <v>39</v>
      </c>
      <c r="B166" s="4">
        <v>173</v>
      </c>
      <c r="C166" s="2">
        <v>3.88</v>
      </c>
      <c r="D166" s="2">
        <v>5.6000000000000001E-2</v>
      </c>
      <c r="E166" s="2">
        <v>11.294</v>
      </c>
      <c r="F166" s="2">
        <v>71.02</v>
      </c>
      <c r="G166" s="2">
        <v>3.2930000000000001</v>
      </c>
      <c r="H166" s="2">
        <v>0.55500000000000005</v>
      </c>
      <c r="I166" s="2">
        <v>0.24399999999999999</v>
      </c>
      <c r="J166" s="2">
        <v>5.0000000000000001E-3</v>
      </c>
      <c r="K166" s="2">
        <v>1.6220000000000001</v>
      </c>
      <c r="L166" s="2">
        <v>91.968999999999994</v>
      </c>
    </row>
    <row r="167" spans="1:12">
      <c r="A167" t="s">
        <v>39</v>
      </c>
      <c r="B167" s="4">
        <v>174</v>
      </c>
      <c r="C167" s="2">
        <v>3.782</v>
      </c>
      <c r="D167" s="2">
        <v>5.8000000000000003E-2</v>
      </c>
      <c r="E167" s="2">
        <v>11.23</v>
      </c>
      <c r="F167" s="2">
        <v>70.896000000000001</v>
      </c>
      <c r="G167" s="2">
        <v>3.4470000000000001</v>
      </c>
      <c r="H167" s="2">
        <v>0.64</v>
      </c>
      <c r="I167" s="2">
        <v>0.23799999999999999</v>
      </c>
      <c r="J167" s="2">
        <v>5.8999999999999997E-2</v>
      </c>
      <c r="K167" s="2">
        <v>1.8680000000000001</v>
      </c>
      <c r="L167" s="2">
        <v>92.218000000000004</v>
      </c>
    </row>
    <row r="168" spans="1:12">
      <c r="A168" t="s">
        <v>39</v>
      </c>
      <c r="B168" s="4">
        <v>175</v>
      </c>
      <c r="C168" s="2">
        <v>3.895</v>
      </c>
      <c r="D168" s="2">
        <v>4.1000000000000002E-2</v>
      </c>
      <c r="E168" s="2">
        <v>11.551</v>
      </c>
      <c r="F168" s="2">
        <v>71.287000000000006</v>
      </c>
      <c r="G168" s="2">
        <v>3.3210000000000002</v>
      </c>
      <c r="H168" s="2">
        <v>0.57899999999999996</v>
      </c>
      <c r="I168" s="2">
        <v>0.20499999999999999</v>
      </c>
      <c r="J168" s="2">
        <v>0</v>
      </c>
      <c r="K168" s="2">
        <v>1.8839999999999999</v>
      </c>
      <c r="L168" s="2">
        <v>92.763000000000005</v>
      </c>
    </row>
    <row r="169" spans="1:12">
      <c r="A169" t="s">
        <v>39</v>
      </c>
      <c r="B169" s="4">
        <v>181</v>
      </c>
      <c r="C169" s="2">
        <v>3.7309999999999999</v>
      </c>
      <c r="D169" s="2">
        <v>4.3999999999999997E-2</v>
      </c>
      <c r="E169" s="2">
        <v>11.352</v>
      </c>
      <c r="F169" s="2">
        <v>71.421999999999997</v>
      </c>
      <c r="G169" s="2">
        <v>3.694</v>
      </c>
      <c r="H169" s="2">
        <v>0.55500000000000005</v>
      </c>
      <c r="I169" s="2">
        <v>0.23699999999999999</v>
      </c>
      <c r="J169" s="2">
        <v>4.7E-2</v>
      </c>
      <c r="K169" s="2">
        <v>1.7190000000000001</v>
      </c>
      <c r="L169" s="2">
        <v>92.801000000000002</v>
      </c>
    </row>
    <row r="170" spans="1:12">
      <c r="A170" t="s">
        <v>39</v>
      </c>
      <c r="B170" s="4">
        <v>182</v>
      </c>
      <c r="C170" s="2">
        <v>3.6779999999999999</v>
      </c>
      <c r="D170" s="2">
        <v>6.9000000000000006E-2</v>
      </c>
      <c r="E170" s="2">
        <v>11.492000000000001</v>
      </c>
      <c r="F170" s="2">
        <v>70.533000000000001</v>
      </c>
      <c r="G170" s="2">
        <v>3.82</v>
      </c>
      <c r="H170" s="2">
        <v>0.69199999999999995</v>
      </c>
      <c r="I170" s="2">
        <v>0.26500000000000001</v>
      </c>
      <c r="J170" s="2">
        <v>2.1000000000000001E-2</v>
      </c>
      <c r="K170" s="2">
        <v>1.9059999999999999</v>
      </c>
      <c r="L170" s="2">
        <v>92.475999999999999</v>
      </c>
    </row>
    <row r="171" spans="1:12">
      <c r="A171" t="s">
        <v>39</v>
      </c>
      <c r="B171" s="4">
        <v>183</v>
      </c>
      <c r="C171" s="2">
        <v>3.9470000000000001</v>
      </c>
      <c r="D171" s="2">
        <v>6.0999999999999999E-2</v>
      </c>
      <c r="E171" s="2">
        <v>11.532999999999999</v>
      </c>
      <c r="F171" s="2">
        <v>70.418999999999997</v>
      </c>
      <c r="G171" s="2">
        <v>3.0920000000000001</v>
      </c>
      <c r="H171" s="2">
        <v>0.62</v>
      </c>
      <c r="I171" s="2">
        <v>0.27200000000000002</v>
      </c>
      <c r="J171" s="2">
        <v>3.3000000000000002E-2</v>
      </c>
      <c r="K171" s="2">
        <v>1.845</v>
      </c>
      <c r="L171" s="2">
        <v>91.822000000000003</v>
      </c>
    </row>
    <row r="172" spans="1:12">
      <c r="A172" t="s">
        <v>39</v>
      </c>
      <c r="B172" s="4">
        <v>184</v>
      </c>
      <c r="C172" s="2">
        <v>3.7789999999999999</v>
      </c>
      <c r="D172" s="2">
        <v>6.3E-2</v>
      </c>
      <c r="E172" s="2">
        <v>11.395</v>
      </c>
      <c r="F172" s="2">
        <v>70.533000000000001</v>
      </c>
      <c r="G172" s="2">
        <v>2.7290000000000001</v>
      </c>
      <c r="H172" s="2">
        <v>0.64300000000000002</v>
      </c>
      <c r="I172" s="2">
        <v>0.255</v>
      </c>
      <c r="J172" s="2">
        <v>4.7E-2</v>
      </c>
      <c r="K172" s="2">
        <v>1.8080000000000001</v>
      </c>
      <c r="L172" s="2">
        <v>91.251999999999995</v>
      </c>
    </row>
    <row r="173" spans="1:12">
      <c r="A173" t="s">
        <v>39</v>
      </c>
      <c r="B173" s="4">
        <v>185</v>
      </c>
      <c r="C173" s="2">
        <v>3.9929999999999999</v>
      </c>
      <c r="D173" s="2">
        <v>0.05</v>
      </c>
      <c r="E173" s="2">
        <v>11.394</v>
      </c>
      <c r="F173" s="2">
        <v>70.704999999999998</v>
      </c>
      <c r="G173" s="2">
        <v>3.18</v>
      </c>
      <c r="H173" s="2">
        <v>0.62</v>
      </c>
      <c r="I173" s="2">
        <v>0.221</v>
      </c>
      <c r="J173" s="2">
        <v>2.8000000000000001E-2</v>
      </c>
      <c r="K173" s="2">
        <v>1.913</v>
      </c>
      <c r="L173" s="2">
        <v>92.103999999999999</v>
      </c>
    </row>
    <row r="174" spans="1:12">
      <c r="A174" t="s">
        <v>39</v>
      </c>
      <c r="B174" s="4">
        <v>190</v>
      </c>
      <c r="C174" s="2">
        <v>3.5049999999999999</v>
      </c>
      <c r="D174" s="2">
        <v>5.3999999999999999E-2</v>
      </c>
      <c r="E174" s="2">
        <v>11.336</v>
      </c>
      <c r="F174" s="2">
        <v>71.143000000000001</v>
      </c>
      <c r="G174" s="2">
        <v>3.9249999999999998</v>
      </c>
      <c r="H174" s="2">
        <v>0.51600000000000001</v>
      </c>
      <c r="I174" s="2">
        <v>0.25</v>
      </c>
      <c r="J174" s="2">
        <v>0.02</v>
      </c>
      <c r="K174" s="2">
        <v>1.69</v>
      </c>
      <c r="L174" s="2">
        <v>92.438999999999993</v>
      </c>
    </row>
    <row r="175" spans="1:12">
      <c r="A175" t="s">
        <v>39</v>
      </c>
      <c r="B175" s="4">
        <v>191</v>
      </c>
      <c r="C175" s="2">
        <v>3.7549999999999999</v>
      </c>
      <c r="D175" s="2">
        <v>7.2999999999999995E-2</v>
      </c>
      <c r="E175" s="2">
        <v>11.497999999999999</v>
      </c>
      <c r="F175" s="2">
        <v>70.474999999999994</v>
      </c>
      <c r="G175" s="2">
        <v>2.6760000000000002</v>
      </c>
      <c r="H175" s="2">
        <v>0.64600000000000002</v>
      </c>
      <c r="I175" s="2">
        <v>0.30099999999999999</v>
      </c>
      <c r="J175" s="2">
        <v>2.7E-2</v>
      </c>
      <c r="K175" s="2">
        <v>1.8680000000000001</v>
      </c>
      <c r="L175" s="2">
        <v>91.319000000000003</v>
      </c>
    </row>
    <row r="176" spans="1:12">
      <c r="A176" t="s">
        <v>39</v>
      </c>
      <c r="B176" s="4">
        <v>192</v>
      </c>
      <c r="C176" s="2">
        <v>3.7629999999999999</v>
      </c>
      <c r="D176" s="2">
        <v>5.1999999999999998E-2</v>
      </c>
      <c r="E176" s="2">
        <v>11.582000000000001</v>
      </c>
      <c r="F176" s="2">
        <v>70.441999999999993</v>
      </c>
      <c r="G176" s="2">
        <v>2.5019999999999998</v>
      </c>
      <c r="H176" s="2">
        <v>0.61699999999999999</v>
      </c>
      <c r="I176" s="2">
        <v>0.27800000000000002</v>
      </c>
      <c r="J176" s="2">
        <v>0</v>
      </c>
      <c r="K176" s="2">
        <v>1.73</v>
      </c>
      <c r="L176" s="2">
        <v>90.965999999999994</v>
      </c>
    </row>
    <row r="177" spans="1:12">
      <c r="A177" t="s">
        <v>39</v>
      </c>
      <c r="B177" s="4">
        <v>193</v>
      </c>
      <c r="C177" s="2">
        <v>4.149</v>
      </c>
      <c r="D177" s="2">
        <v>0.107</v>
      </c>
      <c r="E177" s="2">
        <v>12.416</v>
      </c>
      <c r="F177" s="2">
        <v>69.760000000000005</v>
      </c>
      <c r="G177" s="2">
        <v>3.0110000000000001</v>
      </c>
      <c r="H177" s="2">
        <v>0.72699999999999998</v>
      </c>
      <c r="I177" s="2">
        <v>0.27700000000000002</v>
      </c>
      <c r="J177" s="2">
        <v>3.9E-2</v>
      </c>
      <c r="K177" s="2">
        <v>2.1240000000000001</v>
      </c>
      <c r="L177" s="2">
        <v>92.61</v>
      </c>
    </row>
    <row r="178" spans="1:12">
      <c r="A178" t="s">
        <v>39</v>
      </c>
      <c r="B178" s="4">
        <v>194</v>
      </c>
      <c r="C178" s="2">
        <v>3.9750000000000001</v>
      </c>
      <c r="D178" s="2">
        <v>5.8999999999999997E-2</v>
      </c>
      <c r="E178" s="2">
        <v>11.621</v>
      </c>
      <c r="F178" s="2">
        <v>71.25</v>
      </c>
      <c r="G178" s="2">
        <v>3.0880000000000001</v>
      </c>
      <c r="H178" s="2">
        <v>0.64400000000000002</v>
      </c>
      <c r="I178" s="2">
        <v>0.23899999999999999</v>
      </c>
      <c r="J178" s="2">
        <v>5.0999999999999997E-2</v>
      </c>
      <c r="K178" s="2">
        <v>1.927</v>
      </c>
      <c r="L178" s="2">
        <v>92.853999999999999</v>
      </c>
    </row>
    <row r="179" spans="1:12">
      <c r="A179" t="s">
        <v>39</v>
      </c>
      <c r="B179" s="4">
        <v>195</v>
      </c>
      <c r="C179" s="2">
        <v>3.7789999999999999</v>
      </c>
      <c r="D179" s="2">
        <v>0.06</v>
      </c>
      <c r="E179" s="2">
        <v>11.394</v>
      </c>
      <c r="F179" s="2">
        <v>71.75</v>
      </c>
      <c r="G179" s="2">
        <v>3.4489999999999998</v>
      </c>
      <c r="H179" s="2">
        <v>0.53500000000000003</v>
      </c>
      <c r="I179" s="2">
        <v>0.2</v>
      </c>
      <c r="J179" s="2">
        <v>0</v>
      </c>
      <c r="K179" s="2">
        <v>1.5960000000000001</v>
      </c>
      <c r="L179" s="2">
        <v>92.763000000000005</v>
      </c>
    </row>
    <row r="180" spans="1:12">
      <c r="A180" t="s">
        <v>39</v>
      </c>
      <c r="B180" s="4">
        <v>196</v>
      </c>
      <c r="C180" s="2">
        <v>3.8769999999999998</v>
      </c>
      <c r="D180" s="2">
        <v>7.8E-2</v>
      </c>
      <c r="E180" s="2">
        <v>11.61</v>
      </c>
      <c r="F180" s="2">
        <v>70.659000000000006</v>
      </c>
      <c r="G180" s="2">
        <v>2.7669999999999999</v>
      </c>
      <c r="H180" s="2">
        <v>0.68400000000000005</v>
      </c>
      <c r="I180" s="2">
        <v>0.26400000000000001</v>
      </c>
      <c r="J180" s="2">
        <v>5.8000000000000003E-2</v>
      </c>
      <c r="K180" s="2">
        <v>1.7310000000000001</v>
      </c>
      <c r="L180" s="2">
        <v>91.727999999999994</v>
      </c>
    </row>
    <row r="181" spans="1:12">
      <c r="A181" t="s">
        <v>39</v>
      </c>
      <c r="B181" s="4">
        <v>197</v>
      </c>
      <c r="C181" s="2">
        <v>4.0469999999999997</v>
      </c>
      <c r="D181" s="2">
        <v>6.5000000000000002E-2</v>
      </c>
      <c r="E181" s="2">
        <v>11.542</v>
      </c>
      <c r="F181" s="2">
        <v>71.096999999999994</v>
      </c>
      <c r="G181" s="2">
        <v>2.875</v>
      </c>
      <c r="H181" s="2">
        <v>0.64700000000000002</v>
      </c>
      <c r="I181" s="2">
        <v>0.27300000000000002</v>
      </c>
      <c r="J181" s="2">
        <v>5.0000000000000001E-3</v>
      </c>
      <c r="K181" s="2">
        <v>1.845</v>
      </c>
      <c r="L181" s="2">
        <v>92.396000000000001</v>
      </c>
    </row>
    <row r="182" spans="1:12">
      <c r="A182" t="s">
        <v>39</v>
      </c>
      <c r="B182" s="4">
        <v>198</v>
      </c>
      <c r="C182" s="2">
        <v>3.952</v>
      </c>
      <c r="D182" s="2">
        <v>7.3999999999999996E-2</v>
      </c>
      <c r="E182" s="2">
        <v>11.597</v>
      </c>
      <c r="F182" s="2">
        <v>71.438999999999993</v>
      </c>
      <c r="G182" s="2">
        <v>3.0249999999999999</v>
      </c>
      <c r="H182" s="2">
        <v>0.60899999999999999</v>
      </c>
      <c r="I182" s="2">
        <v>0.23699999999999999</v>
      </c>
      <c r="J182" s="2">
        <v>1.2E-2</v>
      </c>
      <c r="K182" s="2">
        <v>1.889</v>
      </c>
      <c r="L182" s="2">
        <v>92.834000000000003</v>
      </c>
    </row>
    <row r="183" spans="1:12">
      <c r="A183" t="s">
        <v>39</v>
      </c>
      <c r="B183" s="4">
        <v>199</v>
      </c>
      <c r="C183" s="2">
        <v>3.895</v>
      </c>
      <c r="D183" s="2">
        <v>5.7000000000000002E-2</v>
      </c>
      <c r="E183" s="2">
        <v>11.544</v>
      </c>
      <c r="F183" s="2">
        <v>70.954999999999998</v>
      </c>
      <c r="G183" s="2">
        <v>2.8610000000000002</v>
      </c>
      <c r="H183" s="2">
        <v>0.64600000000000002</v>
      </c>
      <c r="I183" s="2">
        <v>0.223</v>
      </c>
      <c r="J183" s="2">
        <v>0</v>
      </c>
      <c r="K183" s="2">
        <v>1.8340000000000001</v>
      </c>
      <c r="L183" s="2">
        <v>92.015000000000001</v>
      </c>
    </row>
    <row r="184" spans="1:12">
      <c r="A184" t="s">
        <v>39</v>
      </c>
      <c r="B184" s="4">
        <v>202</v>
      </c>
      <c r="C184" s="2">
        <v>3.9060000000000001</v>
      </c>
      <c r="D184" s="2">
        <v>5.1999999999999998E-2</v>
      </c>
      <c r="E184" s="2">
        <v>11.422000000000001</v>
      </c>
      <c r="F184" s="2">
        <v>71.497</v>
      </c>
      <c r="G184" s="2">
        <v>3.0059999999999998</v>
      </c>
      <c r="H184" s="2">
        <v>0.55400000000000005</v>
      </c>
      <c r="I184" s="2">
        <v>0.23</v>
      </c>
      <c r="J184" s="2">
        <v>0</v>
      </c>
      <c r="K184" s="2">
        <v>1.704</v>
      </c>
      <c r="L184" s="2">
        <v>92.370999999999995</v>
      </c>
    </row>
    <row r="185" spans="1:12">
      <c r="A185" t="s">
        <v>39</v>
      </c>
      <c r="B185" s="4">
        <v>203</v>
      </c>
      <c r="C185" s="2">
        <v>3.6349999999999998</v>
      </c>
      <c r="D185" s="2">
        <v>6.6000000000000003E-2</v>
      </c>
      <c r="E185" s="2">
        <v>11.622</v>
      </c>
      <c r="F185" s="2">
        <v>71.022999999999996</v>
      </c>
      <c r="G185" s="2">
        <v>2.3290000000000002</v>
      </c>
      <c r="H185" s="2">
        <v>0.71399999999999997</v>
      </c>
      <c r="I185" s="2">
        <v>0.313</v>
      </c>
      <c r="J185" s="2">
        <v>3.2000000000000001E-2</v>
      </c>
      <c r="K185" s="2">
        <v>1.9550000000000001</v>
      </c>
      <c r="L185" s="2">
        <v>91.688999999999993</v>
      </c>
    </row>
    <row r="186" spans="1:12">
      <c r="A186" t="s">
        <v>39</v>
      </c>
      <c r="B186" s="4">
        <v>204</v>
      </c>
      <c r="C186" s="2">
        <v>3.9940000000000002</v>
      </c>
      <c r="D186" s="2">
        <v>5.1999999999999998E-2</v>
      </c>
      <c r="E186" s="2">
        <v>11.382</v>
      </c>
      <c r="F186" s="2">
        <v>71.299000000000007</v>
      </c>
      <c r="G186" s="2">
        <v>3.0840000000000001</v>
      </c>
      <c r="H186" s="2">
        <v>0.53600000000000003</v>
      </c>
      <c r="I186" s="2">
        <v>0.25700000000000001</v>
      </c>
      <c r="J186" s="2">
        <v>3.6999999999999998E-2</v>
      </c>
      <c r="K186" s="2">
        <v>1.6919999999999999</v>
      </c>
      <c r="L186" s="2">
        <v>92.332999999999998</v>
      </c>
    </row>
    <row r="187" spans="1:12">
      <c r="A187" t="s">
        <v>39</v>
      </c>
      <c r="B187" s="4">
        <v>206</v>
      </c>
      <c r="C187" s="2">
        <v>3.7789999999999999</v>
      </c>
      <c r="D187" s="2">
        <v>7.0999999999999994E-2</v>
      </c>
      <c r="E187" s="2">
        <v>11.597</v>
      </c>
      <c r="F187" s="2">
        <v>70.674000000000007</v>
      </c>
      <c r="G187" s="2">
        <v>2.7250000000000001</v>
      </c>
      <c r="H187" s="2">
        <v>0.65500000000000003</v>
      </c>
      <c r="I187" s="2">
        <v>0.22700000000000001</v>
      </c>
      <c r="J187" s="2">
        <v>5.7000000000000002E-2</v>
      </c>
      <c r="K187" s="2">
        <v>1.7150000000000001</v>
      </c>
      <c r="L187" s="2">
        <v>91.5</v>
      </c>
    </row>
    <row r="188" spans="1:12">
      <c r="A188" t="s">
        <v>39</v>
      </c>
      <c r="B188" s="4">
        <v>207</v>
      </c>
      <c r="C188" s="2">
        <v>3.9169999999999998</v>
      </c>
      <c r="D188" s="2">
        <v>5.8000000000000003E-2</v>
      </c>
      <c r="E188" s="2">
        <v>11.442</v>
      </c>
      <c r="F188" s="2">
        <v>70.578999999999994</v>
      </c>
      <c r="G188" s="2">
        <v>3.133</v>
      </c>
      <c r="H188" s="2">
        <v>0.55700000000000005</v>
      </c>
      <c r="I188" s="2">
        <v>0.189</v>
      </c>
      <c r="J188" s="2">
        <v>0</v>
      </c>
      <c r="K188" s="2">
        <v>1.5589999999999999</v>
      </c>
      <c r="L188" s="2">
        <v>91.433999999999997</v>
      </c>
    </row>
    <row r="189" spans="1:12">
      <c r="A189" t="s">
        <v>39</v>
      </c>
      <c r="B189" s="4">
        <v>208</v>
      </c>
      <c r="C189" s="2">
        <v>3.98</v>
      </c>
      <c r="D189" s="2">
        <v>0.04</v>
      </c>
      <c r="E189" s="2">
        <v>11.432</v>
      </c>
      <c r="F189" s="2">
        <v>70.126000000000005</v>
      </c>
      <c r="G189" s="2">
        <v>3.0840000000000001</v>
      </c>
      <c r="H189" s="2">
        <v>0.56499999999999995</v>
      </c>
      <c r="I189" s="2">
        <v>0.21099999999999999</v>
      </c>
      <c r="J189" s="2">
        <v>2.3E-2</v>
      </c>
      <c r="K189" s="2">
        <v>1.665</v>
      </c>
      <c r="L189" s="2">
        <v>91.126000000000005</v>
      </c>
    </row>
    <row r="190" spans="1:12">
      <c r="A190" t="s">
        <v>39</v>
      </c>
      <c r="B190" s="4">
        <v>209</v>
      </c>
      <c r="C190" s="2">
        <v>3.9340000000000002</v>
      </c>
      <c r="D190" s="2">
        <v>4.8000000000000001E-2</v>
      </c>
      <c r="E190" s="2">
        <v>11.454000000000001</v>
      </c>
      <c r="F190" s="2">
        <v>69.736000000000004</v>
      </c>
      <c r="G190" s="2">
        <v>2.87</v>
      </c>
      <c r="H190" s="2">
        <v>0.58699999999999997</v>
      </c>
      <c r="I190" s="2">
        <v>0.191</v>
      </c>
      <c r="J190" s="2">
        <v>3.0000000000000001E-3</v>
      </c>
      <c r="K190" s="2">
        <v>1.706</v>
      </c>
      <c r="L190" s="2">
        <v>90.528999999999996</v>
      </c>
    </row>
    <row r="191" spans="1:12">
      <c r="A191" t="s">
        <v>39</v>
      </c>
      <c r="B191" s="4">
        <v>211</v>
      </c>
      <c r="C191" s="2">
        <v>3.9660000000000002</v>
      </c>
      <c r="D191" s="2">
        <v>6.7000000000000004E-2</v>
      </c>
      <c r="E191" s="2">
        <v>11.659000000000001</v>
      </c>
      <c r="F191" s="2">
        <v>70.626000000000005</v>
      </c>
      <c r="G191" s="2">
        <v>3.08</v>
      </c>
      <c r="H191" s="2">
        <v>0.62</v>
      </c>
      <c r="I191" s="2">
        <v>0.26200000000000001</v>
      </c>
      <c r="J191" s="2">
        <v>6.6000000000000003E-2</v>
      </c>
      <c r="K191" s="2">
        <v>1.877</v>
      </c>
      <c r="L191" s="2">
        <v>92.222999999999999</v>
      </c>
    </row>
    <row r="192" spans="1:12">
      <c r="A192" t="s">
        <v>39</v>
      </c>
      <c r="B192" s="4">
        <v>212</v>
      </c>
      <c r="C192" s="2">
        <v>4.0540000000000003</v>
      </c>
      <c r="D192" s="2">
        <v>6.6000000000000003E-2</v>
      </c>
      <c r="E192" s="2">
        <v>11.456</v>
      </c>
      <c r="F192" s="2">
        <v>70.616</v>
      </c>
      <c r="G192" s="2">
        <v>2.8969999999999998</v>
      </c>
      <c r="H192" s="2">
        <v>0.51</v>
      </c>
      <c r="I192" s="2">
        <v>0.24299999999999999</v>
      </c>
      <c r="J192" s="2">
        <v>0</v>
      </c>
      <c r="K192" s="2">
        <v>1.655</v>
      </c>
      <c r="L192" s="2">
        <v>91.497</v>
      </c>
    </row>
    <row r="193" spans="1:12">
      <c r="A193" t="s">
        <v>39</v>
      </c>
      <c r="B193" s="4">
        <v>213</v>
      </c>
      <c r="C193" s="2">
        <v>3.8730000000000002</v>
      </c>
      <c r="D193" s="2">
        <v>4.3999999999999997E-2</v>
      </c>
      <c r="E193" s="2">
        <v>11.586</v>
      </c>
      <c r="F193" s="2">
        <v>71.075000000000003</v>
      </c>
      <c r="G193" s="2">
        <v>2.84</v>
      </c>
      <c r="H193" s="2">
        <v>0.57999999999999996</v>
      </c>
      <c r="I193" s="2">
        <v>0.23200000000000001</v>
      </c>
      <c r="J193" s="2">
        <v>6.3E-2</v>
      </c>
      <c r="K193" s="2">
        <v>1.601</v>
      </c>
      <c r="L193" s="2">
        <v>91.894000000000005</v>
      </c>
    </row>
    <row r="194" spans="1:12">
      <c r="A194" t="s">
        <v>39</v>
      </c>
      <c r="B194" s="4">
        <v>214</v>
      </c>
      <c r="C194" s="2">
        <v>3.8860000000000001</v>
      </c>
      <c r="D194" s="2">
        <v>5.8000000000000003E-2</v>
      </c>
      <c r="E194" s="2">
        <v>11.502000000000001</v>
      </c>
      <c r="F194" s="2">
        <v>71.198999999999998</v>
      </c>
      <c r="G194" s="2">
        <v>3.323</v>
      </c>
      <c r="H194" s="2">
        <v>0.57299999999999995</v>
      </c>
      <c r="I194" s="2">
        <v>0.19500000000000001</v>
      </c>
      <c r="J194" s="2">
        <v>3.5999999999999997E-2</v>
      </c>
      <c r="K194" s="2">
        <v>1.6479999999999999</v>
      </c>
      <c r="L194" s="2">
        <v>92.42</v>
      </c>
    </row>
    <row r="195" spans="1:12">
      <c r="A195" t="s">
        <v>39</v>
      </c>
      <c r="B195" s="4">
        <v>215</v>
      </c>
      <c r="C195" s="2">
        <v>3.883</v>
      </c>
      <c r="D195" s="2">
        <v>0.06</v>
      </c>
      <c r="E195" s="2">
        <v>11.36</v>
      </c>
      <c r="F195" s="2">
        <v>70.436999999999998</v>
      </c>
      <c r="G195" s="2">
        <v>3.431</v>
      </c>
      <c r="H195" s="2">
        <v>0.625</v>
      </c>
      <c r="I195" s="2">
        <v>0.17899999999999999</v>
      </c>
      <c r="J195" s="2">
        <v>6.9000000000000006E-2</v>
      </c>
      <c r="K195" s="2">
        <v>1.857</v>
      </c>
      <c r="L195" s="2">
        <v>91.900999999999996</v>
      </c>
    </row>
    <row r="196" spans="1:12">
      <c r="A196" t="s">
        <v>39</v>
      </c>
      <c r="B196" s="4">
        <v>216</v>
      </c>
      <c r="C196" s="2">
        <v>3.8159999999999998</v>
      </c>
      <c r="D196" s="2">
        <v>8.1000000000000003E-2</v>
      </c>
      <c r="E196" s="2">
        <v>11.606</v>
      </c>
      <c r="F196" s="2">
        <v>70.292000000000002</v>
      </c>
      <c r="G196" s="2">
        <v>3.3239999999999998</v>
      </c>
      <c r="H196" s="2">
        <v>0.60199999999999998</v>
      </c>
      <c r="I196" s="2">
        <v>0.25700000000000001</v>
      </c>
      <c r="J196" s="2">
        <v>0.04</v>
      </c>
      <c r="K196" s="2">
        <v>1.829</v>
      </c>
      <c r="L196" s="2">
        <v>91.846999999999994</v>
      </c>
    </row>
    <row r="197" spans="1:12">
      <c r="A197" t="s">
        <v>39</v>
      </c>
      <c r="B197" s="4">
        <v>217</v>
      </c>
      <c r="C197" s="2">
        <v>3.9630000000000001</v>
      </c>
      <c r="D197" s="2">
        <v>6.0999999999999999E-2</v>
      </c>
      <c r="E197" s="2">
        <v>11.625</v>
      </c>
      <c r="F197" s="2">
        <v>70.855999999999995</v>
      </c>
      <c r="G197" s="2">
        <v>3.306</v>
      </c>
      <c r="H197" s="2">
        <v>0.626</v>
      </c>
      <c r="I197" s="2">
        <v>0.19900000000000001</v>
      </c>
      <c r="J197" s="2">
        <v>3.5999999999999997E-2</v>
      </c>
      <c r="K197" s="2">
        <v>1.823</v>
      </c>
      <c r="L197" s="2">
        <v>92.495000000000005</v>
      </c>
    </row>
    <row r="198" spans="1:12">
      <c r="B198" s="12" t="s">
        <v>33</v>
      </c>
      <c r="C198" s="12">
        <v>3.8168120300751873</v>
      </c>
      <c r="D198" s="12">
        <v>6.035338345864661E-2</v>
      </c>
      <c r="E198" s="12">
        <v>11.552706766917293</v>
      </c>
      <c r="F198" s="12">
        <v>70.946255639097743</v>
      </c>
      <c r="G198" s="12">
        <v>3.1901052631578937</v>
      </c>
      <c r="H198" s="12">
        <v>0.61717293233082715</v>
      </c>
      <c r="I198" s="12">
        <v>0.23443609022556383</v>
      </c>
      <c r="J198" s="12">
        <v>3.1601503759398478E-2</v>
      </c>
      <c r="K198" s="12">
        <v>1.8142857142857145</v>
      </c>
      <c r="L198" s="12">
        <v>92.263729323308297</v>
      </c>
    </row>
    <row r="199" spans="1:12">
      <c r="B199" s="12" t="s">
        <v>34</v>
      </c>
      <c r="C199" s="12">
        <v>0.17785059913242326</v>
      </c>
      <c r="D199" s="12">
        <v>1.3049553277342765E-2</v>
      </c>
      <c r="E199" s="12">
        <v>0.16010752930052136</v>
      </c>
      <c r="F199" s="12">
        <v>0.53718925695743003</v>
      </c>
      <c r="G199" s="12">
        <v>0.42666888487512566</v>
      </c>
      <c r="H199" s="12">
        <v>4.6157259397888457E-2</v>
      </c>
      <c r="I199" s="12">
        <v>3.8211800767972696E-2</v>
      </c>
      <c r="J199" s="12">
        <v>2.3111698418380767E-2</v>
      </c>
      <c r="K199" s="12">
        <v>0.12825811873578358</v>
      </c>
      <c r="L199" s="12">
        <v>0.68367095274186496</v>
      </c>
    </row>
    <row r="200" spans="1:12">
      <c r="A200" t="s">
        <v>40</v>
      </c>
      <c r="B200" s="5" t="s">
        <v>35</v>
      </c>
      <c r="C200" s="5">
        <v>133</v>
      </c>
      <c r="D200" s="5">
        <v>133</v>
      </c>
      <c r="E200" s="5">
        <v>133</v>
      </c>
      <c r="F200" s="5">
        <v>133</v>
      </c>
      <c r="G200" s="5">
        <v>133</v>
      </c>
      <c r="H200" s="5">
        <v>133</v>
      </c>
      <c r="I200" s="5">
        <v>133</v>
      </c>
      <c r="J200" s="5">
        <v>133</v>
      </c>
      <c r="K200" s="5">
        <v>133</v>
      </c>
      <c r="L200" s="5">
        <v>133</v>
      </c>
    </row>
    <row r="202" spans="1:12">
      <c r="A202" s="7" t="s">
        <v>46</v>
      </c>
    </row>
    <row r="203" spans="1:12">
      <c r="A203" s="7" t="s">
        <v>38</v>
      </c>
      <c r="B203" s="13" t="s">
        <v>30</v>
      </c>
      <c r="C203" s="1" t="s">
        <v>29</v>
      </c>
      <c r="D203" s="1" t="s">
        <v>28</v>
      </c>
      <c r="E203" s="1" t="s">
        <v>27</v>
      </c>
      <c r="F203" s="1" t="s">
        <v>26</v>
      </c>
      <c r="G203" s="1" t="s">
        <v>25</v>
      </c>
      <c r="H203" s="1" t="s">
        <v>24</v>
      </c>
      <c r="I203" s="1" t="s">
        <v>23</v>
      </c>
      <c r="J203" s="1" t="s">
        <v>22</v>
      </c>
      <c r="K203" s="1" t="s">
        <v>21</v>
      </c>
      <c r="L203" s="1" t="s">
        <v>20</v>
      </c>
    </row>
    <row r="204" spans="1:12">
      <c r="A204" t="s">
        <v>47</v>
      </c>
      <c r="B204" s="15">
        <v>56</v>
      </c>
      <c r="C204" s="14">
        <v>2.2890000000000001</v>
      </c>
      <c r="D204" s="14">
        <v>5.5E-2</v>
      </c>
      <c r="E204" s="14">
        <v>11.180999999999999</v>
      </c>
      <c r="F204" s="14">
        <v>71.046999999999997</v>
      </c>
      <c r="G204" s="14">
        <v>2.9670000000000001</v>
      </c>
      <c r="H204" s="14">
        <v>0.63300000000000001</v>
      </c>
      <c r="I204" s="14">
        <v>0.23400000000000001</v>
      </c>
      <c r="J204" s="14">
        <v>4.5999999999999999E-2</v>
      </c>
      <c r="K204" s="14">
        <v>1.732</v>
      </c>
      <c r="L204" s="14">
        <v>90.183999999999997</v>
      </c>
    </row>
    <row r="205" spans="1:12">
      <c r="A205" t="s">
        <v>48</v>
      </c>
      <c r="B205" s="15">
        <v>57</v>
      </c>
      <c r="C205" s="14">
        <v>2.5910000000000002</v>
      </c>
      <c r="D205" s="14">
        <v>5.2999999999999999E-2</v>
      </c>
      <c r="E205" s="14">
        <v>11.311999999999999</v>
      </c>
      <c r="F205" s="14">
        <v>69.941999999999993</v>
      </c>
      <c r="G205" s="14">
        <v>4.7240000000000002</v>
      </c>
      <c r="H205" s="14">
        <v>0.629</v>
      </c>
      <c r="I205" s="14">
        <v>0.23899999999999999</v>
      </c>
      <c r="J205" s="14">
        <v>5.7000000000000002E-2</v>
      </c>
      <c r="K205" s="14">
        <v>1.742</v>
      </c>
      <c r="L205" s="14">
        <v>91.289000000000001</v>
      </c>
    </row>
    <row r="206" spans="1:12">
      <c r="A206" t="s">
        <v>49</v>
      </c>
      <c r="B206" s="15">
        <v>58</v>
      </c>
      <c r="C206" s="14">
        <v>2.3109999999999999</v>
      </c>
      <c r="D206" s="14">
        <v>7.3999999999999996E-2</v>
      </c>
      <c r="E206" s="14">
        <v>11.263999999999999</v>
      </c>
      <c r="F206" s="14">
        <v>71.043000000000006</v>
      </c>
      <c r="G206" s="14">
        <v>3.625</v>
      </c>
      <c r="H206" s="14">
        <v>0.57899999999999996</v>
      </c>
      <c r="I206" s="14">
        <v>0.17</v>
      </c>
      <c r="J206" s="14">
        <v>3.3000000000000002E-2</v>
      </c>
      <c r="K206" s="14">
        <v>1.798</v>
      </c>
      <c r="L206" s="14">
        <v>90.897000000000006</v>
      </c>
    </row>
    <row r="207" spans="1:12">
      <c r="A207" t="s">
        <v>50</v>
      </c>
      <c r="B207" s="15">
        <v>59</v>
      </c>
      <c r="C207" s="14">
        <v>2.3279999999999998</v>
      </c>
      <c r="D207" s="14">
        <v>6.3E-2</v>
      </c>
      <c r="E207" s="14">
        <v>11.147</v>
      </c>
      <c r="F207" s="14">
        <v>70.849999999999994</v>
      </c>
      <c r="G207" s="14">
        <v>3.673</v>
      </c>
      <c r="H207" s="14">
        <v>0.54700000000000004</v>
      </c>
      <c r="I207" s="14">
        <v>0.22500000000000001</v>
      </c>
      <c r="J207" s="14">
        <v>4.2000000000000003E-2</v>
      </c>
      <c r="K207" s="14">
        <v>1.6870000000000001</v>
      </c>
      <c r="L207" s="14">
        <v>90.561999999999998</v>
      </c>
    </row>
    <row r="208" spans="1:12">
      <c r="A208" t="s">
        <v>51</v>
      </c>
      <c r="B208" s="15">
        <v>60</v>
      </c>
      <c r="C208" s="14">
        <v>2.4609999999999999</v>
      </c>
      <c r="D208" s="14">
        <v>8.6999999999999994E-2</v>
      </c>
      <c r="E208" s="14">
        <v>11.427</v>
      </c>
      <c r="F208" s="14">
        <v>70.507999999999996</v>
      </c>
      <c r="G208" s="14">
        <v>3.9790000000000001</v>
      </c>
      <c r="H208" s="14">
        <v>0.59199999999999997</v>
      </c>
      <c r="I208" s="14">
        <v>0.193</v>
      </c>
      <c r="J208" s="14">
        <v>6.3E-2</v>
      </c>
      <c r="K208" s="14">
        <v>1.881</v>
      </c>
      <c r="L208" s="14">
        <v>91.191000000000003</v>
      </c>
    </row>
    <row r="209" spans="1:12">
      <c r="A209" t="s">
        <v>52</v>
      </c>
      <c r="B209" s="15">
        <v>61</v>
      </c>
      <c r="C209" s="14">
        <v>2.3780000000000001</v>
      </c>
      <c r="D209" s="14">
        <v>5.8999999999999997E-2</v>
      </c>
      <c r="E209" s="14">
        <v>11.237</v>
      </c>
      <c r="F209" s="14">
        <v>70.442999999999998</v>
      </c>
      <c r="G209" s="14">
        <v>4.069</v>
      </c>
      <c r="H209" s="14">
        <v>0.63500000000000001</v>
      </c>
      <c r="I209" s="14">
        <v>0.28100000000000003</v>
      </c>
      <c r="J209" s="14">
        <v>1.2E-2</v>
      </c>
      <c r="K209" s="14">
        <v>1.95</v>
      </c>
      <c r="L209" s="14">
        <v>91.063999999999993</v>
      </c>
    </row>
    <row r="210" spans="1:12">
      <c r="A210" t="s">
        <v>53</v>
      </c>
      <c r="B210" s="15">
        <v>62</v>
      </c>
      <c r="C210" s="14">
        <v>2.0529999999999999</v>
      </c>
      <c r="D210" s="14">
        <v>5.8999999999999997E-2</v>
      </c>
      <c r="E210" s="14">
        <v>11.189</v>
      </c>
      <c r="F210" s="14">
        <v>70.978999999999999</v>
      </c>
      <c r="G210" s="14">
        <v>2.3889999999999998</v>
      </c>
      <c r="H210" s="14">
        <v>0.60699999999999998</v>
      </c>
      <c r="I210" s="14">
        <v>0.246</v>
      </c>
      <c r="J210" s="14">
        <v>3.5000000000000003E-2</v>
      </c>
      <c r="K210" s="14">
        <v>1.8420000000000001</v>
      </c>
      <c r="L210" s="14">
        <v>89.399000000000001</v>
      </c>
    </row>
    <row r="211" spans="1:12">
      <c r="A211" t="s">
        <v>54</v>
      </c>
      <c r="B211" s="15">
        <v>63</v>
      </c>
      <c r="C211" s="14">
        <v>2.5419999999999998</v>
      </c>
      <c r="D211" s="14">
        <v>5.8999999999999997E-2</v>
      </c>
      <c r="E211" s="14">
        <v>11.375999999999999</v>
      </c>
      <c r="F211" s="14">
        <v>70.927999999999997</v>
      </c>
      <c r="G211" s="14">
        <v>3.8380000000000001</v>
      </c>
      <c r="H211" s="14">
        <v>0.66900000000000004</v>
      </c>
      <c r="I211" s="14">
        <v>0.27400000000000002</v>
      </c>
      <c r="J211" s="14">
        <v>0.01</v>
      </c>
      <c r="K211" s="14">
        <v>1.853</v>
      </c>
      <c r="L211" s="14">
        <v>91.549000000000007</v>
      </c>
    </row>
    <row r="212" spans="1:12">
      <c r="A212" t="s">
        <v>55</v>
      </c>
      <c r="B212" s="15">
        <v>64</v>
      </c>
      <c r="C212" s="14">
        <v>2.4670000000000001</v>
      </c>
      <c r="D212" s="14">
        <v>6.3E-2</v>
      </c>
      <c r="E212" s="14">
        <v>11.138</v>
      </c>
      <c r="F212" s="14">
        <v>70.466999999999999</v>
      </c>
      <c r="G212" s="14">
        <v>4.0270000000000001</v>
      </c>
      <c r="H212" s="14">
        <v>0.66500000000000004</v>
      </c>
      <c r="I212" s="14">
        <v>0.21</v>
      </c>
      <c r="J212" s="14">
        <v>4.7E-2</v>
      </c>
      <c r="K212" s="14">
        <v>1.83</v>
      </c>
      <c r="L212" s="14">
        <v>90.914000000000001</v>
      </c>
    </row>
    <row r="213" spans="1:12">
      <c r="A213" t="s">
        <v>56</v>
      </c>
      <c r="B213" s="15">
        <v>65</v>
      </c>
      <c r="C213" s="14">
        <v>2.0790000000000002</v>
      </c>
      <c r="D213" s="14">
        <v>5.8000000000000003E-2</v>
      </c>
      <c r="E213" s="14">
        <v>11.081</v>
      </c>
      <c r="F213" s="14">
        <v>71.082999999999998</v>
      </c>
      <c r="G213" s="14">
        <v>2.621</v>
      </c>
      <c r="H213" s="14">
        <v>0.61</v>
      </c>
      <c r="I213" s="14">
        <v>0.26200000000000001</v>
      </c>
      <c r="J213" s="14">
        <v>6.4000000000000001E-2</v>
      </c>
      <c r="K213" s="14">
        <v>1.6879999999999999</v>
      </c>
      <c r="L213" s="14">
        <v>89.546000000000006</v>
      </c>
    </row>
    <row r="214" spans="1:12">
      <c r="A214" t="s">
        <v>57</v>
      </c>
      <c r="B214" s="15">
        <v>66</v>
      </c>
      <c r="C214" s="14">
        <v>2.7650000000000001</v>
      </c>
      <c r="D214" s="14">
        <v>7.5999999999999998E-2</v>
      </c>
      <c r="E214" s="14">
        <v>11.173999999999999</v>
      </c>
      <c r="F214" s="14">
        <v>70.786000000000001</v>
      </c>
      <c r="G214" s="14">
        <v>4.5659999999999998</v>
      </c>
      <c r="H214" s="14">
        <v>0.61299999999999999</v>
      </c>
      <c r="I214" s="14">
        <v>0.255</v>
      </c>
      <c r="J214" s="14">
        <v>0</v>
      </c>
      <c r="K214" s="14">
        <v>1.736</v>
      </c>
      <c r="L214" s="14">
        <v>91.971000000000004</v>
      </c>
    </row>
    <row r="215" spans="1:12">
      <c r="A215" t="s">
        <v>58</v>
      </c>
      <c r="B215" s="15">
        <v>67</v>
      </c>
      <c r="C215" s="14">
        <v>2.4700000000000002</v>
      </c>
      <c r="D215" s="14">
        <v>0.05</v>
      </c>
      <c r="E215" s="14">
        <v>11.222</v>
      </c>
      <c r="F215" s="14">
        <v>70.801000000000002</v>
      </c>
      <c r="G215" s="14">
        <v>3.61</v>
      </c>
      <c r="H215" s="14">
        <v>0.57199999999999995</v>
      </c>
      <c r="I215" s="14">
        <v>0.20200000000000001</v>
      </c>
      <c r="J215" s="14">
        <v>3.1E-2</v>
      </c>
      <c r="K215" s="14">
        <v>1.621</v>
      </c>
      <c r="L215" s="14">
        <v>90.578999999999994</v>
      </c>
    </row>
    <row r="216" spans="1:12">
      <c r="A216" t="s">
        <v>59</v>
      </c>
      <c r="B216" s="15">
        <v>68</v>
      </c>
      <c r="C216" s="14">
        <v>2.544</v>
      </c>
      <c r="D216" s="14">
        <v>4.8000000000000001E-2</v>
      </c>
      <c r="E216" s="14">
        <v>11.135</v>
      </c>
      <c r="F216" s="14">
        <v>70.760000000000005</v>
      </c>
      <c r="G216" s="14">
        <v>3.9430000000000001</v>
      </c>
      <c r="H216" s="14">
        <v>0.56000000000000005</v>
      </c>
      <c r="I216" s="14">
        <v>0.20399999999999999</v>
      </c>
      <c r="J216" s="14">
        <v>0.01</v>
      </c>
      <c r="K216" s="14">
        <v>1.73</v>
      </c>
      <c r="L216" s="14">
        <v>90.933999999999997</v>
      </c>
    </row>
    <row r="217" spans="1:12">
      <c r="A217" t="s">
        <v>60</v>
      </c>
      <c r="B217" s="15">
        <v>69</v>
      </c>
      <c r="C217" s="14">
        <v>1.8</v>
      </c>
      <c r="D217" s="14">
        <v>4.3999999999999997E-2</v>
      </c>
      <c r="E217" s="14">
        <v>11.212999999999999</v>
      </c>
      <c r="F217" s="14">
        <v>70.108999999999995</v>
      </c>
      <c r="G217" s="14">
        <v>1.841</v>
      </c>
      <c r="H217" s="14">
        <v>0.623</v>
      </c>
      <c r="I217" s="14">
        <v>0.22</v>
      </c>
      <c r="J217" s="14">
        <v>1.7999999999999999E-2</v>
      </c>
      <c r="K217" s="14">
        <v>1.905</v>
      </c>
      <c r="L217" s="14">
        <v>87.772999999999996</v>
      </c>
    </row>
    <row r="218" spans="1:12">
      <c r="A218" t="s">
        <v>61</v>
      </c>
      <c r="B218" s="15">
        <v>70</v>
      </c>
      <c r="C218" s="14">
        <v>2.6520000000000001</v>
      </c>
      <c r="D218" s="14">
        <v>6.7000000000000004E-2</v>
      </c>
      <c r="E218" s="14">
        <v>11.426</v>
      </c>
      <c r="F218" s="14">
        <v>70.313000000000002</v>
      </c>
      <c r="G218" s="14">
        <v>4.3890000000000002</v>
      </c>
      <c r="H218" s="14">
        <v>0.61299999999999999</v>
      </c>
      <c r="I218" s="14">
        <v>0.188</v>
      </c>
      <c r="J218" s="14">
        <v>5.0000000000000001E-3</v>
      </c>
      <c r="K218" s="14">
        <v>1.659</v>
      </c>
      <c r="L218" s="14">
        <v>91.311999999999998</v>
      </c>
    </row>
    <row r="219" spans="1:12">
      <c r="A219" t="s">
        <v>62</v>
      </c>
      <c r="B219" s="15">
        <v>71</v>
      </c>
      <c r="C219" s="14">
        <v>2.302</v>
      </c>
      <c r="D219" s="14">
        <v>8.5999999999999993E-2</v>
      </c>
      <c r="E219" s="14">
        <v>11.14</v>
      </c>
      <c r="F219" s="14">
        <v>71.247</v>
      </c>
      <c r="G219" s="14">
        <v>3.7130000000000001</v>
      </c>
      <c r="H219" s="14">
        <v>0.60499999999999998</v>
      </c>
      <c r="I219" s="14">
        <v>0.27600000000000002</v>
      </c>
      <c r="J219" s="14">
        <v>0.03</v>
      </c>
      <c r="K219" s="14">
        <v>1.6519999999999999</v>
      </c>
      <c r="L219" s="14">
        <v>91.051000000000002</v>
      </c>
    </row>
    <row r="220" spans="1:12">
      <c r="A220" t="s">
        <v>63</v>
      </c>
      <c r="B220" s="15">
        <v>72</v>
      </c>
      <c r="C220" s="14">
        <v>1.7749999999999999</v>
      </c>
      <c r="D220" s="14">
        <v>7.4999999999999997E-2</v>
      </c>
      <c r="E220" s="14">
        <v>11.218</v>
      </c>
      <c r="F220" s="14">
        <v>70.766999999999996</v>
      </c>
      <c r="G220" s="14">
        <v>1.9910000000000001</v>
      </c>
      <c r="H220" s="14">
        <v>0.63100000000000001</v>
      </c>
      <c r="I220" s="14">
        <v>0.28899999999999998</v>
      </c>
      <c r="J220" s="14">
        <v>3.5000000000000003E-2</v>
      </c>
      <c r="K220" s="14">
        <v>1.8340000000000001</v>
      </c>
      <c r="L220" s="14">
        <v>88.614999999999995</v>
      </c>
    </row>
    <row r="221" spans="1:12">
      <c r="A221" t="s">
        <v>64</v>
      </c>
      <c r="B221" s="15">
        <v>73</v>
      </c>
      <c r="C221" s="14">
        <v>2.694</v>
      </c>
      <c r="D221" s="14">
        <v>5.8999999999999997E-2</v>
      </c>
      <c r="E221" s="14">
        <v>11.109</v>
      </c>
      <c r="F221" s="14">
        <v>71.152000000000001</v>
      </c>
      <c r="G221" s="14">
        <v>4.125</v>
      </c>
      <c r="H221" s="14">
        <v>0.57999999999999996</v>
      </c>
      <c r="I221" s="14">
        <v>0.19800000000000001</v>
      </c>
      <c r="J221" s="14">
        <v>4.7E-2</v>
      </c>
      <c r="K221" s="14">
        <v>1.698</v>
      </c>
      <c r="L221" s="14">
        <v>91.662000000000006</v>
      </c>
    </row>
    <row r="222" spans="1:12">
      <c r="A222" t="s">
        <v>65</v>
      </c>
      <c r="B222" s="15">
        <v>74</v>
      </c>
      <c r="C222" s="14">
        <v>2.7989999999999999</v>
      </c>
      <c r="D222" s="14">
        <v>6.2E-2</v>
      </c>
      <c r="E222" s="14">
        <v>11.103999999999999</v>
      </c>
      <c r="F222" s="14">
        <v>70.491</v>
      </c>
      <c r="G222" s="14">
        <v>4.4630000000000001</v>
      </c>
      <c r="H222" s="14">
        <v>0.53400000000000003</v>
      </c>
      <c r="I222" s="14">
        <v>0.22500000000000001</v>
      </c>
      <c r="J222" s="14">
        <v>3.5999999999999997E-2</v>
      </c>
      <c r="K222" s="14">
        <v>1.5649999999999999</v>
      </c>
      <c r="L222" s="14">
        <v>91.278999999999996</v>
      </c>
    </row>
    <row r="223" spans="1:12">
      <c r="A223" t="s">
        <v>66</v>
      </c>
      <c r="B223" s="15">
        <v>75</v>
      </c>
      <c r="C223" s="14">
        <v>2.4870000000000001</v>
      </c>
      <c r="D223" s="14">
        <v>6.3E-2</v>
      </c>
      <c r="E223" s="14">
        <v>11.211</v>
      </c>
      <c r="F223" s="14">
        <v>70.376999999999995</v>
      </c>
      <c r="G223" s="14">
        <v>3.9209999999999998</v>
      </c>
      <c r="H223" s="14">
        <v>0.59</v>
      </c>
      <c r="I223" s="14">
        <v>0.27500000000000002</v>
      </c>
      <c r="J223" s="14">
        <v>6.0999999999999999E-2</v>
      </c>
      <c r="K223" s="14">
        <v>1.7889999999999999</v>
      </c>
      <c r="L223" s="14">
        <v>90.774000000000001</v>
      </c>
    </row>
    <row r="224" spans="1:12">
      <c r="B224" s="8" t="s">
        <v>33</v>
      </c>
      <c r="C224" s="12">
        <v>2.3893500000000003</v>
      </c>
      <c r="D224" s="12">
        <v>6.3E-2</v>
      </c>
      <c r="E224" s="12">
        <v>11.215199999999999</v>
      </c>
      <c r="F224" s="12">
        <v>70.704650000000001</v>
      </c>
      <c r="G224" s="12">
        <v>3.6237000000000004</v>
      </c>
      <c r="H224" s="12">
        <v>0.60434999999999994</v>
      </c>
      <c r="I224" s="12">
        <v>0.23330000000000001</v>
      </c>
      <c r="J224" s="12">
        <v>3.4100000000000005E-2</v>
      </c>
      <c r="K224" s="12">
        <v>1.7596000000000001</v>
      </c>
      <c r="L224" s="12">
        <v>90.627249999999975</v>
      </c>
    </row>
    <row r="225" spans="1:13">
      <c r="B225" s="8" t="s">
        <v>45</v>
      </c>
      <c r="C225" s="12">
        <v>0.28541258685776383</v>
      </c>
      <c r="D225" s="12">
        <v>1.1616684915286826E-2</v>
      </c>
      <c r="E225" s="12">
        <v>0.10140102771230369</v>
      </c>
      <c r="F225" s="12">
        <v>0.35870120610663492</v>
      </c>
      <c r="G225" s="12">
        <v>0.83284276016418146</v>
      </c>
      <c r="H225" s="12">
        <v>3.577602107851767E-2</v>
      </c>
      <c r="I225" s="12">
        <v>3.5325702585481525E-2</v>
      </c>
      <c r="J225" s="12">
        <v>1.9822634590418664E-2</v>
      </c>
      <c r="K225" s="12">
        <v>0.10155340829751566</v>
      </c>
      <c r="L225" s="12">
        <v>1.0536395006706682</v>
      </c>
    </row>
    <row r="226" spans="1:13">
      <c r="B226" s="8" t="s">
        <v>107</v>
      </c>
      <c r="C226" s="8"/>
      <c r="D226" s="8"/>
      <c r="E226" s="8"/>
      <c r="F226" s="8"/>
      <c r="G226" s="8"/>
      <c r="H226" s="8"/>
      <c r="I226" s="8"/>
      <c r="J226" s="8"/>
      <c r="K226" s="8"/>
      <c r="L226" s="8"/>
    </row>
    <row r="231" spans="1:13">
      <c r="A231" s="7" t="s">
        <v>42</v>
      </c>
    </row>
    <row r="232" spans="1:13">
      <c r="A232" s="7" t="s">
        <v>38</v>
      </c>
      <c r="B232" s="17" t="s">
        <v>67</v>
      </c>
      <c r="C232" s="18" t="s">
        <v>68</v>
      </c>
      <c r="D232" s="18" t="s">
        <v>69</v>
      </c>
      <c r="E232" s="18" t="s">
        <v>70</v>
      </c>
      <c r="F232" s="18" t="s">
        <v>71</v>
      </c>
      <c r="G232" s="18" t="s">
        <v>72</v>
      </c>
      <c r="H232" s="18" t="s">
        <v>73</v>
      </c>
      <c r="I232" s="18" t="s">
        <v>74</v>
      </c>
      <c r="J232" s="18" t="s">
        <v>75</v>
      </c>
      <c r="K232" s="18" t="s">
        <v>76</v>
      </c>
      <c r="L232" s="18" t="s">
        <v>77</v>
      </c>
      <c r="M232" s="18" t="s">
        <v>31</v>
      </c>
    </row>
    <row r="233" spans="1:13">
      <c r="A233" t="s">
        <v>78</v>
      </c>
      <c r="B233" s="9">
        <v>72</v>
      </c>
      <c r="C233" s="16">
        <v>0.83640000000000003</v>
      </c>
      <c r="D233" s="16">
        <v>5.1200000000000002E-2</v>
      </c>
      <c r="E233" s="16">
        <v>11.089399999999999</v>
      </c>
      <c r="F233" s="16">
        <v>69.952938431372544</v>
      </c>
      <c r="G233" s="16">
        <v>6.5221999999999998</v>
      </c>
      <c r="H233" s="16">
        <v>0.59970000000000001</v>
      </c>
      <c r="I233" s="16">
        <v>0.18909999999999999</v>
      </c>
      <c r="J233" s="16">
        <v>5.4000000000000003E-3</v>
      </c>
      <c r="K233" s="16">
        <v>1.5138380327868854</v>
      </c>
      <c r="L233" s="16">
        <f t="shared" ref="L233:L259" si="4">SUM(C233:K233)</f>
        <v>90.760176464159414</v>
      </c>
    </row>
    <row r="234" spans="1:13">
      <c r="A234" t="s">
        <v>79</v>
      </c>
      <c r="B234" s="9">
        <v>74</v>
      </c>
      <c r="C234" s="16">
        <v>1.1025</v>
      </c>
      <c r="D234" s="16">
        <v>2.63E-2</v>
      </c>
      <c r="E234" s="16">
        <v>11.3017</v>
      </c>
      <c r="F234" s="16">
        <v>70.834879607843135</v>
      </c>
      <c r="G234" s="16">
        <v>6.6188000000000002</v>
      </c>
      <c r="H234" s="16">
        <v>0.64970000000000006</v>
      </c>
      <c r="I234" s="16">
        <v>0.2321</v>
      </c>
      <c r="J234" s="16">
        <v>0.1193</v>
      </c>
      <c r="K234" s="16">
        <v>1.7967544262295083</v>
      </c>
      <c r="L234" s="16">
        <f t="shared" si="4"/>
        <v>92.682034034072629</v>
      </c>
    </row>
    <row r="235" spans="1:13">
      <c r="A235" t="s">
        <v>80</v>
      </c>
      <c r="B235" s="9">
        <v>71</v>
      </c>
      <c r="C235" s="16">
        <v>0.79990000000000006</v>
      </c>
      <c r="D235" s="16">
        <v>6.9599999999999995E-2</v>
      </c>
      <c r="E235" s="16">
        <v>11.3241</v>
      </c>
      <c r="F235" s="16">
        <v>70.4810894117647</v>
      </c>
      <c r="G235" s="16">
        <v>6.1822999999999997</v>
      </c>
      <c r="H235" s="16">
        <v>0.63819999999999999</v>
      </c>
      <c r="I235" s="16">
        <v>0.18890000000000001</v>
      </c>
      <c r="J235" s="16">
        <v>8.6800000000000002E-2</v>
      </c>
      <c r="K235" s="16">
        <v>1.7557550819672134</v>
      </c>
      <c r="L235" s="16">
        <f t="shared" si="4"/>
        <v>91.526644493731908</v>
      </c>
    </row>
    <row r="236" spans="1:13">
      <c r="A236" t="s">
        <v>81</v>
      </c>
      <c r="B236" s="9">
        <v>70</v>
      </c>
      <c r="C236" s="16">
        <v>1.1599999999999999</v>
      </c>
      <c r="D236" s="16">
        <v>6.8199999999999997E-2</v>
      </c>
      <c r="E236" s="16">
        <v>11.330399999999999</v>
      </c>
      <c r="F236" s="16">
        <v>70.108241176470585</v>
      </c>
      <c r="G236" s="16">
        <v>6.6787999999999998</v>
      </c>
      <c r="H236" s="16">
        <v>0.68149999999999999</v>
      </c>
      <c r="I236" s="16">
        <v>0.20519999999999999</v>
      </c>
      <c r="J236" s="16">
        <v>8.6800000000000002E-2</v>
      </c>
      <c r="K236" s="16">
        <v>1.9399383606557379</v>
      </c>
      <c r="L236" s="16">
        <f t="shared" si="4"/>
        <v>92.259079537126325</v>
      </c>
    </row>
    <row r="237" spans="1:13">
      <c r="A237" t="s">
        <v>82</v>
      </c>
      <c r="B237" s="9">
        <v>65</v>
      </c>
      <c r="C237" s="16">
        <v>1.3949</v>
      </c>
      <c r="D237" s="16">
        <v>4.2099999999999999E-2</v>
      </c>
      <c r="E237" s="16">
        <v>11.3727</v>
      </c>
      <c r="F237" s="16">
        <v>70.415501372549016</v>
      </c>
      <c r="G237" s="16">
        <v>6.5388000000000002</v>
      </c>
      <c r="H237" s="16">
        <v>0.66200000000000003</v>
      </c>
      <c r="I237" s="16">
        <v>0.24859999999999999</v>
      </c>
      <c r="J237" s="16">
        <v>5.4300000000000001E-2</v>
      </c>
      <c r="K237" s="16">
        <v>1.9061557377049183</v>
      </c>
      <c r="L237" s="16">
        <f t="shared" si="4"/>
        <v>92.635057110253925</v>
      </c>
    </row>
    <row r="238" spans="1:13">
      <c r="A238" t="s">
        <v>83</v>
      </c>
      <c r="B238" s="9">
        <v>58</v>
      </c>
      <c r="C238" s="16">
        <v>0.78049999999999997</v>
      </c>
      <c r="D238" s="16">
        <v>5.3699999999999998E-2</v>
      </c>
      <c r="E238" s="16">
        <v>11.4064</v>
      </c>
      <c r="F238" s="16">
        <v>71.253750980392155</v>
      </c>
      <c r="G238" s="16">
        <v>6.4542999999999999</v>
      </c>
      <c r="H238" s="16">
        <v>0.60299999999999998</v>
      </c>
      <c r="I238" s="16">
        <v>0.2064</v>
      </c>
      <c r="J238" s="16">
        <v>0.06</v>
      </c>
      <c r="K238" s="16">
        <v>1.6955111475409836</v>
      </c>
      <c r="L238" s="16">
        <f t="shared" si="4"/>
        <v>92.513562127933142</v>
      </c>
    </row>
    <row r="239" spans="1:13">
      <c r="A239" t="s">
        <v>84</v>
      </c>
      <c r="B239" s="9">
        <v>75</v>
      </c>
      <c r="C239" s="16">
        <v>0.95760000000000001</v>
      </c>
      <c r="D239" s="16">
        <v>3.7600000000000001E-2</v>
      </c>
      <c r="E239" s="16">
        <v>11.4559</v>
      </c>
      <c r="F239" s="16">
        <v>71.626700588235281</v>
      </c>
      <c r="G239" s="16">
        <v>6.8273000000000001</v>
      </c>
      <c r="H239" s="16">
        <v>0.6643</v>
      </c>
      <c r="I239" s="16">
        <v>0.22650000000000001</v>
      </c>
      <c r="J239" s="16">
        <v>0.10290000000000001</v>
      </c>
      <c r="K239" s="16">
        <v>1.8747786885245903</v>
      </c>
      <c r="L239" s="16">
        <f t="shared" si="4"/>
        <v>93.773579276759861</v>
      </c>
    </row>
    <row r="240" spans="1:13">
      <c r="A240" t="s">
        <v>85</v>
      </c>
      <c r="B240" s="9">
        <v>49</v>
      </c>
      <c r="C240" s="16">
        <v>1.4313</v>
      </c>
      <c r="D240" s="16">
        <v>6.08E-2</v>
      </c>
      <c r="E240" s="16">
        <v>11.482799999999999</v>
      </c>
      <c r="F240" s="16">
        <v>71.13240803921569</v>
      </c>
      <c r="G240" s="16">
        <v>6.3159999999999998</v>
      </c>
      <c r="H240" s="16">
        <v>0.67069999999999996</v>
      </c>
      <c r="I240" s="16">
        <v>0.27210000000000001</v>
      </c>
      <c r="J240" s="16">
        <v>0</v>
      </c>
      <c r="K240" s="16">
        <v>1.5496078688524593</v>
      </c>
      <c r="L240" s="16">
        <f t="shared" si="4"/>
        <v>92.915715908068151</v>
      </c>
    </row>
    <row r="241" spans="1:12">
      <c r="A241" t="s">
        <v>86</v>
      </c>
      <c r="B241" s="9">
        <v>59</v>
      </c>
      <c r="C241" s="16">
        <v>1.127</v>
      </c>
      <c r="D241" s="16">
        <v>5.4699999999999999E-2</v>
      </c>
      <c r="E241" s="16">
        <v>11.4842</v>
      </c>
      <c r="F241" s="16">
        <v>70.402221568627439</v>
      </c>
      <c r="G241" s="16">
        <v>6.6665000000000001</v>
      </c>
      <c r="H241" s="16">
        <v>0.63260000000000005</v>
      </c>
      <c r="I241" s="16">
        <v>0.2225</v>
      </c>
      <c r="J241" s="16">
        <v>7.0900000000000005E-2</v>
      </c>
      <c r="K241" s="16">
        <v>1.7765685245901641</v>
      </c>
      <c r="L241" s="16">
        <f t="shared" si="4"/>
        <v>92.437190093217581</v>
      </c>
    </row>
    <row r="242" spans="1:12">
      <c r="A242" t="s">
        <v>87</v>
      </c>
      <c r="B242" s="9">
        <v>53</v>
      </c>
      <c r="C242" s="16">
        <v>1.2339</v>
      </c>
      <c r="D242" s="16">
        <v>5.7099999999999998E-2</v>
      </c>
      <c r="E242" s="16">
        <v>11.509499999999999</v>
      </c>
      <c r="F242" s="16">
        <v>70.855863725490195</v>
      </c>
      <c r="G242" s="16">
        <v>6.6356999999999999</v>
      </c>
      <c r="H242" s="16">
        <v>0.59689999999999999</v>
      </c>
      <c r="I242" s="16">
        <v>0.25519999999999998</v>
      </c>
      <c r="J242" s="16">
        <v>7.0900000000000005E-2</v>
      </c>
      <c r="K242" s="16">
        <v>1.7811704918032789</v>
      </c>
      <c r="L242" s="16">
        <f t="shared" si="4"/>
        <v>92.996234217293477</v>
      </c>
    </row>
    <row r="243" spans="1:12">
      <c r="A243" t="s">
        <v>88</v>
      </c>
      <c r="B243" s="9">
        <v>55</v>
      </c>
      <c r="C243" s="16">
        <v>1.3841000000000001</v>
      </c>
      <c r="D243" s="16">
        <v>5.2600000000000001E-2</v>
      </c>
      <c r="E243" s="16">
        <v>11.5108</v>
      </c>
      <c r="F243" s="16">
        <v>70.4370937254902</v>
      </c>
      <c r="G243" s="16">
        <v>6.2472000000000003</v>
      </c>
      <c r="H243" s="16">
        <v>0.63349999999999995</v>
      </c>
      <c r="I243" s="16">
        <v>0.14630000000000001</v>
      </c>
      <c r="J243" s="16">
        <v>0</v>
      </c>
      <c r="K243" s="16">
        <v>1.8818908196721311</v>
      </c>
      <c r="L243" s="16">
        <f t="shared" si="4"/>
        <v>92.293484545162343</v>
      </c>
    </row>
    <row r="244" spans="1:12">
      <c r="A244" t="s">
        <v>89</v>
      </c>
      <c r="B244" s="9">
        <v>61</v>
      </c>
      <c r="C244" s="16">
        <v>1.6213</v>
      </c>
      <c r="D244" s="16">
        <v>7.3499999999999996E-2</v>
      </c>
      <c r="E244" s="16">
        <v>11.512700000000001</v>
      </c>
      <c r="F244" s="16">
        <v>69.546738627450964</v>
      </c>
      <c r="G244" s="16">
        <v>6.032</v>
      </c>
      <c r="H244" s="16">
        <v>0.67930000000000001</v>
      </c>
      <c r="I244" s="16">
        <v>0.1951</v>
      </c>
      <c r="J244" s="16">
        <v>5.45E-2</v>
      </c>
      <c r="K244" s="16">
        <v>1.7483291803278689</v>
      </c>
      <c r="L244" s="16">
        <f t="shared" si="4"/>
        <v>91.463467807778827</v>
      </c>
    </row>
    <row r="245" spans="1:12">
      <c r="A245" t="s">
        <v>90</v>
      </c>
      <c r="B245" s="9">
        <v>63</v>
      </c>
      <c r="C245" s="16">
        <v>0.61170000000000002</v>
      </c>
      <c r="D245" s="16">
        <v>2.8400000000000002E-2</v>
      </c>
      <c r="E245" s="16">
        <v>11.522600000000001</v>
      </c>
      <c r="F245" s="16">
        <v>70.654639215686259</v>
      </c>
      <c r="G245" s="16">
        <v>6.4696999999999996</v>
      </c>
      <c r="H245" s="16">
        <v>0.65090000000000003</v>
      </c>
      <c r="I245" s="16">
        <v>0.31380000000000002</v>
      </c>
      <c r="J245" s="16">
        <v>0.14680000000000001</v>
      </c>
      <c r="K245" s="16">
        <v>1.9051098360655738</v>
      </c>
      <c r="L245" s="16">
        <f t="shared" si="4"/>
        <v>92.303649051751847</v>
      </c>
    </row>
    <row r="246" spans="1:12">
      <c r="A246" t="s">
        <v>91</v>
      </c>
      <c r="B246" s="9">
        <v>64</v>
      </c>
      <c r="C246" s="16">
        <v>1.1229</v>
      </c>
      <c r="D246" s="16">
        <v>5.9400000000000001E-2</v>
      </c>
      <c r="E246" s="16">
        <v>11.5364</v>
      </c>
      <c r="F246" s="16">
        <v>70.010822156862744</v>
      </c>
      <c r="G246" s="16">
        <v>6.6348000000000003</v>
      </c>
      <c r="H246" s="16">
        <v>0.63449999999999995</v>
      </c>
      <c r="I246" s="16">
        <v>0.16239999999999999</v>
      </c>
      <c r="J246" s="16">
        <v>5.9799999999999999E-2</v>
      </c>
      <c r="K246" s="16">
        <v>1.7334773770491805</v>
      </c>
      <c r="L246" s="16">
        <f t="shared" si="4"/>
        <v>91.954499533911928</v>
      </c>
    </row>
    <row r="247" spans="1:12">
      <c r="A247" t="s">
        <v>92</v>
      </c>
      <c r="B247" s="9">
        <v>50</v>
      </c>
      <c r="C247" s="16">
        <v>1.1939</v>
      </c>
      <c r="D247" s="16">
        <v>5.0200000000000002E-2</v>
      </c>
      <c r="E247" s="16">
        <v>11.6251</v>
      </c>
      <c r="F247" s="16">
        <v>71.324813137254893</v>
      </c>
      <c r="G247" s="16">
        <v>6.5782999999999996</v>
      </c>
      <c r="H247" s="16">
        <v>0.6159</v>
      </c>
      <c r="I247" s="16">
        <v>0.27150000000000002</v>
      </c>
      <c r="J247" s="16">
        <v>4.9099999999999998E-2</v>
      </c>
      <c r="K247" s="16">
        <v>1.7634947540983608</v>
      </c>
      <c r="L247" s="16">
        <f t="shared" si="4"/>
        <v>93.472307891353253</v>
      </c>
    </row>
    <row r="248" spans="1:12">
      <c r="A248" t="s">
        <v>93</v>
      </c>
      <c r="B248" s="9">
        <v>76</v>
      </c>
      <c r="C248" s="16">
        <v>0.73119999999999996</v>
      </c>
      <c r="D248" s="16">
        <v>5.1799999999999999E-2</v>
      </c>
      <c r="E248" s="16">
        <v>11.6273</v>
      </c>
      <c r="F248" s="16">
        <v>71.64596137254901</v>
      </c>
      <c r="G248" s="16">
        <v>6.4198000000000004</v>
      </c>
      <c r="H248" s="16">
        <v>0.5776</v>
      </c>
      <c r="I248" s="16">
        <v>0.37769999999999998</v>
      </c>
      <c r="J248" s="16">
        <v>1.0800000000000001E-2</v>
      </c>
      <c r="K248" s="16">
        <v>1.9888865573770493</v>
      </c>
      <c r="L248" s="16">
        <f t="shared" si="4"/>
        <v>93.431047929926066</v>
      </c>
    </row>
    <row r="249" spans="1:12">
      <c r="A249" t="s">
        <v>94</v>
      </c>
      <c r="B249" s="9">
        <v>69</v>
      </c>
      <c r="C249" s="16">
        <v>0.72670000000000001</v>
      </c>
      <c r="D249" s="16">
        <v>7.3099999999999998E-2</v>
      </c>
      <c r="E249" s="16">
        <v>11.6358</v>
      </c>
      <c r="F249" s="16">
        <v>70.3823525490196</v>
      </c>
      <c r="G249" s="16">
        <v>6.3036000000000003</v>
      </c>
      <c r="H249" s="16">
        <v>0.64190000000000003</v>
      </c>
      <c r="I249" s="16">
        <v>0.31900000000000001</v>
      </c>
      <c r="J249" s="16">
        <v>0</v>
      </c>
      <c r="K249" s="16">
        <v>1.7825301639344262</v>
      </c>
      <c r="L249" s="16">
        <f t="shared" si="4"/>
        <v>91.864982712954031</v>
      </c>
    </row>
    <row r="250" spans="1:12">
      <c r="A250" t="s">
        <v>95</v>
      </c>
      <c r="B250" s="9">
        <v>54</v>
      </c>
      <c r="C250" s="16">
        <v>1.3105</v>
      </c>
      <c r="D250" s="16">
        <v>7.3899999999999993E-2</v>
      </c>
      <c r="E250" s="16">
        <v>11.6814</v>
      </c>
      <c r="F250" s="16">
        <v>71.836136274509798</v>
      </c>
      <c r="G250" s="16">
        <v>6.7679</v>
      </c>
      <c r="H250" s="16">
        <v>0.65580000000000005</v>
      </c>
      <c r="I250" s="16">
        <v>0.18440000000000001</v>
      </c>
      <c r="J250" s="16">
        <v>6.54E-2</v>
      </c>
      <c r="K250" s="16">
        <v>2.0287354098360657</v>
      </c>
      <c r="L250" s="16">
        <f t="shared" si="4"/>
        <v>94.604171684345843</v>
      </c>
    </row>
    <row r="251" spans="1:12">
      <c r="A251" t="s">
        <v>96</v>
      </c>
      <c r="B251" s="9">
        <v>60</v>
      </c>
      <c r="C251" s="16">
        <v>1.2173</v>
      </c>
      <c r="D251" s="16">
        <v>0.06</v>
      </c>
      <c r="E251" s="16">
        <v>11.7217</v>
      </c>
      <c r="F251" s="16">
        <v>71.102807254901961</v>
      </c>
      <c r="G251" s="16">
        <v>6.6128999999999998</v>
      </c>
      <c r="H251" s="16">
        <v>0.64939999999999998</v>
      </c>
      <c r="I251" s="16">
        <v>0.1951</v>
      </c>
      <c r="J251" s="16">
        <v>6.54E-2</v>
      </c>
      <c r="K251" s="16">
        <v>1.9113852459016394</v>
      </c>
      <c r="L251" s="16">
        <f t="shared" si="4"/>
        <v>93.535992500803587</v>
      </c>
    </row>
    <row r="252" spans="1:12">
      <c r="A252" t="s">
        <v>97</v>
      </c>
      <c r="B252" s="9">
        <v>52</v>
      </c>
      <c r="C252" s="16">
        <v>0.79279999999999995</v>
      </c>
      <c r="D252" s="16">
        <v>5.4300000000000001E-2</v>
      </c>
      <c r="E252" s="16">
        <v>11.728</v>
      </c>
      <c r="F252" s="16">
        <v>72.528003921568626</v>
      </c>
      <c r="G252" s="16">
        <v>6.2935999999999996</v>
      </c>
      <c r="H252" s="16">
        <v>0.62680000000000002</v>
      </c>
      <c r="I252" s="16">
        <v>0.34210000000000002</v>
      </c>
      <c r="J252" s="16">
        <v>0</v>
      </c>
      <c r="K252" s="16">
        <v>1.8115016393442624</v>
      </c>
      <c r="L252" s="16">
        <f t="shared" si="4"/>
        <v>94.177105560912878</v>
      </c>
    </row>
    <row r="253" spans="1:12">
      <c r="A253" t="s">
        <v>98</v>
      </c>
      <c r="B253" s="9">
        <v>66</v>
      </c>
      <c r="C253" s="16">
        <v>1.2805</v>
      </c>
      <c r="D253" s="16">
        <v>9.2100000000000001E-2</v>
      </c>
      <c r="E253" s="16">
        <v>11.756600000000001</v>
      </c>
      <c r="F253" s="16">
        <v>69.963379803921555</v>
      </c>
      <c r="G253" s="16">
        <v>6.6025</v>
      </c>
      <c r="H253" s="16">
        <v>0.72950000000000004</v>
      </c>
      <c r="I253" s="16">
        <v>0.24859999999999999</v>
      </c>
      <c r="J253" s="16">
        <v>7.0599999999999996E-2</v>
      </c>
      <c r="K253" s="16">
        <v>2.1039357377049184</v>
      </c>
      <c r="L253" s="16">
        <f t="shared" si="4"/>
        <v>92.847715541626471</v>
      </c>
    </row>
    <row r="254" spans="1:12">
      <c r="A254" t="s">
        <v>99</v>
      </c>
      <c r="B254" s="9">
        <v>57</v>
      </c>
      <c r="C254" s="16">
        <v>1.0522</v>
      </c>
      <c r="D254" s="16">
        <v>6.2399999999999997E-2</v>
      </c>
      <c r="E254" s="16">
        <v>11.8041</v>
      </c>
      <c r="F254" s="16">
        <v>71.590206470588242</v>
      </c>
      <c r="G254" s="16">
        <v>6.7797999999999998</v>
      </c>
      <c r="H254" s="16">
        <v>0.67069999999999996</v>
      </c>
      <c r="I254" s="16">
        <v>0.2772</v>
      </c>
      <c r="J254" s="16">
        <v>0</v>
      </c>
      <c r="K254" s="16">
        <v>2.0026924590163935</v>
      </c>
      <c r="L254" s="16">
        <f t="shared" si="4"/>
        <v>94.239298929604615</v>
      </c>
    </row>
    <row r="255" spans="1:12">
      <c r="A255" t="s">
        <v>100</v>
      </c>
      <c r="B255" s="9">
        <v>68</v>
      </c>
      <c r="C255" s="16">
        <v>0.76190000000000002</v>
      </c>
      <c r="D255" s="16">
        <v>4.53E-2</v>
      </c>
      <c r="E255" s="16">
        <v>11.8118</v>
      </c>
      <c r="F255" s="16">
        <v>72.721524117647064</v>
      </c>
      <c r="G255" s="16">
        <v>6.3394000000000004</v>
      </c>
      <c r="H255" s="16">
        <v>0.70299999999999996</v>
      </c>
      <c r="I255" s="16">
        <v>0.3241</v>
      </c>
      <c r="J255" s="16">
        <v>0</v>
      </c>
      <c r="K255" s="16">
        <v>1.8904672131147544</v>
      </c>
      <c r="L255" s="16">
        <f t="shared" si="4"/>
        <v>94.597491330761827</v>
      </c>
    </row>
    <row r="256" spans="1:12">
      <c r="A256" t="s">
        <v>101</v>
      </c>
      <c r="B256" s="9">
        <v>67</v>
      </c>
      <c r="C256" s="16">
        <v>0.88429999999999997</v>
      </c>
      <c r="D256" s="16">
        <v>4.2599999999999999E-2</v>
      </c>
      <c r="E256" s="16">
        <v>11.9953</v>
      </c>
      <c r="F256" s="16">
        <v>73.359056078431365</v>
      </c>
      <c r="G256" s="16">
        <v>6.3772000000000002</v>
      </c>
      <c r="H256" s="16">
        <v>0.6381</v>
      </c>
      <c r="I256" s="16">
        <v>0.19450000000000001</v>
      </c>
      <c r="J256" s="16">
        <v>0</v>
      </c>
      <c r="K256" s="16">
        <v>1.7014727868852462</v>
      </c>
      <c r="L256" s="16">
        <f t="shared" si="4"/>
        <v>95.192528865316618</v>
      </c>
    </row>
    <row r="257" spans="1:12">
      <c r="A257" t="s">
        <v>102</v>
      </c>
      <c r="B257" s="9">
        <v>62</v>
      </c>
      <c r="C257" s="16">
        <v>0.70840000000000003</v>
      </c>
      <c r="D257" s="16">
        <v>4.7500000000000001E-2</v>
      </c>
      <c r="E257" s="16">
        <v>12.031499999999999</v>
      </c>
      <c r="F257" s="16">
        <v>73.238219999999998</v>
      </c>
      <c r="G257" s="16">
        <v>6.2016999999999998</v>
      </c>
      <c r="H257" s="16">
        <v>0.61219999999999997</v>
      </c>
      <c r="I257" s="16">
        <v>0.21640000000000001</v>
      </c>
      <c r="J257" s="16">
        <v>0.1033</v>
      </c>
      <c r="K257" s="16">
        <v>1.9203800000000002</v>
      </c>
      <c r="L257" s="16">
        <f t="shared" si="4"/>
        <v>95.079599999999999</v>
      </c>
    </row>
    <row r="258" spans="1:12">
      <c r="A258" t="s">
        <v>103</v>
      </c>
      <c r="B258" s="9">
        <v>73</v>
      </c>
      <c r="C258" s="16">
        <v>1.2826</v>
      </c>
      <c r="D258" s="16">
        <v>6.3799999999999996E-2</v>
      </c>
      <c r="E258" s="16">
        <v>12.1548</v>
      </c>
      <c r="F258" s="16">
        <v>74.885219803921572</v>
      </c>
      <c r="G258" s="16">
        <v>6.5693000000000001</v>
      </c>
      <c r="H258" s="16">
        <v>0.64359999999999995</v>
      </c>
      <c r="I258" s="16">
        <v>0.1295</v>
      </c>
      <c r="J258" s="16">
        <v>9.7600000000000006E-2</v>
      </c>
      <c r="K258" s="16">
        <v>1.7941396721311478</v>
      </c>
      <c r="L258" s="16">
        <f t="shared" si="4"/>
        <v>97.620559476052719</v>
      </c>
    </row>
    <row r="259" spans="1:12">
      <c r="A259" t="s">
        <v>104</v>
      </c>
      <c r="B259" s="9">
        <v>77</v>
      </c>
      <c r="C259" s="16">
        <v>0.7802</v>
      </c>
      <c r="D259" s="16">
        <v>5.8700000000000002E-2</v>
      </c>
      <c r="E259" s="16">
        <v>12.3508</v>
      </c>
      <c r="F259" s="16">
        <v>74.702546470588231</v>
      </c>
      <c r="G259" s="16">
        <v>6.26</v>
      </c>
      <c r="H259" s="16">
        <v>0.65329999999999999</v>
      </c>
      <c r="I259" s="16">
        <v>0.2482</v>
      </c>
      <c r="J259" s="16">
        <v>4.3400000000000001E-2</v>
      </c>
      <c r="K259" s="16">
        <v>1.9302114754098361</v>
      </c>
      <c r="L259" s="16">
        <f t="shared" si="4"/>
        <v>97.027357945998077</v>
      </c>
    </row>
    <row r="260" spans="1:12">
      <c r="B260" s="8" t="s">
        <v>33</v>
      </c>
      <c r="C260" s="12">
        <f>AVERAGE(C233:C259)</f>
        <v>1.0476481481481483</v>
      </c>
      <c r="D260" s="12">
        <f t="shared" ref="D260:L260" si="5">AVERAGE(D233:D259)</f>
        <v>5.5959259259259257E-2</v>
      </c>
      <c r="E260" s="12">
        <f t="shared" si="5"/>
        <v>11.620881481481481</v>
      </c>
      <c r="F260" s="12">
        <f t="shared" si="5"/>
        <v>71.370115403050093</v>
      </c>
      <c r="G260" s="12">
        <f t="shared" si="5"/>
        <v>6.4789037037037023</v>
      </c>
      <c r="H260" s="12">
        <f t="shared" si="5"/>
        <v>0.64498518518518511</v>
      </c>
      <c r="I260" s="12">
        <f t="shared" si="5"/>
        <v>0.23675925925925922</v>
      </c>
      <c r="J260" s="12">
        <f t="shared" si="5"/>
        <v>5.2740740740740741E-2</v>
      </c>
      <c r="K260" s="12">
        <f t="shared" si="5"/>
        <v>1.8329155069823921</v>
      </c>
      <c r="L260" s="12">
        <f t="shared" si="5"/>
        <v>93.340908687810256</v>
      </c>
    </row>
    <row r="261" spans="1:12">
      <c r="B261" s="7" t="s">
        <v>105</v>
      </c>
      <c r="C261" s="12">
        <f>STDEV(C233:C259)</f>
        <v>0.2731310665516995</v>
      </c>
      <c r="D261" s="12">
        <f t="shared" ref="D261:L261" si="6">STDEV(D233:D259)</f>
        <v>1.4350831100544411E-2</v>
      </c>
      <c r="E261" s="12">
        <f t="shared" si="6"/>
        <v>0.27894465268088448</v>
      </c>
      <c r="F261" s="12">
        <f t="shared" si="6"/>
        <v>1.3995106401823383</v>
      </c>
      <c r="G261" s="12">
        <f t="shared" si="6"/>
        <v>0.20451923265115318</v>
      </c>
      <c r="H261" s="12">
        <f t="shared" si="6"/>
        <v>3.3215655526871245E-2</v>
      </c>
      <c r="I261" s="12">
        <f t="shared" si="6"/>
        <v>6.0944585543939271E-2</v>
      </c>
      <c r="J261" s="12">
        <f t="shared" si="6"/>
        <v>4.2814764341101381E-2</v>
      </c>
      <c r="K261" s="12">
        <f t="shared" si="6"/>
        <v>0.1352239579316484</v>
      </c>
      <c r="L261" s="12">
        <f t="shared" si="6"/>
        <v>1.6074995528034233</v>
      </c>
    </row>
    <row r="262" spans="1:12">
      <c r="B262" s="7" t="s">
        <v>106</v>
      </c>
    </row>
    <row r="266" spans="1:12">
      <c r="A266" s="7" t="s">
        <v>44</v>
      </c>
    </row>
    <row r="267" spans="1:12">
      <c r="A267" s="7" t="s">
        <v>38</v>
      </c>
      <c r="B267" s="1" t="s">
        <v>36</v>
      </c>
      <c r="C267" s="1" t="s">
        <v>29</v>
      </c>
      <c r="D267" s="1" t="s">
        <v>28</v>
      </c>
      <c r="E267" s="1" t="s">
        <v>27</v>
      </c>
      <c r="F267" s="1" t="s">
        <v>26</v>
      </c>
      <c r="G267" s="1" t="s">
        <v>25</v>
      </c>
      <c r="H267" s="1" t="s">
        <v>24</v>
      </c>
      <c r="I267" s="1" t="s">
        <v>23</v>
      </c>
      <c r="J267" s="1" t="s">
        <v>22</v>
      </c>
      <c r="K267" s="1" t="s">
        <v>21</v>
      </c>
      <c r="L267" s="1" t="s">
        <v>20</v>
      </c>
    </row>
    <row r="268" spans="1:12">
      <c r="A268" t="s">
        <v>19</v>
      </c>
      <c r="B268" s="9">
        <v>396</v>
      </c>
      <c r="C268" s="9">
        <v>1.2024999999999999</v>
      </c>
      <c r="D268" s="9">
        <v>8.8499999999999995E-2</v>
      </c>
      <c r="E268" s="9">
        <v>11.728999999999999</v>
      </c>
      <c r="F268" s="9">
        <v>71.486800000000002</v>
      </c>
      <c r="G268" s="9">
        <v>5.8082000000000003</v>
      </c>
      <c r="H268" s="9">
        <v>0.61860000000000004</v>
      </c>
      <c r="I268" s="9">
        <v>0.2412</v>
      </c>
      <c r="J268" s="9">
        <v>4.3900000000000002E-2</v>
      </c>
      <c r="K268" s="9">
        <v>1.7350000000000001</v>
      </c>
      <c r="L268" s="9">
        <v>92.953800000000001</v>
      </c>
    </row>
    <row r="269" spans="1:12">
      <c r="A269" t="s">
        <v>18</v>
      </c>
      <c r="B269" s="9">
        <v>397</v>
      </c>
      <c r="C269" s="9">
        <v>1.4065000000000001</v>
      </c>
      <c r="D269" s="9">
        <v>5.74E-2</v>
      </c>
      <c r="E269" s="9">
        <v>11.574299999999999</v>
      </c>
      <c r="F269" s="9">
        <v>71.228800000000007</v>
      </c>
      <c r="G269" s="9">
        <v>5.8457999999999997</v>
      </c>
      <c r="H269" s="9">
        <v>0.64949999999999997</v>
      </c>
      <c r="I269" s="9">
        <v>0.2676</v>
      </c>
      <c r="J269" s="9">
        <v>2.8199999999999999E-2</v>
      </c>
      <c r="K269" s="9">
        <v>1.8562000000000001</v>
      </c>
      <c r="L269" s="9">
        <v>92.914400000000001</v>
      </c>
    </row>
    <row r="270" spans="1:12">
      <c r="A270" t="s">
        <v>17</v>
      </c>
      <c r="B270" s="9">
        <v>398</v>
      </c>
      <c r="C270" s="9">
        <v>1.1252</v>
      </c>
      <c r="D270" s="9">
        <v>3.8100000000000002E-2</v>
      </c>
      <c r="E270" s="9">
        <v>11.733700000000001</v>
      </c>
      <c r="F270" s="9">
        <v>72.091499999999996</v>
      </c>
      <c r="G270" s="9">
        <v>5.4897</v>
      </c>
      <c r="H270" s="9">
        <v>0.67230000000000001</v>
      </c>
      <c r="I270" s="9">
        <v>0.26989999999999997</v>
      </c>
      <c r="J270" s="9">
        <v>6.3600000000000004E-2</v>
      </c>
      <c r="K270" s="9">
        <v>1.9867999999999999</v>
      </c>
      <c r="L270" s="9">
        <v>93.4709</v>
      </c>
    </row>
    <row r="271" spans="1:12">
      <c r="A271" t="s">
        <v>16</v>
      </c>
      <c r="B271" s="9">
        <v>399</v>
      </c>
      <c r="C271" s="9">
        <v>1.3815</v>
      </c>
      <c r="D271" s="9">
        <v>5.91E-2</v>
      </c>
      <c r="E271" s="9">
        <v>11.6349</v>
      </c>
      <c r="F271" s="9">
        <v>72.608900000000006</v>
      </c>
      <c r="G271" s="9">
        <v>5.9119000000000002</v>
      </c>
      <c r="H271" s="9">
        <v>0.62180000000000002</v>
      </c>
      <c r="I271" s="9">
        <v>0.30059999999999998</v>
      </c>
      <c r="J271" s="9">
        <v>2.2700000000000001E-2</v>
      </c>
      <c r="K271" s="9">
        <v>1.7818000000000001</v>
      </c>
      <c r="L271" s="9">
        <v>94.323300000000003</v>
      </c>
    </row>
    <row r="272" spans="1:12">
      <c r="A272" t="s">
        <v>15</v>
      </c>
      <c r="B272" s="9">
        <v>400</v>
      </c>
      <c r="C272" s="9">
        <v>0.86539999999999995</v>
      </c>
      <c r="D272" s="9">
        <v>5.1299999999999998E-2</v>
      </c>
      <c r="E272" s="9">
        <v>11.596500000000001</v>
      </c>
      <c r="F272" s="9">
        <v>70.806299999999993</v>
      </c>
      <c r="G272" s="9">
        <v>5.0340999999999996</v>
      </c>
      <c r="H272" s="9">
        <v>0.67559999999999998</v>
      </c>
      <c r="I272" s="9">
        <v>0.29320000000000002</v>
      </c>
      <c r="J272" s="9">
        <v>4.9399999999999999E-2</v>
      </c>
      <c r="K272" s="9">
        <v>2.1071</v>
      </c>
      <c r="L272" s="9">
        <v>91.478999999999999</v>
      </c>
    </row>
    <row r="273" spans="1:12">
      <c r="A273" t="s">
        <v>14</v>
      </c>
      <c r="B273" s="9">
        <v>401</v>
      </c>
      <c r="C273" s="9">
        <v>1.4161999999999999</v>
      </c>
      <c r="D273" s="9">
        <v>8.0799999999999997E-2</v>
      </c>
      <c r="E273" s="9">
        <v>11.770799999999999</v>
      </c>
      <c r="F273" s="9">
        <v>71.765100000000004</v>
      </c>
      <c r="G273" s="9">
        <v>5.8190999999999997</v>
      </c>
      <c r="H273" s="9">
        <v>0.69430000000000003</v>
      </c>
      <c r="I273" s="9">
        <v>0.2273</v>
      </c>
      <c r="J273" s="9">
        <v>6.4600000000000005E-2</v>
      </c>
      <c r="K273" s="9">
        <v>1.774</v>
      </c>
      <c r="L273" s="9">
        <v>93.612300000000005</v>
      </c>
    </row>
    <row r="274" spans="1:12">
      <c r="A274" t="s">
        <v>13</v>
      </c>
      <c r="B274" s="9">
        <v>402</v>
      </c>
      <c r="C274" s="9">
        <v>0.66080000000000005</v>
      </c>
      <c r="D274" s="9">
        <v>6.6600000000000006E-2</v>
      </c>
      <c r="E274" s="9">
        <v>11.5633</v>
      </c>
      <c r="F274" s="9">
        <v>71.815600000000003</v>
      </c>
      <c r="G274" s="9">
        <v>4.3696999999999999</v>
      </c>
      <c r="H274" s="9">
        <v>0.64529999999999998</v>
      </c>
      <c r="I274" s="9">
        <v>0.2049</v>
      </c>
      <c r="J274" s="9">
        <v>5.45E-2</v>
      </c>
      <c r="K274" s="9">
        <v>1.6776</v>
      </c>
      <c r="L274" s="9">
        <v>91.058300000000003</v>
      </c>
    </row>
    <row r="275" spans="1:12">
      <c r="A275" t="s">
        <v>12</v>
      </c>
      <c r="B275" s="9">
        <v>403</v>
      </c>
      <c r="C275" s="9">
        <v>1.3922000000000001</v>
      </c>
      <c r="D275" s="9">
        <v>4.8099999999999997E-2</v>
      </c>
      <c r="E275" s="9">
        <v>11.590299999999999</v>
      </c>
      <c r="F275" s="9">
        <v>71.905199999999994</v>
      </c>
      <c r="G275" s="9">
        <v>5.9279000000000002</v>
      </c>
      <c r="H275" s="9">
        <v>0.65139999999999998</v>
      </c>
      <c r="I275" s="9">
        <v>0.23139999999999999</v>
      </c>
      <c r="J275" s="9">
        <v>4.1399999999999999E-2</v>
      </c>
      <c r="K275" s="9">
        <v>1.7841</v>
      </c>
      <c r="L275" s="9">
        <v>93.572100000000006</v>
      </c>
    </row>
    <row r="276" spans="1:12">
      <c r="A276" t="s">
        <v>11</v>
      </c>
      <c r="B276" s="9">
        <v>404</v>
      </c>
      <c r="C276" s="9">
        <v>1.3238000000000001</v>
      </c>
      <c r="D276" s="9">
        <v>6.3899999999999998E-2</v>
      </c>
      <c r="E276" s="9">
        <v>11.497400000000001</v>
      </c>
      <c r="F276" s="9">
        <v>71.241900000000001</v>
      </c>
      <c r="G276" s="9">
        <v>5.9206000000000003</v>
      </c>
      <c r="H276" s="9">
        <v>0.61060000000000003</v>
      </c>
      <c r="I276" s="9">
        <v>0.2432</v>
      </c>
      <c r="J276" s="9">
        <v>3.7600000000000001E-2</v>
      </c>
      <c r="K276" s="9">
        <v>1.8783000000000001</v>
      </c>
      <c r="L276" s="9">
        <v>92.817400000000006</v>
      </c>
    </row>
    <row r="277" spans="1:12">
      <c r="A277" t="s">
        <v>10</v>
      </c>
      <c r="B277" s="9">
        <v>405</v>
      </c>
      <c r="C277" s="9">
        <v>0.94599999999999995</v>
      </c>
      <c r="D277" s="9">
        <v>8.43E-2</v>
      </c>
      <c r="E277" s="9">
        <v>11.728199999999999</v>
      </c>
      <c r="F277" s="9">
        <v>71.380399999999995</v>
      </c>
      <c r="G277" s="9">
        <v>5.1105999999999998</v>
      </c>
      <c r="H277" s="9">
        <v>0.6452</v>
      </c>
      <c r="I277" s="9">
        <v>0.21079999999999999</v>
      </c>
      <c r="J277" s="9">
        <v>2.64E-2</v>
      </c>
      <c r="K277" s="9">
        <v>1.7992999999999999</v>
      </c>
      <c r="L277" s="9">
        <v>91.931299999999993</v>
      </c>
    </row>
    <row r="278" spans="1:12">
      <c r="A278" t="s">
        <v>9</v>
      </c>
      <c r="B278" s="9">
        <v>406</v>
      </c>
      <c r="C278" s="9">
        <v>1.6069</v>
      </c>
      <c r="D278" s="9">
        <v>4.7100000000000003E-2</v>
      </c>
      <c r="E278" s="9">
        <v>11.735900000000001</v>
      </c>
      <c r="F278" s="9">
        <v>72.758899999999997</v>
      </c>
      <c r="G278" s="9">
        <v>5.9165000000000001</v>
      </c>
      <c r="H278" s="9">
        <v>0.56979999999999997</v>
      </c>
      <c r="I278" s="9">
        <v>0.2273</v>
      </c>
      <c r="J278" s="9">
        <v>3.4000000000000002E-2</v>
      </c>
      <c r="K278" s="9">
        <v>1.7290000000000001</v>
      </c>
      <c r="L278" s="9">
        <v>94.625500000000002</v>
      </c>
    </row>
    <row r="279" spans="1:12">
      <c r="A279" t="s">
        <v>8</v>
      </c>
      <c r="B279" s="9">
        <v>407</v>
      </c>
      <c r="C279" s="9">
        <v>1.1863999999999999</v>
      </c>
      <c r="D279" s="9">
        <v>9.5899999999999999E-2</v>
      </c>
      <c r="E279" s="9">
        <v>11.576000000000001</v>
      </c>
      <c r="F279" s="9">
        <v>72.278000000000006</v>
      </c>
      <c r="G279" s="9">
        <v>5.4958</v>
      </c>
      <c r="H279" s="9">
        <v>0.57589999999999997</v>
      </c>
      <c r="I279" s="9">
        <v>0.2475</v>
      </c>
      <c r="J279" s="9">
        <v>5.4300000000000001E-2</v>
      </c>
      <c r="K279" s="9">
        <v>1.7454000000000001</v>
      </c>
      <c r="L279" s="9">
        <v>93.255200000000002</v>
      </c>
    </row>
    <row r="280" spans="1:12">
      <c r="A280" t="s">
        <v>7</v>
      </c>
      <c r="B280" s="9">
        <v>408</v>
      </c>
      <c r="C280" s="9">
        <v>1.2629999999999999</v>
      </c>
      <c r="D280" s="9">
        <v>6.4699999999999994E-2</v>
      </c>
      <c r="E280" s="9">
        <v>11.6096</v>
      </c>
      <c r="F280" s="9">
        <v>70.923100000000005</v>
      </c>
      <c r="G280" s="9">
        <v>5.8329000000000004</v>
      </c>
      <c r="H280" s="9">
        <v>0.66949999999999998</v>
      </c>
      <c r="I280" s="9">
        <v>0.2676</v>
      </c>
      <c r="J280" s="9">
        <v>4.1500000000000002E-2</v>
      </c>
      <c r="K280" s="9">
        <v>1.7647999999999999</v>
      </c>
      <c r="L280" s="9">
        <v>92.436800000000005</v>
      </c>
    </row>
    <row r="281" spans="1:12">
      <c r="A281" t="s">
        <v>6</v>
      </c>
      <c r="B281" s="9">
        <v>409</v>
      </c>
      <c r="C281" s="9">
        <v>1.1240000000000001</v>
      </c>
      <c r="D281" s="9">
        <v>8.3500000000000005E-2</v>
      </c>
      <c r="E281" s="9">
        <v>11.5535</v>
      </c>
      <c r="F281" s="9">
        <v>71.429900000000004</v>
      </c>
      <c r="G281" s="9">
        <v>5.6802999999999999</v>
      </c>
      <c r="H281" s="9">
        <v>0.59570000000000001</v>
      </c>
      <c r="I281" s="9">
        <v>0.27560000000000001</v>
      </c>
      <c r="J281" s="9">
        <v>0</v>
      </c>
      <c r="K281" s="9">
        <v>1.8831</v>
      </c>
      <c r="L281" s="9">
        <v>92.625699999999995</v>
      </c>
    </row>
    <row r="282" spans="1:12">
      <c r="A282" t="s">
        <v>5</v>
      </c>
      <c r="B282" s="9">
        <v>410</v>
      </c>
      <c r="C282" s="9">
        <v>1.3733</v>
      </c>
      <c r="D282" s="9">
        <v>2.58E-2</v>
      </c>
      <c r="E282" s="9">
        <v>11.7529</v>
      </c>
      <c r="F282" s="9">
        <v>71.689499999999995</v>
      </c>
      <c r="G282" s="9">
        <v>5.6590999999999996</v>
      </c>
      <c r="H282" s="9">
        <v>0.65720000000000001</v>
      </c>
      <c r="I282" s="9">
        <v>0.29389999999999999</v>
      </c>
      <c r="J282" s="9">
        <v>2.0199999999999999E-2</v>
      </c>
      <c r="K282" s="9">
        <v>1.8269</v>
      </c>
      <c r="L282" s="9">
        <v>93.298900000000003</v>
      </c>
    </row>
    <row r="283" spans="1:12">
      <c r="A283" t="s">
        <v>4</v>
      </c>
      <c r="B283" s="9">
        <v>411</v>
      </c>
      <c r="C283" s="9">
        <v>1.0841000000000001</v>
      </c>
      <c r="D283" s="9">
        <v>4.4400000000000002E-2</v>
      </c>
      <c r="E283" s="9">
        <v>11.663399999999999</v>
      </c>
      <c r="F283" s="9">
        <v>71.027100000000004</v>
      </c>
      <c r="G283" s="9">
        <v>5.4123999999999999</v>
      </c>
      <c r="H283" s="9">
        <v>0.64900000000000002</v>
      </c>
      <c r="I283" s="9">
        <v>0.28570000000000001</v>
      </c>
      <c r="J283" s="9">
        <v>3.8999999999999998E-3</v>
      </c>
      <c r="K283" s="9">
        <v>1.9126000000000001</v>
      </c>
      <c r="L283" s="9">
        <v>92.082599999999999</v>
      </c>
    </row>
    <row r="284" spans="1:12">
      <c r="A284" t="s">
        <v>3</v>
      </c>
      <c r="B284" s="9">
        <v>412</v>
      </c>
      <c r="C284" s="9">
        <v>0.90210000000000001</v>
      </c>
      <c r="D284" s="9">
        <v>3.9199999999999999E-2</v>
      </c>
      <c r="E284" s="9">
        <v>11.6028</v>
      </c>
      <c r="F284" s="9">
        <v>71.376599999999996</v>
      </c>
      <c r="G284" s="9">
        <v>5.2127999999999997</v>
      </c>
      <c r="H284" s="9">
        <v>0.6421</v>
      </c>
      <c r="I284" s="9">
        <v>0.22489999999999999</v>
      </c>
      <c r="J284" s="9">
        <v>3.8699999999999998E-2</v>
      </c>
      <c r="K284" s="9">
        <v>1.8951</v>
      </c>
      <c r="L284" s="9">
        <v>91.934299999999993</v>
      </c>
    </row>
    <row r="285" spans="1:12">
      <c r="A285" t="s">
        <v>2</v>
      </c>
      <c r="B285" s="9">
        <v>413</v>
      </c>
      <c r="C285" s="9">
        <v>1.0371999999999999</v>
      </c>
      <c r="D285" s="9">
        <v>4.19E-2</v>
      </c>
      <c r="E285" s="9">
        <v>11.668699999999999</v>
      </c>
      <c r="F285" s="9">
        <v>71.488200000000006</v>
      </c>
      <c r="G285" s="9">
        <v>5.6584000000000003</v>
      </c>
      <c r="H285" s="9">
        <v>0.65349999999999997</v>
      </c>
      <c r="I285" s="9">
        <v>0.23910000000000001</v>
      </c>
      <c r="J285" s="9">
        <v>1.7399999999999999E-2</v>
      </c>
      <c r="K285" s="9">
        <v>2.0657999999999999</v>
      </c>
      <c r="L285" s="9">
        <v>92.8703</v>
      </c>
    </row>
    <row r="286" spans="1:12">
      <c r="A286" t="s">
        <v>1</v>
      </c>
      <c r="B286" s="9">
        <v>414</v>
      </c>
      <c r="C286" s="9">
        <v>0.93030000000000002</v>
      </c>
      <c r="D286" s="9">
        <v>6.3200000000000006E-2</v>
      </c>
      <c r="E286" s="9">
        <v>11.757400000000001</v>
      </c>
      <c r="F286" s="9">
        <v>71.000200000000007</v>
      </c>
      <c r="G286" s="9">
        <v>5.0792000000000002</v>
      </c>
      <c r="H286" s="9">
        <v>0.67600000000000005</v>
      </c>
      <c r="I286" s="9">
        <v>0.26529999999999998</v>
      </c>
      <c r="J286" s="9">
        <v>4.5400000000000003E-2</v>
      </c>
      <c r="K286" s="9">
        <v>2.0011000000000001</v>
      </c>
      <c r="L286" s="9">
        <v>91.818200000000004</v>
      </c>
    </row>
    <row r="287" spans="1:12">
      <c r="A287" t="s">
        <v>0</v>
      </c>
      <c r="B287" s="9">
        <v>415</v>
      </c>
      <c r="C287" s="9">
        <v>0.99939999999999996</v>
      </c>
      <c r="D287" s="9">
        <v>7.9399999999999998E-2</v>
      </c>
      <c r="E287" s="9">
        <v>11.785399999999999</v>
      </c>
      <c r="F287" s="9">
        <v>71.6785</v>
      </c>
      <c r="G287" s="9">
        <v>5.1631</v>
      </c>
      <c r="H287" s="9">
        <v>0.71279999999999999</v>
      </c>
      <c r="I287" s="9">
        <v>0.26740000000000003</v>
      </c>
      <c r="J287" s="9">
        <v>5.8900000000000001E-2</v>
      </c>
      <c r="K287" s="9">
        <v>2.0129999999999999</v>
      </c>
      <c r="L287" s="9">
        <v>92.757900000000006</v>
      </c>
    </row>
    <row r="288" spans="1:12">
      <c r="B288" s="8" t="s">
        <v>33</v>
      </c>
      <c r="C288" s="19">
        <f>AVERAGE(C268:C287)</f>
        <v>1.16134</v>
      </c>
      <c r="D288" s="19">
        <f t="shared" ref="D288:L288" si="7">AVERAGE(D268:D287)</f>
        <v>6.1159999999999992E-2</v>
      </c>
      <c r="E288" s="19">
        <f t="shared" si="7"/>
        <v>11.6562</v>
      </c>
      <c r="F288" s="19">
        <f t="shared" si="7"/>
        <v>71.599025000000012</v>
      </c>
      <c r="G288" s="19">
        <f t="shared" si="7"/>
        <v>5.5174050000000001</v>
      </c>
      <c r="H288" s="19">
        <f t="shared" si="7"/>
        <v>0.64430499999999991</v>
      </c>
      <c r="I288" s="19">
        <f t="shared" si="7"/>
        <v>0.25422</v>
      </c>
      <c r="J288" s="19">
        <f t="shared" si="7"/>
        <v>3.7329999999999988E-2</v>
      </c>
      <c r="K288" s="19">
        <f t="shared" si="7"/>
        <v>1.8608499999999999</v>
      </c>
      <c r="L288" s="19">
        <f t="shared" si="7"/>
        <v>92.791910000000001</v>
      </c>
    </row>
    <row r="289" spans="2:12">
      <c r="B289" s="8" t="s">
        <v>41</v>
      </c>
      <c r="C289" s="19">
        <f>STDEV(C268:C287)</f>
        <v>0.23672139609342599</v>
      </c>
      <c r="D289" s="19">
        <f t="shared" ref="D289:L289" si="8">STDEV(D268:D287)</f>
        <v>1.9413950491443295E-2</v>
      </c>
      <c r="E289" s="19">
        <f t="shared" si="8"/>
        <v>8.6871623372470744E-2</v>
      </c>
      <c r="F289" s="19">
        <f t="shared" si="8"/>
        <v>0.53497459740479325</v>
      </c>
      <c r="G289" s="19">
        <f t="shared" si="8"/>
        <v>0.41258685525787053</v>
      </c>
      <c r="H289" s="19">
        <f t="shared" si="8"/>
        <v>3.6882679931742608E-2</v>
      </c>
      <c r="I289" s="19">
        <f t="shared" si="8"/>
        <v>2.8382548381559965E-2</v>
      </c>
      <c r="J289" s="19">
        <f t="shared" si="8"/>
        <v>1.8355240181083549E-2</v>
      </c>
      <c r="K289" s="19">
        <f t="shared" si="8"/>
        <v>0.12139103192402205</v>
      </c>
      <c r="L289" s="19">
        <f t="shared" si="8"/>
        <v>0.91136256572811292</v>
      </c>
    </row>
    <row r="331" spans="3:12">
      <c r="C331" s="3"/>
      <c r="D331" s="3"/>
      <c r="E331" s="3"/>
      <c r="F331" s="3"/>
      <c r="G331" s="3"/>
      <c r="H331" s="3"/>
      <c r="I331" s="3"/>
      <c r="J331" s="3"/>
      <c r="K331" s="3"/>
      <c r="L331" s="3"/>
    </row>
  </sheetData>
  <mergeCells count="4">
    <mergeCell ref="A1:M1"/>
    <mergeCell ref="A2:M2"/>
    <mergeCell ref="A3:M3"/>
    <mergeCell ref="A4:M4"/>
  </mergeCells>
  <phoneticPr fontId="3"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Gina Harlow</cp:lastModifiedBy>
  <dcterms:created xsi:type="dcterms:W3CDTF">2021-04-17T20:52:30Z</dcterms:created>
  <dcterms:modified xsi:type="dcterms:W3CDTF">2023-05-15T21:48:26Z</dcterms:modified>
</cp:coreProperties>
</file>