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学习资料\An, Li and Zhu et al. - GSAB - 2023.2.2\"/>
    </mc:Choice>
  </mc:AlternateContent>
  <xr:revisionPtr revIDLastSave="0" documentId="13_ncr:1_{981C1397-FED0-41D7-BDCA-1342C38189B7}" xr6:coauthVersionLast="47" xr6:coauthVersionMax="47" xr10:uidLastSave="{00000000-0000-0000-0000-000000000000}"/>
  <bookViews>
    <workbookView xWindow="-110" yWindow="-110" windowWidth="25820" windowHeight="13900" tabRatio="809" firstSheet="1" activeTab="4" xr2:uid="{00000000-000D-0000-FFFF-FFFF00000000}"/>
  </bookViews>
  <sheets>
    <sheet name="S1 Zircon trace element data" sheetId="2" r:id="rId1"/>
    <sheet name="S2 Zircon U-Pb ages" sheetId="1" r:id="rId2"/>
    <sheet name="S3 Zircon Lu-Hf isotopes" sheetId="5" r:id="rId3"/>
    <sheet name="S4 Whole-rock data" sheetId="6" r:id="rId4"/>
    <sheet name="S5 Compiled igneous rocks" sheetId="11" r:id="rId5"/>
    <sheet name="S6 Compiled sedimentary rocks" sheetId="13" r:id="rId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6" l="1"/>
  <c r="E17" i="6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5" i="1"/>
  <c r="AC17" i="6"/>
  <c r="AB17" i="6"/>
  <c r="D17" i="6" l="1"/>
  <c r="C17" i="6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26" i="1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Z107" i="2"/>
  <c r="Z108" i="2"/>
  <c r="Z109" i="2"/>
  <c r="Z110" i="2"/>
  <c r="Z111" i="2"/>
  <c r="Z112" i="2"/>
  <c r="Z113" i="2"/>
  <c r="Z114" i="2"/>
  <c r="Z115" i="2"/>
  <c r="Z116" i="2"/>
  <c r="Z117" i="2"/>
  <c r="Z11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</calcChain>
</file>

<file path=xl/sharedStrings.xml><?xml version="1.0" encoding="utf-8"?>
<sst xmlns="http://schemas.openxmlformats.org/spreadsheetml/2006/main" count="2104" uniqueCount="1107">
  <si>
    <t>Analyses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</si>
  <si>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</si>
  <si>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</si>
  <si>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</si>
  <si>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</si>
  <si>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</si>
  <si>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</si>
  <si>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</si>
  <si>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</si>
  <si>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</si>
  <si>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</si>
  <si>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</si>
  <si>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</si>
  <si>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</si>
  <si>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</si>
  <si>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</si>
  <si>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</si>
  <si>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</si>
  <si>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</si>
  <si>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</si>
  <si>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</si>
  <si>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</si>
  <si>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</si>
  <si>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Th/U</t>
  </si>
  <si>
    <t>Spot</t>
  </si>
  <si>
    <t>Common-Pb corrected isotopic ratios (± 1σ)</t>
  </si>
  <si>
    <t>Common-Pb corrected isotopic ages (± 1σ)</t>
  </si>
  <si>
    <t>ppm</t>
  </si>
  <si>
    <r>
      <rPr>
        <sz val="10"/>
        <color theme="1"/>
        <rFont val="Times New Roman"/>
        <family val="1"/>
      </rPr>
      <t>Pb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/Pb</t>
    </r>
    <r>
      <rPr>
        <vertAlign val="superscript"/>
        <sz val="10"/>
        <color theme="1"/>
        <rFont val="Times New Roman"/>
        <family val="1"/>
      </rPr>
      <t>206</t>
    </r>
  </si>
  <si>
    <t>± 1σ</t>
  </si>
  <si>
    <r>
      <rPr>
        <sz val="10"/>
        <color theme="1"/>
        <rFont val="Times New Roman"/>
        <family val="1"/>
      </rPr>
      <t>Pb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/U</t>
    </r>
    <r>
      <rPr>
        <vertAlign val="superscript"/>
        <sz val="10"/>
        <color theme="1"/>
        <rFont val="Times New Roman"/>
        <family val="1"/>
      </rPr>
      <t>235</t>
    </r>
  </si>
  <si>
    <r>
      <rPr>
        <sz val="10"/>
        <color theme="1"/>
        <rFont val="Times New Roman"/>
        <family val="1"/>
      </rPr>
      <t>Pb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/U</t>
    </r>
    <r>
      <rPr>
        <vertAlign val="superscript"/>
        <sz val="10"/>
        <color theme="1"/>
        <rFont val="Times New Roman"/>
        <family val="1"/>
      </rPr>
      <t>238</t>
    </r>
  </si>
  <si>
    <t>Age (Ma)</t>
  </si>
  <si>
    <t>±2s</t>
  </si>
  <si>
    <t>Sample</t>
  </si>
  <si>
    <t>MnO</t>
  </si>
  <si>
    <t>MgO</t>
  </si>
  <si>
    <t>CaO</t>
  </si>
  <si>
    <t>LOI</t>
  </si>
  <si>
    <t>TOTAL</t>
  </si>
  <si>
    <t>ICP-MS—trace element (ppm)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</si>
  <si>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</si>
  <si>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</si>
  <si>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</si>
  <si>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</si>
  <si>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</si>
  <si>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</si>
  <si>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</si>
  <si>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</si>
  <si>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</si>
  <si>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</si>
  <si>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Zr</t>
  </si>
  <si>
    <t>Cs</t>
  </si>
  <si>
    <t>Ba</t>
  </si>
  <si>
    <t>Concordance</t>
    <phoneticPr fontId="22" type="noConversion"/>
  </si>
  <si>
    <t>U</t>
    <phoneticPr fontId="19" type="noConversion"/>
  </si>
  <si>
    <t>Th/U</t>
    <phoneticPr fontId="19" type="noConversion"/>
  </si>
  <si>
    <t>14MM34 01</t>
  </si>
  <si>
    <t>14MM34 02</t>
  </si>
  <si>
    <t>14MM34 03</t>
  </si>
  <si>
    <t>14MM34 04</t>
  </si>
  <si>
    <t>14MM34 05</t>
  </si>
  <si>
    <t>14MM34 06</t>
  </si>
  <si>
    <t>14MM34 07</t>
  </si>
  <si>
    <t>14MM34 08</t>
  </si>
  <si>
    <t>14MM34 09</t>
  </si>
  <si>
    <t>14MM34 10</t>
  </si>
  <si>
    <t>14MM34 11</t>
  </si>
  <si>
    <t>14MM34 12</t>
  </si>
  <si>
    <t>14MM34 13</t>
  </si>
  <si>
    <t>14MM34 14</t>
  </si>
  <si>
    <t>14MM34 15</t>
  </si>
  <si>
    <t>14MM34 16</t>
  </si>
  <si>
    <t>14MM34 17</t>
  </si>
  <si>
    <t>14MM34 18</t>
  </si>
  <si>
    <t>14MM19 01</t>
  </si>
  <si>
    <t>14MM19 02</t>
  </si>
  <si>
    <t>14MM19 03</t>
  </si>
  <si>
    <t>14MM19 04</t>
  </si>
  <si>
    <t>14MM19 05</t>
  </si>
  <si>
    <t>14MM19 06</t>
  </si>
  <si>
    <t>14MM19 07</t>
  </si>
  <si>
    <t>14MM19 08</t>
  </si>
  <si>
    <t>14MM19 09</t>
  </si>
  <si>
    <t>14MM19 10</t>
  </si>
  <si>
    <t>14MM19 11</t>
  </si>
  <si>
    <t>14MM19 12</t>
  </si>
  <si>
    <t>14MM19 13</t>
  </si>
  <si>
    <t>14MM19 14</t>
  </si>
  <si>
    <t>14MM19 15</t>
  </si>
  <si>
    <t>14MM19 16</t>
  </si>
  <si>
    <t>14MM19 17</t>
  </si>
  <si>
    <t>14MM19 18</t>
  </si>
  <si>
    <t>14MM19  19</t>
  </si>
  <si>
    <t>14MM19  20</t>
  </si>
  <si>
    <t>14MM19  21</t>
  </si>
  <si>
    <t>14MM19  22</t>
  </si>
  <si>
    <t>14MM19  23</t>
  </si>
  <si>
    <t>14MM19  24</t>
  </si>
  <si>
    <t>14MM19  25</t>
  </si>
  <si>
    <t>14MM19  26</t>
  </si>
  <si>
    <t>14MM19  27</t>
  </si>
  <si>
    <t>14MM19  28</t>
  </si>
  <si>
    <t>14MM19  29</t>
  </si>
  <si>
    <t>14MM19  30</t>
  </si>
  <si>
    <t>14MM19  31</t>
  </si>
  <si>
    <t>14MM19  32</t>
  </si>
  <si>
    <t>14MM19  33</t>
  </si>
  <si>
    <t>14MM19  34</t>
  </si>
  <si>
    <t>14MM26 01</t>
  </si>
  <si>
    <t>14MM26 02</t>
  </si>
  <si>
    <t>14MM26 03</t>
  </si>
  <si>
    <t>14MM26 04</t>
  </si>
  <si>
    <t>14MM26 05</t>
  </si>
  <si>
    <t>14MM26 06</t>
  </si>
  <si>
    <t>14MM26 07</t>
  </si>
  <si>
    <t>14MM26 08</t>
  </si>
  <si>
    <t>14MM26 09</t>
  </si>
  <si>
    <t>14MM26 10</t>
  </si>
  <si>
    <t>14MM26 11</t>
  </si>
  <si>
    <t>14MM26 12</t>
  </si>
  <si>
    <t>14MM26 13</t>
  </si>
  <si>
    <t>14MM26 14</t>
  </si>
  <si>
    <t>14MM26 15</t>
  </si>
  <si>
    <t>14MM26 16</t>
  </si>
  <si>
    <t>14MM26 17</t>
  </si>
  <si>
    <t>14MM26 18</t>
  </si>
  <si>
    <t>14MM26 19</t>
  </si>
  <si>
    <t>14MM26 20</t>
  </si>
  <si>
    <t>14MM26 21</t>
  </si>
  <si>
    <t>14MM26 22</t>
  </si>
  <si>
    <t>14MM26 23</t>
  </si>
  <si>
    <t>14MM26 24</t>
  </si>
  <si>
    <t>14MM26 25</t>
  </si>
  <si>
    <t>14MM26 26</t>
  </si>
  <si>
    <t>14MM26 27</t>
  </si>
  <si>
    <t>14MM26 28</t>
  </si>
  <si>
    <t>14MM26 29</t>
  </si>
  <si>
    <t>14MM26 30</t>
  </si>
  <si>
    <t>14MM27 01</t>
  </si>
  <si>
    <t>14MM27 02</t>
  </si>
  <si>
    <t>14MM27 03</t>
  </si>
  <si>
    <t>14MM27 04</t>
  </si>
  <si>
    <t>14MM27 05</t>
  </si>
  <si>
    <t>14MM27 06</t>
  </si>
  <si>
    <t>14MM27 07</t>
  </si>
  <si>
    <t>14MM27 08</t>
  </si>
  <si>
    <t>14MM27 09</t>
  </si>
  <si>
    <t>14MM27 10</t>
  </si>
  <si>
    <t>14MM27 11</t>
  </si>
  <si>
    <t>14MM27 12</t>
  </si>
  <si>
    <t>14MM27 13</t>
  </si>
  <si>
    <t>14MM27 14</t>
  </si>
  <si>
    <t>14MM27 15</t>
  </si>
  <si>
    <t>14MM27 16</t>
  </si>
  <si>
    <t>14MM27 17</t>
  </si>
  <si>
    <t>14MM27 18</t>
  </si>
  <si>
    <t>14MM27 19</t>
  </si>
  <si>
    <t>14MM27 20</t>
  </si>
  <si>
    <t>14MM27 21</t>
  </si>
  <si>
    <t>14MM27 22</t>
  </si>
  <si>
    <t>14MM27 23</t>
  </si>
  <si>
    <t>14MM27 24</t>
  </si>
  <si>
    <t>14MM27 25</t>
  </si>
  <si>
    <t>14MM27 26</t>
  </si>
  <si>
    <t>14MM27 27</t>
  </si>
  <si>
    <t>14MM27 28</t>
  </si>
  <si>
    <t>14MM27 29</t>
  </si>
  <si>
    <t>14MM27 30</t>
  </si>
  <si>
    <t>14MM27 31</t>
  </si>
  <si>
    <t>14MM27 32</t>
  </si>
  <si>
    <t>14MM27 33</t>
  </si>
  <si>
    <t>14MM27 34</t>
  </si>
  <si>
    <t>14MM27 35</t>
  </si>
  <si>
    <t>14MM27 36</t>
  </si>
  <si>
    <t>14MM37 01</t>
  </si>
  <si>
    <t>14MM37 02</t>
  </si>
  <si>
    <t>14MM37 03</t>
  </si>
  <si>
    <t>14MM37 04</t>
  </si>
  <si>
    <t>14MM37 05</t>
  </si>
  <si>
    <t>14MM37 06</t>
  </si>
  <si>
    <t>14MM37 07</t>
  </si>
  <si>
    <t>14MM37 08</t>
  </si>
  <si>
    <t>14MM37 09</t>
  </si>
  <si>
    <t>14MM37 10</t>
  </si>
  <si>
    <t>14MM37 11</t>
  </si>
  <si>
    <t>14MM37 12</t>
  </si>
  <si>
    <t>14MM37 13</t>
  </si>
  <si>
    <t>14MM37 14</t>
  </si>
  <si>
    <t>14MM37 15</t>
  </si>
  <si>
    <t>14MM37 16</t>
  </si>
  <si>
    <t>14MM37 17</t>
  </si>
  <si>
    <t>14MM37 18</t>
  </si>
  <si>
    <t>14MM37  19</t>
  </si>
  <si>
    <t>14MM37  20</t>
  </si>
  <si>
    <t>14MM37  21</t>
  </si>
  <si>
    <t>14MM37  22</t>
  </si>
  <si>
    <t>14MM37  23</t>
  </si>
  <si>
    <t>14MM37  24</t>
  </si>
  <si>
    <t>14MM37  25</t>
  </si>
  <si>
    <t>14MM37  26</t>
  </si>
  <si>
    <t>14MM37  27</t>
  </si>
  <si>
    <t>14MM37  28</t>
  </si>
  <si>
    <t>14MM37  29</t>
  </si>
  <si>
    <t>14MM37  30</t>
  </si>
  <si>
    <t>14MM37  31</t>
  </si>
  <si>
    <t>14MM37  32</t>
  </si>
  <si>
    <t>14MM37  33</t>
  </si>
  <si>
    <t>14MM37  34</t>
  </si>
  <si>
    <t>14MM37  35</t>
  </si>
  <si>
    <t>14MM37  36</t>
  </si>
  <si>
    <t>14MM18 01</t>
  </si>
  <si>
    <t>14MM18 02</t>
  </si>
  <si>
    <t>14MM18 03</t>
  </si>
  <si>
    <t>14MM18 04</t>
  </si>
  <si>
    <t>14MM18 05</t>
  </si>
  <si>
    <t>14MM18 06</t>
  </si>
  <si>
    <t>14MM18 07</t>
  </si>
  <si>
    <t>14MM18 08</t>
  </si>
  <si>
    <t>14MM18 09</t>
  </si>
  <si>
    <t>14MM18 10</t>
  </si>
  <si>
    <t>14MM18 11</t>
  </si>
  <si>
    <t>14MM18 12</t>
  </si>
  <si>
    <t>14MM18 13</t>
  </si>
  <si>
    <t>14MM18 14</t>
  </si>
  <si>
    <t>14MM18 15</t>
  </si>
  <si>
    <t>14MM18 16</t>
  </si>
  <si>
    <t>14MM18 17</t>
  </si>
  <si>
    <t>14MM18 18</t>
  </si>
  <si>
    <t>14MM18 19</t>
  </si>
  <si>
    <t>14MM18 20</t>
  </si>
  <si>
    <t>14MM18 21</t>
  </si>
  <si>
    <t>14MM18 22</t>
  </si>
  <si>
    <t>14MM18 23</t>
  </si>
  <si>
    <t>14MM18 24</t>
  </si>
  <si>
    <t>14MM18 25</t>
  </si>
  <si>
    <t>14MM18 26</t>
  </si>
  <si>
    <t>14MM18 27</t>
  </si>
  <si>
    <t>14MM18 28</t>
  </si>
  <si>
    <t>14MM18 29</t>
  </si>
  <si>
    <t>14MM18 30</t>
  </si>
  <si>
    <t>14RD01 01</t>
  </si>
  <si>
    <t>14RD01 02</t>
  </si>
  <si>
    <t>14RD01 03</t>
  </si>
  <si>
    <t>14RD01 04</t>
  </si>
  <si>
    <t>14RD01 05</t>
  </si>
  <si>
    <t>14RD01 06</t>
  </si>
  <si>
    <t>14RD01 07</t>
  </si>
  <si>
    <t>14RD01 08</t>
  </si>
  <si>
    <t>14RD01 09</t>
  </si>
  <si>
    <t>14RD01 10</t>
  </si>
  <si>
    <t>14RD01 11</t>
  </si>
  <si>
    <t>14RD01 12</t>
  </si>
  <si>
    <t>14RD01 13</t>
  </si>
  <si>
    <t>14RD01 14</t>
  </si>
  <si>
    <t>14RD01 15</t>
  </si>
  <si>
    <t>14RD01 16</t>
  </si>
  <si>
    <t>14RD01 17</t>
  </si>
  <si>
    <t>14RD01 18</t>
  </si>
  <si>
    <t>14MM34, Granodiorite, weighted mean age: 145 ± 1 Ma (17 spots, MSWD = 2.2)</t>
    <phoneticPr fontId="19" type="noConversion"/>
  </si>
  <si>
    <t>14MM19, Monzogranite, weighted mean age: 146 ± 1 Ma (29 spots, MSWD = 1.9)</t>
    <phoneticPr fontId="19" type="noConversion"/>
  </si>
  <si>
    <t>14MM26, Monzogranite, weighted mean age: 146 ± 1 Ma (24 spots, MSWD = 3.3)</t>
    <phoneticPr fontId="19" type="noConversion"/>
  </si>
  <si>
    <t>14MM27, Monzogranite, weighted mean age: 141 ± 1 Ma (20 spots, MSWD = 1.6)</t>
    <phoneticPr fontId="19" type="noConversion"/>
  </si>
  <si>
    <t>14MM37, Monzogranite, weighted mean age: 144 ± 1 Ma (31 spots, MSWD = 0.84)</t>
    <phoneticPr fontId="19" type="noConversion"/>
  </si>
  <si>
    <t>14MM18, Monzogranite, weighted mean age: 141 ± 1 Ma (9 spots, MSWD = 0.86)</t>
    <phoneticPr fontId="19" type="noConversion"/>
  </si>
  <si>
    <t>14RD01, Monzogranite, weighted mean age: 156 ± 1 Ma (16 spots, MSWD = 0.89)</t>
    <phoneticPr fontId="19" type="noConversion"/>
  </si>
  <si>
    <t>14MM37 18</t>
    <phoneticPr fontId="19" type="noConversion"/>
  </si>
  <si>
    <t>14MM19 19</t>
  </si>
  <si>
    <t>14MM19 20</t>
  </si>
  <si>
    <t>14MM19 21</t>
  </si>
  <si>
    <t>14MM19 22</t>
  </si>
  <si>
    <t>14MM19 23</t>
  </si>
  <si>
    <t>14MM19 24</t>
  </si>
  <si>
    <t>14MM19 25</t>
  </si>
  <si>
    <t>14MM19 26</t>
  </si>
  <si>
    <t>14MM19 27</t>
  </si>
  <si>
    <t>14MM19 28</t>
  </si>
  <si>
    <t>14MM19 29</t>
  </si>
  <si>
    <t>14MM19 30</t>
  </si>
  <si>
    <t>14MM19 31</t>
  </si>
  <si>
    <t>14MM19 32</t>
  </si>
  <si>
    <t>14MM19 33</t>
  </si>
  <si>
    <t>14MM19 34</t>
  </si>
  <si>
    <t>14MM37 19</t>
  </si>
  <si>
    <t>14MM37 20</t>
  </si>
  <si>
    <t>14MM37 21</t>
  </si>
  <si>
    <t>14MM37 22</t>
  </si>
  <si>
    <t>14MM37 23</t>
  </si>
  <si>
    <t>14MM37 24</t>
  </si>
  <si>
    <t>14MM37 25</t>
  </si>
  <si>
    <t>14MM37 26</t>
  </si>
  <si>
    <t>14MM37 27</t>
  </si>
  <si>
    <t>14MM37 28</t>
  </si>
  <si>
    <t>14MM37 29</t>
  </si>
  <si>
    <t>14MM37 30</t>
  </si>
  <si>
    <t>14MM37 31</t>
  </si>
  <si>
    <t>14MM37 32</t>
  </si>
  <si>
    <t>14MM37 33</t>
  </si>
  <si>
    <t>14MM37 34</t>
  </si>
  <si>
    <t>14MM37 35</t>
  </si>
  <si>
    <t>14MM37 36</t>
  </si>
  <si>
    <t>14MM26 02</t>
    <phoneticPr fontId="19" type="noConversion"/>
  </si>
  <si>
    <t>14MM18 06</t>
    <phoneticPr fontId="19" type="noConversion"/>
  </si>
  <si>
    <t>14MM18 13</t>
    <phoneticPr fontId="19" type="noConversion"/>
  </si>
  <si>
    <t>14MM18 23a</t>
    <phoneticPr fontId="19" type="noConversion"/>
  </si>
  <si>
    <t>14MM18 23b</t>
    <phoneticPr fontId="19" type="noConversion"/>
  </si>
  <si>
    <t>14MM18 15</t>
    <phoneticPr fontId="19" type="noConversion"/>
  </si>
  <si>
    <t>14MM18 03</t>
    <phoneticPr fontId="19" type="noConversion"/>
  </si>
  <si>
    <t>14MM18 19</t>
    <phoneticPr fontId="19" type="noConversion"/>
  </si>
  <si>
    <t>14MM18 20</t>
    <phoneticPr fontId="19" type="noConversion"/>
  </si>
  <si>
    <t>14MM18 21</t>
    <phoneticPr fontId="19" type="noConversion"/>
  </si>
  <si>
    <t>14MM18 25</t>
    <phoneticPr fontId="19" type="noConversion"/>
  </si>
  <si>
    <t>14MM18 26</t>
    <phoneticPr fontId="19" type="noConversion"/>
  </si>
  <si>
    <t xml:space="preserve">14RD01 01 </t>
  </si>
  <si>
    <t xml:space="preserve">14RD01 02 </t>
  </si>
  <si>
    <t xml:space="preserve">14RD01 03 </t>
  </si>
  <si>
    <t xml:space="preserve">14RD01 04 </t>
  </si>
  <si>
    <t xml:space="preserve">14RD01 06 </t>
  </si>
  <si>
    <t xml:space="preserve">14RD01 07 </t>
  </si>
  <si>
    <t xml:space="preserve">14RD01 08 </t>
  </si>
  <si>
    <t xml:space="preserve">14RD01 09 </t>
  </si>
  <si>
    <t xml:space="preserve">14RD01 10 </t>
  </si>
  <si>
    <t xml:space="preserve">14RD01 12 </t>
  </si>
  <si>
    <t xml:space="preserve">14RD01 13 </t>
  </si>
  <si>
    <t xml:space="preserve">14RD01 15 </t>
  </si>
  <si>
    <t xml:space="preserve">14RD01 16 </t>
  </si>
  <si>
    <t xml:space="preserve">14RD01 17 </t>
  </si>
  <si>
    <t xml:space="preserve">14RD01 18 </t>
  </si>
  <si>
    <t>14MM22</t>
  </si>
  <si>
    <t>14MM25</t>
  </si>
  <si>
    <t>14MM34</t>
  </si>
  <si>
    <t>14MM35</t>
  </si>
  <si>
    <t>14MM19</t>
  </si>
  <si>
    <t>14MM20</t>
  </si>
  <si>
    <t>14MM26</t>
  </si>
  <si>
    <t>14MM27</t>
  </si>
  <si>
    <t>14MM28</t>
  </si>
  <si>
    <t>14MM31</t>
  </si>
  <si>
    <t>14MM32</t>
  </si>
  <si>
    <t>14MM33</t>
  </si>
  <si>
    <t>14MM37</t>
    <phoneticPr fontId="24" type="noConversion"/>
  </si>
  <si>
    <t>14MM38</t>
  </si>
  <si>
    <t>14MM36</t>
  </si>
  <si>
    <t>14MM30</t>
  </si>
  <si>
    <t>14MM17</t>
  </si>
  <si>
    <t>14MM18</t>
  </si>
  <si>
    <t>14MM23</t>
  </si>
  <si>
    <r>
      <t>SiO</t>
    </r>
    <r>
      <rPr>
        <vertAlign val="subscript"/>
        <sz val="10"/>
        <color rgb="FF000000"/>
        <rFont val="Times New Roman"/>
        <family val="1"/>
      </rPr>
      <t>2</t>
    </r>
  </si>
  <si>
    <r>
      <t>TiO</t>
    </r>
    <r>
      <rPr>
        <vertAlign val="subscript"/>
        <sz val="10"/>
        <color rgb="FF000000"/>
        <rFont val="Times New Roman"/>
        <family val="1"/>
      </rPr>
      <t>2</t>
    </r>
  </si>
  <si>
    <r>
      <t>Al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</si>
  <si>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TFe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</si>
  <si>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Na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</si>
  <si>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r>
      <t>K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</si>
  <si>
    <r>
      <t>P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5</t>
    </r>
  </si>
  <si>
    <t>XRF—major element (wt.%)</t>
    <phoneticPr fontId="19" type="noConversion"/>
  </si>
  <si>
    <t>14RD01</t>
  </si>
  <si>
    <t>14RD02</t>
  </si>
  <si>
    <t>14RD03</t>
  </si>
  <si>
    <t>14MM26, Monzogranite, 146 ± 1 Ma, εHf(t) = -8.8 ~ - 6.8 (14 spots)</t>
    <phoneticPr fontId="19" type="noConversion"/>
  </si>
  <si>
    <t>14MM27, Monzogranite, 141 ± 1 Ma, εHf(t) = -8.2 ~ -5.9 (14 spots)</t>
    <phoneticPr fontId="19" type="noConversion"/>
  </si>
  <si>
    <t>14MM19, Monzogranite, 146 ± 1 Ma, εHf(t) = -7.7 ~ -6.1 (19 spots)</t>
    <phoneticPr fontId="19" type="noConversion"/>
  </si>
  <si>
    <t>14MM34, Granodiorite, 145 ± 1 Ma, εHf(t) = -13.9 ~ -7.9 (18 spots)</t>
    <phoneticPr fontId="19" type="noConversion"/>
  </si>
  <si>
    <t>14MM37, Monzogranite, 144 ± 1 Ma, εHf(t) = -10.4 ~ -4.8 (15 spots)</t>
    <phoneticPr fontId="19" type="noConversion"/>
  </si>
  <si>
    <t>14MM26, Monzogranite, 141 ± 1 Ma, εHf(t) = -7.7 ~ - 6.1 (11 spots)</t>
    <phoneticPr fontId="19" type="noConversion"/>
  </si>
  <si>
    <t>Pluton</t>
    <phoneticPr fontId="19" type="noConversion"/>
  </si>
  <si>
    <t>Lithology</t>
    <phoneticPr fontId="19" type="noConversion"/>
  </si>
  <si>
    <t>Zhegu pluton</t>
    <phoneticPr fontId="19" type="noConversion"/>
  </si>
  <si>
    <t>Granodiorite</t>
  </si>
  <si>
    <t>Granodiorite</t>
    <phoneticPr fontId="19" type="noConversion"/>
  </si>
  <si>
    <t>Monzogranite</t>
    <phoneticPr fontId="19" type="noConversion"/>
  </si>
  <si>
    <t>Syenogranite</t>
    <phoneticPr fontId="19" type="noConversion"/>
  </si>
  <si>
    <t xml:space="preserve"> Location </t>
    <phoneticPr fontId="24" type="noConversion"/>
  </si>
  <si>
    <t>Label</t>
    <phoneticPr fontId="24" type="noConversion"/>
  </si>
  <si>
    <t>Lithology</t>
    <phoneticPr fontId="24" type="noConversion"/>
  </si>
  <si>
    <t xml:space="preserve">Longitude </t>
    <phoneticPr fontId="24" type="noConversion"/>
  </si>
  <si>
    <t>Latitude</t>
    <phoneticPr fontId="24" type="noConversion"/>
  </si>
  <si>
    <t>Age</t>
    <phoneticPr fontId="24" type="noConversion"/>
  </si>
  <si>
    <t>Andesite</t>
  </si>
  <si>
    <t>14RD01, Granodiorite, 156 ± 1 Ma, εHf(t) = -10.1 ~ -7.9 (16 spots)</t>
    <phoneticPr fontId="19" type="noConversion"/>
  </si>
  <si>
    <t xml:space="preserve"> Literature</t>
    <phoneticPr fontId="24" type="noConversion"/>
  </si>
  <si>
    <t>ZK1106-35.5</t>
  </si>
  <si>
    <t>Monzogranite</t>
  </si>
  <si>
    <t>ZK1106-49</t>
  </si>
  <si>
    <t>MB05-7</t>
    <phoneticPr fontId="29" type="noConversion"/>
  </si>
  <si>
    <t>16T332</t>
  </si>
  <si>
    <t>17T100</t>
  </si>
  <si>
    <t>16T307</t>
  </si>
  <si>
    <t>16T320</t>
  </si>
  <si>
    <t>16T325</t>
  </si>
  <si>
    <t>SZ43</t>
  </si>
  <si>
    <t>XR1111</t>
  </si>
  <si>
    <t>XR1114</t>
  </si>
  <si>
    <t>DX2-1</t>
  </si>
  <si>
    <t>D15-01</t>
  </si>
  <si>
    <t>11BH-102</t>
  </si>
  <si>
    <t>11BH-104</t>
  </si>
  <si>
    <t>11BH-106</t>
  </si>
  <si>
    <t>11BH-60</t>
  </si>
  <si>
    <t>XB5</t>
  </si>
  <si>
    <t>08YR16</t>
  </si>
  <si>
    <t>08YR09</t>
  </si>
  <si>
    <t>08YR07</t>
  </si>
  <si>
    <t>11B-60</t>
  </si>
  <si>
    <t>11B-56</t>
  </si>
  <si>
    <t>BB16</t>
  </si>
  <si>
    <t>BB1606</t>
  </si>
  <si>
    <t>BB1615</t>
  </si>
  <si>
    <t>DJD01-1</t>
  </si>
  <si>
    <t>DJD02-1</t>
  </si>
  <si>
    <t>11BH-31-1</t>
  </si>
  <si>
    <t>11B-62</t>
  </si>
  <si>
    <t>LX10-4-2</t>
  </si>
  <si>
    <t>11B-53</t>
  </si>
  <si>
    <t>LX05-11-1</t>
  </si>
  <si>
    <t>11B-51</t>
  </si>
  <si>
    <t>JB1</t>
  </si>
  <si>
    <t>SQ1643</t>
  </si>
  <si>
    <t>11B-50</t>
  </si>
  <si>
    <t>ZZ1601</t>
  </si>
  <si>
    <t>SQ1603</t>
  </si>
  <si>
    <t>11B-49</t>
  </si>
  <si>
    <t>SQ1611</t>
  </si>
  <si>
    <t>ZZ1623</t>
  </si>
  <si>
    <t>ZZ1614</t>
  </si>
  <si>
    <t>11B-38</t>
  </si>
  <si>
    <t>11B-37</t>
  </si>
  <si>
    <t>SQ1626</t>
  </si>
  <si>
    <t>11BH-35</t>
  </si>
  <si>
    <t>11B-34</t>
  </si>
  <si>
    <t>11B-33</t>
  </si>
  <si>
    <t>MB01-1</t>
    <phoneticPr fontId="24" type="noConversion"/>
  </si>
  <si>
    <t>Tonalite</t>
    <phoneticPr fontId="24" type="noConversion"/>
  </si>
  <si>
    <t>Rhyolite</t>
  </si>
  <si>
    <t>Dacite</t>
  </si>
  <si>
    <t>JG081203-4</t>
    <phoneticPr fontId="19" type="noConversion"/>
  </si>
  <si>
    <t>JG081203-2</t>
    <phoneticPr fontId="19" type="noConversion"/>
  </si>
  <si>
    <t>MD01-1</t>
    <phoneticPr fontId="24" type="noConversion"/>
  </si>
  <si>
    <t>Syenogranite</t>
  </si>
  <si>
    <t>JV081603-1</t>
    <phoneticPr fontId="19" type="noConversion"/>
  </si>
  <si>
    <t>JG082103-3</t>
    <phoneticPr fontId="19" type="noConversion"/>
  </si>
  <si>
    <t>JG082103-2</t>
    <phoneticPr fontId="19" type="noConversion"/>
  </si>
  <si>
    <t>JG082103-1</t>
    <phoneticPr fontId="19" type="noConversion"/>
  </si>
  <si>
    <t>JG082603-1</t>
    <phoneticPr fontId="19" type="noConversion"/>
  </si>
  <si>
    <t>This study</t>
    <phoneticPr fontId="29" type="noConversion"/>
  </si>
  <si>
    <t>14MM26</t>
    <phoneticPr fontId="29" type="noConversion"/>
  </si>
  <si>
    <t>GJ0612</t>
    <phoneticPr fontId="29" type="noConversion"/>
  </si>
  <si>
    <t>GJ0611</t>
    <phoneticPr fontId="24" type="noConversion"/>
  </si>
  <si>
    <t>Rhyolite</t>
    <phoneticPr fontId="24" type="noConversion"/>
  </si>
  <si>
    <t>08YR11</t>
    <phoneticPr fontId="29" type="noConversion"/>
  </si>
  <si>
    <t>Dacite</t>
    <phoneticPr fontId="24" type="noConversion"/>
  </si>
  <si>
    <t>BB1601</t>
    <phoneticPr fontId="24" type="noConversion"/>
  </si>
  <si>
    <t>Tonalite</t>
  </si>
  <si>
    <t>D13-01</t>
    <phoneticPr fontId="24" type="noConversion"/>
  </si>
  <si>
    <t>SQ1640</t>
    <phoneticPr fontId="29" type="noConversion"/>
  </si>
  <si>
    <t>SQ1624</t>
    <phoneticPr fontId="29" type="noConversion"/>
  </si>
  <si>
    <t>BGH-123</t>
    <phoneticPr fontId="19" type="noConversion"/>
  </si>
  <si>
    <r>
      <t xml:space="preserve"> SiO</t>
    </r>
    <r>
      <rPr>
        <b/>
        <vertAlign val="subscript"/>
        <sz val="10"/>
        <rFont val="Times New Roman"/>
        <family val="1"/>
      </rPr>
      <t xml:space="preserve">2 </t>
    </r>
    <phoneticPr fontId="24" type="noConversion"/>
  </si>
  <si>
    <t>Tang et al., 2020</t>
    <phoneticPr fontId="24" type="noConversion"/>
  </si>
  <si>
    <t>Zhu et al., 2011</t>
    <phoneticPr fontId="24" type="noConversion"/>
  </si>
  <si>
    <t>Volkmer et al., 2007</t>
    <phoneticPr fontId="24" type="noConversion"/>
  </si>
  <si>
    <t>Cao et al., 2016</t>
    <phoneticPr fontId="24" type="noConversion"/>
  </si>
  <si>
    <t>Zheng et al., 2018</t>
    <phoneticPr fontId="29" type="noConversion"/>
  </si>
  <si>
    <t>Granodiorite</t>
    <phoneticPr fontId="24" type="noConversion"/>
  </si>
  <si>
    <t>Granite</t>
    <phoneticPr fontId="24" type="noConversion"/>
  </si>
  <si>
    <t>14RD01</t>
    <phoneticPr fontId="24" type="noConversion"/>
  </si>
  <si>
    <t>Diorite</t>
    <phoneticPr fontId="24" type="noConversion"/>
  </si>
  <si>
    <t>Granite porphyry</t>
    <phoneticPr fontId="24" type="noConversion"/>
  </si>
  <si>
    <t>Granodiorite-porphyry(dyke)</t>
    <phoneticPr fontId="24" type="noConversion"/>
  </si>
  <si>
    <t>Diorite porphyrite</t>
    <phoneticPr fontId="24" type="noConversion"/>
  </si>
  <si>
    <t>Granitic rocks</t>
    <phoneticPr fontId="24" type="noConversion"/>
  </si>
  <si>
    <t>Volcanic rocks</t>
    <phoneticPr fontId="24" type="noConversion"/>
  </si>
  <si>
    <t>Wenmunong pluton</t>
  </si>
  <si>
    <t>Wenmunong pluton</t>
    <phoneticPr fontId="19" type="noConversion"/>
  </si>
  <si>
    <t>Dulu pluton</t>
    <phoneticPr fontId="19" type="noConversion"/>
  </si>
  <si>
    <t>Reference</t>
    <phoneticPr fontId="24" type="noConversion"/>
  </si>
  <si>
    <r>
      <t>e</t>
    </r>
    <r>
      <rPr>
        <vertAlign val="subscript"/>
        <sz val="10"/>
        <rFont val="Times New Roman"/>
        <family val="1"/>
      </rPr>
      <t>Hf(t)</t>
    </r>
    <r>
      <rPr>
        <sz val="10"/>
        <rFont val="Times New Roman"/>
        <family val="1"/>
      </rPr>
      <t xml:space="preserve"> = 10000 ´ {[(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–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´ (e</t>
    </r>
    <r>
      <rPr>
        <vertAlign val="superscript"/>
        <sz val="10"/>
        <rFont val="Times New Roman"/>
        <family val="1"/>
      </rPr>
      <t>lt</t>
    </r>
    <r>
      <rPr>
        <sz val="10"/>
        <rFont val="Times New Roman"/>
        <family val="1"/>
      </rPr>
      <t xml:space="preserve"> – 1)]/[(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CHUR,0</t>
    </r>
    <r>
      <rPr>
        <sz val="10"/>
        <rFont val="Times New Roman"/>
        <family val="1"/>
      </rPr>
      <t xml:space="preserve"> –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 xml:space="preserve"> ´ (e</t>
    </r>
    <r>
      <rPr>
        <vertAlign val="superscript"/>
        <sz val="10"/>
        <rFont val="Times New Roman"/>
        <family val="1"/>
      </rPr>
      <t>lt</t>
    </r>
    <r>
      <rPr>
        <sz val="10"/>
        <rFont val="Times New Roman"/>
        <family val="1"/>
      </rPr>
      <t xml:space="preserve"> – 1)] – 1}</t>
    </r>
  </si>
  <si>
    <r>
      <t>T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= 1/l ´ ln{1 + [(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–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]/[(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–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]}</t>
    </r>
  </si>
  <si>
    <r>
      <t>T</t>
    </r>
    <r>
      <rPr>
        <vertAlign val="subscript"/>
        <sz val="10"/>
        <rFont val="Times New Roman"/>
        <family val="1"/>
      </rPr>
      <t>DM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= T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– (T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– t) ´ [(f</t>
    </r>
    <r>
      <rPr>
        <vertAlign val="subscript"/>
        <sz val="10"/>
        <rFont val="Times New Roman"/>
        <family val="1"/>
      </rPr>
      <t>cc</t>
    </r>
    <r>
      <rPr>
        <sz val="10"/>
        <rFont val="Times New Roman"/>
        <family val="1"/>
      </rPr>
      <t xml:space="preserve"> – f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)/(f</t>
    </r>
    <r>
      <rPr>
        <vertAlign val="subscript"/>
        <sz val="10"/>
        <rFont val="Times New Roman"/>
        <family val="1"/>
      </rPr>
      <t>cc</t>
    </r>
    <r>
      <rPr>
        <sz val="10"/>
        <rFont val="Times New Roman"/>
        <family val="1"/>
      </rPr>
      <t xml:space="preserve"> – f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)]</t>
    </r>
  </si>
  <si>
    <r>
      <t>f</t>
    </r>
    <r>
      <rPr>
        <vertAlign val="subscript"/>
        <sz val="10"/>
        <rFont val="Times New Roman"/>
        <family val="1"/>
      </rPr>
      <t>Lu/Hf</t>
    </r>
    <r>
      <rPr>
        <sz val="10"/>
        <rFont val="Times New Roman"/>
        <family val="1"/>
      </rPr>
      <t xml:space="preserve"> =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 xml:space="preserve"> – 1</t>
    </r>
  </si>
  <si>
    <r>
      <t xml:space="preserve"> l = 1.867 ´ 10</t>
    </r>
    <r>
      <rPr>
        <vertAlign val="superscript"/>
        <sz val="10"/>
        <rFont val="Times New Roman"/>
        <family val="1"/>
      </rPr>
      <t>-11</t>
    </r>
    <r>
      <rPr>
        <sz val="10"/>
        <rFont val="Times New Roman"/>
        <family val="1"/>
      </rPr>
      <t xml:space="preserve"> year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Soderlund et al., 2004</t>
    </r>
    <r>
      <rPr>
        <sz val="10"/>
        <rFont val="Times New Roman"/>
        <family val="1"/>
      </rPr>
      <t>);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and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are the measured values of the samples; </t>
    </r>
    <phoneticPr fontId="24" type="noConversion"/>
  </si>
  <si>
    <r>
      <t>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 xml:space="preserve"> = 0.0336 and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CHUR,0</t>
    </r>
    <r>
      <rPr>
        <sz val="10"/>
        <rFont val="Times New Roman"/>
        <family val="1"/>
      </rPr>
      <t xml:space="preserve"> = 0.282785 (</t>
    </r>
    <r>
      <rPr>
        <sz val="10"/>
        <color indexed="12"/>
        <rFont val="Times New Roman"/>
        <family val="1"/>
      </rPr>
      <t>Bouvier et al., 2008</t>
    </r>
    <r>
      <rPr>
        <sz val="10"/>
        <rFont val="Times New Roman"/>
        <family val="1"/>
      </rPr>
      <t>);</t>
    </r>
    <phoneticPr fontId="24" type="noConversion"/>
  </si>
  <si>
    <r>
      <t>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= 0.0384 and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= 0.28325 (</t>
    </r>
    <r>
      <rPr>
        <sz val="10"/>
        <color indexed="12"/>
        <rFont val="Times New Roman"/>
        <family val="1"/>
      </rPr>
      <t>Griffin et al., 2000</t>
    </r>
    <r>
      <rPr>
        <sz val="10"/>
        <rFont val="Times New Roman"/>
        <family val="1"/>
      </rPr>
      <t>);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mean crust</t>
    </r>
    <r>
      <rPr>
        <sz val="10"/>
        <rFont val="Times New Roman"/>
        <family val="1"/>
      </rPr>
      <t xml:space="preserve"> = 0.015 (</t>
    </r>
    <r>
      <rPr>
        <sz val="10"/>
        <color indexed="12"/>
        <rFont val="Times New Roman"/>
        <family val="1"/>
      </rPr>
      <t>Griffin et al., 2002</t>
    </r>
    <r>
      <rPr>
        <sz val="10"/>
        <rFont val="Times New Roman"/>
        <family val="1"/>
      </rPr>
      <t>); f</t>
    </r>
    <r>
      <rPr>
        <vertAlign val="subscript"/>
        <sz val="10"/>
        <rFont val="Times New Roman"/>
        <family val="1"/>
      </rPr>
      <t>cc</t>
    </r>
    <r>
      <rPr>
        <sz val="10"/>
        <rFont val="Times New Roman"/>
        <family val="1"/>
      </rPr>
      <t xml:space="preserve"> = [(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mean crust</t>
    </r>
    <r>
      <rPr>
        <sz val="10"/>
        <rFont val="Times New Roman"/>
        <family val="1"/>
      </rPr>
      <t>/(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>] – 1;</t>
    </r>
    <phoneticPr fontId="24" type="noConversion"/>
  </si>
  <si>
    <r>
      <t>f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f</t>
    </r>
    <r>
      <rPr>
        <vertAlign val="subscript"/>
        <sz val="10"/>
        <rFont val="Times New Roman"/>
        <family val="1"/>
      </rPr>
      <t>Lu/Hf</t>
    </r>
    <r>
      <rPr>
        <sz val="10"/>
        <rFont val="Times New Roman"/>
        <family val="1"/>
      </rPr>
      <t>; f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= [(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/(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>] – 1; t = crystallization time of zircon.</t>
    </r>
  </si>
  <si>
    <t>Wu et al., 2021</t>
    <phoneticPr fontId="24" type="noConversion"/>
  </si>
  <si>
    <t>T19h1</t>
    <phoneticPr fontId="24" type="noConversion"/>
  </si>
  <si>
    <t>T11h1</t>
    <phoneticPr fontId="24" type="noConversion"/>
  </si>
  <si>
    <t xml:space="preserve"> Rhyolites</t>
    <phoneticPr fontId="24" type="noConversion"/>
  </si>
  <si>
    <t>Liu et al., 2018</t>
    <phoneticPr fontId="24" type="noConversion"/>
  </si>
  <si>
    <t>12SDN26G</t>
    <phoneticPr fontId="24" type="noConversion"/>
  </si>
  <si>
    <t>Andesite</t>
    <phoneticPr fontId="24" type="noConversion"/>
  </si>
  <si>
    <t>15LSDN22</t>
    <phoneticPr fontId="24" type="noConversion"/>
  </si>
  <si>
    <t>Bouvier, A., Vervoort, J.D., and Patchett, P.J., 2008, The Lu-Hf and Sm-Nd isotopic composition of CHUR: Constraints from unequilibrated chondrites and implications for the bulk composition of terrestrial planets: Earth and Planetary Science Letters, v. 273, p. 48–57, https://doi.org/10.1016/j.epsl.2008.06.010.</t>
  </si>
  <si>
    <t xml:space="preserve">Griffin, W. L., Pearson, N. J., Belousova, E., Jackson, S. E., van Achterbergh, E., O'Reilly, S. Y., and Shee, S. R., 2000, The Hf isotope composition of cratonic mantle: LAM-MC-ICPMS analysis of zircon megacrysts in kimberlites: Geochimica et Cosmochimica Acta, v. 64, p. 133–147, https://doi.org/10.1016/s0016-7037(99)00343-9. </t>
  </si>
  <si>
    <t>Griffin, W.L., Wang, X., Jackson, S.E., Pearson, N.J., O’Reilly, S.Y., Xu, X., and Zhou, X., 2002, Zircon chemistry and magma mixing, SE China: Insitu analysis of Hf isotopes, Tonglu and Pingtan igneous complexes: Lithos, v. 61, p. 237–269, https://doi.org/10.1016/S0024-4937(02)00082-8.</t>
  </si>
  <si>
    <t>Reference</t>
    <phoneticPr fontId="19" type="noConversion"/>
  </si>
  <si>
    <r>
      <t>Söderlund, U., Patchett, P.J., Vervoort, J.D., and Isachsen, C.E., 2004, The</t>
    </r>
    <r>
      <rPr>
        <vertAlign val="superscript"/>
        <sz val="10"/>
        <rFont val="Times New Roman"/>
        <family val="1"/>
      </rPr>
      <t xml:space="preserve"> 176</t>
    </r>
    <r>
      <rPr>
        <sz val="10"/>
        <rFont val="Times New Roman"/>
        <family val="1"/>
      </rPr>
      <t>Lu decay constant determined by Lu–Hf and U–Pb isotope systematics of Precambrian mafic intrusions: Earth and Planetary Science Letters, v. 219, p. 311–324, https://doi.org/10.1016/s0012-821x(04)00012-3.</t>
    </r>
    <phoneticPr fontId="19" type="noConversion"/>
  </si>
  <si>
    <t>Zhou et al., 2021</t>
    <phoneticPr fontId="24" type="noConversion"/>
  </si>
  <si>
    <t>D9219-b1</t>
    <phoneticPr fontId="24" type="noConversion"/>
  </si>
  <si>
    <t>D9219-b6</t>
    <phoneticPr fontId="24" type="noConversion"/>
  </si>
  <si>
    <t>D9215-b1</t>
    <phoneticPr fontId="24" type="noConversion"/>
  </si>
  <si>
    <t>D9216-b1</t>
    <phoneticPr fontId="24" type="noConversion"/>
  </si>
  <si>
    <t>D9220-b3</t>
    <phoneticPr fontId="24" type="noConversion"/>
  </si>
  <si>
    <t>D9213-b3</t>
    <phoneticPr fontId="24" type="noConversion"/>
  </si>
  <si>
    <t>Quartz diorite</t>
    <phoneticPr fontId="24" type="noConversion"/>
  </si>
  <si>
    <r>
      <t>Zircon  ε</t>
    </r>
    <r>
      <rPr>
        <b/>
        <vertAlign val="subscript"/>
        <sz val="10"/>
        <color theme="1"/>
        <rFont val="Times New Roman"/>
        <family val="1"/>
      </rPr>
      <t>Hf</t>
    </r>
    <r>
      <rPr>
        <b/>
        <sz val="10"/>
        <color theme="1"/>
        <rFont val="Times New Roman"/>
        <family val="1"/>
      </rPr>
      <t xml:space="preserve">(t) </t>
    </r>
    <phoneticPr fontId="19" type="noConversion"/>
  </si>
  <si>
    <t>-12.1 to -8.1</t>
    <phoneticPr fontId="19" type="noConversion"/>
  </si>
  <si>
    <t>-12.4 to -8.6</t>
    <phoneticPr fontId="19" type="noConversion"/>
  </si>
  <si>
    <t>-7.0 to -5.6</t>
    <phoneticPr fontId="19" type="noConversion"/>
  </si>
  <si>
    <t>-14.1 to -11.6</t>
    <phoneticPr fontId="19" type="noConversion"/>
  </si>
  <si>
    <t>-6.9 to 0.1</t>
    <phoneticPr fontId="19" type="noConversion"/>
  </si>
  <si>
    <t>-2.0 to 2.1</t>
    <phoneticPr fontId="19" type="noConversion"/>
  </si>
  <si>
    <t>-5.5 to 1.1</t>
    <phoneticPr fontId="19" type="noConversion"/>
  </si>
  <si>
    <t>-9.6 to -5.0</t>
    <phoneticPr fontId="19" type="noConversion"/>
  </si>
  <si>
    <t>-6.8 to -0.6</t>
    <phoneticPr fontId="19" type="noConversion"/>
  </si>
  <si>
    <t>-9.5 to -7.9</t>
    <phoneticPr fontId="19" type="noConversion"/>
  </si>
  <si>
    <t>-8.2 to -5.9</t>
    <phoneticPr fontId="19" type="noConversion"/>
  </si>
  <si>
    <t>-7.7 to -6.1</t>
    <phoneticPr fontId="19" type="noConversion"/>
  </si>
  <si>
    <t>-11.2 to -7.0</t>
    <phoneticPr fontId="19" type="noConversion"/>
  </si>
  <si>
    <t>-7.2 to -3.7</t>
    <phoneticPr fontId="19" type="noConversion"/>
  </si>
  <si>
    <t>-6.6 to -2.7</t>
    <phoneticPr fontId="19" type="noConversion"/>
  </si>
  <si>
    <t>-14.4 to -9.0</t>
    <phoneticPr fontId="19" type="noConversion"/>
  </si>
  <si>
    <t>-11.7 to -8.0</t>
    <phoneticPr fontId="19" type="noConversion"/>
  </si>
  <si>
    <t>-10.4 to -4.8</t>
    <phoneticPr fontId="19" type="noConversion"/>
  </si>
  <si>
    <t>-13.9 to -7.9</t>
    <phoneticPr fontId="19" type="noConversion"/>
  </si>
  <si>
    <t>-7.7 to -6.2</t>
    <phoneticPr fontId="19" type="noConversion"/>
  </si>
  <si>
    <t>-8.8 to -6.8</t>
    <phoneticPr fontId="19" type="noConversion"/>
  </si>
  <si>
    <t>-7.7 to -5.3</t>
    <phoneticPr fontId="19" type="noConversion"/>
  </si>
  <si>
    <t>-7.9 to -4.8</t>
    <phoneticPr fontId="19" type="noConversion"/>
  </si>
  <si>
    <t>-11.5 to -4.9</t>
    <phoneticPr fontId="19" type="noConversion"/>
  </si>
  <si>
    <t>-11.8 to -6.6</t>
    <phoneticPr fontId="19" type="noConversion"/>
  </si>
  <si>
    <t>-7.1 to -1.6</t>
    <phoneticPr fontId="19" type="noConversion"/>
  </si>
  <si>
    <t>-9.9 to -7.7</t>
    <phoneticPr fontId="19" type="noConversion"/>
  </si>
  <si>
    <t>-16.7 to -14.1</t>
    <phoneticPr fontId="19" type="noConversion"/>
  </si>
  <si>
    <t>-10.9 to -8.4</t>
    <phoneticPr fontId="19" type="noConversion"/>
  </si>
  <si>
    <t>-13.0 to -10.2</t>
    <phoneticPr fontId="19" type="noConversion"/>
  </si>
  <si>
    <t>-13.1 to -9.5</t>
    <phoneticPr fontId="19" type="noConversion"/>
  </si>
  <si>
    <t>-4.4 to -1.2</t>
    <phoneticPr fontId="19" type="noConversion"/>
  </si>
  <si>
    <t>-4.6 to -2.3</t>
    <phoneticPr fontId="19" type="noConversion"/>
  </si>
  <si>
    <t>-2.2 to -0.5</t>
    <phoneticPr fontId="19" type="noConversion"/>
  </si>
  <si>
    <t>-2.4 to -0.8</t>
    <phoneticPr fontId="19" type="noConversion"/>
  </si>
  <si>
    <t>-15.8 to -10.4</t>
    <phoneticPr fontId="19" type="noConversion"/>
  </si>
  <si>
    <t>-17.8 to -10.8</t>
    <phoneticPr fontId="19" type="noConversion"/>
  </si>
  <si>
    <t>-13.2 to -6.8</t>
    <phoneticPr fontId="19" type="noConversion"/>
  </si>
  <si>
    <t>-13.5 to -8.5</t>
    <phoneticPr fontId="19" type="noConversion"/>
  </si>
  <si>
    <t>-16.4 to -13.4</t>
    <phoneticPr fontId="19" type="noConversion"/>
  </si>
  <si>
    <t>-14.8 to -11.8</t>
    <phoneticPr fontId="19" type="noConversion"/>
  </si>
  <si>
    <t>-16.6 to -12.0</t>
    <phoneticPr fontId="19" type="noConversion"/>
  </si>
  <si>
    <t>-17.2 to -13.8</t>
    <phoneticPr fontId="19" type="noConversion"/>
  </si>
  <si>
    <t>-17.2 to -14.0</t>
    <phoneticPr fontId="19" type="noConversion"/>
  </si>
  <si>
    <t>-4.2 to -0.2</t>
    <phoneticPr fontId="19" type="noConversion"/>
  </si>
  <si>
    <t>-8.6 to -4.9</t>
    <phoneticPr fontId="19" type="noConversion"/>
  </si>
  <si>
    <t>-14.5 to -9.3</t>
    <phoneticPr fontId="19" type="noConversion"/>
  </si>
  <si>
    <t>-17.0 to -10.1</t>
    <phoneticPr fontId="19" type="noConversion"/>
  </si>
  <si>
    <t>-19.1 to -4.9</t>
    <phoneticPr fontId="19" type="noConversion"/>
  </si>
  <si>
    <t>-15.7 to -11.2</t>
    <phoneticPr fontId="19" type="noConversion"/>
  </si>
  <si>
    <t>-9.9 to -7.0</t>
    <phoneticPr fontId="19" type="noConversion"/>
  </si>
  <si>
    <t>-9.6 to -6.9</t>
    <phoneticPr fontId="19" type="noConversion"/>
  </si>
  <si>
    <t>Ji et al., 2009</t>
    <phoneticPr fontId="19" type="noConversion"/>
  </si>
  <si>
    <t>Zhu et al., 2009b</t>
    <phoneticPr fontId="19" type="noConversion"/>
  </si>
  <si>
    <t>Zhu et al., 2009a</t>
    <phoneticPr fontId="24" type="noConversion"/>
  </si>
  <si>
    <t>Guo et al., 2013</t>
    <phoneticPr fontId="19" type="noConversion"/>
  </si>
  <si>
    <t>Wang et al., 2017b</t>
    <phoneticPr fontId="19" type="noConversion"/>
  </si>
  <si>
    <t>Zhang et al., 2021</t>
    <phoneticPr fontId="19" type="noConversion"/>
  </si>
  <si>
    <t>06FW167</t>
    <phoneticPr fontId="19" type="noConversion"/>
  </si>
  <si>
    <t>Hb-diorite</t>
  </si>
  <si>
    <t>Syenogranitic dike</t>
  </si>
  <si>
    <t>06FW168</t>
    <phoneticPr fontId="19" type="noConversion"/>
  </si>
  <si>
    <t>06FW169</t>
    <phoneticPr fontId="19" type="noConversion"/>
  </si>
  <si>
    <t>MM02-3</t>
    <phoneticPr fontId="19" type="noConversion"/>
  </si>
  <si>
    <t>Biotite-monzogranite</t>
  </si>
  <si>
    <t>Porphyritic granodiorite</t>
  </si>
  <si>
    <t>Epidotized granodiorite</t>
  </si>
  <si>
    <t>Qtz-monzonite</t>
  </si>
  <si>
    <t>Grano-diorite</t>
  </si>
  <si>
    <t>XRX-3</t>
    <phoneticPr fontId="19" type="noConversion"/>
  </si>
  <si>
    <t>XRX-37</t>
    <phoneticPr fontId="19" type="noConversion"/>
  </si>
  <si>
    <t>XRX-38</t>
    <phoneticPr fontId="19" type="noConversion"/>
  </si>
  <si>
    <t>XRX-40</t>
    <phoneticPr fontId="19" type="noConversion"/>
  </si>
  <si>
    <t>TS1-03</t>
    <phoneticPr fontId="19" type="noConversion"/>
  </si>
  <si>
    <t>TS1-04</t>
    <phoneticPr fontId="19" type="noConversion"/>
  </si>
  <si>
    <t>TS1-09</t>
    <phoneticPr fontId="19" type="noConversion"/>
  </si>
  <si>
    <t>RT06-03</t>
    <phoneticPr fontId="19" type="noConversion"/>
  </si>
  <si>
    <t>T09-15-1</t>
    <phoneticPr fontId="19" type="noConversion"/>
  </si>
  <si>
    <t>T384</t>
    <phoneticPr fontId="19" type="noConversion"/>
  </si>
  <si>
    <t>17YW16</t>
    <phoneticPr fontId="19" type="noConversion"/>
  </si>
  <si>
    <t>T07-50-2</t>
    <phoneticPr fontId="19" type="noConversion"/>
  </si>
  <si>
    <t>T16-77-6</t>
    <phoneticPr fontId="19" type="noConversion"/>
  </si>
  <si>
    <t>T17-1-25</t>
    <phoneticPr fontId="19" type="noConversion"/>
  </si>
  <si>
    <t>T17-1-26</t>
    <phoneticPr fontId="19" type="noConversion"/>
  </si>
  <si>
    <t>D120303</t>
    <phoneticPr fontId="19" type="noConversion"/>
  </si>
  <si>
    <t>D350612</t>
    <phoneticPr fontId="19" type="noConversion"/>
  </si>
  <si>
    <t>D350613</t>
    <phoneticPr fontId="19" type="noConversion"/>
  </si>
  <si>
    <t>08YR14</t>
    <phoneticPr fontId="19" type="noConversion"/>
  </si>
  <si>
    <t>Rhyolitic breccia</t>
  </si>
  <si>
    <t>-11.5 to -4.3</t>
    <phoneticPr fontId="19" type="noConversion"/>
  </si>
  <si>
    <t>Grt Ep gneiss</t>
    <phoneticPr fontId="19" type="noConversion"/>
  </si>
  <si>
    <t>Grt-rich leucosome</t>
    <phoneticPr fontId="19" type="noConversion"/>
  </si>
  <si>
    <t>Ep Amp gneiss</t>
    <phoneticPr fontId="19" type="noConversion"/>
  </si>
  <si>
    <t>Bt gneiss</t>
  </si>
  <si>
    <t>Ep amphibolite</t>
    <phoneticPr fontId="19" type="noConversion"/>
  </si>
  <si>
    <t>Ep Bt gneiss</t>
  </si>
  <si>
    <t>5057-282-300</t>
  </si>
  <si>
    <t>RT06-01</t>
  </si>
  <si>
    <t>RT06-16</t>
  </si>
  <si>
    <t>RT06-21</t>
  </si>
  <si>
    <t>RT06-S02</t>
  </si>
  <si>
    <t>X6078-22</t>
  </si>
  <si>
    <t>5001-X701</t>
  </si>
  <si>
    <t>Diorite</t>
  </si>
  <si>
    <t>Diorite</t>
    <phoneticPr fontId="19" type="noConversion"/>
  </si>
  <si>
    <t>B2186-1</t>
  </si>
  <si>
    <t>08FW65</t>
  </si>
  <si>
    <t>08FW57</t>
  </si>
  <si>
    <t>08FW58</t>
  </si>
  <si>
    <t>13NML04-2</t>
  </si>
  <si>
    <t>T457</t>
  </si>
  <si>
    <t>08FW59</t>
  </si>
  <si>
    <t>B0849-1</t>
  </si>
  <si>
    <t>B0853-1</t>
  </si>
  <si>
    <t>13NML02-1</t>
  </si>
  <si>
    <t>13NML06-1</t>
  </si>
  <si>
    <t>T450</t>
  </si>
  <si>
    <t>NML06-1</t>
  </si>
  <si>
    <t>Two-micagranite</t>
  </si>
  <si>
    <t>NML05-1</t>
  </si>
  <si>
    <t>MB22-1</t>
  </si>
  <si>
    <t>JD08-1</t>
  </si>
  <si>
    <t>MB09-1</t>
  </si>
  <si>
    <t>JD12-1</t>
  </si>
  <si>
    <t>13RKZ-9A</t>
  </si>
  <si>
    <t>Granite</t>
  </si>
  <si>
    <t>Zhou et al., 2017</t>
    <phoneticPr fontId="19" type="noConversion"/>
  </si>
  <si>
    <t>Gneissxenolith</t>
  </si>
  <si>
    <t>13RKZ-9B</t>
  </si>
  <si>
    <t>13RKZ-9D</t>
  </si>
  <si>
    <t>13RKZ-9H</t>
  </si>
  <si>
    <t>SZ48</t>
  </si>
  <si>
    <t>DX13-1</t>
  </si>
  <si>
    <t>SZ01-1*</t>
  </si>
  <si>
    <t>GRC02-1</t>
  </si>
  <si>
    <t>GRC03-2</t>
  </si>
  <si>
    <t>SZ10-1</t>
  </si>
  <si>
    <t>SZ07-1</t>
  </si>
  <si>
    <t>SZ52</t>
  </si>
  <si>
    <t>06ZN02</t>
  </si>
  <si>
    <t>DX21-1</t>
  </si>
  <si>
    <t>DXL1-3</t>
  </si>
  <si>
    <t>Rhyolitictuff</t>
  </si>
  <si>
    <t>NX5-3</t>
  </si>
  <si>
    <t>SZ39</t>
  </si>
  <si>
    <t>Graniteporphyry</t>
  </si>
  <si>
    <t>GB-8</t>
  </si>
  <si>
    <t>NX5-2</t>
  </si>
  <si>
    <t>DX19-1</t>
  </si>
  <si>
    <t>08CQ35</t>
  </si>
  <si>
    <t>Zhu et al., 2011</t>
    <phoneticPr fontId="19" type="noConversion"/>
  </si>
  <si>
    <t>08CQ28</t>
  </si>
  <si>
    <t>08CQ29</t>
  </si>
  <si>
    <t>11CQ05-6</t>
  </si>
  <si>
    <t>Dioritic porphyrite</t>
  </si>
  <si>
    <t>Wang et al., 2018</t>
    <phoneticPr fontId="19" type="noConversion"/>
  </si>
  <si>
    <t>11CQ05-1</t>
  </si>
  <si>
    <t>08CQ32</t>
  </si>
  <si>
    <t>11CQ05-10</t>
  </si>
  <si>
    <t>Dioritic enclave</t>
  </si>
  <si>
    <t>LS-P</t>
  </si>
  <si>
    <t>Sun et al., 2015</t>
    <phoneticPr fontId="19" type="noConversion"/>
  </si>
  <si>
    <t>LS-74</t>
  </si>
  <si>
    <t>MB12-1</t>
  </si>
  <si>
    <t>MB14-4</t>
  </si>
  <si>
    <t>Meng et al., 2014</t>
    <phoneticPr fontId="19" type="noConversion"/>
  </si>
  <si>
    <t>09ZC-15</t>
  </si>
  <si>
    <t>09ZC-18</t>
  </si>
  <si>
    <t>Chen et al., 2015</t>
    <phoneticPr fontId="19" type="noConversion"/>
  </si>
  <si>
    <t>09ZC-2</t>
  </si>
  <si>
    <t>09ZC-17</t>
  </si>
  <si>
    <t>14ZGP03</t>
  </si>
  <si>
    <t>Shuai et al., 2021</t>
    <phoneticPr fontId="19" type="noConversion"/>
  </si>
  <si>
    <t>14ZGP14</t>
  </si>
  <si>
    <t>14ZGP04</t>
  </si>
  <si>
    <t>14ZGP01</t>
  </si>
  <si>
    <t>14ZGP06</t>
  </si>
  <si>
    <t>MB14-2</t>
  </si>
  <si>
    <t>Dioriticenclave</t>
  </si>
  <si>
    <t>SQ0666</t>
  </si>
  <si>
    <t>CMN04-2</t>
  </si>
  <si>
    <t>SZ08-1</t>
  </si>
  <si>
    <t>SZ08-3</t>
  </si>
  <si>
    <t>Granite</t>
    <phoneticPr fontId="19" type="noConversion"/>
  </si>
  <si>
    <t>Volcanic rocks</t>
    <phoneticPr fontId="19" type="noConversion"/>
  </si>
  <si>
    <t>High Mg# adakitic rocks</t>
    <phoneticPr fontId="19" type="noConversion"/>
  </si>
  <si>
    <t>Peraluminous granites</t>
    <phoneticPr fontId="19" type="noConversion"/>
  </si>
  <si>
    <t>Zhang et al., 2019b</t>
    <phoneticPr fontId="19" type="noConversion"/>
  </si>
  <si>
    <t>Wang et al., 2017a</t>
    <phoneticPr fontId="19" type="noConversion"/>
  </si>
  <si>
    <t>Wang et al., 2017c</t>
    <phoneticPr fontId="29" type="noConversion"/>
  </si>
  <si>
    <t>Cao, M., Qin, K., Li, G., Li, J., Zhao, J., Evans, N.J., and Hollings, P., 2016, Tectono-magmatic evolution of Late Jurassic to Early Cretaceous granitoids in the west central Lhasa subterrane, Tibet: Gondwana Research, v. 39, p. 386–400, https://doi.org/10.1016/j.gr.2016.01.006.</t>
  </si>
  <si>
    <t>Chen, J.-L., Xu, J.-F., Yu, H.-X., Wang, B.-D., Wu, J.-B., and Feng, Y.-X., 2015, Late Cretaceous high-Mg# granitoids in southern Tibet: Implications for the early crustal thickening and tectonic evolution of the Tibetan Plateau?: Lithos, v. 232, p. 12–22, https://doi.org/10.1016/j.lithos.2015.06.020.</t>
  </si>
  <si>
    <t>Du, D.D., Qu, X.M., Wang, G.H., Xin, H.B., and Liu, Z.B., 2011, Bidirectional subduction of the Middle Tethys oceanic basin in the west segment of Bangonghu-Nujiang suture, Tibet: evidence from zircon U-Pb LAICPMS dating and petrogeochemistry of arc granites [in Chinese with English abstract]: Acta Petrologica Sinica, v. 27, p. 1993–2002.</t>
  </si>
  <si>
    <t>Guo, L., Liu, Y., Liu, S., Cawood, P.A., Wang, Z., and Liu, H., 2013, Petrogenesis of Early to Middle Jurassic granitoid rocks from the Gangdese belt, Southern Tibet: Implications for early history of the Neo-Tethys: Lithos, v. 179, p. 320–333, https://doi.org/10.1016/j.lithos.2013.06.011.</t>
  </si>
  <si>
    <t>Ji, W.-Q., Wu, F.-Y., Chung, S.-L., Li, J.-X., and Liu, C.-Z., 2009, Zircon U–Pb geochronology and Hf isotopic constraints on petrogenesis of the Gangdese batholith, southern Tibet: Chemical Geology, v. 262, p. 229–245, https://doi.org/10.1016/j.chemgeo.2009.01.020.</t>
  </si>
  <si>
    <t>Jiang, X., Zhao, Z.D., Zhu, D.C., Zhang, F.Q., Dong, G.C., Mo, X.X., and Guo, T.Y., 2010, Zircon U-Pb geochronology and Hf isotopic geochemistry of Jiangba, and Xiongba granitoids in western Gangdese, Tibet [in Chinese with English abstract]: Acta Petrologica Sinica, v. 26, p. 2155–2164.</t>
  </si>
  <si>
    <t>Kang, Z.Q., Xu, J.F., Dong, Y.H., and Wang, B.D., 2008, Cretaceous volcanic rocks of Zenong Group in north-middle Lhasa block: products of southward subducting of the Slainajap Ocean? [in Chinese with English abstract]: Acta Petrologica Sinica, v. 24, p. 303–314.</t>
  </si>
  <si>
    <t>Leng, Q.F., Li, W.C., Dai, C.L., Zhang, X.F., Wu, S.Y., and Cao, H.W., 2022, Genesis and tectonic setting of Late Jurassic-Early Cretaceous granites in Nachatang area, Central Lhasa Terrane: Constraints from geochemistry, chronology and Hf isotopes [in Chinese with English abstract]: Acta Petrologica Sinica, v. 38, p. 209–229, https://doi.org/10.18654/1000.0569/2022.01.14.</t>
  </si>
  <si>
    <t>Liu, W.-L., Huang, Q.-T., Gu, M., Zhong, Y., Zhou, R., Gu, X.-D., Zheng, H., Liu, J.-N., Lu, X.-X., and Xia, B., 2018, Origin and tectonic implications of the Shiquanhe high-Mg andesite, western Bangong suture, Tibet: Gondwana Research, v. 60, p. 1–14, https://doi.org/10.1016/j.gr.2018.03.017.</t>
  </si>
  <si>
    <t>Meng, F.-Y., Zhao, Z., Zhu, D.-C., Mo, X., Guan, Q., Huang, Y., Dong, G., Zhou, S., DePaolo, D.J., Harrison, T.M., Zhang, Z., Liu, J., Liu, Y., Hu, Z., and Yuan, H., 2014, Late Cretaceous magmatism in Mamba area, central Lhasa subterrane: Products of back-arc extension of Neo-Tethyan Ocean?: Gondwana Research, v. 26, p. 505–520, https://doi.org/10.1016/j.gr.2013.07.017.</t>
  </si>
  <si>
    <t>Meng, F.Y., Zhao, Z.D., Zhu, D.C., Zhang, L.L., Guan, Q., Liu, M., Yu, F., and Mo, X.X., 2010, Petrogenesis of Late Cretaceous adakite-like rocks in Mamba from the eastern Gangdese, Tibet [in Chinese with English abstract]: Acta Petrologica Sinica, v. 26, p. 2180–2192.</t>
  </si>
  <si>
    <t>Qi, N.Y., Zhao, Z.D., Tang, Y., Yan, J.J., Shi, Q., S, Liu, D., Zhu, D.C., and Sheikh, L., 2019, Geochronology, geochemistry and petrogenesis of the Late Jurassic-Early Cretaceous granitoids in Zuozuo, western Central Lhasa Terrane, Tibet [in Chinese with English abstract]: Acta Petrologica Sinica, v. 35, p. 405–422.</t>
  </si>
  <si>
    <t>Qu, X.M., Wang, R.J., Xin, H.B., Zhao, Y.Y., and Fan, X.T., 2009, Geochronology and geochemistry of igneous rocks related to the subduction of the Tethys oceanic plate along the Bangong Lake arc zone, the western Tibetan Plateau [in Chinese with English abstract]: Geochimica et Cosmochimica Acta, v. 38, p. 523–535.</t>
  </si>
  <si>
    <t>Shuai, X., Li, S.-M., Zhu, D.-C., Wang, Q., Zhang, L.-L., and Zhao, Z., 2021, Tetrad effect of rare earth elements caused by fractional crystallization in high-silica granites: An example from central Tibet: Lithos, v. 384–385, p. 105968, https://doi.org/10.1016/j.lithos.2021.105968.</t>
  </si>
  <si>
    <t>Sun, G.-Y., Hu, X.-M., Zhu, D.-C., Hong, W.-T., Wang, J.-G., and Wang, Q., 2015, Thickened juvenile lower crust-derived ~ 90 Ma adakitic rocks in the central Lhasa terrane, Tibet: Lithos, v. 224–225, p. 225–239, https://doi.org/10.1016/j.lithos.2015.03.010.</t>
  </si>
  <si>
    <t>Tang, Y., Zhai, Q.-G., Hu, P.-Y., Chung, S.-L., Xiao, X.-C., Wang, H.-T., Zhu, Z.-C., Wang, W., Wu, H., and Lee, H.-Y., 2020, Southward subduction of the Bangong-Nujiang Tethys Ocean: insights from ca. 161–129 Ma arc volcanic rocks in the north of Lhasa terrane, Tibet: International Journal of Earth Sciences, v. 109, p. 631–647, https://doi.org/10.1007/s00531-020-01823-x.</t>
  </si>
  <si>
    <t>Wang, C., Ding, L., Liu, Z.-C., Zhang, L.-Y., and Yue, Y.-H., 2017a, Early Cretaceous bimodal volcanic rocks in the southern Lhasa terrane, south Tibet: Age, petrogenesis and tectonic implications: Lithos, v. 268–271, p. 260–273, https://doi.org/10.1016/j.lithos.2016.11.016.</t>
  </si>
  <si>
    <t>Wang, C., Wei, Q.R., Liu, X.N., Ding, P.F., Bu, T., Sun, J., Zhang, X.Q., and Wang, J.Y., 2014, Post-Collision Related Late Indosinian Granites of Gangdese Terrane: Evidences from Zircon U-Pb Geochronology and Petrogeochemistry [in Chinese with English abstract]: Earth Science-Journal of China University of Geosciences, v. 39, p. 1277–1300, https://doi.org/10.3799/dqkx.2014.109.</t>
  </si>
  <si>
    <t>Wang, Q., Zhu, D.-C., Liu, A.-L., Cawood, P.A., Liu, S.-A., Xia, Y., Chen, Y., Wang, H., Zhang, L.-L., and Zhao, Z.-D., 2018, Survival of the Lhasa Terrane during its collision with Asia due to crust-mantle coupling revealed by ca. 114 Ma intrusive rocks in western Tibet: Lithos, v. 304–307, p. 200–210, https://doi.org/10.1016/j.lithos.2018.01.006.</t>
  </si>
  <si>
    <t>Wang, R., Tafti, R., Hou, Z.Q., Shen, Z.C., Guo, N., Evans, N.J., Jeon, H., Li, Q.Y., and Li, W.K., 2017b, Across-arc geochemical variation in the Jurassic magmatic zone, Southern Tibet: Implication for continental arc-related porphyry Cu Au mineralization: Chemical Geology, v. 451, p. 116–134, https://doi.org/10.1016/j.chemgeo.2017.01.010.</t>
  </si>
  <si>
    <t>Wang, Y., Tang, J., Wang, L., Duan, J., Danzhen, W., Li, S., and Li, Z., 2017c, Petrogenesis of Jurassic granitoids in the west central Lhasa subterrane, Tibet, China: the Geji example: International Geology Review, v. 60, p. 1155–1171, https://doi.org/10.1080/00206814.2017.1375438.</t>
  </si>
  <si>
    <t>Zhang X.Q., Zhu D.C., Zhao Z.D., Sui Q.L., Wang Q., Yuan S.H., Hu Z.C., and Mo X.X., 2012, Geochemistry, zircon U-Pb geochronology and in-situ Hf isotope of the Maiga batholith in Coqen, Tibet: Constraints on the petrogenesis of the Early Cretaceous granitoids in the central Lhasa Terrane [in Chinese with English abstract]: Acta Petrologica Sinica, v. 28, p. 1615–1634.</t>
  </si>
  <si>
    <t>Yan, J.J., Zhao, Z.D., Liu, D., Wang, Z.Z., and Tang, Y., 2017, Geochemistry and petrogenesis of the Late Jurassic Xuru Tso batholith in central Lhasa Terrane, Tibet [in Chinese with English abstract]: Acta Petrologica Sinica, v. 33, p. 2437–2453.</t>
  </si>
  <si>
    <t>Zhang, H., Ji, W.Q., Zhang, S.H., Wang, J.G., and Wu, F.Y., 2019a, Zircon U-Pb age and Hf isotope of intrusive rocks from the Yawa area in the west part of southern Lhasa terrane, Tibet [in Chinese with English abstract]: Acta Petrologica Sinica, v. 35, p. 423–438, https://doi.org/10.18654/1000-0569/2019.02.10.</t>
  </si>
  <si>
    <t>Zhang, H.F., Xu, W.C., Guo, J.Q., Zong, K.Q., Cai, H.M., and Yuan, H.L., 2007a, Indosinian orogenesis of the Gangdese terrane: evidences from zircon U-Pb dating and petrogenesis of granitoids [in Chinese with English abstract]: Earth Science-Journal of China University of Geosciences, v. 32, p. 155–166.</t>
  </si>
  <si>
    <t>Zhang, H.F., Xu, W.C., Guo, J.Q., Zong, K.Q., Cai, H.M., and Yuan, H.L., 2007b, Zircon U–Pb and Hf isotopic composition of deformed granite in the southern margin of the Gangdese belt, Tibet: evidence for early Jurassic subduction of Neo-Tethyan oceanic slab [in Chinese with English abstract]: Acta Petrologica Sinica, v. 23, p. 1347–1353.</t>
  </si>
  <si>
    <t>Zhang, L.-X., Wang, Q., Zhu, D.-C., Li, S.-M., Zhao, Z.-D., Zhang, L.-L., Chen, Y., Liu, S.-A., Zheng, Y.-C., Wang, R., and Liao, Z.-L., 2019b, Generation of leucogranites via fractional crystallization: A case from the Late Triassic Luoza batholith in the Lhasa Terrane, southern Tibet: Gondwana Research, v. 66, p. 63–76, https://doi.org/10.1016/j.gr.2018.08.008.</t>
  </si>
  <si>
    <t>Zhang, X.Q., Zhu, D.C., Zhao, T.D., Wang, L.Q., Hang, J.C., and Mo, X.X., 2010, Petrogenesis of the Nixiong Pluton in Coqen, Tibet and its potential sjgnifiance for the Nixiong Fe-rich mineraliza tion [in Chinese with English abstract]: Acta Petrologica Sinica, v. 26, p. 1793–1804.</t>
  </si>
  <si>
    <t>Zhang, Z.-M., Ding, H.-X., Dong, X., Tian, Z.-L., Palin, R.M., Santosh, M., Chen, Y.-F., Jiang, Y.-Y., Qin, S.-K., Kang, D.-Y., and Li, W.-T., 2021, The Mesozoic magmatic, metamorphic, and tectonic evolution of the eastern Gangdese magmatic arc, southern Tibet: GSA Bulletin, https://doi.org/10.1130/B36134.1.</t>
  </si>
  <si>
    <t>Zhou, C.Y., Zhu, D.C., Zhao, Z.D., Xu, J.F., Wang, L.Q., Chen, H.H., Xie, L.W., Dong, G.C., and Zhou, S., 2008, Petrogenesis of Daxiong pluton in western Gangdese, Tibet: Zircon U-Pb dating and Hf isotopic constraints [in Chinese with English abstract]: Acta Petrologica Sinica, v. 24, p. 348–358.</t>
  </si>
  <si>
    <t>Zhou, X., Zheng, J.-P., Xiong, Q., Yang, J.-S., Wu, Y.-B., Zhao, J.-H., Griffin, W.L., and Dai, H.-K., 2017, Early Mesozoic deep-crust reworking beneath the central Lhasa terrane (South Tibet): Evidence from intermediate gneiss xenoliths in granites: Lithos, v. 274–275, p. 225–239, https://doi.org/10.1016/j.lithos.2016.12.035.</t>
  </si>
  <si>
    <t>Zhu, D.-C., Mo, X.-X., Niu, Y., Zhao, Z.-D., Wang, L.-Q., Liu, Y.-S., and Wu, F.-Y., 2009a, Geochemical investigation of Early Cretaceous igneous rocks along an east–west traverse throughout the central Lhasa Terrane, Tibet: Chemical Geology, v. 268, p. 298–312, https://doi.org/10.1016/j.chemgeo.2009.09.008.</t>
  </si>
  <si>
    <t>Zhu, D.-C., Zhao, Z.-D., Niu, Y., Mo, X.-X., Chung, S.-L., Hou, Z.-Q., Wang, L.-Q., and Wu, F.-Y., 2011, The Lhasa Terrane: Record of a microcontinent and its histories of drift and growth: Earth and Planetary Science Letters, v. 301, p. 241–255, https://doi.org/10.1016/j.epsl.2010.11.005.</t>
  </si>
  <si>
    <t>Zhu, D.-C., Zhao, Z.-D., Pan, G.-T., Lee, H.-Y., Kang, Z.-Q., Liao, Z.-L., Wang, L.-Q., Li, G.-M., Dong, G.-C., and Liu, B., 2009b, Early cretaceous subduction-related adakite-like rocks of the Gangdese Belt, southern Tibet: Products of slab melting and subsequent melt–peridotite interaction?: Journal of Asian Earth Sciences, v. 34, p. 298–309, https://doi.org/10.1016/j.jseaes.2008.05.003.</t>
  </si>
  <si>
    <t>Zhu, D.C., Mo, X.X., Zhao, Z.D., Xu, J.F., Sun, C.G., Zhou, C.Y., Wang, L.Q., Chen, H.H., Dong, G.C., and Zhou, S., 2008, Zircon U–Pb geochronology of Zenong Group volcanic rocks in Coqen area of the Gangdese, Tibet and tectonic significance [in Chinese with English abstract]: Acta Petrologica Sinica, v. 24, p. 401–412.</t>
  </si>
  <si>
    <r>
      <t>Huang, J.P., and Cao, S.H., 2006, Geological characteristics and tectonic significance for late Jurassic-early Cretaceous granite in middle Gangdese, Tibet: Resources survey</t>
    </r>
    <r>
      <rPr>
        <sz val="12"/>
        <color theme="1"/>
        <rFont val="等线"/>
        <family val="3"/>
        <charset val="134"/>
      </rPr>
      <t>＆</t>
    </r>
    <r>
      <rPr>
        <sz val="12"/>
        <color theme="1"/>
        <rFont val="Times New Roman"/>
        <family val="1"/>
      </rPr>
      <t xml:space="preserve"> Environment, v. 27, p. 279–285.</t>
    </r>
  </si>
  <si>
    <r>
      <t>Yu, H.X., Chen, J.L., Xu, J.F., Wang, B.D., Wu, J.B., and Liang, H.Y., 2011, Geochemistry and origin of Late Cretaceous (</t>
    </r>
    <r>
      <rPr>
        <sz val="12"/>
        <color theme="1"/>
        <rFont val="等线"/>
        <family val="3"/>
        <charset val="134"/>
      </rPr>
      <t>～</t>
    </r>
    <r>
      <rPr>
        <sz val="12"/>
        <color theme="1"/>
        <rFont val="Times New Roman"/>
        <family val="1"/>
      </rPr>
      <t xml:space="preserve"> 90 Ma) ore-bearing porphyry of Balazha in mid-northern Lhasa terrane, Tibet [in Chinese with English abstract]: Acta Petrologica Sinica, v. 27, p. 2011–2022.</t>
    </r>
  </si>
  <si>
    <r>
      <t>Zheng, H., Huang, Q.T., Cai, Z.R., Zhang, K.J., Liu, H.C., Cheng, C., Lu, L.J., Yang, P., Yu, S.R., and Yang, G., 2018, Early Cretaceous arc granitoids from the central Lhasa subterrane: Production of the northward subduction of Yarlung Zangbo Neo</t>
    </r>
    <r>
      <rPr>
        <sz val="12"/>
        <color theme="1"/>
        <rFont val="等线"/>
        <family val="3"/>
        <charset val="134"/>
      </rPr>
      <t>‐</t>
    </r>
    <r>
      <rPr>
        <sz val="12"/>
        <color theme="1"/>
        <rFont val="Times New Roman"/>
        <family val="1"/>
      </rPr>
      <t>Tethyan Ocean?: Geological Journal, v. 54, p. 4001–4013, https://doi.org/10.1002/gj.3399.</t>
    </r>
  </si>
  <si>
    <t>Bu, T., Wei, Q.R., Ding, P.F., Wang, C., Liu, X.N., Zhang, X.Q., Sun, J., and Wang, J.Y., 2015, LA-ICP-MS zircon U-Pb ages and petrogenesis of Rindu intrusion near Namling, middle Gangdese magmatic belt [in Chinese with English abstract]: Geological Bulletin of China, v. 34, p. 2254–2265.</t>
    <phoneticPr fontId="19" type="noConversion"/>
  </si>
  <si>
    <t>Ji, W.Q., 2010, Geochronology and Petrogenesis of Granitic Rocks from East Segment of the Gangdese Batholith, Southern Tibet [Ph.D. thesis]: Beijing, China, Institute of Geology and Geophysics, Chinese Academy of Sciences [in Chinese with English abstract], 146 p.</t>
  </si>
  <si>
    <t>Yan J.J., 2019, Geochronology, Geochemistry and Petrogenesis of Mesozoic Magmatic Rocks in Shiquanhe Area, Tibetan Plateau [Ph.D. thesis]: Beijing, China, School of Earth Science and Resources, China University of Geosciences [in Chinese with English abstract], 160 p.</t>
  </si>
  <si>
    <t>Tong, X., Yan, J., Zhao, Z., Niu, Y., Qi, N., Shi, Q., Liu, D., Wang, Q., Zhang, L.-L., Dong, G., and Zhu, D.-C., 2022, Middle-Late Jurassic magmatism in the west central Lhasa subterrane, Tibet: Petrology, zircon chronology, elemental and Sr-Nd-Pb-Hf-Mg isotopic geochemistry: Lithos, v. 408–409, no. 106549, https://doi.org/10.1016/j.lithos.2021.106549.</t>
    <phoneticPr fontId="19" type="noConversion"/>
  </si>
  <si>
    <t>Volkmer, J.E., Kapp, P., Guynn, J.H., and Lai, Q., 2007, Cretaceous-Tertiary structural evolution of the north central Lhasa terrane, Tibet: Tectonics, v. 26, no. TC6007, https://doi.org/10.1029/2005TC001832.</t>
    <phoneticPr fontId="19" type="noConversion"/>
  </si>
  <si>
    <t>Wu, H., Fan, J.-J., Jiang, Z.-Q., Hao, Y.-J., and Luo, A.-B., 2021, Late Jurassic–Early Cretaceous magmatic activity in the Central Lhasa Terrane: Petrogenesis and implications for the initial subduction of the Slainajap oceanic lithosphere: Palaeogeography, Palaeoclimatology, Palaeoecology, v. 573, no. 110438, https://doi.org/10.1016/j.palaeo.2021.110438.</t>
    <phoneticPr fontId="19" type="noConversion"/>
  </si>
  <si>
    <t>Zhou, X.-Y., Zhang, Y.-X., Zhang, J.-H., Li, W.-Y., Liao, J., Huang, R.-C., Jin, X., Hu, J.-C., Khalid, S.B., and Zhu, L.-D., 2021, Genesis and multi-stage evolution of crustal magma: A case study of the Late Jurassic Xurucuo plutonic complex in the South Lhasa terrane, Tibet: Lithos, v. 380–381, no. 105869, https://doi.org/10.1016/j.lithos.2020.105869.</t>
    <phoneticPr fontId="19" type="noConversion"/>
  </si>
  <si>
    <t xml:space="preserve"> </t>
    <phoneticPr fontId="19" type="noConversion"/>
  </si>
  <si>
    <t>14MM29</t>
    <phoneticPr fontId="19" type="noConversion"/>
  </si>
  <si>
    <t>AGV-2</t>
  </si>
  <si>
    <t>BHVO-2</t>
  </si>
  <si>
    <t>BCR-2</t>
  </si>
  <si>
    <t>RGM-2</t>
  </si>
  <si>
    <t>Replicate analyses</t>
  </si>
  <si>
    <t>Measured data of standards</t>
  </si>
  <si>
    <t>Recommended data</t>
  </si>
  <si>
    <t>14MM25</t>
    <phoneticPr fontId="19" type="noConversion"/>
  </si>
  <si>
    <t>14MM34</t>
    <phoneticPr fontId="19" type="noConversion"/>
  </si>
  <si>
    <t>14MM20</t>
    <phoneticPr fontId="19" type="noConversion"/>
  </si>
  <si>
    <t>14MM27</t>
    <phoneticPr fontId="19" type="noConversion"/>
  </si>
  <si>
    <t>14MM37</t>
    <phoneticPr fontId="19" type="noConversion"/>
  </si>
  <si>
    <t/>
  </si>
  <si>
    <t>Be</t>
    <phoneticPr fontId="19" type="noConversion"/>
  </si>
  <si>
    <t>Li</t>
    <phoneticPr fontId="19" type="noConversion"/>
  </si>
  <si>
    <t>Zhang et al., 2014</t>
    <phoneticPr fontId="19" type="noConversion"/>
  </si>
  <si>
    <t>Zhang, L.-L., Liu, C.-Z., Wu, F.-Y., Ji, W.-Q., and Wang, J.-G., 2014, Zedong terrane revisited: An intra-oceanic arc within Neo-Tethys or a part of the Asian active continental margin?: Journal of Asian Earth Sciences, v. 80, p. 34–55, https://doi.org/10.1016/j.jseaes.2013.10.029.</t>
  </si>
  <si>
    <t>09FW72</t>
  </si>
  <si>
    <t>ZD01</t>
  </si>
  <si>
    <t>09FW95</t>
  </si>
  <si>
    <t>09FW81</t>
  </si>
  <si>
    <t>Hornblendite</t>
  </si>
  <si>
    <t>09FW90</t>
  </si>
  <si>
    <t>Hornblende-bearing gabbro</t>
    <phoneticPr fontId="19" type="noConversion"/>
  </si>
  <si>
    <t>09FW94</t>
  </si>
  <si>
    <t>Gabbro</t>
  </si>
  <si>
    <r>
      <t>Table S1.</t>
    </r>
    <r>
      <rPr>
        <sz val="12"/>
        <rFont val="Times New Roman"/>
        <family val="1"/>
      </rPr>
      <t xml:space="preserve"> LA-ICP-MS zircon trace element results for intrusive rocks from the Zhegu, Wengmunong, and Dulu plutons in the central Lhasa subterrane.</t>
    </r>
    <phoneticPr fontId="19" type="noConversion"/>
  </si>
  <si>
    <r>
      <t>Table S2.</t>
    </r>
    <r>
      <rPr>
        <sz val="12"/>
        <rFont val="Times New Roman"/>
        <family val="1"/>
      </rPr>
      <t xml:space="preserve"> LA-ICP-MS zircon U-Pb dating results for intrusive rocks from the Zhegu, Wengmunong, and Dulu plutons in the central Lhasa subterrane.</t>
    </r>
    <phoneticPr fontId="19" type="noConversion"/>
  </si>
  <si>
    <r>
      <t xml:space="preserve">Table S3. </t>
    </r>
    <r>
      <rPr>
        <sz val="12"/>
        <color theme="1"/>
        <rFont val="Times New Roman"/>
        <family val="1"/>
      </rPr>
      <t>In-situ zircon Hf isotopes analyzed by LA-MC-ICP-MS for intrusive rocks from the Zhegu, Wengmunong, and Dulu plutons in the central Lhasa subterrane.</t>
    </r>
    <phoneticPr fontId="19" type="noConversion"/>
  </si>
  <si>
    <r>
      <t>Table S4.</t>
    </r>
    <r>
      <rPr>
        <sz val="12"/>
        <color theme="1"/>
        <rFont val="Times New Roman"/>
        <family val="1"/>
      </rPr>
      <t xml:space="preserve"> Whole-rock major and trace element concentrations for intrusive rocks from the Zhegu, Wengmunong, and Dulu plutons in the central Lhasa subterrane, and for duplicate samples and measured USGS standards.</t>
    </r>
    <phoneticPr fontId="19" type="noConversion"/>
  </si>
  <si>
    <r>
      <t>Table S5.</t>
    </r>
    <r>
      <rPr>
        <sz val="12"/>
        <rFont val="Times New Roman"/>
        <family val="1"/>
      </rPr>
      <t xml:space="preserve"> Compiled GPS positions and zircon U-Pb age data of the magmatic rocks from the central and southern Lhasa subterranes.</t>
    </r>
    <phoneticPr fontId="24" type="noConversion"/>
  </si>
  <si>
    <t>AGV-2 (n = 3)</t>
    <phoneticPr fontId="19" type="noConversion"/>
  </si>
  <si>
    <t>BHVO-2 (n = 3)</t>
    <phoneticPr fontId="19" type="noConversion"/>
  </si>
  <si>
    <t>BCR-2 (n = 3)</t>
    <phoneticPr fontId="19" type="noConversion"/>
  </si>
  <si>
    <t>RGM-2 (n = 3)</t>
    <phoneticPr fontId="19" type="noConversion"/>
  </si>
  <si>
    <t>Wang, H.T., Zeng, L.S., Xu, C.P., Gao, J.H., Zhao, L.H., Wang, Y.F., and Hu, Z.P., 2020, Petrogenesis and geodynamic significances of Late Jurassic-Cretaceous intrusion in the Mainling area, eastern Gangdese, southern Tibet [in Chinese with English abstract]: Acta Petrologica Sinica, v. 36, p. 3041–3062, https://doi.org/10.18654/1000-0569/2020.10.07.</t>
  </si>
  <si>
    <t>T1011-A</t>
    <phoneticPr fontId="19" type="noConversion"/>
  </si>
  <si>
    <t>Granitic gneiss</t>
    <phoneticPr fontId="19" type="noConversion"/>
  </si>
  <si>
    <t>Gabbroic gneiss</t>
    <phoneticPr fontId="19" type="noConversion"/>
  </si>
  <si>
    <t>Wang et al., 2020</t>
    <phoneticPr fontId="19" type="noConversion"/>
  </si>
  <si>
    <t>Strata</t>
    <phoneticPr fontId="19" type="noConversion"/>
  </si>
  <si>
    <t>D11.1</t>
  </si>
  <si>
    <t>Sandstone</t>
    <phoneticPr fontId="52" type="noConversion"/>
  </si>
  <si>
    <t>191 ~ 161</t>
    <phoneticPr fontId="19" type="noConversion"/>
  </si>
  <si>
    <t>4.8 to 15.0</t>
    <phoneticPr fontId="19" type="noConversion"/>
  </si>
  <si>
    <t>Deng et al., 2021</t>
    <phoneticPr fontId="19" type="noConversion"/>
  </si>
  <si>
    <t>D22.1</t>
    <phoneticPr fontId="19" type="noConversion"/>
  </si>
  <si>
    <t>198 ~ 166</t>
    <phoneticPr fontId="19" type="noConversion"/>
  </si>
  <si>
    <t>6.0 to 13.7</t>
    <phoneticPr fontId="19" type="noConversion"/>
  </si>
  <si>
    <t>SR05-1</t>
    <phoneticPr fontId="19" type="noConversion"/>
  </si>
  <si>
    <t>201 ~ 168</t>
    <phoneticPr fontId="19" type="noConversion"/>
  </si>
  <si>
    <t>4.1 to 14.7</t>
    <phoneticPr fontId="19" type="noConversion"/>
  </si>
  <si>
    <t>SR12-1</t>
    <phoneticPr fontId="19" type="noConversion"/>
  </si>
  <si>
    <t>194 ~ 186</t>
    <phoneticPr fontId="19" type="noConversion"/>
  </si>
  <si>
    <t>11.8 to 14.0</t>
    <phoneticPr fontId="19" type="noConversion"/>
  </si>
  <si>
    <t>Deng et al., 2021</t>
  </si>
  <si>
    <t>BL01-14-3</t>
  </si>
  <si>
    <t>220 ~ 167</t>
    <phoneticPr fontId="19" type="noConversion"/>
  </si>
  <si>
    <t>12.9 to 16.0</t>
    <phoneticPr fontId="19" type="noConversion"/>
  </si>
  <si>
    <t>BL21-06-05</t>
  </si>
  <si>
    <t>229 ~ 199</t>
    <phoneticPr fontId="19" type="noConversion"/>
  </si>
  <si>
    <t>10.5 to 16.2</t>
    <phoneticPr fontId="19" type="noConversion"/>
  </si>
  <si>
    <t>D47A</t>
  </si>
  <si>
    <t>228 ~ 121</t>
    <phoneticPr fontId="19" type="noConversion"/>
  </si>
  <si>
    <t>0.9 to 14.7</t>
    <phoneticPr fontId="19" type="noConversion"/>
  </si>
  <si>
    <t>Wei et al., 2020</t>
    <phoneticPr fontId="52" type="noConversion"/>
  </si>
  <si>
    <t>D47B</t>
  </si>
  <si>
    <t>218 ~ 119</t>
    <phoneticPr fontId="19" type="noConversion"/>
  </si>
  <si>
    <t>-24.4 to 13.1</t>
    <phoneticPr fontId="52" type="noConversion"/>
  </si>
  <si>
    <t>YB03-1</t>
  </si>
  <si>
    <t>212 ~ 166</t>
    <phoneticPr fontId="19" type="noConversion"/>
  </si>
  <si>
    <t>-2.6 to 14.3</t>
    <phoneticPr fontId="52" type="noConversion"/>
  </si>
  <si>
    <r>
      <t>YB06</t>
    </r>
    <r>
      <rPr>
        <sz val="12"/>
        <color theme="1"/>
        <rFont val="等线"/>
        <family val="3"/>
        <charset val="134"/>
        <scheme val="minor"/>
      </rPr>
      <t>-1</t>
    </r>
    <phoneticPr fontId="52" type="noConversion"/>
  </si>
  <si>
    <t>195 ~ 171</t>
    <phoneticPr fontId="19" type="noConversion"/>
  </si>
  <si>
    <t>-16 to -1.3</t>
    <phoneticPr fontId="52" type="noConversion"/>
  </si>
  <si>
    <t>XY10-3-1</t>
  </si>
  <si>
    <t>160 ~ 149</t>
    <phoneticPr fontId="19" type="noConversion"/>
  </si>
  <si>
    <t>12.8 to 9.7</t>
    <phoneticPr fontId="19" type="noConversion"/>
  </si>
  <si>
    <t>Meng et al., 2019</t>
    <phoneticPr fontId="52" type="noConversion"/>
  </si>
  <si>
    <t>XY8-2-1</t>
  </si>
  <si>
    <t>156 ~ 148</t>
    <phoneticPr fontId="19" type="noConversion"/>
  </si>
  <si>
    <t>6.4 to 7.7</t>
    <phoneticPr fontId="19" type="noConversion"/>
  </si>
  <si>
    <t>229 ~ 116</t>
    <phoneticPr fontId="19" type="noConversion"/>
  </si>
  <si>
    <t>1.2 to 15.4</t>
    <phoneticPr fontId="19" type="noConversion"/>
  </si>
  <si>
    <t>13LZ29</t>
  </si>
  <si>
    <t>230 ~ 106</t>
    <phoneticPr fontId="19" type="noConversion"/>
  </si>
  <si>
    <t>3.2 to 14.7</t>
    <phoneticPr fontId="19" type="noConversion"/>
  </si>
  <si>
    <t>13LZ38</t>
  </si>
  <si>
    <t>1.6 to 14.6</t>
    <phoneticPr fontId="19" type="noConversion"/>
  </si>
  <si>
    <t>13LZ49</t>
  </si>
  <si>
    <t>228 ~ 105</t>
    <phoneticPr fontId="19" type="noConversion"/>
  </si>
  <si>
    <t>0.9 to 16.0</t>
    <phoneticPr fontId="19" type="noConversion"/>
  </si>
  <si>
    <t>13LZ55</t>
  </si>
  <si>
    <t>216 ~ 104</t>
    <phoneticPr fontId="19" type="noConversion"/>
  </si>
  <si>
    <t>2.2 to 14.3</t>
    <phoneticPr fontId="19" type="noConversion"/>
  </si>
  <si>
    <t>13MQ15</t>
  </si>
  <si>
    <t>201 ~ 93</t>
    <phoneticPr fontId="19" type="noConversion"/>
  </si>
  <si>
    <t>1.4 to 14.0</t>
    <phoneticPr fontId="19" type="noConversion"/>
  </si>
  <si>
    <t>13MQ20</t>
  </si>
  <si>
    <t>228 ~ 98</t>
    <phoneticPr fontId="19" type="noConversion"/>
  </si>
  <si>
    <t>6.2 to 11.7</t>
    <phoneticPr fontId="19" type="noConversion"/>
  </si>
  <si>
    <t>14LZ01</t>
  </si>
  <si>
    <t>163 ~ 114</t>
    <phoneticPr fontId="19" type="noConversion"/>
  </si>
  <si>
    <t>-4.8 to 12.9</t>
    <phoneticPr fontId="52" type="noConversion"/>
  </si>
  <si>
    <t>14MQ-A</t>
  </si>
  <si>
    <t>225 ~ 106</t>
    <phoneticPr fontId="19" type="noConversion"/>
  </si>
  <si>
    <t>-16.9 to -0.3</t>
    <phoneticPr fontId="52" type="noConversion"/>
  </si>
  <si>
    <t>17LZ-A</t>
  </si>
  <si>
    <t>225 ~ 111</t>
    <phoneticPr fontId="19" type="noConversion"/>
  </si>
  <si>
    <t>-17.6 to -3.9</t>
    <phoneticPr fontId="52" type="noConversion"/>
  </si>
  <si>
    <t>MX1102</t>
  </si>
  <si>
    <t>122 ~ 88</t>
    <phoneticPr fontId="19" type="noConversion"/>
  </si>
  <si>
    <t>-10.6 to -6.8</t>
    <phoneticPr fontId="52" type="noConversion"/>
  </si>
  <si>
    <t>MX1104</t>
  </si>
  <si>
    <t>218 ~ 85</t>
    <phoneticPr fontId="19" type="noConversion"/>
  </si>
  <si>
    <t>-16.5 to -1.7</t>
    <phoneticPr fontId="52" type="noConversion"/>
  </si>
  <si>
    <t>MX1106</t>
  </si>
  <si>
    <t>215 ~ 82</t>
    <phoneticPr fontId="19" type="noConversion"/>
  </si>
  <si>
    <t>-16.5 to -1.1</t>
    <phoneticPr fontId="52" type="noConversion"/>
  </si>
  <si>
    <t>MX1108</t>
  </si>
  <si>
    <t>214 ~ 91</t>
    <phoneticPr fontId="19" type="noConversion"/>
  </si>
  <si>
    <t>-10.1 to -0.5</t>
    <phoneticPr fontId="52" type="noConversion"/>
  </si>
  <si>
    <t>175 ~ 113</t>
    <phoneticPr fontId="19" type="noConversion"/>
  </si>
  <si>
    <t>-14.6 to -4.9</t>
    <phoneticPr fontId="52" type="noConversion"/>
  </si>
  <si>
    <t>Sun et al., 2017</t>
    <phoneticPr fontId="52" type="noConversion"/>
  </si>
  <si>
    <t>12XL109</t>
  </si>
  <si>
    <t>235 ~ 114</t>
    <phoneticPr fontId="19" type="noConversion"/>
  </si>
  <si>
    <t>-12.2 to 9.6</t>
    <phoneticPr fontId="52" type="noConversion"/>
  </si>
  <si>
    <t>13GL105</t>
  </si>
  <si>
    <t>203 ~ 103</t>
    <phoneticPr fontId="19" type="noConversion"/>
  </si>
  <si>
    <t>-18.7 to -3.6</t>
    <phoneticPr fontId="52" type="noConversion"/>
  </si>
  <si>
    <t>13GL140</t>
  </si>
  <si>
    <t>230 ~ 105</t>
    <phoneticPr fontId="19" type="noConversion"/>
  </si>
  <si>
    <t>-15.4 to 2.2</t>
    <phoneticPr fontId="52" type="noConversion"/>
  </si>
  <si>
    <t>13GL98</t>
  </si>
  <si>
    <t>178 ~ 116</t>
    <phoneticPr fontId="19" type="noConversion"/>
  </si>
  <si>
    <t>-12.0 to -3.6</t>
    <phoneticPr fontId="52" type="noConversion"/>
  </si>
  <si>
    <t>15DX04</t>
  </si>
  <si>
    <t>116 ~ 108</t>
    <phoneticPr fontId="19" type="noConversion"/>
  </si>
  <si>
    <t>-13.6 to 13.6</t>
    <phoneticPr fontId="52" type="noConversion"/>
  </si>
  <si>
    <t>15DX06</t>
  </si>
  <si>
    <t>118 ~ 109</t>
    <phoneticPr fontId="19" type="noConversion"/>
  </si>
  <si>
    <t>-17.3 to -0.2</t>
    <phoneticPr fontId="52" type="noConversion"/>
  </si>
  <si>
    <t>15DX10</t>
  </si>
  <si>
    <t>114 ~ 107</t>
    <phoneticPr fontId="19" type="noConversion"/>
  </si>
  <si>
    <t>-17.3 to -0.0</t>
    <phoneticPr fontId="52" type="noConversion"/>
  </si>
  <si>
    <t>15DX15</t>
  </si>
  <si>
    <t>136 ~ 108</t>
    <phoneticPr fontId="19" type="noConversion"/>
  </si>
  <si>
    <t>-19.9 to -0.8</t>
    <phoneticPr fontId="52" type="noConversion"/>
  </si>
  <si>
    <t>15DX21</t>
  </si>
  <si>
    <t>141 ~ 107</t>
    <phoneticPr fontId="19" type="noConversion"/>
  </si>
  <si>
    <t>-14.4 to -0.4</t>
    <phoneticPr fontId="52" type="noConversion"/>
  </si>
  <si>
    <t>15DX26</t>
  </si>
  <si>
    <t>130 ~ 109</t>
    <phoneticPr fontId="19" type="noConversion"/>
  </si>
  <si>
    <t>-14.0 to -0.1</t>
    <phoneticPr fontId="52" type="noConversion"/>
  </si>
  <si>
    <t>15DX28</t>
  </si>
  <si>
    <t>193 ~ 113</t>
    <phoneticPr fontId="19" type="noConversion"/>
  </si>
  <si>
    <t>-13.4 to -0.6</t>
    <phoneticPr fontId="52" type="noConversion"/>
  </si>
  <si>
    <t>Wang et al., 2020</t>
    <phoneticPr fontId="19" type="noConversion"/>
  </si>
  <si>
    <t>197 ~ 95</t>
    <phoneticPr fontId="19" type="noConversion"/>
  </si>
  <si>
    <t>-10.5 to 18.1</t>
    <phoneticPr fontId="52" type="noConversion"/>
  </si>
  <si>
    <t>Wu et al., 2010</t>
    <phoneticPr fontId="19" type="noConversion"/>
  </si>
  <si>
    <t>Xigaze Group</t>
    <phoneticPr fontId="19" type="noConversion"/>
  </si>
  <si>
    <t>06FW171</t>
  </si>
  <si>
    <t>South belt of Southern Lhasa</t>
    <phoneticPr fontId="19" type="noConversion"/>
  </si>
  <si>
    <t>Nouth belt of Southern Lhasa</t>
    <phoneticPr fontId="19" type="noConversion"/>
  </si>
  <si>
    <t>Central Lhasa</t>
    <phoneticPr fontId="52" type="noConversion"/>
  </si>
  <si>
    <t>Forearc basin of Gangdese Arc</t>
    <phoneticPr fontId="19" type="noConversion"/>
  </si>
  <si>
    <t>189 ~ 88</t>
    <phoneticPr fontId="19" type="noConversion"/>
  </si>
  <si>
    <t>2.9 to 16.5</t>
    <phoneticPr fontId="52" type="noConversion"/>
  </si>
  <si>
    <t>06FW172</t>
  </si>
  <si>
    <t>220 ~ 77</t>
    <phoneticPr fontId="19" type="noConversion"/>
  </si>
  <si>
    <t>-10.7 to 15.0</t>
    <phoneticPr fontId="52" type="noConversion"/>
  </si>
  <si>
    <t>06FW173</t>
  </si>
  <si>
    <t>171 ~ 96</t>
    <phoneticPr fontId="19" type="noConversion"/>
  </si>
  <si>
    <t>4.9 to 14.7</t>
    <phoneticPr fontId="52" type="noConversion"/>
  </si>
  <si>
    <t>09NX09</t>
  </si>
  <si>
    <t>An et al., 2014</t>
    <phoneticPr fontId="19" type="noConversion"/>
  </si>
  <si>
    <t>170 ~ 98</t>
    <phoneticPr fontId="19" type="noConversion"/>
  </si>
  <si>
    <t>5.2 to 14.7</t>
    <phoneticPr fontId="52" type="noConversion"/>
  </si>
  <si>
    <t>230 ~ 77</t>
    <phoneticPr fontId="19" type="noConversion"/>
  </si>
  <si>
    <t>-13.9 to 14.7</t>
    <phoneticPr fontId="52" type="noConversion"/>
  </si>
  <si>
    <t>09NX34</t>
  </si>
  <si>
    <t>09PDN01</t>
  </si>
  <si>
    <t>131 ~ 97</t>
    <phoneticPr fontId="19" type="noConversion"/>
  </si>
  <si>
    <t>-14.0 to -11.8</t>
    <phoneticPr fontId="52" type="noConversion"/>
  </si>
  <si>
    <t>09PDN63</t>
  </si>
  <si>
    <t>09PDN-H</t>
  </si>
  <si>
    <t>159 ~ 80</t>
    <phoneticPr fontId="19" type="noConversion"/>
  </si>
  <si>
    <t>-12.0 to 14.0</t>
    <phoneticPr fontId="52" type="noConversion"/>
  </si>
  <si>
    <t>10AR02</t>
  </si>
  <si>
    <t>225 ~ 86</t>
    <phoneticPr fontId="19" type="noConversion"/>
  </si>
  <si>
    <t>-16.0 to 13.0</t>
    <phoneticPr fontId="52" type="noConversion"/>
  </si>
  <si>
    <t>159 ~ 87</t>
    <phoneticPr fontId="19" type="noConversion"/>
  </si>
  <si>
    <t>6.3 to 14.6</t>
    <phoneticPr fontId="52" type="noConversion"/>
  </si>
  <si>
    <t>10AR-A08</t>
  </si>
  <si>
    <t>10AR-A15</t>
  </si>
  <si>
    <t>120 ~ 97</t>
    <phoneticPr fontId="19" type="noConversion"/>
  </si>
  <si>
    <t>5.7 to 14.8</t>
    <phoneticPr fontId="52" type="noConversion"/>
  </si>
  <si>
    <t>12AR07</t>
    <phoneticPr fontId="19" type="noConversion"/>
  </si>
  <si>
    <t>226 ~ 74</t>
    <phoneticPr fontId="19" type="noConversion"/>
  </si>
  <si>
    <t>-24.5 to 12.3</t>
    <phoneticPr fontId="52" type="noConversion"/>
  </si>
  <si>
    <t>180 ~ 104</t>
    <phoneticPr fontId="19" type="noConversion"/>
  </si>
  <si>
    <t>4.1 to 14.8</t>
    <phoneticPr fontId="52" type="noConversion"/>
  </si>
  <si>
    <t>15NX02</t>
    <phoneticPr fontId="19" type="noConversion"/>
  </si>
  <si>
    <t>198 ~ 107</t>
    <phoneticPr fontId="19" type="noConversion"/>
  </si>
  <si>
    <t>-7.5 to 16.4</t>
    <phoneticPr fontId="52" type="noConversion"/>
  </si>
  <si>
    <t>15PL28</t>
  </si>
  <si>
    <t>116 ~ 107</t>
    <phoneticPr fontId="19" type="noConversion"/>
  </si>
  <si>
    <t>-6.5 to 15.9</t>
    <phoneticPr fontId="52" type="noConversion"/>
  </si>
  <si>
    <t>15QR83</t>
    <phoneticPr fontId="19" type="noConversion"/>
  </si>
  <si>
    <t>123 ~ 106</t>
    <phoneticPr fontId="19" type="noConversion"/>
  </si>
  <si>
    <t>-5.6 to 15.6</t>
    <phoneticPr fontId="52" type="noConversion"/>
  </si>
  <si>
    <t>15QR96</t>
    <phoneticPr fontId="19" type="noConversion"/>
  </si>
  <si>
    <t>121 ~ 106</t>
    <phoneticPr fontId="19" type="noConversion"/>
  </si>
  <si>
    <t>12.4 to 18.5</t>
    <phoneticPr fontId="52" type="noConversion"/>
  </si>
  <si>
    <t>15TG03</t>
  </si>
  <si>
    <t>129 ~ 107</t>
    <phoneticPr fontId="19" type="noConversion"/>
  </si>
  <si>
    <t>-2.7 to 17.3</t>
    <phoneticPr fontId="52" type="noConversion"/>
  </si>
  <si>
    <t>15TG34</t>
    <phoneticPr fontId="19" type="noConversion"/>
  </si>
  <si>
    <t>222 ~ 77</t>
    <phoneticPr fontId="19" type="noConversion"/>
  </si>
  <si>
    <t>-4.0 to 15.1</t>
    <phoneticPr fontId="52" type="noConversion"/>
  </si>
  <si>
    <t>AR-01</t>
  </si>
  <si>
    <t>202 ~ 105</t>
    <phoneticPr fontId="19" type="noConversion"/>
  </si>
  <si>
    <t>6.6 to 17.4</t>
    <phoneticPr fontId="52" type="noConversion"/>
  </si>
  <si>
    <t>JD-1</t>
  </si>
  <si>
    <t>227 ~ 87</t>
    <phoneticPr fontId="19" type="noConversion"/>
  </si>
  <si>
    <t>-18.1 to 14.4</t>
    <phoneticPr fontId="52" type="noConversion"/>
  </si>
  <si>
    <t>SS01-1</t>
    <phoneticPr fontId="19" type="noConversion"/>
  </si>
  <si>
    <t>Zhang et al., 2020</t>
    <phoneticPr fontId="19" type="noConversion"/>
  </si>
  <si>
    <t>Jl01</t>
  </si>
  <si>
    <t>125 ~ 97</t>
    <phoneticPr fontId="19" type="noConversion"/>
  </si>
  <si>
    <t>5.0 to 19.2</t>
    <phoneticPr fontId="52" type="noConversion"/>
  </si>
  <si>
    <t>0.9 to 24.0</t>
    <phoneticPr fontId="52" type="noConversion"/>
  </si>
  <si>
    <t>Jl02</t>
  </si>
  <si>
    <t>207 ~ 93</t>
    <phoneticPr fontId="19" type="noConversion"/>
  </si>
  <si>
    <t>3.4 to 20.0</t>
    <phoneticPr fontId="52" type="noConversion"/>
  </si>
  <si>
    <t>Jl03</t>
  </si>
  <si>
    <t>161 ~ 115</t>
    <phoneticPr fontId="19" type="noConversion"/>
  </si>
  <si>
    <t>4.3 to 18.6</t>
    <phoneticPr fontId="52" type="noConversion"/>
  </si>
  <si>
    <t>Ld03</t>
  </si>
  <si>
    <t>Ld04</t>
  </si>
  <si>
    <t>179 ~ 135</t>
    <phoneticPr fontId="19" type="noConversion"/>
  </si>
  <si>
    <t>4.4 to 17.5</t>
    <phoneticPr fontId="52" type="noConversion"/>
  </si>
  <si>
    <t>224 ~ 101</t>
    <phoneticPr fontId="19" type="noConversion"/>
  </si>
  <si>
    <t>-14.8 to -2.7</t>
    <phoneticPr fontId="52" type="noConversion"/>
  </si>
  <si>
    <t>Ld07</t>
  </si>
  <si>
    <t>Lx01</t>
  </si>
  <si>
    <t>185 ~ 83</t>
    <phoneticPr fontId="19" type="noConversion"/>
  </si>
  <si>
    <t>-18.5 to -2.4</t>
    <phoneticPr fontId="52" type="noConversion"/>
  </si>
  <si>
    <t>197 ~ 99</t>
    <phoneticPr fontId="19" type="noConversion"/>
  </si>
  <si>
    <t>Sun, G., Hu, X., and Sinclair, H.D., 2017, Early Cretaceous palaeogeographic evolution of the Coqen Basin in the Lhasa Terrane, southern Tibetan Plateau: Palaeogeography, Palaeoclimatology, Palaeoecology, v. 485, p. 101–118, https://doi.org/10.1016/j.palaeo.2017.06.006.</t>
  </si>
  <si>
    <t>Wang, J.-G., Hu, X., Garzanti, E., BouDagher-Fadel, M.K., Liu, Z.-C., Li, J., and Wu, F.-Y., 2020, From extension to tectonic inversion: Mid-Cretaceous onset of Andean-type orogeny in the Lhasa block and early topographic growth of Tibet: GSA Bulletin, v. 132, p. 2432–2454, https://doi.org/10.1130/B35314.1.</t>
  </si>
  <si>
    <t>Wei, Y., Zhao, Z., Niu, Y., Zhu, D.-C., DePaolo, D.J., Jing, T., Liu, D., Guan, Q., and Sheikh, L., 2020, Geochemistry, detrital zircon geochronology and Hf isotope of the clastic rocks in southern Tibet: Implications for the Jurassic-Cretaceous tectonic evolution of the Lhasa terrane: Gondwana Research, v. 78, p. 41–57, https://doi.org/10.1016/j.gr.2019.08.014.</t>
  </si>
  <si>
    <t>Wu, F.-Y., Ji, W.-Q., Liu, C.-Z., and Chung, S.-L., 2010, Detrital zircon U–Pb and Hf isotopic data from the Xigaze fore-arc basin: Constraints on Transhimalayan magmatic evolution in southern Tibet: Chemical Geology, v. 271, p. 13–25, https://doi.org/10.1016/j.chemgeo.2009.12.007.</t>
  </si>
  <si>
    <t>An, W., Hu, X., Garzanti, E., BouDagher-Fadel, M.K., Wang, J., and Sun, G., 2014, Xigaze forearc basin revisited (South Tibet): Provenance changes and origin of the Xigaze Ophiolite: Geological Society of America Bulletin, v. 126, p. 1595–1613, https://doi.org/10.1130/B31020.1.</t>
    <phoneticPr fontId="19" type="noConversion"/>
  </si>
  <si>
    <t>Deng, Y., Lang, X., Wang, X., Santosh, M., He, Q., and Yin, Q., 2021, Early mesozoic arc–back-arc system in the leading edge of the Tibetan Plateau: Lithos, v. 406–407, no. 106530, https://doi.org/10.1016/j.lithos.2021.106530.</t>
    <phoneticPr fontId="19" type="noConversion"/>
  </si>
  <si>
    <t>Meng, Y., Mooney, W.D., Ma, Y., Xu, H., and Tang, R., 2019, Back-arc basin evolution in the southern Lhasa sub-terrane, southern Tibet: Constraints from U-Pb ages and in-situ Lu-Hf isotopes of detrital zircons: Journal of Asian Earth Sciences, v. 185, no. 104026, https://doi.org/10.1016/j.jseaes.2019.104026.</t>
    <phoneticPr fontId="19" type="noConversion"/>
  </si>
  <si>
    <t>Zhang, S.-H., Ji, W.-Q., Zhang, H., Chen, G.-H., Wang, J.-G., Meng, Z.-Y., Wu, F.-Y., and Ao, S., 2020, Identification of Forearc Sediments in the Milin-Zedong Region and Their Constraints on Tectonomagmatic Evolution of the Gangdese Arc, Southern Tibet: Lithosphere, v. 2020, no. 20, https://doi.org/10.2113/2020/8835259.</t>
    <phoneticPr fontId="19" type="noConversion"/>
  </si>
  <si>
    <t>Wang, J.-G., Hu, X., Garzanti, E., Ji, W.-Q., Liu, Z.-C., Liu, X.-C., and Wu, F.-Y., 2017a, Early cretaceous topographic growth of the Lhasaplano, Tibetan plateau: Constraints from the Damxung conglomerate: Journal of Geophysical Research: Solid Earth, v. 122, p. 5748–5765, https://doi.org/10.1002/2017JB014278.</t>
    <phoneticPr fontId="19" type="noConversion"/>
  </si>
  <si>
    <t>Wang, J.-G., Hu, X., Garzanti, E., An, W., and Liu, X.-C., 2017b, The birth of the Xigaze forearc basin in southern Tibet: Earth and Planetary Science Letters, v. 465, p. 38–47, https://doi.org/10.1016/j.epsl.2017.02.036.</t>
    <phoneticPr fontId="19" type="noConversion"/>
  </si>
  <si>
    <t>Conglomerate</t>
    <phoneticPr fontId="52" type="noConversion"/>
  </si>
  <si>
    <t>Wang et al., 2017a</t>
    <phoneticPr fontId="52" type="noConversion"/>
  </si>
  <si>
    <t>Wang et al., 2017b</t>
    <phoneticPr fontId="52" type="noConversion"/>
  </si>
  <si>
    <t>12ZN02</t>
    <phoneticPr fontId="19" type="noConversion"/>
  </si>
  <si>
    <t xml:space="preserve">13LZ06 </t>
    <phoneticPr fontId="19" type="noConversion"/>
  </si>
  <si>
    <t xml:space="preserve"> </t>
    <phoneticPr fontId="19" type="noConversion"/>
  </si>
  <si>
    <t>Mudstone</t>
    <phoneticPr fontId="52" type="noConversion"/>
  </si>
  <si>
    <t>Duoni Formation</t>
    <phoneticPr fontId="52" type="noConversion"/>
  </si>
  <si>
    <t>Damxung Formation</t>
    <phoneticPr fontId="52" type="noConversion"/>
  </si>
  <si>
    <t>Yeba Formation</t>
    <phoneticPr fontId="52" type="noConversion"/>
  </si>
  <si>
    <t>Linbuzong Formation</t>
    <phoneticPr fontId="52" type="noConversion"/>
  </si>
  <si>
    <t>Shexing Formation</t>
    <phoneticPr fontId="52" type="noConversion"/>
  </si>
  <si>
    <t>Chumulong Formation</t>
    <phoneticPr fontId="52" type="noConversion"/>
  </si>
  <si>
    <t>Bima Formation</t>
    <phoneticPr fontId="52" type="noConversion"/>
  </si>
  <si>
    <t>Xiongcun Formation</t>
    <phoneticPr fontId="52" type="noConversion"/>
  </si>
  <si>
    <t>Jiang et al.,  2010</t>
    <phoneticPr fontId="24" type="noConversion"/>
  </si>
  <si>
    <t>Qi et al., 2019</t>
    <phoneticPr fontId="24" type="noConversion"/>
  </si>
  <si>
    <t>Yan, 2019</t>
    <phoneticPr fontId="24" type="noConversion"/>
  </si>
  <si>
    <t xml:space="preserve"> Tong et al., 2022</t>
    <phoneticPr fontId="24" type="noConversion"/>
  </si>
  <si>
    <t>Du et al.,  2011</t>
    <phoneticPr fontId="24" type="noConversion"/>
  </si>
  <si>
    <t xml:space="preserve">Qu et al., 2009 </t>
    <phoneticPr fontId="24" type="noConversion"/>
  </si>
  <si>
    <t>Leng et al., 2022</t>
    <phoneticPr fontId="24" type="noConversion"/>
  </si>
  <si>
    <t>Zhu et al., 2008</t>
    <phoneticPr fontId="24" type="noConversion"/>
  </si>
  <si>
    <t>Yan et al., 2017</t>
    <phoneticPr fontId="24" type="noConversion"/>
  </si>
  <si>
    <t xml:space="preserve">Zhang et al., 2019a </t>
    <phoneticPr fontId="19" type="noConversion"/>
  </si>
  <si>
    <t xml:space="preserve">Zhang et al., 2007b </t>
    <phoneticPr fontId="19" type="noConversion"/>
  </si>
  <si>
    <t>Bu et al., 2015</t>
    <phoneticPr fontId="19" type="noConversion"/>
  </si>
  <si>
    <t>Huang et al., 2006</t>
    <phoneticPr fontId="19" type="noConversion"/>
  </si>
  <si>
    <t>Kang et al., 2008</t>
    <phoneticPr fontId="19" type="noConversion"/>
  </si>
  <si>
    <t>Meng et al., 2010</t>
    <phoneticPr fontId="19" type="noConversion"/>
  </si>
  <si>
    <t>Wang et al., 2014</t>
    <phoneticPr fontId="19" type="noConversion"/>
  </si>
  <si>
    <t>Yu et al., 2011</t>
    <phoneticPr fontId="19" type="noConversion"/>
  </si>
  <si>
    <t xml:space="preserve">Zhang et al., 2007a </t>
    <phoneticPr fontId="19" type="noConversion"/>
  </si>
  <si>
    <t>Zhang et al., 2007a</t>
    <phoneticPr fontId="19" type="noConversion"/>
  </si>
  <si>
    <t>Zhang et al., 2010</t>
    <phoneticPr fontId="19" type="noConversion"/>
  </si>
  <si>
    <t>Zhang et al., 2012</t>
    <phoneticPr fontId="19" type="noConversion"/>
  </si>
  <si>
    <t>Zhou et al., 2008</t>
    <phoneticPr fontId="19" type="noConversion"/>
  </si>
  <si>
    <t>Age (235 ~ 60 Ma)</t>
    <phoneticPr fontId="19" type="noConversion"/>
  </si>
  <si>
    <t>Lang et al., 2018</t>
    <phoneticPr fontId="19" type="noConversion"/>
  </si>
  <si>
    <t>Lang, X., Liu, D., Deng, Y., Tang, J., Wang, X., Yang, Z., Cui, Z., Feng, Y., Yin, Q., Xie, F., Huang, Y., and Zhang, J., 2018, Detrital zircon geochronology and geochemistry of Jurassic sandstones in the Xiongcun district, southern Lhasa subterrane, Tibet, China: implications for provenance and tectonic setting: Geological Magazine, v. 156, p. 683–701, https://doi.org/10.1017/s0016756818000122.</t>
    <phoneticPr fontId="19" type="noConversion"/>
  </si>
  <si>
    <r>
      <t>Table S6</t>
    </r>
    <r>
      <rPr>
        <sz val="10"/>
        <rFont val="Times New Roman"/>
        <family val="1"/>
      </rPr>
      <t xml:space="preserve"> GPS positions and detrital zircon U-Pb age (235 ~ 60 Ma) and ε</t>
    </r>
    <r>
      <rPr>
        <vertAlign val="subscript"/>
        <sz val="10"/>
        <rFont val="Times New Roman"/>
        <family val="1"/>
      </rPr>
      <t>Hf</t>
    </r>
    <r>
      <rPr>
        <sz val="10"/>
        <rFont val="Times New Roman"/>
        <family val="1"/>
      </rPr>
      <t>(t) of sedimentary rocks from Mesozoic strata in the Central and Southern Lhasa.</t>
    </r>
    <phoneticPr fontId="52" type="noConversion"/>
  </si>
  <si>
    <t>Rhyolite</t>
    <phoneticPr fontId="19" type="noConversion"/>
  </si>
  <si>
    <t>Forearc basin of Gangdese Arc</t>
  </si>
  <si>
    <t>Siltstone</t>
    <phoneticPr fontId="19" type="noConversion"/>
  </si>
  <si>
    <t>Ji, 2010</t>
    <phoneticPr fontId="19" type="noConversion"/>
  </si>
  <si>
    <t>Sr/Y</t>
    <phoneticPr fontId="19" type="noConversion"/>
  </si>
  <si>
    <t>La/Yb</t>
    <phoneticPr fontId="19" type="noConversion"/>
  </si>
  <si>
    <t>14RD04 01</t>
  </si>
  <si>
    <t>14RD04 02</t>
  </si>
  <si>
    <t>14RD04 03</t>
  </si>
  <si>
    <t>14RD04 04</t>
  </si>
  <si>
    <t>14RD04 05</t>
  </si>
  <si>
    <t>14RD04 06</t>
  </si>
  <si>
    <t>14RD04 07</t>
  </si>
  <si>
    <t>14RD04 08</t>
  </si>
  <si>
    <t>14RD04 09</t>
  </si>
  <si>
    <t>14RD04 10</t>
  </si>
  <si>
    <t>14RD04 11</t>
  </si>
  <si>
    <t>14RD04 12</t>
  </si>
  <si>
    <t>14RD04 13</t>
  </si>
  <si>
    <t>14RD04 14</t>
  </si>
  <si>
    <t>14RD04 15</t>
  </si>
  <si>
    <t>14RD04 16</t>
  </si>
  <si>
    <t>14RD04</t>
    <phoneticPr fontId="19" type="noConversion"/>
  </si>
  <si>
    <t>Dioritic enclave</t>
    <phoneticPr fontId="19" type="noConversion"/>
  </si>
  <si>
    <r>
      <t>176</t>
    </r>
    <r>
      <rPr>
        <b/>
        <sz val="10.5"/>
        <color theme="1"/>
        <rFont val="Times New Roman"/>
        <family val="1"/>
      </rPr>
      <t>Yb/</t>
    </r>
    <r>
      <rPr>
        <b/>
        <vertAlign val="superscript"/>
        <sz val="10.5"/>
        <color theme="1"/>
        <rFont val="Times New Roman"/>
        <family val="1"/>
      </rPr>
      <t>177</t>
    </r>
    <r>
      <rPr>
        <b/>
        <sz val="10.5"/>
        <color theme="1"/>
        <rFont val="Times New Roman"/>
        <family val="1"/>
      </rPr>
      <t>Hf</t>
    </r>
  </si>
  <si>
    <r>
      <t>176</t>
    </r>
    <r>
      <rPr>
        <b/>
        <sz val="10.5"/>
        <color theme="1"/>
        <rFont val="Times New Roman"/>
        <family val="1"/>
      </rPr>
      <t>Lu/</t>
    </r>
    <r>
      <rPr>
        <b/>
        <vertAlign val="superscript"/>
        <sz val="10.5"/>
        <color theme="1"/>
        <rFont val="Times New Roman"/>
        <family val="1"/>
      </rPr>
      <t>177</t>
    </r>
    <r>
      <rPr>
        <b/>
        <sz val="10.5"/>
        <color theme="1"/>
        <rFont val="Times New Roman"/>
        <family val="1"/>
      </rPr>
      <t>Hf</t>
    </r>
  </si>
  <si>
    <r>
      <t>176</t>
    </r>
    <r>
      <rPr>
        <b/>
        <sz val="10.5"/>
        <color theme="1"/>
        <rFont val="Times New Roman"/>
        <family val="1"/>
      </rPr>
      <t>Hf/</t>
    </r>
    <r>
      <rPr>
        <b/>
        <vertAlign val="superscript"/>
        <sz val="10.5"/>
        <color theme="1"/>
        <rFont val="Times New Roman"/>
        <family val="1"/>
      </rPr>
      <t>177</t>
    </r>
    <r>
      <rPr>
        <b/>
        <sz val="10.5"/>
        <color theme="1"/>
        <rFont val="Times New Roman"/>
        <family val="1"/>
      </rPr>
      <t>Hf</t>
    </r>
  </si>
  <si>
    <r>
      <t>(176</t>
    </r>
    <r>
      <rPr>
        <b/>
        <sz val="10.5"/>
        <color theme="1"/>
        <rFont val="Times New Roman"/>
        <family val="1"/>
      </rPr>
      <t>Hf/</t>
    </r>
    <r>
      <rPr>
        <b/>
        <vertAlign val="superscript"/>
        <sz val="10.5"/>
        <color theme="1"/>
        <rFont val="Times New Roman"/>
        <family val="1"/>
      </rPr>
      <t>177</t>
    </r>
    <r>
      <rPr>
        <b/>
        <sz val="10.5"/>
        <color theme="1"/>
        <rFont val="Times New Roman"/>
        <family val="1"/>
      </rPr>
      <t>Hf)t</t>
    </r>
  </si>
  <si>
    <r>
      <t>ε</t>
    </r>
    <r>
      <rPr>
        <b/>
        <vertAlign val="subscript"/>
        <sz val="10.5"/>
        <color theme="1"/>
        <rFont val="Times New Roman"/>
        <family val="1"/>
      </rPr>
      <t>Hf</t>
    </r>
    <r>
      <rPr>
        <b/>
        <sz val="10.5"/>
        <color theme="1"/>
        <rFont val="Times New Roman"/>
        <family val="1"/>
      </rPr>
      <t>(0)</t>
    </r>
  </si>
  <si>
    <r>
      <t>ε</t>
    </r>
    <r>
      <rPr>
        <b/>
        <vertAlign val="subscript"/>
        <sz val="10.5"/>
        <color rgb="FFFF0000"/>
        <rFont val="Times New Roman"/>
        <family val="1"/>
      </rPr>
      <t>Hf</t>
    </r>
    <r>
      <rPr>
        <b/>
        <sz val="10.5"/>
        <color rgb="FFFF0000"/>
        <rFont val="Times New Roman"/>
        <family val="1"/>
      </rPr>
      <t>(t)</t>
    </r>
  </si>
  <si>
    <r>
      <t>T</t>
    </r>
    <r>
      <rPr>
        <b/>
        <vertAlign val="subscript"/>
        <sz val="10.5"/>
        <color theme="1"/>
        <rFont val="Times New Roman"/>
        <family val="1"/>
      </rPr>
      <t>DM</t>
    </r>
  </si>
  <si>
    <r>
      <t>T</t>
    </r>
    <r>
      <rPr>
        <b/>
        <vertAlign val="subscript"/>
        <sz val="10.5"/>
        <color theme="1"/>
        <rFont val="Times New Roman"/>
        <family val="1"/>
      </rPr>
      <t>DM</t>
    </r>
    <r>
      <rPr>
        <b/>
        <vertAlign val="superscript"/>
        <sz val="10.5"/>
        <color theme="1"/>
        <rFont val="Times New Roman"/>
        <family val="1"/>
      </rPr>
      <t>C</t>
    </r>
    <phoneticPr fontId="19" type="noConversion"/>
  </si>
  <si>
    <r>
      <t>f</t>
    </r>
    <r>
      <rPr>
        <b/>
        <vertAlign val="subscript"/>
        <sz val="10.5"/>
        <color theme="1"/>
        <rFont val="Times New Roman"/>
        <family val="1"/>
      </rPr>
      <t>Lu/Hf</t>
    </r>
  </si>
  <si>
    <t>14RD04 01</t>
    <phoneticPr fontId="19" type="noConversion"/>
  </si>
  <si>
    <t>14RD04 02</t>
    <phoneticPr fontId="19" type="noConversion"/>
  </si>
  <si>
    <t>14RD04 03</t>
    <phoneticPr fontId="19" type="noConversion"/>
  </si>
  <si>
    <t>14RD04 04</t>
    <phoneticPr fontId="19" type="noConversion"/>
  </si>
  <si>
    <t>14RD04 05</t>
    <phoneticPr fontId="19" type="noConversion"/>
  </si>
  <si>
    <t>14RD04 06</t>
    <phoneticPr fontId="19" type="noConversion"/>
  </si>
  <si>
    <t>14RD04 07</t>
    <phoneticPr fontId="19" type="noConversion"/>
  </si>
  <si>
    <t>14RD04 08</t>
    <phoneticPr fontId="19" type="noConversion"/>
  </si>
  <si>
    <t>14RD04 09</t>
    <phoneticPr fontId="19" type="noConversion"/>
  </si>
  <si>
    <t>14RD04 10</t>
    <phoneticPr fontId="19" type="noConversion"/>
  </si>
  <si>
    <t>14RD04 11</t>
    <phoneticPr fontId="19" type="noConversion"/>
  </si>
  <si>
    <t>14RD04 12</t>
    <phoneticPr fontId="19" type="noConversion"/>
  </si>
  <si>
    <t>14RD04 13</t>
    <phoneticPr fontId="19" type="noConversion"/>
  </si>
  <si>
    <t>14RD04 14</t>
    <phoneticPr fontId="19" type="noConversion"/>
  </si>
  <si>
    <t>14RD04 15</t>
    <phoneticPr fontId="19" type="noConversion"/>
  </si>
  <si>
    <t>14RD04 16</t>
    <phoneticPr fontId="19" type="noConversion"/>
  </si>
  <si>
    <r>
      <t>14RD04, Dioritic enclave, 153 ± 2 Ma, εHf(t) = -</t>
    </r>
    <r>
      <rPr>
        <b/>
        <sz val="10"/>
        <color theme="1"/>
        <rFont val="宋体"/>
        <family val="1"/>
        <charset val="134"/>
      </rPr>
      <t>8</t>
    </r>
    <r>
      <rPr>
        <b/>
        <sz val="10"/>
        <color theme="1"/>
        <rFont val="Times New Roman"/>
        <family val="1"/>
      </rPr>
      <t>.1 ~ -</t>
    </r>
    <r>
      <rPr>
        <b/>
        <sz val="10"/>
        <color theme="1"/>
        <rFont val="宋体"/>
        <family val="1"/>
        <charset val="134"/>
      </rPr>
      <t>3</t>
    </r>
    <r>
      <rPr>
        <b/>
        <sz val="10"/>
        <color theme="1"/>
        <rFont val="Times New Roman"/>
        <family val="1"/>
      </rPr>
      <t>.9 (16 spots)</t>
    </r>
    <phoneticPr fontId="19" type="noConversion"/>
  </si>
  <si>
    <t>14RD04, Dioritic enclave, weighted mean age: 153 ± 2 Ma (12 spots, MSWD = 3.6)</t>
    <phoneticPr fontId="19" type="noConversion"/>
  </si>
  <si>
    <t>14MM21</t>
    <phoneticPr fontId="19" type="noConversion"/>
  </si>
  <si>
    <t>Tonalitic enclave</t>
    <phoneticPr fontId="19" type="noConversion"/>
  </si>
  <si>
    <t>Distance to the YTS</t>
    <phoneticPr fontId="24" type="noConversion"/>
  </si>
  <si>
    <t>Distance to the BNS</t>
    <phoneticPr fontId="24" type="noConversion"/>
  </si>
  <si>
    <t>CLT-A1</t>
    <phoneticPr fontId="19" type="noConversion"/>
  </si>
  <si>
    <t>CLT-A2</t>
    <phoneticPr fontId="19" type="noConversion"/>
  </si>
  <si>
    <t>CLT-A3</t>
    <phoneticPr fontId="19" type="noConversion"/>
  </si>
  <si>
    <t>CLT-A4</t>
    <phoneticPr fontId="19" type="noConversion"/>
  </si>
  <si>
    <t>CLT-A5</t>
    <phoneticPr fontId="19" type="noConversion"/>
  </si>
  <si>
    <t>CLT</t>
    <phoneticPr fontId="24" type="noConversion"/>
  </si>
  <si>
    <t>CLT</t>
    <phoneticPr fontId="19" type="noConversion"/>
  </si>
  <si>
    <t>SLT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</si>
</sst>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0_ "/>
    <numFmt numFmtId="177" formatCode="0.0_ "/>
    <numFmt numFmtId="178" formatCode="0_);[Red]\(0\)"/>
    <numFmt numFmtId="179" formatCode="0_ "/>
    <numFmt numFmtId="180" formatCode="0.00_);[Red]\(0.00\)"/>
    <numFmt numFmtId="181" formatCode="0.00_ "/>
    <numFmt numFmtId="182" formatCode="0.000000_);[Red]\(0.000000\)"/>
    <numFmt numFmtId="183" formatCode="0.0_);[Red]\(0.0\)"/>
    <numFmt numFmtId="184" formatCode="0.000_);[Red]\(0.000\)"/>
    <numFmt numFmtId="185" formatCode="0.0000_);[Red]\(0.0000\)"/>
    <numFmt numFmtId="186" formatCode="0.0000_);\(0.0000\)"/>
    <numFmt numFmtId="187" formatCode="0.0000"/>
    <numFmt numFmtId="188" formatCode="0.00_);\(0.00\)"/>
  </numFmts>
  <fonts count="62">
    <font>
      <sz val="12"/>
      <color theme="1"/>
      <name val="等线"/>
      <charset val="134"/>
      <scheme val="minor"/>
    </font>
    <font>
      <sz val="12"/>
      <name val="宋体"/>
      <family val="3"/>
      <charset val="134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新細明體"/>
      <charset val="136"/>
    </font>
    <font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rgb="FF000000"/>
      <name val="Times New Roman"/>
      <family val="1"/>
    </font>
    <font>
      <sz val="12"/>
      <name val="Times New Roman"/>
      <family val="1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trike/>
      <sz val="10"/>
      <name val="Times New Roman"/>
      <family val="1"/>
    </font>
    <font>
      <sz val="8"/>
      <name val="Arial"/>
      <family val="2"/>
    </font>
    <font>
      <b/>
      <sz val="10"/>
      <color rgb="FF0000FF"/>
      <name val="Times New Roman"/>
      <family val="1"/>
    </font>
    <font>
      <sz val="9"/>
      <name val="宋体"/>
      <family val="3"/>
      <charset val="134"/>
    </font>
    <font>
      <sz val="10"/>
      <color indexed="9"/>
      <name val="Times New Roman"/>
      <family val="1"/>
    </font>
    <font>
      <sz val="10"/>
      <color rgb="FF0000FF"/>
      <name val="Times New Roman"/>
      <family val="1"/>
    </font>
    <font>
      <sz val="10"/>
      <color indexed="12"/>
      <name val="Times New Roman"/>
      <family val="1"/>
    </font>
    <font>
      <strike/>
      <sz val="10"/>
      <color theme="1"/>
      <name val="Times New Roman"/>
      <family val="1"/>
    </font>
    <font>
      <sz val="9"/>
      <name val="等线"/>
      <family val="2"/>
      <charset val="134"/>
      <scheme val="minor"/>
    </font>
    <font>
      <b/>
      <sz val="12"/>
      <color indexed="10"/>
      <name val="Times New Roman"/>
      <family val="1"/>
    </font>
    <font>
      <b/>
      <sz val="12"/>
      <color rgb="FF0000FF"/>
      <name val="宋体"/>
      <family val="3"/>
      <charset val="134"/>
    </font>
    <font>
      <sz val="10"/>
      <color theme="1"/>
      <name val="宋体"/>
      <family val="3"/>
      <charset val="134"/>
    </font>
    <font>
      <b/>
      <vertAlign val="subscript"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等线"/>
      <family val="3"/>
      <charset val="134"/>
      <scheme val="minor"/>
    </font>
    <font>
      <sz val="12"/>
      <color rgb="FF0000FF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Times New Roman"/>
      <family val="3"/>
      <charset val="134"/>
    </font>
    <font>
      <sz val="12"/>
      <color theme="1"/>
      <name val="等线"/>
      <family val="3"/>
      <charset val="134"/>
    </font>
    <font>
      <sz val="9"/>
      <color indexed="14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3"/>
      <name val="Times New Roman"/>
      <family val="1"/>
    </font>
    <font>
      <sz val="8"/>
      <name val="宋体"/>
      <family val="3"/>
      <charset val="134"/>
    </font>
    <font>
      <i/>
      <sz val="8"/>
      <name val="宋体"/>
      <family val="3"/>
      <charset val="134"/>
    </font>
    <font>
      <b/>
      <sz val="10"/>
      <color indexed="10"/>
      <name val="Times New Roman"/>
      <family val="1"/>
    </font>
    <font>
      <sz val="9"/>
      <name val="等线"/>
      <family val="3"/>
      <charset val="134"/>
    </font>
    <font>
      <sz val="10"/>
      <name val="Geneva"/>
      <family val="2"/>
    </font>
    <font>
      <b/>
      <sz val="11"/>
      <name val="Times New Roman"/>
      <family val="1"/>
    </font>
    <font>
      <b/>
      <sz val="10.5"/>
      <color theme="1"/>
      <name val="Times New Roman"/>
      <family val="1"/>
    </font>
    <font>
      <b/>
      <vertAlign val="superscript"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vertAlign val="subscript"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b/>
      <vertAlign val="subscript"/>
      <sz val="10.5"/>
      <color rgb="FFFF0000"/>
      <name val="Times New Roman"/>
      <family val="1"/>
    </font>
    <font>
      <b/>
      <sz val="10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/>
  </cellStyleXfs>
  <cellXfs count="264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180" fontId="4" fillId="0" borderId="0" xfId="3" applyNumberFormat="1" applyFont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7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0" xfId="3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80" fontId="0" fillId="0" borderId="0" xfId="0" applyNumberFormat="1">
      <alignment vertical="center"/>
    </xf>
    <xf numFmtId="178" fontId="0" fillId="0" borderId="0" xfId="0" applyNumberFormat="1">
      <alignment vertical="center"/>
    </xf>
    <xf numFmtId="18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6" fillId="0" borderId="0" xfId="3" applyFont="1" applyAlignment="1"/>
    <xf numFmtId="0" fontId="4" fillId="0" borderId="0" xfId="3" applyFont="1" applyAlignment="1"/>
    <xf numFmtId="0" fontId="4" fillId="0" borderId="0" xfId="3" applyFont="1" applyAlignment="1">
      <alignment horizontal="center"/>
    </xf>
    <xf numFmtId="179" fontId="4" fillId="0" borderId="0" xfId="3" applyNumberFormat="1" applyFont="1" applyAlignment="1">
      <alignment horizontal="center"/>
    </xf>
    <xf numFmtId="179" fontId="27" fillId="0" borderId="0" xfId="3" applyNumberFormat="1" applyFont="1" applyAlignment="1">
      <alignment horizontal="center"/>
    </xf>
    <xf numFmtId="177" fontId="27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0" fontId="25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8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81" fontId="21" fillId="0" borderId="0" xfId="0" applyNumberFormat="1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2" fontId="2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2" fontId="2" fillId="0" borderId="7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81" fontId="5" fillId="0" borderId="9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0" xfId="0" applyFont="1">
      <alignment vertical="center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181" fontId="4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180" fontId="4" fillId="0" borderId="1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7" fontId="2" fillId="0" borderId="0" xfId="0" applyNumberFormat="1" applyFont="1" applyAlignment="1">
      <alignment horizontal="center" vertical="center"/>
    </xf>
    <xf numFmtId="183" fontId="11" fillId="0" borderId="0" xfId="0" applyNumberFormat="1" applyFont="1" applyAlignment="1">
      <alignment horizontal="center" vertical="center"/>
    </xf>
    <xf numFmtId="183" fontId="11" fillId="0" borderId="0" xfId="8" applyNumberFormat="1" applyFont="1" applyAlignment="1">
      <alignment horizontal="center" vertical="center"/>
    </xf>
    <xf numFmtId="183" fontId="11" fillId="0" borderId="0" xfId="0" applyNumberFormat="1" applyFont="1" applyAlignment="1">
      <alignment horizontal="center" vertical="center" wrapText="1"/>
    </xf>
    <xf numFmtId="0" fontId="35" fillId="0" borderId="0" xfId="0" applyFont="1">
      <alignment vertical="center"/>
    </xf>
    <xf numFmtId="178" fontId="26" fillId="0" borderId="0" xfId="0" applyNumberFormat="1" applyFont="1" applyAlignment="1">
      <alignment horizontal="center" vertical="center"/>
    </xf>
    <xf numFmtId="178" fontId="26" fillId="0" borderId="0" xfId="8" applyNumberFormat="1" applyFont="1" applyAlignment="1">
      <alignment horizontal="center" vertical="center"/>
    </xf>
    <xf numFmtId="178" fontId="26" fillId="0" borderId="0" xfId="0" applyNumberFormat="1" applyFont="1" applyAlignment="1">
      <alignment horizontal="center" vertical="center" wrapText="1"/>
    </xf>
    <xf numFmtId="0" fontId="36" fillId="0" borderId="0" xfId="0" applyFont="1">
      <alignment vertical="center"/>
    </xf>
    <xf numFmtId="180" fontId="2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4" fillId="0" borderId="0" xfId="0" applyFont="1" applyAlignment="1"/>
    <xf numFmtId="0" fontId="10" fillId="0" borderId="0" xfId="0" applyFont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83" fontId="43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78" fontId="4" fillId="0" borderId="0" xfId="0" quotePrefix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7" fontId="47" fillId="0" borderId="0" xfId="0" applyNumberFormat="1" applyFont="1">
      <alignment vertical="center"/>
    </xf>
    <xf numFmtId="177" fontId="48" fillId="0" borderId="0" xfId="0" applyNumberFormat="1" applyFont="1">
      <alignment vertical="center"/>
    </xf>
    <xf numFmtId="177" fontId="45" fillId="0" borderId="0" xfId="0" applyNumberFormat="1" applyFont="1">
      <alignment vertical="center"/>
    </xf>
    <xf numFmtId="181" fontId="47" fillId="0" borderId="0" xfId="0" applyNumberFormat="1" applyFont="1">
      <alignment vertical="center"/>
    </xf>
    <xf numFmtId="181" fontId="48" fillId="0" borderId="0" xfId="0" applyNumberFormat="1" applyFont="1">
      <alignment vertical="center"/>
    </xf>
    <xf numFmtId="181" fontId="45" fillId="0" borderId="0" xfId="0" applyNumberFormat="1" applyFont="1">
      <alignment vertical="center"/>
    </xf>
    <xf numFmtId="0" fontId="12" fillId="0" borderId="0" xfId="0" applyFont="1">
      <alignment vertical="center"/>
    </xf>
    <xf numFmtId="179" fontId="12" fillId="0" borderId="0" xfId="0" applyNumberFormat="1" applyFont="1">
      <alignment vertical="center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180" fontId="5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80" fontId="46" fillId="0" borderId="0" xfId="0" applyNumberFormat="1" applyFont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180" fontId="4" fillId="0" borderId="2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1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9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5" fontId="2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 wrapText="1"/>
    </xf>
    <xf numFmtId="178" fontId="2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184" fontId="6" fillId="0" borderId="8" xfId="0" applyNumberFormat="1" applyFont="1" applyBorder="1" applyAlignment="1">
      <alignment horizontal="center" vertical="center"/>
    </xf>
    <xf numFmtId="185" fontId="2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3" fontId="3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84" fontId="6" fillId="0" borderId="2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6" fillId="0" borderId="8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3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9" fontId="54" fillId="0" borderId="0" xfId="7" applyFont="1" applyFill="1" applyAlignment="1"/>
    <xf numFmtId="9" fontId="2" fillId="0" borderId="0" xfId="0" applyNumberFormat="1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3" fontId="11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28" fillId="0" borderId="0" xfId="0" applyNumberFormat="1" applyFont="1" applyAlignment="1">
      <alignment horizontal="center" vertical="center"/>
    </xf>
    <xf numFmtId="181" fontId="28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178" fontId="21" fillId="0" borderId="8" xfId="0" applyNumberFormat="1" applyFont="1" applyBorder="1" applyAlignment="1">
      <alignment horizontal="center" vertical="center"/>
    </xf>
    <xf numFmtId="180" fontId="21" fillId="0" borderId="0" xfId="0" applyNumberFormat="1" applyFont="1" applyAlignment="1">
      <alignment horizontal="center" vertical="center"/>
    </xf>
    <xf numFmtId="180" fontId="28" fillId="0" borderId="0" xfId="0" applyNumberFormat="1" applyFont="1" applyAlignment="1">
      <alignment horizontal="center" vertical="center"/>
    </xf>
    <xf numFmtId="180" fontId="21" fillId="0" borderId="8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2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83" fontId="11" fillId="0" borderId="3" xfId="0" applyNumberFormat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85" fontId="2" fillId="0" borderId="3" xfId="1" applyNumberFormat="1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</cellXfs>
  <cellStyles count="10">
    <cellStyle name="Normal_Hf(Yb,Lu) data template.xls" xfId="9" xr:uid="{8A7AECDB-8764-435E-916C-FD78F9A462C4}"/>
    <cellStyle name="百分比" xfId="7" builtinId="5"/>
    <cellStyle name="常规" xfId="0" builtinId="0"/>
    <cellStyle name="常规 2" xfId="3" xr:uid="{00000000-0005-0000-0000-000002000000}"/>
    <cellStyle name="常规 3" xfId="6" xr:uid="{00000000-0005-0000-0000-000003000000}"/>
    <cellStyle name="常规 4" xfId="2" xr:uid="{00000000-0005-0000-0000-000004000000}"/>
    <cellStyle name="常规_2005 sampling" xfId="8" xr:uid="{CE61EA1A-292B-484F-BBFA-429E4F7CCA96}"/>
    <cellStyle name="常规_2014 西藏野外采样单-王皓（冈底斯岩基）" xfId="1" xr:uid="{00000000-0005-0000-0000-000005000000}"/>
    <cellStyle name="一般 3" xfId="5" xr:uid="{00000000-0005-0000-0000-000006000000}"/>
    <cellStyle name="一般 3 2" xfId="4" xr:uid="{00000000-0005-0000-0000-000007000000}"/>
  </cellStyles>
  <dxfs count="0"/>
  <tableStyles count="0" defaultTableStyle="TableStyleMedium2" defaultPivotStyle="PivotStyleLight16"/>
  <colors>
    <mruColors>
      <color rgb="FF0000FF"/>
      <color rgb="FFFA7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0"/>
  <sheetViews>
    <sheetView zoomScale="55" zoomScaleNormal="55" workbookViewId="0">
      <selection activeCell="AD186" sqref="AD186"/>
    </sheetView>
  </sheetViews>
  <sheetFormatPr defaultColWidth="8.921875" defaultRowHeight="13"/>
  <cols>
    <col min="1" max="1" width="17.4609375" style="28" customWidth="1"/>
    <col min="2" max="2" width="5.23046875" style="29" bestFit="1" customWidth="1"/>
    <col min="3" max="3" width="8.3828125" style="15" bestFit="1" customWidth="1"/>
    <col min="4" max="4" width="6.23046875" style="16" bestFit="1" customWidth="1"/>
    <col min="5" max="5" width="8" style="16" bestFit="1" customWidth="1"/>
    <col min="6" max="6" width="6.4609375" style="16" bestFit="1" customWidth="1"/>
    <col min="7" max="8" width="8.3828125" style="16" bestFit="1" customWidth="1"/>
    <col min="9" max="9" width="7.4609375" style="16" bestFit="1" customWidth="1"/>
    <col min="10" max="10" width="8.3828125" style="17" bestFit="1" customWidth="1"/>
    <col min="11" max="11" width="7.4609375" style="18" bestFit="1" customWidth="1"/>
    <col min="12" max="12" width="5.61328125" style="19" bestFit="1" customWidth="1"/>
    <col min="13" max="13" width="7.4609375" style="17" bestFit="1" customWidth="1"/>
    <col min="14" max="14" width="6.4609375" style="19" bestFit="1" customWidth="1"/>
    <col min="15" max="15" width="7.4609375" style="17" bestFit="1" customWidth="1"/>
    <col min="16" max="16" width="7.4609375" style="30" bestFit="1" customWidth="1"/>
    <col min="17" max="17" width="5.23046875" style="31" bestFit="1" customWidth="1"/>
    <col min="18" max="18" width="7.4609375" style="29" bestFit="1" customWidth="1"/>
    <col min="19" max="19" width="6.23046875" style="28" bestFit="1" customWidth="1"/>
    <col min="20" max="20" width="7.4609375" style="28" bestFit="1" customWidth="1"/>
    <col min="21" max="21" width="7.07421875" style="29" bestFit="1" customWidth="1"/>
    <col min="22" max="22" width="5.61328125" style="29" bestFit="1" customWidth="1"/>
    <col min="23" max="23" width="6.4609375" style="27" bestFit="1" customWidth="1"/>
    <col min="24" max="25" width="6.23046875" style="27" bestFit="1" customWidth="1"/>
    <col min="26" max="26" width="5.921875" style="27" bestFit="1" customWidth="1"/>
    <col min="27" max="222" width="8.921875" style="27"/>
    <col min="223" max="223" width="12" style="27" customWidth="1"/>
    <col min="224" max="226" width="8.921875" style="27"/>
    <col min="227" max="239" width="9" style="27" customWidth="1"/>
    <col min="240" max="240" width="10.921875" style="27" customWidth="1"/>
    <col min="241" max="241" width="9" style="27" customWidth="1"/>
    <col min="242" max="478" width="8.921875" style="27"/>
    <col min="479" max="479" width="12" style="27" customWidth="1"/>
    <col min="480" max="482" width="8.921875" style="27"/>
    <col min="483" max="495" width="9" style="27" customWidth="1"/>
    <col min="496" max="496" width="10.921875" style="27" customWidth="1"/>
    <col min="497" max="497" width="9" style="27" customWidth="1"/>
    <col min="498" max="734" width="8.921875" style="27"/>
    <col min="735" max="735" width="12" style="27" customWidth="1"/>
    <col min="736" max="738" width="8.921875" style="27"/>
    <col min="739" max="751" width="9" style="27" customWidth="1"/>
    <col min="752" max="752" width="10.921875" style="27" customWidth="1"/>
    <col min="753" max="753" width="9" style="27" customWidth="1"/>
    <col min="754" max="990" width="8.921875" style="27"/>
    <col min="991" max="991" width="12" style="27" customWidth="1"/>
    <col min="992" max="994" width="8.921875" style="27"/>
    <col min="995" max="1007" width="9" style="27" customWidth="1"/>
    <col min="1008" max="1008" width="10.921875" style="27" customWidth="1"/>
    <col min="1009" max="1009" width="9" style="27" customWidth="1"/>
    <col min="1010" max="1246" width="8.921875" style="27"/>
    <col min="1247" max="1247" width="12" style="27" customWidth="1"/>
    <col min="1248" max="1250" width="8.921875" style="27"/>
    <col min="1251" max="1263" width="9" style="27" customWidth="1"/>
    <col min="1264" max="1264" width="10.921875" style="27" customWidth="1"/>
    <col min="1265" max="1265" width="9" style="27" customWidth="1"/>
    <col min="1266" max="1502" width="8.921875" style="27"/>
    <col min="1503" max="1503" width="12" style="27" customWidth="1"/>
    <col min="1504" max="1506" width="8.921875" style="27"/>
    <col min="1507" max="1519" width="9" style="27" customWidth="1"/>
    <col min="1520" max="1520" width="10.921875" style="27" customWidth="1"/>
    <col min="1521" max="1521" width="9" style="27" customWidth="1"/>
    <col min="1522" max="1758" width="8.921875" style="27"/>
    <col min="1759" max="1759" width="12" style="27" customWidth="1"/>
    <col min="1760" max="1762" width="8.921875" style="27"/>
    <col min="1763" max="1775" width="9" style="27" customWidth="1"/>
    <col min="1776" max="1776" width="10.921875" style="27" customWidth="1"/>
    <col min="1777" max="1777" width="9" style="27" customWidth="1"/>
    <col min="1778" max="2014" width="8.921875" style="27"/>
    <col min="2015" max="2015" width="12" style="27" customWidth="1"/>
    <col min="2016" max="2018" width="8.921875" style="27"/>
    <col min="2019" max="2031" width="9" style="27" customWidth="1"/>
    <col min="2032" max="2032" width="10.921875" style="27" customWidth="1"/>
    <col min="2033" max="2033" width="9" style="27" customWidth="1"/>
    <col min="2034" max="2270" width="8.921875" style="27"/>
    <col min="2271" max="2271" width="12" style="27" customWidth="1"/>
    <col min="2272" max="2274" width="8.921875" style="27"/>
    <col min="2275" max="2287" width="9" style="27" customWidth="1"/>
    <col min="2288" max="2288" width="10.921875" style="27" customWidth="1"/>
    <col min="2289" max="2289" width="9" style="27" customWidth="1"/>
    <col min="2290" max="2526" width="8.921875" style="27"/>
    <col min="2527" max="2527" width="12" style="27" customWidth="1"/>
    <col min="2528" max="2530" width="8.921875" style="27"/>
    <col min="2531" max="2543" width="9" style="27" customWidth="1"/>
    <col min="2544" max="2544" width="10.921875" style="27" customWidth="1"/>
    <col min="2545" max="2545" width="9" style="27" customWidth="1"/>
    <col min="2546" max="2782" width="8.921875" style="27"/>
    <col min="2783" max="2783" width="12" style="27" customWidth="1"/>
    <col min="2784" max="2786" width="8.921875" style="27"/>
    <col min="2787" max="2799" width="9" style="27" customWidth="1"/>
    <col min="2800" max="2800" width="10.921875" style="27" customWidth="1"/>
    <col min="2801" max="2801" width="9" style="27" customWidth="1"/>
    <col min="2802" max="3038" width="8.921875" style="27"/>
    <col min="3039" max="3039" width="12" style="27" customWidth="1"/>
    <col min="3040" max="3042" width="8.921875" style="27"/>
    <col min="3043" max="3055" width="9" style="27" customWidth="1"/>
    <col min="3056" max="3056" width="10.921875" style="27" customWidth="1"/>
    <col min="3057" max="3057" width="9" style="27" customWidth="1"/>
    <col min="3058" max="3294" width="8.921875" style="27"/>
    <col min="3295" max="3295" width="12" style="27" customWidth="1"/>
    <col min="3296" max="3298" width="8.921875" style="27"/>
    <col min="3299" max="3311" width="9" style="27" customWidth="1"/>
    <col min="3312" max="3312" width="10.921875" style="27" customWidth="1"/>
    <col min="3313" max="3313" width="9" style="27" customWidth="1"/>
    <col min="3314" max="3550" width="8.921875" style="27"/>
    <col min="3551" max="3551" width="12" style="27" customWidth="1"/>
    <col min="3552" max="3554" width="8.921875" style="27"/>
    <col min="3555" max="3567" width="9" style="27" customWidth="1"/>
    <col min="3568" max="3568" width="10.921875" style="27" customWidth="1"/>
    <col min="3569" max="3569" width="9" style="27" customWidth="1"/>
    <col min="3570" max="3806" width="8.921875" style="27"/>
    <col min="3807" max="3807" width="12" style="27" customWidth="1"/>
    <col min="3808" max="3810" width="8.921875" style="27"/>
    <col min="3811" max="3823" width="9" style="27" customWidth="1"/>
    <col min="3824" max="3824" width="10.921875" style="27" customWidth="1"/>
    <col min="3825" max="3825" width="9" style="27" customWidth="1"/>
    <col min="3826" max="4062" width="8.921875" style="27"/>
    <col min="4063" max="4063" width="12" style="27" customWidth="1"/>
    <col min="4064" max="4066" width="8.921875" style="27"/>
    <col min="4067" max="4079" width="9" style="27" customWidth="1"/>
    <col min="4080" max="4080" width="10.921875" style="27" customWidth="1"/>
    <col min="4081" max="4081" width="9" style="27" customWidth="1"/>
    <col min="4082" max="4318" width="8.921875" style="27"/>
    <col min="4319" max="4319" width="12" style="27" customWidth="1"/>
    <col min="4320" max="4322" width="8.921875" style="27"/>
    <col min="4323" max="4335" width="9" style="27" customWidth="1"/>
    <col min="4336" max="4336" width="10.921875" style="27" customWidth="1"/>
    <col min="4337" max="4337" width="9" style="27" customWidth="1"/>
    <col min="4338" max="4574" width="8.921875" style="27"/>
    <col min="4575" max="4575" width="12" style="27" customWidth="1"/>
    <col min="4576" max="4578" width="8.921875" style="27"/>
    <col min="4579" max="4591" width="9" style="27" customWidth="1"/>
    <col min="4592" max="4592" width="10.921875" style="27" customWidth="1"/>
    <col min="4593" max="4593" width="9" style="27" customWidth="1"/>
    <col min="4594" max="4830" width="8.921875" style="27"/>
    <col min="4831" max="4831" width="12" style="27" customWidth="1"/>
    <col min="4832" max="4834" width="8.921875" style="27"/>
    <col min="4835" max="4847" width="9" style="27" customWidth="1"/>
    <col min="4848" max="4848" width="10.921875" style="27" customWidth="1"/>
    <col min="4849" max="4849" width="9" style="27" customWidth="1"/>
    <col min="4850" max="5086" width="8.921875" style="27"/>
    <col min="5087" max="5087" width="12" style="27" customWidth="1"/>
    <col min="5088" max="5090" width="8.921875" style="27"/>
    <col min="5091" max="5103" width="9" style="27" customWidth="1"/>
    <col min="5104" max="5104" width="10.921875" style="27" customWidth="1"/>
    <col min="5105" max="5105" width="9" style="27" customWidth="1"/>
    <col min="5106" max="5342" width="8.921875" style="27"/>
    <col min="5343" max="5343" width="12" style="27" customWidth="1"/>
    <col min="5344" max="5346" width="8.921875" style="27"/>
    <col min="5347" max="5359" width="9" style="27" customWidth="1"/>
    <col min="5360" max="5360" width="10.921875" style="27" customWidth="1"/>
    <col min="5361" max="5361" width="9" style="27" customWidth="1"/>
    <col min="5362" max="5598" width="8.921875" style="27"/>
    <col min="5599" max="5599" width="12" style="27" customWidth="1"/>
    <col min="5600" max="5602" width="8.921875" style="27"/>
    <col min="5603" max="5615" width="9" style="27" customWidth="1"/>
    <col min="5616" max="5616" width="10.921875" style="27" customWidth="1"/>
    <col min="5617" max="5617" width="9" style="27" customWidth="1"/>
    <col min="5618" max="5854" width="8.921875" style="27"/>
    <col min="5855" max="5855" width="12" style="27" customWidth="1"/>
    <col min="5856" max="5858" width="8.921875" style="27"/>
    <col min="5859" max="5871" width="9" style="27" customWidth="1"/>
    <col min="5872" max="5872" width="10.921875" style="27" customWidth="1"/>
    <col min="5873" max="5873" width="9" style="27" customWidth="1"/>
    <col min="5874" max="6110" width="8.921875" style="27"/>
    <col min="6111" max="6111" width="12" style="27" customWidth="1"/>
    <col min="6112" max="6114" width="8.921875" style="27"/>
    <col min="6115" max="6127" width="9" style="27" customWidth="1"/>
    <col min="6128" max="6128" width="10.921875" style="27" customWidth="1"/>
    <col min="6129" max="6129" width="9" style="27" customWidth="1"/>
    <col min="6130" max="6366" width="8.921875" style="27"/>
    <col min="6367" max="6367" width="12" style="27" customWidth="1"/>
    <col min="6368" max="6370" width="8.921875" style="27"/>
    <col min="6371" max="6383" width="9" style="27" customWidth="1"/>
    <col min="6384" max="6384" width="10.921875" style="27" customWidth="1"/>
    <col min="6385" max="6385" width="9" style="27" customWidth="1"/>
    <col min="6386" max="6622" width="8.921875" style="27"/>
    <col min="6623" max="6623" width="12" style="27" customWidth="1"/>
    <col min="6624" max="6626" width="8.921875" style="27"/>
    <col min="6627" max="6639" width="9" style="27" customWidth="1"/>
    <col min="6640" max="6640" width="10.921875" style="27" customWidth="1"/>
    <col min="6641" max="6641" width="9" style="27" customWidth="1"/>
    <col min="6642" max="6878" width="8.921875" style="27"/>
    <col min="6879" max="6879" width="12" style="27" customWidth="1"/>
    <col min="6880" max="6882" width="8.921875" style="27"/>
    <col min="6883" max="6895" width="9" style="27" customWidth="1"/>
    <col min="6896" max="6896" width="10.921875" style="27" customWidth="1"/>
    <col min="6897" max="6897" width="9" style="27" customWidth="1"/>
    <col min="6898" max="7134" width="8.921875" style="27"/>
    <col min="7135" max="7135" width="12" style="27" customWidth="1"/>
    <col min="7136" max="7138" width="8.921875" style="27"/>
    <col min="7139" max="7151" width="9" style="27" customWidth="1"/>
    <col min="7152" max="7152" width="10.921875" style="27" customWidth="1"/>
    <col min="7153" max="7153" width="9" style="27" customWidth="1"/>
    <col min="7154" max="7390" width="8.921875" style="27"/>
    <col min="7391" max="7391" width="12" style="27" customWidth="1"/>
    <col min="7392" max="7394" width="8.921875" style="27"/>
    <col min="7395" max="7407" width="9" style="27" customWidth="1"/>
    <col min="7408" max="7408" width="10.921875" style="27" customWidth="1"/>
    <col min="7409" max="7409" width="9" style="27" customWidth="1"/>
    <col min="7410" max="7646" width="8.921875" style="27"/>
    <col min="7647" max="7647" width="12" style="27" customWidth="1"/>
    <col min="7648" max="7650" width="8.921875" style="27"/>
    <col min="7651" max="7663" width="9" style="27" customWidth="1"/>
    <col min="7664" max="7664" width="10.921875" style="27" customWidth="1"/>
    <col min="7665" max="7665" width="9" style="27" customWidth="1"/>
    <col min="7666" max="7902" width="8.921875" style="27"/>
    <col min="7903" max="7903" width="12" style="27" customWidth="1"/>
    <col min="7904" max="7906" width="8.921875" style="27"/>
    <col min="7907" max="7919" width="9" style="27" customWidth="1"/>
    <col min="7920" max="7920" width="10.921875" style="27" customWidth="1"/>
    <col min="7921" max="7921" width="9" style="27" customWidth="1"/>
    <col min="7922" max="8158" width="8.921875" style="27"/>
    <col min="8159" max="8159" width="12" style="27" customWidth="1"/>
    <col min="8160" max="8162" width="8.921875" style="27"/>
    <col min="8163" max="8175" width="9" style="27" customWidth="1"/>
    <col min="8176" max="8176" width="10.921875" style="27" customWidth="1"/>
    <col min="8177" max="8177" width="9" style="27" customWidth="1"/>
    <col min="8178" max="8414" width="8.921875" style="27"/>
    <col min="8415" max="8415" width="12" style="27" customWidth="1"/>
    <col min="8416" max="8418" width="8.921875" style="27"/>
    <col min="8419" max="8431" width="9" style="27" customWidth="1"/>
    <col min="8432" max="8432" width="10.921875" style="27" customWidth="1"/>
    <col min="8433" max="8433" width="9" style="27" customWidth="1"/>
    <col min="8434" max="8670" width="8.921875" style="27"/>
    <col min="8671" max="8671" width="12" style="27" customWidth="1"/>
    <col min="8672" max="8674" width="8.921875" style="27"/>
    <col min="8675" max="8687" width="9" style="27" customWidth="1"/>
    <col min="8688" max="8688" width="10.921875" style="27" customWidth="1"/>
    <col min="8689" max="8689" width="9" style="27" customWidth="1"/>
    <col min="8690" max="8926" width="8.921875" style="27"/>
    <col min="8927" max="8927" width="12" style="27" customWidth="1"/>
    <col min="8928" max="8930" width="8.921875" style="27"/>
    <col min="8931" max="8943" width="9" style="27" customWidth="1"/>
    <col min="8944" max="8944" width="10.921875" style="27" customWidth="1"/>
    <col min="8945" max="8945" width="9" style="27" customWidth="1"/>
    <col min="8946" max="9182" width="8.921875" style="27"/>
    <col min="9183" max="9183" width="12" style="27" customWidth="1"/>
    <col min="9184" max="9186" width="8.921875" style="27"/>
    <col min="9187" max="9199" width="9" style="27" customWidth="1"/>
    <col min="9200" max="9200" width="10.921875" style="27" customWidth="1"/>
    <col min="9201" max="9201" width="9" style="27" customWidth="1"/>
    <col min="9202" max="9438" width="8.921875" style="27"/>
    <col min="9439" max="9439" width="12" style="27" customWidth="1"/>
    <col min="9440" max="9442" width="8.921875" style="27"/>
    <col min="9443" max="9455" width="9" style="27" customWidth="1"/>
    <col min="9456" max="9456" width="10.921875" style="27" customWidth="1"/>
    <col min="9457" max="9457" width="9" style="27" customWidth="1"/>
    <col min="9458" max="9694" width="8.921875" style="27"/>
    <col min="9695" max="9695" width="12" style="27" customWidth="1"/>
    <col min="9696" max="9698" width="8.921875" style="27"/>
    <col min="9699" max="9711" width="9" style="27" customWidth="1"/>
    <col min="9712" max="9712" width="10.921875" style="27" customWidth="1"/>
    <col min="9713" max="9713" width="9" style="27" customWidth="1"/>
    <col min="9714" max="9950" width="8.921875" style="27"/>
    <col min="9951" max="9951" width="12" style="27" customWidth="1"/>
    <col min="9952" max="9954" width="8.921875" style="27"/>
    <col min="9955" max="9967" width="9" style="27" customWidth="1"/>
    <col min="9968" max="9968" width="10.921875" style="27" customWidth="1"/>
    <col min="9969" max="9969" width="9" style="27" customWidth="1"/>
    <col min="9970" max="10206" width="8.921875" style="27"/>
    <col min="10207" max="10207" width="12" style="27" customWidth="1"/>
    <col min="10208" max="10210" width="8.921875" style="27"/>
    <col min="10211" max="10223" width="9" style="27" customWidth="1"/>
    <col min="10224" max="10224" width="10.921875" style="27" customWidth="1"/>
    <col min="10225" max="10225" width="9" style="27" customWidth="1"/>
    <col min="10226" max="10462" width="8.921875" style="27"/>
    <col min="10463" max="10463" width="12" style="27" customWidth="1"/>
    <col min="10464" max="10466" width="8.921875" style="27"/>
    <col min="10467" max="10479" width="9" style="27" customWidth="1"/>
    <col min="10480" max="10480" width="10.921875" style="27" customWidth="1"/>
    <col min="10481" max="10481" width="9" style="27" customWidth="1"/>
    <col min="10482" max="10718" width="8.921875" style="27"/>
    <col min="10719" max="10719" width="12" style="27" customWidth="1"/>
    <col min="10720" max="10722" width="8.921875" style="27"/>
    <col min="10723" max="10735" width="9" style="27" customWidth="1"/>
    <col min="10736" max="10736" width="10.921875" style="27" customWidth="1"/>
    <col min="10737" max="10737" width="9" style="27" customWidth="1"/>
    <col min="10738" max="10974" width="8.921875" style="27"/>
    <col min="10975" max="10975" width="12" style="27" customWidth="1"/>
    <col min="10976" max="10978" width="8.921875" style="27"/>
    <col min="10979" max="10991" width="9" style="27" customWidth="1"/>
    <col min="10992" max="10992" width="10.921875" style="27" customWidth="1"/>
    <col min="10993" max="10993" width="9" style="27" customWidth="1"/>
    <col min="10994" max="11230" width="8.921875" style="27"/>
    <col min="11231" max="11231" width="12" style="27" customWidth="1"/>
    <col min="11232" max="11234" width="8.921875" style="27"/>
    <col min="11235" max="11247" width="9" style="27" customWidth="1"/>
    <col min="11248" max="11248" width="10.921875" style="27" customWidth="1"/>
    <col min="11249" max="11249" width="9" style="27" customWidth="1"/>
    <col min="11250" max="11486" width="8.921875" style="27"/>
    <col min="11487" max="11487" width="12" style="27" customWidth="1"/>
    <col min="11488" max="11490" width="8.921875" style="27"/>
    <col min="11491" max="11503" width="9" style="27" customWidth="1"/>
    <col min="11504" max="11504" width="10.921875" style="27" customWidth="1"/>
    <col min="11505" max="11505" width="9" style="27" customWidth="1"/>
    <col min="11506" max="11742" width="8.921875" style="27"/>
    <col min="11743" max="11743" width="12" style="27" customWidth="1"/>
    <col min="11744" max="11746" width="8.921875" style="27"/>
    <col min="11747" max="11759" width="9" style="27" customWidth="1"/>
    <col min="11760" max="11760" width="10.921875" style="27" customWidth="1"/>
    <col min="11761" max="11761" width="9" style="27" customWidth="1"/>
    <col min="11762" max="11998" width="8.921875" style="27"/>
    <col min="11999" max="11999" width="12" style="27" customWidth="1"/>
    <col min="12000" max="12002" width="8.921875" style="27"/>
    <col min="12003" max="12015" width="9" style="27" customWidth="1"/>
    <col min="12016" max="12016" width="10.921875" style="27" customWidth="1"/>
    <col min="12017" max="12017" width="9" style="27" customWidth="1"/>
    <col min="12018" max="12254" width="8.921875" style="27"/>
    <col min="12255" max="12255" width="12" style="27" customWidth="1"/>
    <col min="12256" max="12258" width="8.921875" style="27"/>
    <col min="12259" max="12271" width="9" style="27" customWidth="1"/>
    <col min="12272" max="12272" width="10.921875" style="27" customWidth="1"/>
    <col min="12273" max="12273" width="9" style="27" customWidth="1"/>
    <col min="12274" max="12510" width="8.921875" style="27"/>
    <col min="12511" max="12511" width="12" style="27" customWidth="1"/>
    <col min="12512" max="12514" width="8.921875" style="27"/>
    <col min="12515" max="12527" width="9" style="27" customWidth="1"/>
    <col min="12528" max="12528" width="10.921875" style="27" customWidth="1"/>
    <col min="12529" max="12529" width="9" style="27" customWidth="1"/>
    <col min="12530" max="12766" width="8.921875" style="27"/>
    <col min="12767" max="12767" width="12" style="27" customWidth="1"/>
    <col min="12768" max="12770" width="8.921875" style="27"/>
    <col min="12771" max="12783" width="9" style="27" customWidth="1"/>
    <col min="12784" max="12784" width="10.921875" style="27" customWidth="1"/>
    <col min="12785" max="12785" width="9" style="27" customWidth="1"/>
    <col min="12786" max="13022" width="8.921875" style="27"/>
    <col min="13023" max="13023" width="12" style="27" customWidth="1"/>
    <col min="13024" max="13026" width="8.921875" style="27"/>
    <col min="13027" max="13039" width="9" style="27" customWidth="1"/>
    <col min="13040" max="13040" width="10.921875" style="27" customWidth="1"/>
    <col min="13041" max="13041" width="9" style="27" customWidth="1"/>
    <col min="13042" max="13278" width="8.921875" style="27"/>
    <col min="13279" max="13279" width="12" style="27" customWidth="1"/>
    <col min="13280" max="13282" width="8.921875" style="27"/>
    <col min="13283" max="13295" width="9" style="27" customWidth="1"/>
    <col min="13296" max="13296" width="10.921875" style="27" customWidth="1"/>
    <col min="13297" max="13297" width="9" style="27" customWidth="1"/>
    <col min="13298" max="13534" width="8.921875" style="27"/>
    <col min="13535" max="13535" width="12" style="27" customWidth="1"/>
    <col min="13536" max="13538" width="8.921875" style="27"/>
    <col min="13539" max="13551" width="9" style="27" customWidth="1"/>
    <col min="13552" max="13552" width="10.921875" style="27" customWidth="1"/>
    <col min="13553" max="13553" width="9" style="27" customWidth="1"/>
    <col min="13554" max="13790" width="8.921875" style="27"/>
    <col min="13791" max="13791" width="12" style="27" customWidth="1"/>
    <col min="13792" max="13794" width="8.921875" style="27"/>
    <col min="13795" max="13807" width="9" style="27" customWidth="1"/>
    <col min="13808" max="13808" width="10.921875" style="27" customWidth="1"/>
    <col min="13809" max="13809" width="9" style="27" customWidth="1"/>
    <col min="13810" max="14046" width="8.921875" style="27"/>
    <col min="14047" max="14047" width="12" style="27" customWidth="1"/>
    <col min="14048" max="14050" width="8.921875" style="27"/>
    <col min="14051" max="14063" width="9" style="27" customWidth="1"/>
    <col min="14064" max="14064" width="10.921875" style="27" customWidth="1"/>
    <col min="14065" max="14065" width="9" style="27" customWidth="1"/>
    <col min="14066" max="14302" width="8.921875" style="27"/>
    <col min="14303" max="14303" width="12" style="27" customWidth="1"/>
    <col min="14304" max="14306" width="8.921875" style="27"/>
    <col min="14307" max="14319" width="9" style="27" customWidth="1"/>
    <col min="14320" max="14320" width="10.921875" style="27" customWidth="1"/>
    <col min="14321" max="14321" width="9" style="27" customWidth="1"/>
    <col min="14322" max="14558" width="8.921875" style="27"/>
    <col min="14559" max="14559" width="12" style="27" customWidth="1"/>
    <col min="14560" max="14562" width="8.921875" style="27"/>
    <col min="14563" max="14575" width="9" style="27" customWidth="1"/>
    <col min="14576" max="14576" width="10.921875" style="27" customWidth="1"/>
    <col min="14577" max="14577" width="9" style="27" customWidth="1"/>
    <col min="14578" max="14814" width="8.921875" style="27"/>
    <col min="14815" max="14815" width="12" style="27" customWidth="1"/>
    <col min="14816" max="14818" width="8.921875" style="27"/>
    <col min="14819" max="14831" width="9" style="27" customWidth="1"/>
    <col min="14832" max="14832" width="10.921875" style="27" customWidth="1"/>
    <col min="14833" max="14833" width="9" style="27" customWidth="1"/>
    <col min="14834" max="15070" width="8.921875" style="27"/>
    <col min="15071" max="15071" width="12" style="27" customWidth="1"/>
    <col min="15072" max="15074" width="8.921875" style="27"/>
    <col min="15075" max="15087" width="9" style="27" customWidth="1"/>
    <col min="15088" max="15088" width="10.921875" style="27" customWidth="1"/>
    <col min="15089" max="15089" width="9" style="27" customWidth="1"/>
    <col min="15090" max="15326" width="8.921875" style="27"/>
    <col min="15327" max="15327" width="12" style="27" customWidth="1"/>
    <col min="15328" max="15330" width="8.921875" style="27"/>
    <col min="15331" max="15343" width="9" style="27" customWidth="1"/>
    <col min="15344" max="15344" width="10.921875" style="27" customWidth="1"/>
    <col min="15345" max="15345" width="9" style="27" customWidth="1"/>
    <col min="15346" max="15582" width="8.921875" style="27"/>
    <col min="15583" max="15583" width="12" style="27" customWidth="1"/>
    <col min="15584" max="15586" width="8.921875" style="27"/>
    <col min="15587" max="15599" width="9" style="27" customWidth="1"/>
    <col min="15600" max="15600" width="10.921875" style="27" customWidth="1"/>
    <col min="15601" max="15601" width="9" style="27" customWidth="1"/>
    <col min="15602" max="15838" width="8.921875" style="27"/>
    <col min="15839" max="15839" width="12" style="27" customWidth="1"/>
    <col min="15840" max="15842" width="8.921875" style="27"/>
    <col min="15843" max="15855" width="9" style="27" customWidth="1"/>
    <col min="15856" max="15856" width="10.921875" style="27" customWidth="1"/>
    <col min="15857" max="15857" width="9" style="27" customWidth="1"/>
    <col min="15858" max="16094" width="8.921875" style="27"/>
    <col min="16095" max="16095" width="12" style="27" customWidth="1"/>
    <col min="16096" max="16098" width="8.921875" style="27"/>
    <col min="16099" max="16111" width="9" style="27" customWidth="1"/>
    <col min="16112" max="16112" width="10.921875" style="27" customWidth="1"/>
    <col min="16113" max="16113" width="9" style="27" customWidth="1"/>
    <col min="16114" max="16384" width="8.921875" style="27"/>
  </cols>
  <sheetData>
    <row r="1" spans="1:26" s="25" customFormat="1" ht="22" customHeight="1" thickBot="1">
      <c r="A1" s="69" t="s">
        <v>768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26" customFormat="1" ht="22" customHeight="1" thickBot="1">
      <c r="A2" s="41" t="s">
        <v>0</v>
      </c>
      <c r="B2" s="42" t="s">
        <v>41</v>
      </c>
      <c r="C2" s="42" t="s">
        <v>1</v>
      </c>
      <c r="D2" s="42" t="s">
        <v>2</v>
      </c>
      <c r="E2" s="42" t="s">
        <v>51</v>
      </c>
      <c r="F2" s="42" t="s">
        <v>3</v>
      </c>
      <c r="G2" s="42" t="s">
        <v>4</v>
      </c>
      <c r="H2" s="42" t="s">
        <v>5</v>
      </c>
      <c r="I2" s="42" t="s">
        <v>6</v>
      </c>
      <c r="J2" s="42" t="s">
        <v>7</v>
      </c>
      <c r="K2" s="42" t="s">
        <v>8</v>
      </c>
      <c r="L2" s="42" t="s">
        <v>9</v>
      </c>
      <c r="M2" s="42" t="s">
        <v>10</v>
      </c>
      <c r="N2" s="42" t="s">
        <v>11</v>
      </c>
      <c r="O2" s="42" t="s">
        <v>12</v>
      </c>
      <c r="P2" s="42" t="s">
        <v>13</v>
      </c>
      <c r="Q2" s="42" t="s">
        <v>14</v>
      </c>
      <c r="R2" s="42" t="s">
        <v>15</v>
      </c>
      <c r="S2" s="42" t="s">
        <v>16</v>
      </c>
      <c r="T2" s="42" t="s">
        <v>17</v>
      </c>
      <c r="U2" s="42" t="s">
        <v>18</v>
      </c>
      <c r="V2" s="42" t="s">
        <v>19</v>
      </c>
      <c r="W2" s="42" t="s">
        <v>20</v>
      </c>
      <c r="X2" s="42" t="s">
        <v>21</v>
      </c>
      <c r="Y2" s="42" t="s">
        <v>55</v>
      </c>
      <c r="Z2" s="42" t="s">
        <v>56</v>
      </c>
    </row>
    <row r="3" spans="1:26" s="32" customFormat="1">
      <c r="A3" s="3" t="s">
        <v>241</v>
      </c>
      <c r="B3" s="37">
        <v>257.16965536822778</v>
      </c>
      <c r="C3" s="34">
        <v>10.946833969203075</v>
      </c>
      <c r="D3" s="37">
        <v>882.96630043632081</v>
      </c>
      <c r="E3" s="37">
        <v>489700</v>
      </c>
      <c r="F3" s="34">
        <v>1.5526609043535182</v>
      </c>
      <c r="G3" s="34">
        <v>0.5604560420795659</v>
      </c>
      <c r="H3" s="34">
        <v>26.948475050827788</v>
      </c>
      <c r="I3" s="34">
        <v>0.23890741087049486</v>
      </c>
      <c r="J3" s="34">
        <v>1.9115362985105953</v>
      </c>
      <c r="K3" s="34">
        <v>2.611112651619973</v>
      </c>
      <c r="L3" s="34">
        <v>0.59089258870747263</v>
      </c>
      <c r="M3" s="34">
        <v>16.60375664349209</v>
      </c>
      <c r="N3" s="34">
        <v>5.8287572828561505</v>
      </c>
      <c r="O3" s="34">
        <v>72.777243671042555</v>
      </c>
      <c r="P3" s="34">
        <v>29.050419018678568</v>
      </c>
      <c r="Q3" s="37">
        <v>134.82546509199292</v>
      </c>
      <c r="R3" s="34">
        <v>30.269079036354622</v>
      </c>
      <c r="S3" s="37">
        <v>289.89465615756075</v>
      </c>
      <c r="T3" s="34">
        <v>58.137597429134082</v>
      </c>
      <c r="U3" s="37">
        <v>11578.451953119838</v>
      </c>
      <c r="V3" s="34">
        <v>1.1448648091029903</v>
      </c>
      <c r="W3" s="34">
        <v>8.2185568492284151</v>
      </c>
      <c r="X3" s="37">
        <v>261.56279062791168</v>
      </c>
      <c r="Y3" s="37">
        <v>260.0997886172056</v>
      </c>
      <c r="Z3" s="34">
        <f t="shared" ref="Z3:Z36" si="0">X3/Y3</f>
        <v>1.0056247720095584</v>
      </c>
    </row>
    <row r="4" spans="1:26" s="32" customFormat="1">
      <c r="A4" s="3" t="s">
        <v>242</v>
      </c>
      <c r="B4" s="37">
        <v>262.05235045404152</v>
      </c>
      <c r="C4" s="34">
        <v>12.694574612305457</v>
      </c>
      <c r="D4" s="37">
        <v>1038.269789845074</v>
      </c>
      <c r="E4" s="37">
        <v>489700</v>
      </c>
      <c r="F4" s="34">
        <v>1.3010834717950364</v>
      </c>
      <c r="G4" s="34">
        <v>0.18296479208654648</v>
      </c>
      <c r="H4" s="34">
        <v>21.241398308179726</v>
      </c>
      <c r="I4" s="34">
        <v>0.15473242622091285</v>
      </c>
      <c r="J4" s="34">
        <v>2.1983621820705235</v>
      </c>
      <c r="K4" s="34">
        <v>3.396413891123736</v>
      </c>
      <c r="L4" s="34">
        <v>0.83431819360449633</v>
      </c>
      <c r="M4" s="34">
        <v>21.087343930670528</v>
      </c>
      <c r="N4" s="34">
        <v>7.0021897386288092</v>
      </c>
      <c r="O4" s="34">
        <v>87.789643723289132</v>
      </c>
      <c r="P4" s="34">
        <v>34.58870562530187</v>
      </c>
      <c r="Q4" s="37">
        <v>159.01260137061649</v>
      </c>
      <c r="R4" s="34">
        <v>34.785170967563708</v>
      </c>
      <c r="S4" s="37">
        <v>332.57077713067969</v>
      </c>
      <c r="T4" s="34">
        <v>68.127424919665344</v>
      </c>
      <c r="U4" s="37">
        <v>10842.950825636946</v>
      </c>
      <c r="V4" s="34">
        <v>1.0311667551720598</v>
      </c>
      <c r="W4" s="34">
        <v>9.3766362279249904</v>
      </c>
      <c r="X4" s="37">
        <v>306.12620434723993</v>
      </c>
      <c r="Y4" s="37">
        <v>284.54321211314959</v>
      </c>
      <c r="Z4" s="34">
        <f t="shared" si="0"/>
        <v>1.0758513691955787</v>
      </c>
    </row>
    <row r="5" spans="1:26" s="32" customFormat="1">
      <c r="A5" s="3" t="s">
        <v>243</v>
      </c>
      <c r="B5" s="37">
        <v>251.08577285344441</v>
      </c>
      <c r="C5" s="34">
        <v>8.2920727720035199</v>
      </c>
      <c r="D5" s="37">
        <v>826.03049929285771</v>
      </c>
      <c r="E5" s="37">
        <v>489700</v>
      </c>
      <c r="F5" s="34">
        <v>1.883279356683778</v>
      </c>
      <c r="G5" s="34">
        <v>0.3205251160642239</v>
      </c>
      <c r="H5" s="34">
        <v>28.805026776666445</v>
      </c>
      <c r="I5" s="34">
        <v>0.12598841729651697</v>
      </c>
      <c r="J5" s="34">
        <v>1.205124781621997</v>
      </c>
      <c r="K5" s="34">
        <v>2.1945858108551977</v>
      </c>
      <c r="L5" s="34">
        <v>0.46333025032345304</v>
      </c>
      <c r="M5" s="34">
        <v>14.334297027075626</v>
      </c>
      <c r="N5" s="34">
        <v>5.0894519337443374</v>
      </c>
      <c r="O5" s="34">
        <v>64.488379339399202</v>
      </c>
      <c r="P5" s="34">
        <v>26.718783304234115</v>
      </c>
      <c r="Q5" s="37">
        <v>129.39026820505191</v>
      </c>
      <c r="R5" s="34">
        <v>28.612590327664318</v>
      </c>
      <c r="S5" s="37">
        <v>281.80783699306869</v>
      </c>
      <c r="T5" s="34">
        <v>57.646552505001061</v>
      </c>
      <c r="U5" s="37">
        <v>11909.36886835776</v>
      </c>
      <c r="V5" s="34">
        <v>1.4240286894537124</v>
      </c>
      <c r="W5" s="34">
        <v>10.190341609259862</v>
      </c>
      <c r="X5" s="37">
        <v>301.59157138011204</v>
      </c>
      <c r="Y5" s="37">
        <v>327.5476636553247</v>
      </c>
      <c r="Z5" s="34">
        <f t="shared" si="0"/>
        <v>0.92075628937312159</v>
      </c>
    </row>
    <row r="6" spans="1:26" s="32" customFormat="1">
      <c r="A6" s="3" t="s">
        <v>244</v>
      </c>
      <c r="B6" s="37">
        <v>254.62888703399148</v>
      </c>
      <c r="C6" s="34">
        <v>12.107741273994819</v>
      </c>
      <c r="D6" s="37">
        <v>769.63450099046997</v>
      </c>
      <c r="E6" s="37">
        <v>489700</v>
      </c>
      <c r="F6" s="34">
        <v>1.6347639939130534</v>
      </c>
      <c r="G6" s="34">
        <v>1.4783350683345566</v>
      </c>
      <c r="H6" s="34">
        <v>29.155240382875544</v>
      </c>
      <c r="I6" s="34">
        <v>0.42969555454187802</v>
      </c>
      <c r="J6" s="34">
        <v>2.5297441915193333</v>
      </c>
      <c r="K6" s="34">
        <v>2.7121302212436014</v>
      </c>
      <c r="L6" s="34">
        <v>0.52517216565031921</v>
      </c>
      <c r="M6" s="34">
        <v>13.591705253604554</v>
      </c>
      <c r="N6" s="34">
        <v>4.7655854767023369</v>
      </c>
      <c r="O6" s="34">
        <v>60.920922806910937</v>
      </c>
      <c r="P6" s="34">
        <v>24.926043858372719</v>
      </c>
      <c r="Q6" s="37">
        <v>118.99033799123487</v>
      </c>
      <c r="R6" s="34">
        <v>26.155817901620743</v>
      </c>
      <c r="S6" s="37">
        <v>255.83095353490029</v>
      </c>
      <c r="T6" s="34">
        <v>52.995813250001625</v>
      </c>
      <c r="U6" s="37">
        <v>11632.639257029563</v>
      </c>
      <c r="V6" s="34">
        <v>1.2406537392791628</v>
      </c>
      <c r="W6" s="34">
        <v>8.9552046823742266</v>
      </c>
      <c r="X6" s="37">
        <v>280.40109465313276</v>
      </c>
      <c r="Y6" s="37">
        <v>281.96537691004494</v>
      </c>
      <c r="Z6" s="34">
        <f t="shared" si="0"/>
        <v>0.99445221865870703</v>
      </c>
    </row>
    <row r="7" spans="1:26" s="32" customFormat="1">
      <c r="A7" s="3" t="s">
        <v>245</v>
      </c>
      <c r="B7" s="37">
        <v>269.52759126715847</v>
      </c>
      <c r="C7" s="34">
        <v>11.128716054042634</v>
      </c>
      <c r="D7" s="37">
        <v>1415.9700263303603</v>
      </c>
      <c r="E7" s="37">
        <v>489700</v>
      </c>
      <c r="F7" s="34">
        <v>3.2312322887909937</v>
      </c>
      <c r="G7" s="34">
        <v>2.3041180805200976</v>
      </c>
      <c r="H7" s="34">
        <v>48.054752295693746</v>
      </c>
      <c r="I7" s="34">
        <v>0.72754439892397571</v>
      </c>
      <c r="J7" s="34">
        <v>4.9830604478112068</v>
      </c>
      <c r="K7" s="34">
        <v>4.853094349834489</v>
      </c>
      <c r="L7" s="34">
        <v>0.96683894988736363</v>
      </c>
      <c r="M7" s="34">
        <v>26.644368956490403</v>
      </c>
      <c r="N7" s="34">
        <v>9.1567080223619222</v>
      </c>
      <c r="O7" s="34">
        <v>114.96588249439844</v>
      </c>
      <c r="P7" s="34">
        <v>46.679575059831819</v>
      </c>
      <c r="Q7" s="37">
        <v>219.16360453814329</v>
      </c>
      <c r="R7" s="34">
        <v>47.927256197033685</v>
      </c>
      <c r="S7" s="37">
        <v>463.77517289360907</v>
      </c>
      <c r="T7" s="34">
        <v>92.031105719109732</v>
      </c>
      <c r="U7" s="37">
        <v>11645.964955224905</v>
      </c>
      <c r="V7" s="34">
        <v>2.0742408609299501</v>
      </c>
      <c r="W7" s="34">
        <v>20.578317949211485</v>
      </c>
      <c r="X7" s="37">
        <v>663.18032456822868</v>
      </c>
      <c r="Y7" s="37">
        <v>613.79777225449993</v>
      </c>
      <c r="Z7" s="34">
        <f t="shared" si="0"/>
        <v>1.0804541080889638</v>
      </c>
    </row>
    <row r="8" spans="1:26" s="32" customFormat="1">
      <c r="A8" s="3" t="s">
        <v>246</v>
      </c>
      <c r="B8" s="37">
        <v>261.2931058405843</v>
      </c>
      <c r="C8" s="34">
        <v>10.646088810609495</v>
      </c>
      <c r="D8" s="37">
        <v>904.38345237597093</v>
      </c>
      <c r="E8" s="37">
        <v>489700</v>
      </c>
      <c r="F8" s="34">
        <v>1.629172666664753</v>
      </c>
      <c r="G8" s="34">
        <v>17.633888207339545</v>
      </c>
      <c r="H8" s="34">
        <v>63.303193123060652</v>
      </c>
      <c r="I8" s="34">
        <v>4.6919551922963469</v>
      </c>
      <c r="J8" s="34">
        <v>20.477044063628739</v>
      </c>
      <c r="K8" s="34">
        <v>6.1710116139851525</v>
      </c>
      <c r="L8" s="34">
        <v>0.7829502029224914</v>
      </c>
      <c r="M8" s="34">
        <v>19.578850799759188</v>
      </c>
      <c r="N8" s="34">
        <v>6.1838444549772555</v>
      </c>
      <c r="O8" s="34">
        <v>73.388382508278795</v>
      </c>
      <c r="P8" s="34">
        <v>29.431735201355696</v>
      </c>
      <c r="Q8" s="37">
        <v>138.72950423453869</v>
      </c>
      <c r="R8" s="34">
        <v>30.20454573588118</v>
      </c>
      <c r="S8" s="37">
        <v>296.07830121619673</v>
      </c>
      <c r="T8" s="34">
        <v>60.599139746344115</v>
      </c>
      <c r="U8" s="37">
        <v>11565.014677479305</v>
      </c>
      <c r="V8" s="34">
        <v>1.0638602758185418</v>
      </c>
      <c r="W8" s="34">
        <v>8.6049165701147352</v>
      </c>
      <c r="X8" s="37">
        <v>283.20889792847322</v>
      </c>
      <c r="Y8" s="37">
        <v>270.55522640793987</v>
      </c>
      <c r="Z8" s="34">
        <f t="shared" si="0"/>
        <v>1.0467692740167374</v>
      </c>
    </row>
    <row r="9" spans="1:26" s="32" customFormat="1">
      <c r="A9" s="3" t="s">
        <v>247</v>
      </c>
      <c r="B9" s="37">
        <v>270.76221863802107</v>
      </c>
      <c r="C9" s="34">
        <v>12.848193881115376</v>
      </c>
      <c r="D9" s="37">
        <v>1107.7976129702461</v>
      </c>
      <c r="E9" s="37">
        <v>489700</v>
      </c>
      <c r="F9" s="34">
        <v>1.1202370596080602</v>
      </c>
      <c r="G9" s="34">
        <v>2.319714586853525E-2</v>
      </c>
      <c r="H9" s="34">
        <v>20.727490647879751</v>
      </c>
      <c r="I9" s="34">
        <v>0.11431655157883475</v>
      </c>
      <c r="J9" s="34">
        <v>2.0082613342576026</v>
      </c>
      <c r="K9" s="34">
        <v>4.1009572207955296</v>
      </c>
      <c r="L9" s="34">
        <v>0.94426800133387745</v>
      </c>
      <c r="M9" s="34">
        <v>22.685615310668108</v>
      </c>
      <c r="N9" s="34">
        <v>7.72396467128707</v>
      </c>
      <c r="O9" s="34">
        <v>93.824278001535774</v>
      </c>
      <c r="P9" s="34">
        <v>36.656681598988975</v>
      </c>
      <c r="Q9" s="37">
        <v>169.70895980527999</v>
      </c>
      <c r="R9" s="34">
        <v>36.589403029218786</v>
      </c>
      <c r="S9" s="37">
        <v>345.15233455025827</v>
      </c>
      <c r="T9" s="34">
        <v>69.807033980458911</v>
      </c>
      <c r="U9" s="37">
        <v>10809.596192718602</v>
      </c>
      <c r="V9" s="34">
        <v>0.86524763269260452</v>
      </c>
      <c r="W9" s="34">
        <v>7.8552780962208386</v>
      </c>
      <c r="X9" s="37">
        <v>263.13927092363542</v>
      </c>
      <c r="Y9" s="37">
        <v>239.87397729287028</v>
      </c>
      <c r="Z9" s="34">
        <f t="shared" si="0"/>
        <v>1.0969896522054152</v>
      </c>
    </row>
    <row r="10" spans="1:26" s="32" customFormat="1">
      <c r="A10" s="3" t="s">
        <v>248</v>
      </c>
      <c r="B10" s="37">
        <v>251.07271905120859</v>
      </c>
      <c r="C10" s="34">
        <v>13.558087685254623</v>
      </c>
      <c r="D10" s="37">
        <v>818.12486179733935</v>
      </c>
      <c r="E10" s="37">
        <v>489700</v>
      </c>
      <c r="F10" s="34">
        <v>1.4868629979061254</v>
      </c>
      <c r="G10" s="34">
        <v>0.21039032468566285</v>
      </c>
      <c r="H10" s="34">
        <v>23.945190428496552</v>
      </c>
      <c r="I10" s="34">
        <v>8.5916127436840878E-2</v>
      </c>
      <c r="J10" s="34">
        <v>1.3282696630315372</v>
      </c>
      <c r="K10" s="34">
        <v>2.2875655595406874</v>
      </c>
      <c r="L10" s="34">
        <v>0.50554363625369569</v>
      </c>
      <c r="M10" s="34">
        <v>14.639487630926471</v>
      </c>
      <c r="N10" s="34">
        <v>5.2977231057399319</v>
      </c>
      <c r="O10" s="34">
        <v>66.692852670907939</v>
      </c>
      <c r="P10" s="34">
        <v>26.192680199948303</v>
      </c>
      <c r="Q10" s="37">
        <v>125.8994066441403</v>
      </c>
      <c r="R10" s="34">
        <v>27.896644214157558</v>
      </c>
      <c r="S10" s="37">
        <v>272.66712509003264</v>
      </c>
      <c r="T10" s="34">
        <v>54.400423346631968</v>
      </c>
      <c r="U10" s="37">
        <v>11642.423254354599</v>
      </c>
      <c r="V10" s="34">
        <v>1.1512197890096607</v>
      </c>
      <c r="W10" s="34">
        <v>7.8005606620846111</v>
      </c>
      <c r="X10" s="37">
        <v>235.52921828329013</v>
      </c>
      <c r="Y10" s="37">
        <v>244.69968190290982</v>
      </c>
      <c r="Z10" s="34">
        <f t="shared" si="0"/>
        <v>0.96252359811706556</v>
      </c>
    </row>
    <row r="11" spans="1:26" s="32" customFormat="1">
      <c r="A11" s="3" t="s">
        <v>249</v>
      </c>
      <c r="B11" s="37">
        <v>257.02846326991573</v>
      </c>
      <c r="C11" s="34">
        <v>34.599616565610305</v>
      </c>
      <c r="D11" s="37">
        <v>904.2479211584315</v>
      </c>
      <c r="E11" s="37">
        <v>489700</v>
      </c>
      <c r="F11" s="34">
        <v>2.6950150150875789</v>
      </c>
      <c r="G11" s="34">
        <v>3.1035408138359593</v>
      </c>
      <c r="H11" s="34">
        <v>38.190115617513158</v>
      </c>
      <c r="I11" s="34">
        <v>0.77761442724123486</v>
      </c>
      <c r="J11" s="34">
        <v>3.9382808194426211</v>
      </c>
      <c r="K11" s="34">
        <v>2.9581962619385136</v>
      </c>
      <c r="L11" s="34">
        <v>0.52953849618626991</v>
      </c>
      <c r="M11" s="34">
        <v>15.415129675651739</v>
      </c>
      <c r="N11" s="34">
        <v>5.4669150001120812</v>
      </c>
      <c r="O11" s="34">
        <v>70.691122715997139</v>
      </c>
      <c r="P11" s="34">
        <v>29.170728470418808</v>
      </c>
      <c r="Q11" s="37">
        <v>141.01306098464556</v>
      </c>
      <c r="R11" s="34">
        <v>31.820266712100054</v>
      </c>
      <c r="S11" s="37">
        <v>316.26370370058896</v>
      </c>
      <c r="T11" s="34">
        <v>64.423726733313401</v>
      </c>
      <c r="U11" s="37">
        <v>12105.553578949903</v>
      </c>
      <c r="V11" s="34">
        <v>1.6674034309063031</v>
      </c>
      <c r="W11" s="34">
        <v>12.538374611473767</v>
      </c>
      <c r="X11" s="37">
        <v>362.11231820679768</v>
      </c>
      <c r="Y11" s="37">
        <v>388.87346009073599</v>
      </c>
      <c r="Z11" s="34">
        <f t="shared" si="0"/>
        <v>0.93118290490255073</v>
      </c>
    </row>
    <row r="12" spans="1:26" s="32" customFormat="1">
      <c r="A12" s="3" t="s">
        <v>250</v>
      </c>
      <c r="B12" s="37">
        <v>268.65428948093586</v>
      </c>
      <c r="C12" s="34">
        <v>9.0019500983409753</v>
      </c>
      <c r="D12" s="37">
        <v>1223.3862339842526</v>
      </c>
      <c r="E12" s="37">
        <v>489700</v>
      </c>
      <c r="F12" s="34">
        <v>2.5789909525219907</v>
      </c>
      <c r="G12" s="34">
        <v>2.1987038709312596</v>
      </c>
      <c r="H12" s="34">
        <v>39.544241597619653</v>
      </c>
      <c r="I12" s="34">
        <v>0.61486197502011664</v>
      </c>
      <c r="J12" s="34">
        <v>3.9853072748445215</v>
      </c>
      <c r="K12" s="34">
        <v>4.3172888555893154</v>
      </c>
      <c r="L12" s="34">
        <v>0.69774262663569586</v>
      </c>
      <c r="M12" s="34">
        <v>21.660884485046317</v>
      </c>
      <c r="N12" s="34">
        <v>7.7956653158920233</v>
      </c>
      <c r="O12" s="34">
        <v>98.122680154664394</v>
      </c>
      <c r="P12" s="34">
        <v>40.184062547752788</v>
      </c>
      <c r="Q12" s="37">
        <v>190.66230020562918</v>
      </c>
      <c r="R12" s="34">
        <v>42.3250674729792</v>
      </c>
      <c r="S12" s="37">
        <v>411.75412911010915</v>
      </c>
      <c r="T12" s="34">
        <v>84.800275908817142</v>
      </c>
      <c r="U12" s="37">
        <v>11988.022040627371</v>
      </c>
      <c r="V12" s="34">
        <v>1.8172021895884816</v>
      </c>
      <c r="W12" s="34">
        <v>14.972762654001425</v>
      </c>
      <c r="X12" s="37">
        <v>473.55284070470736</v>
      </c>
      <c r="Y12" s="37">
        <v>460.35508684022142</v>
      </c>
      <c r="Z12" s="34">
        <f t="shared" si="0"/>
        <v>1.0286686391478206</v>
      </c>
    </row>
    <row r="13" spans="1:26" s="32" customFormat="1">
      <c r="A13" s="3" t="s">
        <v>251</v>
      </c>
      <c r="B13" s="37">
        <v>268.6853122306797</v>
      </c>
      <c r="C13" s="34">
        <v>9.5273647099243721</v>
      </c>
      <c r="D13" s="37">
        <v>940.21196760629562</v>
      </c>
      <c r="E13" s="37">
        <v>489700</v>
      </c>
      <c r="F13" s="34">
        <v>4.1788364191462195</v>
      </c>
      <c r="G13" s="34">
        <v>0.16225023501786784</v>
      </c>
      <c r="H13" s="34">
        <v>32.693182213152781</v>
      </c>
      <c r="I13" s="34">
        <v>8.7262218892000254E-2</v>
      </c>
      <c r="J13" s="34">
        <v>0.98541382980718362</v>
      </c>
      <c r="K13" s="34">
        <v>2.6690394257590606</v>
      </c>
      <c r="L13" s="34">
        <v>0.47476644113758371</v>
      </c>
      <c r="M13" s="34">
        <v>16.339315047523332</v>
      </c>
      <c r="N13" s="34">
        <v>6.0253565946018872</v>
      </c>
      <c r="O13" s="34">
        <v>76.974251513250024</v>
      </c>
      <c r="P13" s="34">
        <v>31.74014200294069</v>
      </c>
      <c r="Q13" s="37">
        <v>149.09633671116273</v>
      </c>
      <c r="R13" s="34">
        <v>33.862335644378483</v>
      </c>
      <c r="S13" s="37">
        <v>331.54387329318172</v>
      </c>
      <c r="T13" s="34">
        <v>67.175416813782789</v>
      </c>
      <c r="U13" s="37">
        <v>11933.658383353082</v>
      </c>
      <c r="V13" s="34">
        <v>2.2370147517736805</v>
      </c>
      <c r="W13" s="34">
        <v>97.666055807284195</v>
      </c>
      <c r="X13" s="37">
        <v>355.26721449779734</v>
      </c>
      <c r="Y13" s="37">
        <v>628.62128505568887</v>
      </c>
      <c r="Z13" s="34">
        <f t="shared" si="0"/>
        <v>0.56515301492905157</v>
      </c>
    </row>
    <row r="14" spans="1:26" s="32" customFormat="1">
      <c r="A14" s="3" t="s">
        <v>252</v>
      </c>
      <c r="B14" s="37">
        <v>250.97847725106405</v>
      </c>
      <c r="C14" s="34">
        <v>10.686196006675416</v>
      </c>
      <c r="D14" s="37">
        <v>740.40220146629963</v>
      </c>
      <c r="E14" s="37">
        <v>489700</v>
      </c>
      <c r="F14" s="34">
        <v>1.6683149835759579</v>
      </c>
      <c r="G14" s="34">
        <v>0.29648923231155866</v>
      </c>
      <c r="H14" s="34">
        <v>24.692723706337325</v>
      </c>
      <c r="I14" s="34">
        <v>9.5946216090997918E-2</v>
      </c>
      <c r="J14" s="34">
        <v>1.01106590169176</v>
      </c>
      <c r="K14" s="34">
        <v>2.0912759422921448</v>
      </c>
      <c r="L14" s="34">
        <v>0.37687267479472203</v>
      </c>
      <c r="M14" s="34">
        <v>11.85120353356149</v>
      </c>
      <c r="N14" s="34">
        <v>4.458330297400602</v>
      </c>
      <c r="O14" s="34">
        <v>58.223565907229755</v>
      </c>
      <c r="P14" s="34">
        <v>23.694335934586825</v>
      </c>
      <c r="Q14" s="37">
        <v>114.07768693137184</v>
      </c>
      <c r="R14" s="34">
        <v>25.709228682968284</v>
      </c>
      <c r="S14" s="37">
        <v>252.82804003174533</v>
      </c>
      <c r="T14" s="34">
        <v>52.14985935951065</v>
      </c>
      <c r="U14" s="37">
        <v>11834.220088350241</v>
      </c>
      <c r="V14" s="34">
        <v>1.1681285414808644</v>
      </c>
      <c r="W14" s="34">
        <v>8.3191464048934165</v>
      </c>
      <c r="X14" s="37">
        <v>235.18459109068732</v>
      </c>
      <c r="Y14" s="37">
        <v>263.08003470027609</v>
      </c>
      <c r="Z14" s="34">
        <f t="shared" si="0"/>
        <v>0.89396594218421133</v>
      </c>
    </row>
    <row r="15" spans="1:26" s="32" customFormat="1">
      <c r="A15" s="3" t="s">
        <v>253</v>
      </c>
      <c r="B15" s="37">
        <v>259.00140432843699</v>
      </c>
      <c r="C15" s="34">
        <v>12.055533195026843</v>
      </c>
      <c r="D15" s="37">
        <v>767.96159471779811</v>
      </c>
      <c r="E15" s="37">
        <v>489700</v>
      </c>
      <c r="F15" s="34">
        <v>1.4355376839476206</v>
      </c>
      <c r="G15" s="34">
        <v>5.829627480849078E-3</v>
      </c>
      <c r="H15" s="34">
        <v>23.844447423480702</v>
      </c>
      <c r="I15" s="34">
        <v>5.2717947532705686E-2</v>
      </c>
      <c r="J15" s="34">
        <v>1.0917047334996623</v>
      </c>
      <c r="K15" s="34">
        <v>2.0301463772013841</v>
      </c>
      <c r="L15" s="34">
        <v>0.51963307761423849</v>
      </c>
      <c r="M15" s="34">
        <v>13.217304737763461</v>
      </c>
      <c r="N15" s="34">
        <v>4.8590708698978711</v>
      </c>
      <c r="O15" s="34">
        <v>60.891649084590313</v>
      </c>
      <c r="P15" s="34">
        <v>24.528040256871098</v>
      </c>
      <c r="Q15" s="37">
        <v>117.44092091463897</v>
      </c>
      <c r="R15" s="34">
        <v>25.983667914159589</v>
      </c>
      <c r="S15" s="37">
        <v>251.94924038863184</v>
      </c>
      <c r="T15" s="34">
        <v>52.012413406226543</v>
      </c>
      <c r="U15" s="37">
        <v>11184.076425373263</v>
      </c>
      <c r="V15" s="34">
        <v>1.0432185278631951</v>
      </c>
      <c r="W15" s="34">
        <v>8.7316628793685283</v>
      </c>
      <c r="X15" s="37">
        <v>272.37613194340383</v>
      </c>
      <c r="Y15" s="37">
        <v>271.16861306229725</v>
      </c>
      <c r="Z15" s="34">
        <f t="shared" si="0"/>
        <v>1.0044530186125529</v>
      </c>
    </row>
    <row r="16" spans="1:26" s="32" customFormat="1">
      <c r="A16" s="3" t="s">
        <v>254</v>
      </c>
      <c r="B16" s="37">
        <v>276.29173746739428</v>
      </c>
      <c r="C16" s="34">
        <v>10.008376742430434</v>
      </c>
      <c r="D16" s="37">
        <v>1194.0834883575819</v>
      </c>
      <c r="E16" s="37">
        <v>489700</v>
      </c>
      <c r="F16" s="34">
        <v>2.6769288783711507</v>
      </c>
      <c r="G16" s="34">
        <v>0.58682568279205416</v>
      </c>
      <c r="H16" s="34">
        <v>39.558613899554373</v>
      </c>
      <c r="I16" s="34">
        <v>0.35134272499594166</v>
      </c>
      <c r="J16" s="34">
        <v>2.7658647606627298</v>
      </c>
      <c r="K16" s="34">
        <v>4.0082989231574402</v>
      </c>
      <c r="L16" s="34">
        <v>0.78826531896572427</v>
      </c>
      <c r="M16" s="34">
        <v>21.927679978746436</v>
      </c>
      <c r="N16" s="34">
        <v>7.5608751924501689</v>
      </c>
      <c r="O16" s="34">
        <v>95.865658757950058</v>
      </c>
      <c r="P16" s="34">
        <v>38.877098781343669</v>
      </c>
      <c r="Q16" s="37">
        <v>183.36340986081615</v>
      </c>
      <c r="R16" s="34">
        <v>39.97690406634478</v>
      </c>
      <c r="S16" s="37">
        <v>382.88878799353051</v>
      </c>
      <c r="T16" s="34">
        <v>79.208237533144768</v>
      </c>
      <c r="U16" s="37">
        <v>11398.628165311684</v>
      </c>
      <c r="V16" s="34">
        <v>1.5557614474519175</v>
      </c>
      <c r="W16" s="34">
        <v>13.823317595350989</v>
      </c>
      <c r="X16" s="37">
        <v>578.42713396730767</v>
      </c>
      <c r="Y16" s="37">
        <v>430.02307730099233</v>
      </c>
      <c r="Z16" s="34">
        <f t="shared" si="0"/>
        <v>1.3451071919157509</v>
      </c>
    </row>
    <row r="17" spans="1:26" s="32" customFormat="1">
      <c r="A17" s="3" t="s">
        <v>255</v>
      </c>
      <c r="B17" s="37">
        <v>262.17873544191519</v>
      </c>
      <c r="C17" s="34">
        <v>8.2832026216661667</v>
      </c>
      <c r="D17" s="37">
        <v>923.09910683062731</v>
      </c>
      <c r="E17" s="37">
        <v>489700</v>
      </c>
      <c r="F17" s="34">
        <v>2.1066295058303055</v>
      </c>
      <c r="G17" s="34">
        <v>1.2375465599000703</v>
      </c>
      <c r="H17" s="34">
        <v>29.940047988545295</v>
      </c>
      <c r="I17" s="34">
        <v>0.36998343501919495</v>
      </c>
      <c r="J17" s="34">
        <v>2.1796286869374328</v>
      </c>
      <c r="K17" s="34">
        <v>2.5777278881000472</v>
      </c>
      <c r="L17" s="34">
        <v>0.56801647777846132</v>
      </c>
      <c r="M17" s="34">
        <v>15.76533447536657</v>
      </c>
      <c r="N17" s="34">
        <v>5.5465992093306618</v>
      </c>
      <c r="O17" s="34">
        <v>72.569834532043885</v>
      </c>
      <c r="P17" s="34">
        <v>29.660067951405004</v>
      </c>
      <c r="Q17" s="37">
        <v>144.0058313608105</v>
      </c>
      <c r="R17" s="34">
        <v>32.352059623257539</v>
      </c>
      <c r="S17" s="37">
        <v>314.06190728989276</v>
      </c>
      <c r="T17" s="34">
        <v>65.542531439578767</v>
      </c>
      <c r="U17" s="37">
        <v>11864.964694349286</v>
      </c>
      <c r="V17" s="34">
        <v>1.5448161222460797</v>
      </c>
      <c r="W17" s="34">
        <v>10.25750780004212</v>
      </c>
      <c r="X17" s="37">
        <v>311.22970939801473</v>
      </c>
      <c r="Y17" s="37">
        <v>330.00635213345606</v>
      </c>
      <c r="Z17" s="34">
        <f t="shared" si="0"/>
        <v>0.9431021778397527</v>
      </c>
    </row>
    <row r="18" spans="1:26" s="32" customFormat="1">
      <c r="A18" s="3" t="s">
        <v>256</v>
      </c>
      <c r="B18" s="37">
        <v>256.08834202689343</v>
      </c>
      <c r="C18" s="34">
        <v>296.68617642475499</v>
      </c>
      <c r="D18" s="37">
        <v>845.81944631727788</v>
      </c>
      <c r="E18" s="37">
        <v>489700</v>
      </c>
      <c r="F18" s="34">
        <v>2.8647833366454809</v>
      </c>
      <c r="G18" s="34">
        <v>3.9683213441484566E-2</v>
      </c>
      <c r="H18" s="34">
        <v>24.651753346199676</v>
      </c>
      <c r="I18" s="34">
        <v>9.7187912903969401E-2</v>
      </c>
      <c r="J18" s="34">
        <v>1.2371963166841911</v>
      </c>
      <c r="K18" s="34">
        <v>2.6069483972915166</v>
      </c>
      <c r="L18" s="34">
        <v>0.48316036882275332</v>
      </c>
      <c r="M18" s="34">
        <v>15.17354427444976</v>
      </c>
      <c r="N18" s="34">
        <v>5.3006190477644504</v>
      </c>
      <c r="O18" s="34">
        <v>67.31598900129238</v>
      </c>
      <c r="P18" s="34">
        <v>26.980186815666436</v>
      </c>
      <c r="Q18" s="37">
        <v>129.37120708684952</v>
      </c>
      <c r="R18" s="34">
        <v>28.039169014636254</v>
      </c>
      <c r="S18" s="37">
        <v>277.85179283438555</v>
      </c>
      <c r="T18" s="34">
        <v>56.683068121523846</v>
      </c>
      <c r="U18" s="37">
        <v>11755.413894676049</v>
      </c>
      <c r="V18" s="34">
        <v>1.1592580949776743</v>
      </c>
      <c r="W18" s="34">
        <v>8.5800080348965189</v>
      </c>
      <c r="X18" s="37">
        <v>253.42942291842436</v>
      </c>
      <c r="Y18" s="37">
        <v>260.36196080001639</v>
      </c>
      <c r="Z18" s="34">
        <f t="shared" si="0"/>
        <v>0.97337346108359935</v>
      </c>
    </row>
    <row r="19" spans="1:26" s="32" customFormat="1">
      <c r="A19" s="3" t="s">
        <v>257</v>
      </c>
      <c r="B19" s="37">
        <v>262.19034160847769</v>
      </c>
      <c r="C19" s="34">
        <v>11.202641480802887</v>
      </c>
      <c r="D19" s="37">
        <v>876.60412097448477</v>
      </c>
      <c r="E19" s="37">
        <v>489700</v>
      </c>
      <c r="F19" s="34">
        <v>1.8157218321435589</v>
      </c>
      <c r="G19" s="34">
        <v>0.22539697414191423</v>
      </c>
      <c r="H19" s="34">
        <v>26.786312011015998</v>
      </c>
      <c r="I19" s="34">
        <v>0.10962055498972537</v>
      </c>
      <c r="J19" s="34">
        <v>1.3260532592044112</v>
      </c>
      <c r="K19" s="34">
        <v>2.4009400262132772</v>
      </c>
      <c r="L19" s="34">
        <v>0.43042824038369365</v>
      </c>
      <c r="M19" s="34">
        <v>15.625705020736246</v>
      </c>
      <c r="N19" s="34">
        <v>5.4292774326073872</v>
      </c>
      <c r="O19" s="34">
        <v>67.707432900608723</v>
      </c>
      <c r="P19" s="34">
        <v>28.170604500779071</v>
      </c>
      <c r="Q19" s="37">
        <v>134.9342909376771</v>
      </c>
      <c r="R19" s="34">
        <v>29.990068030218453</v>
      </c>
      <c r="S19" s="37">
        <v>292.18619661262665</v>
      </c>
      <c r="T19" s="34">
        <v>61.223294533921873</v>
      </c>
      <c r="U19" s="37">
        <v>11555.882770675897</v>
      </c>
      <c r="V19" s="34">
        <v>1.2413393228199823</v>
      </c>
      <c r="W19" s="34">
        <v>9.7442063951612923</v>
      </c>
      <c r="X19" s="37">
        <v>294.11431083683794</v>
      </c>
      <c r="Y19" s="37">
        <v>305.73773447768286</v>
      </c>
      <c r="Z19" s="34">
        <f t="shared" si="0"/>
        <v>0.9619823713919311</v>
      </c>
    </row>
    <row r="20" spans="1:26" s="32" customFormat="1" ht="13.5" thickBot="1">
      <c r="A20" s="4" t="s">
        <v>258</v>
      </c>
      <c r="B20" s="39">
        <v>250.14096689027318</v>
      </c>
      <c r="C20" s="38">
        <v>11.922426861578186</v>
      </c>
      <c r="D20" s="39">
        <v>726.07357269266913</v>
      </c>
      <c r="E20" s="39">
        <v>489700</v>
      </c>
      <c r="F20" s="38">
        <v>1.5794352715929705</v>
      </c>
      <c r="G20" s="38">
        <v>3.0799205341160183E-2</v>
      </c>
      <c r="H20" s="38">
        <v>24.843042639447518</v>
      </c>
      <c r="I20" s="38">
        <v>4.4669134749480442E-2</v>
      </c>
      <c r="J20" s="38">
        <v>0.73192426294518576</v>
      </c>
      <c r="K20" s="38">
        <v>2.0736745044515148</v>
      </c>
      <c r="L20" s="38">
        <v>0.39110243947849066</v>
      </c>
      <c r="M20" s="38">
        <v>12.620320573054549</v>
      </c>
      <c r="N20" s="38">
        <v>4.5165447566024355</v>
      </c>
      <c r="O20" s="38">
        <v>56.720007791285383</v>
      </c>
      <c r="P20" s="38">
        <v>23.10509589579345</v>
      </c>
      <c r="Q20" s="39">
        <v>110.47267329153254</v>
      </c>
      <c r="R20" s="38">
        <v>24.763400288281296</v>
      </c>
      <c r="S20" s="39">
        <v>238.43353367915392</v>
      </c>
      <c r="T20" s="38">
        <v>49.531771192413402</v>
      </c>
      <c r="U20" s="39">
        <v>11825.149034204032</v>
      </c>
      <c r="V20" s="38">
        <v>1.0833481114265506</v>
      </c>
      <c r="W20" s="38">
        <v>8.1159549956574466</v>
      </c>
      <c r="X20" s="39">
        <v>246.21122934651785</v>
      </c>
      <c r="Y20" s="39">
        <v>254.14129988814796</v>
      </c>
      <c r="Z20" s="38">
        <f t="shared" si="0"/>
        <v>0.9687966082446251</v>
      </c>
    </row>
    <row r="21" spans="1:26" s="32" customFormat="1">
      <c r="A21" s="20" t="s">
        <v>1050</v>
      </c>
      <c r="B21" s="129">
        <v>283.33699945850935</v>
      </c>
      <c r="C21" s="6">
        <v>38.786117582898505</v>
      </c>
      <c r="D21" s="129">
        <v>1485.7121988791368</v>
      </c>
      <c r="E21" s="129">
        <v>489700</v>
      </c>
      <c r="F21" s="6">
        <v>3.307154789070768</v>
      </c>
      <c r="G21" s="6">
        <v>0.88000787432848127</v>
      </c>
      <c r="H21" s="6">
        <v>49.277119173478013</v>
      </c>
      <c r="I21" s="6">
        <v>0.26795839568543345</v>
      </c>
      <c r="J21" s="6">
        <v>2.6446621233014223</v>
      </c>
      <c r="K21" s="6">
        <v>4.2084878356420283</v>
      </c>
      <c r="L21" s="6">
        <v>0.98341075437123082</v>
      </c>
      <c r="M21" s="6">
        <v>26.92938969117521</v>
      </c>
      <c r="N21" s="6">
        <v>9.4186062309067751</v>
      </c>
      <c r="O21" s="6">
        <v>117.75510217968471</v>
      </c>
      <c r="P21" s="6">
        <v>46.85086436015996</v>
      </c>
      <c r="Q21" s="129">
        <v>219.53176321000745</v>
      </c>
      <c r="R21" s="6">
        <v>46.847630081977478</v>
      </c>
      <c r="S21" s="129">
        <v>446.48323975036107</v>
      </c>
      <c r="T21" s="6">
        <v>90.034258840016562</v>
      </c>
      <c r="U21" s="129">
        <v>11253.698059945733</v>
      </c>
      <c r="V21" s="6">
        <v>1.7521098698114435</v>
      </c>
      <c r="W21" s="6">
        <v>24.442498619995369</v>
      </c>
      <c r="X21" s="129">
        <v>919.04975539736199</v>
      </c>
      <c r="Y21" s="129">
        <v>634.0672149654738</v>
      </c>
      <c r="Z21" s="34">
        <f t="shared" si="0"/>
        <v>1.4494516254832794</v>
      </c>
    </row>
    <row r="22" spans="1:26" s="32" customFormat="1">
      <c r="A22" s="20" t="s">
        <v>1051</v>
      </c>
      <c r="B22" s="129">
        <v>272.4770941611153</v>
      </c>
      <c r="C22" s="6">
        <v>7.0875155957706992</v>
      </c>
      <c r="D22" s="129">
        <v>1482.2859874578426</v>
      </c>
      <c r="E22" s="129">
        <v>489700</v>
      </c>
      <c r="F22" s="6">
        <v>3.1203713675732794</v>
      </c>
      <c r="G22" s="6">
        <v>8.7401269520733151E-3</v>
      </c>
      <c r="H22" s="6">
        <v>49.540984028565241</v>
      </c>
      <c r="I22" s="6">
        <v>0.1202614109029814</v>
      </c>
      <c r="J22" s="6">
        <v>2.0518605304104041</v>
      </c>
      <c r="K22" s="6">
        <v>4.5268316101703174</v>
      </c>
      <c r="L22" s="6">
        <v>0.86548390047134827</v>
      </c>
      <c r="M22" s="6">
        <v>25.637132086647842</v>
      </c>
      <c r="N22" s="6">
        <v>8.9644544310083312</v>
      </c>
      <c r="O22" s="6">
        <v>116.38579461752992</v>
      </c>
      <c r="P22" s="6">
        <v>47.752516509503096</v>
      </c>
      <c r="Q22" s="129">
        <v>225.02076517072931</v>
      </c>
      <c r="R22" s="6">
        <v>50.10093198211208</v>
      </c>
      <c r="S22" s="129">
        <v>479.16195425373633</v>
      </c>
      <c r="T22" s="6">
        <v>98.904766594002155</v>
      </c>
      <c r="U22" s="129">
        <v>11975.897429221999</v>
      </c>
      <c r="V22" s="6">
        <v>2.258957605047804</v>
      </c>
      <c r="W22" s="6">
        <v>24.330570103767297</v>
      </c>
      <c r="X22" s="129">
        <v>754.06084937822891</v>
      </c>
      <c r="Y22" s="129">
        <v>746.70167050170767</v>
      </c>
      <c r="Z22" s="34">
        <f t="shared" si="0"/>
        <v>1.0098555811072134</v>
      </c>
    </row>
    <row r="23" spans="1:26" s="32" customFormat="1">
      <c r="A23" s="20" t="s">
        <v>1052</v>
      </c>
      <c r="B23" s="129">
        <v>340.81630608760895</v>
      </c>
      <c r="C23" s="6">
        <v>17.452469672894885</v>
      </c>
      <c r="D23" s="129">
        <v>3939.5178137820267</v>
      </c>
      <c r="E23" s="129">
        <v>489700</v>
      </c>
      <c r="F23" s="6">
        <v>8.2320656272917567</v>
      </c>
      <c r="G23" s="6">
        <v>0.17417035393064251</v>
      </c>
      <c r="H23" s="6">
        <v>113.00112968347874</v>
      </c>
      <c r="I23" s="6">
        <v>0.48062030676967488</v>
      </c>
      <c r="J23" s="6">
        <v>7.1977895449883409</v>
      </c>
      <c r="K23" s="6">
        <v>13.180957724487051</v>
      </c>
      <c r="L23" s="6">
        <v>2.6207401374499755</v>
      </c>
      <c r="M23" s="6">
        <v>79.308051818601527</v>
      </c>
      <c r="N23" s="6">
        <v>27.351462167408187</v>
      </c>
      <c r="O23" s="6">
        <v>332.63522616956345</v>
      </c>
      <c r="P23" s="6">
        <v>131.11708980922998</v>
      </c>
      <c r="Q23" s="129">
        <v>580.89654349503087</v>
      </c>
      <c r="R23" s="6">
        <v>118.55991722674504</v>
      </c>
      <c r="S23" s="129">
        <v>1041.5784355744895</v>
      </c>
      <c r="T23" s="6">
        <v>207.07390795502127</v>
      </c>
      <c r="U23" s="129">
        <v>9573.4449206303561</v>
      </c>
      <c r="V23" s="6">
        <v>3.0121087880191331</v>
      </c>
      <c r="W23" s="6">
        <v>57.621001192004101</v>
      </c>
      <c r="X23" s="129">
        <v>3035.5637508865611</v>
      </c>
      <c r="Y23" s="129">
        <v>1381.2003464670061</v>
      </c>
      <c r="Z23" s="34">
        <f t="shared" si="0"/>
        <v>2.1977722193969016</v>
      </c>
    </row>
    <row r="24" spans="1:26" s="32" customFormat="1">
      <c r="A24" s="20" t="s">
        <v>1053</v>
      </c>
      <c r="B24" s="129">
        <v>299.08205159424102</v>
      </c>
      <c r="C24" s="6">
        <v>12.99368794578643</v>
      </c>
      <c r="D24" s="129">
        <v>2337.366285007829</v>
      </c>
      <c r="E24" s="129">
        <v>489700</v>
      </c>
      <c r="F24" s="6">
        <v>3.7074037822689339</v>
      </c>
      <c r="G24" s="6">
        <v>4.1811150214930537</v>
      </c>
      <c r="H24" s="6">
        <v>72.147942343694652</v>
      </c>
      <c r="I24" s="6">
        <v>1.2142262939035151</v>
      </c>
      <c r="J24" s="6">
        <v>7.795947237567951</v>
      </c>
      <c r="K24" s="6">
        <v>8.6599801276206279</v>
      </c>
      <c r="L24" s="6">
        <v>1.6199742369011372</v>
      </c>
      <c r="M24" s="6">
        <v>46.841502778491837</v>
      </c>
      <c r="N24" s="6">
        <v>15.983480029954327</v>
      </c>
      <c r="O24" s="6">
        <v>195.68053750449241</v>
      </c>
      <c r="P24" s="6">
        <v>76.540008141054059</v>
      </c>
      <c r="Q24" s="129">
        <v>346.12230003158061</v>
      </c>
      <c r="R24" s="6">
        <v>73.344502018520998</v>
      </c>
      <c r="S24" s="129">
        <v>675.86854103872793</v>
      </c>
      <c r="T24" s="6">
        <v>136.24501266448237</v>
      </c>
      <c r="U24" s="129">
        <v>10992.728775193074</v>
      </c>
      <c r="V24" s="6">
        <v>2.0975253185027927</v>
      </c>
      <c r="W24" s="6">
        <v>29.549912334923832</v>
      </c>
      <c r="X24" s="129">
        <v>1319.4039618497711</v>
      </c>
      <c r="Y24" s="129">
        <v>832.65821310675756</v>
      </c>
      <c r="Z24" s="34">
        <f t="shared" si="0"/>
        <v>1.5845684832998896</v>
      </c>
    </row>
    <row r="25" spans="1:26" s="32" customFormat="1">
      <c r="A25" s="20" t="s">
        <v>1054</v>
      </c>
      <c r="B25" s="129">
        <v>298.77169886303165</v>
      </c>
      <c r="C25" s="6">
        <v>17.538473063114729</v>
      </c>
      <c r="D25" s="129">
        <v>3850.0693295058009</v>
      </c>
      <c r="E25" s="129">
        <v>489700</v>
      </c>
      <c r="F25" s="6">
        <v>5.5145918647845482</v>
      </c>
      <c r="G25" s="6">
        <v>3.2775203532317199</v>
      </c>
      <c r="H25" s="6">
        <v>103.54071222726809</v>
      </c>
      <c r="I25" s="6">
        <v>1.1700916620565476</v>
      </c>
      <c r="J25" s="6">
        <v>10.734209478327386</v>
      </c>
      <c r="K25" s="6">
        <v>15.305321757268363</v>
      </c>
      <c r="L25" s="6">
        <v>2.9849769000770241</v>
      </c>
      <c r="M25" s="6">
        <v>83.650995685496</v>
      </c>
      <c r="N25" s="6">
        <v>27.693931526750863</v>
      </c>
      <c r="O25" s="6">
        <v>330.3484811153653</v>
      </c>
      <c r="P25" s="6">
        <v>127.04949309508204</v>
      </c>
      <c r="Q25" s="129">
        <v>561.24715887304058</v>
      </c>
      <c r="R25" s="6">
        <v>114.09194634473828</v>
      </c>
      <c r="S25" s="129">
        <v>1021.9082578740362</v>
      </c>
      <c r="T25" s="6">
        <v>201.65058881071585</v>
      </c>
      <c r="U25" s="129">
        <v>10881.755578627701</v>
      </c>
      <c r="V25" s="6">
        <v>2.4810284536425224</v>
      </c>
      <c r="W25" s="6">
        <v>46.22081850231875</v>
      </c>
      <c r="X25" s="129">
        <v>2252.4593997233501</v>
      </c>
      <c r="Y25" s="129">
        <v>1161.1495550502839</v>
      </c>
      <c r="Z25" s="34">
        <f t="shared" si="0"/>
        <v>1.9398529585844837</v>
      </c>
    </row>
    <row r="26" spans="1:26" s="32" customFormat="1">
      <c r="A26" s="20" t="s">
        <v>1055</v>
      </c>
      <c r="B26" s="129">
        <v>302.90317381790533</v>
      </c>
      <c r="C26" s="6">
        <v>10.27285786459491</v>
      </c>
      <c r="D26" s="129">
        <v>5612.8383867062685</v>
      </c>
      <c r="E26" s="129">
        <v>489700</v>
      </c>
      <c r="F26" s="6">
        <v>6.4801606852916391</v>
      </c>
      <c r="G26" s="6">
        <v>0.19694346290065967</v>
      </c>
      <c r="H26" s="6">
        <v>113.8000348225348</v>
      </c>
      <c r="I26" s="6">
        <v>0.86633184417800235</v>
      </c>
      <c r="J26" s="6">
        <v>11.988881879349107</v>
      </c>
      <c r="K26" s="6">
        <v>20.757598355552815</v>
      </c>
      <c r="L26" s="6">
        <v>3.7899480499209011</v>
      </c>
      <c r="M26" s="6">
        <v>117.16291823397705</v>
      </c>
      <c r="N26" s="6">
        <v>39.560933400676554</v>
      </c>
      <c r="O26" s="6">
        <v>483.24640937658791</v>
      </c>
      <c r="P26" s="6">
        <v>189.20961521330605</v>
      </c>
      <c r="Q26" s="129">
        <v>821.31725615291543</v>
      </c>
      <c r="R26" s="6">
        <v>164.62670301546819</v>
      </c>
      <c r="S26" s="129">
        <v>1450.6747766475241</v>
      </c>
      <c r="T26" s="6">
        <v>284.56439940540923</v>
      </c>
      <c r="U26" s="129">
        <v>10176.39862060059</v>
      </c>
      <c r="V26" s="6">
        <v>2.6139411629956748</v>
      </c>
      <c r="W26" s="6">
        <v>55.63689247381042</v>
      </c>
      <c r="X26" s="129">
        <v>2809.4298882664229</v>
      </c>
      <c r="Y26" s="129">
        <v>1410.0473256853986</v>
      </c>
      <c r="Z26" s="34">
        <f t="shared" si="0"/>
        <v>1.9924365920844604</v>
      </c>
    </row>
    <row r="27" spans="1:26" s="32" customFormat="1">
      <c r="A27" s="20" t="s">
        <v>1056</v>
      </c>
      <c r="B27" s="129">
        <v>280.65110829555226</v>
      </c>
      <c r="C27" s="6">
        <v>10.936626250075996</v>
      </c>
      <c r="D27" s="129">
        <v>1525.7196668681461</v>
      </c>
      <c r="E27" s="129">
        <v>489700</v>
      </c>
      <c r="F27" s="6">
        <v>3.0027806513427504</v>
      </c>
      <c r="G27" s="6">
        <v>10.246133502935889</v>
      </c>
      <c r="H27" s="6">
        <v>54.172146094985038</v>
      </c>
      <c r="I27" s="6">
        <v>0.69145815352338791</v>
      </c>
      <c r="J27" s="6">
        <v>2.9312146017647067</v>
      </c>
      <c r="K27" s="6">
        <v>4.7771998793635175</v>
      </c>
      <c r="L27" s="6">
        <v>0.96970717435958698</v>
      </c>
      <c r="M27" s="6">
        <v>27.54059194023986</v>
      </c>
      <c r="N27" s="6">
        <v>9.463849030138821</v>
      </c>
      <c r="O27" s="6">
        <v>121.5840022506305</v>
      </c>
      <c r="P27" s="6">
        <v>49.253962002244229</v>
      </c>
      <c r="Q27" s="129">
        <v>229.01270426705608</v>
      </c>
      <c r="R27" s="6">
        <v>49.523745440527208</v>
      </c>
      <c r="S27" s="129">
        <v>458.1437260430119</v>
      </c>
      <c r="T27" s="6">
        <v>93.903346147137668</v>
      </c>
      <c r="U27" s="129">
        <v>11789.736951353198</v>
      </c>
      <c r="V27" s="6">
        <v>1.7726074852412679</v>
      </c>
      <c r="W27" s="6">
        <v>17.711151831352982</v>
      </c>
      <c r="X27" s="129">
        <v>660.59535532219661</v>
      </c>
      <c r="Y27" s="129">
        <v>508.68283683169057</v>
      </c>
      <c r="Z27" s="34">
        <f t="shared" si="0"/>
        <v>1.298638970083376</v>
      </c>
    </row>
    <row r="28" spans="1:26" s="32" customFormat="1">
      <c r="A28" s="20" t="s">
        <v>1057</v>
      </c>
      <c r="B28" s="129">
        <v>275.9104056379694</v>
      </c>
      <c r="C28" s="6">
        <v>8.9023423173306</v>
      </c>
      <c r="D28" s="129">
        <v>2297.7221016687445</v>
      </c>
      <c r="E28" s="129">
        <v>489700</v>
      </c>
      <c r="F28" s="6">
        <v>2.8332907186892866</v>
      </c>
      <c r="G28" s="6">
        <v>2.6528712002945293E-2</v>
      </c>
      <c r="H28" s="6">
        <v>50.483732738659626</v>
      </c>
      <c r="I28" s="6">
        <v>0.27106006918057646</v>
      </c>
      <c r="J28" s="6">
        <v>4.1897542586032612</v>
      </c>
      <c r="K28" s="6">
        <v>8.0051255775521888</v>
      </c>
      <c r="L28" s="6">
        <v>1.6697828453214236</v>
      </c>
      <c r="M28" s="6">
        <v>44.938819094869856</v>
      </c>
      <c r="N28" s="6">
        <v>15.518297606573567</v>
      </c>
      <c r="O28" s="6">
        <v>189.01272189833506</v>
      </c>
      <c r="P28" s="6">
        <v>75.407612207549022</v>
      </c>
      <c r="Q28" s="129">
        <v>343.09362711644258</v>
      </c>
      <c r="R28" s="6">
        <v>72.331416328864691</v>
      </c>
      <c r="S28" s="129">
        <v>664.17325014630717</v>
      </c>
      <c r="T28" s="6">
        <v>135.15709657114459</v>
      </c>
      <c r="U28" s="129">
        <v>11666.25699421372</v>
      </c>
      <c r="V28" s="6">
        <v>1.6493388270576925</v>
      </c>
      <c r="W28" s="6">
        <v>25.654550378245805</v>
      </c>
      <c r="X28" s="129">
        <v>920.21100014547824</v>
      </c>
      <c r="Y28" s="129">
        <v>757.3859119968464</v>
      </c>
      <c r="Z28" s="34">
        <f t="shared" si="0"/>
        <v>1.2149829902689155</v>
      </c>
    </row>
    <row r="29" spans="1:26" s="32" customFormat="1">
      <c r="A29" s="20" t="s">
        <v>1058</v>
      </c>
      <c r="B29" s="129">
        <v>281.3103470523202</v>
      </c>
      <c r="C29" s="6">
        <v>8.8191699911639478</v>
      </c>
      <c r="D29" s="129">
        <v>1962.489430774008</v>
      </c>
      <c r="E29" s="129">
        <v>489700</v>
      </c>
      <c r="F29" s="6">
        <v>2.6404460224265205</v>
      </c>
      <c r="G29" s="6">
        <v>7.6167172809200521</v>
      </c>
      <c r="H29" s="6">
        <v>63.69756512316517</v>
      </c>
      <c r="I29" s="6">
        <v>1.6731460124763811</v>
      </c>
      <c r="J29" s="6">
        <v>8.5330385948258041</v>
      </c>
      <c r="K29" s="6">
        <v>7.3103062880981344</v>
      </c>
      <c r="L29" s="6">
        <v>1.3466151670230839</v>
      </c>
      <c r="M29" s="6">
        <v>38.086091057421825</v>
      </c>
      <c r="N29" s="6">
        <v>12.958166538094142</v>
      </c>
      <c r="O29" s="6">
        <v>159.41074113059042</v>
      </c>
      <c r="P29" s="6">
        <v>63.469130566441201</v>
      </c>
      <c r="Q29" s="129">
        <v>293.61433290515049</v>
      </c>
      <c r="R29" s="6">
        <v>63.232678570409185</v>
      </c>
      <c r="S29" s="129">
        <v>591.60410407493725</v>
      </c>
      <c r="T29" s="6">
        <v>121.80113702828133</v>
      </c>
      <c r="U29" s="129">
        <v>11858.80820722838</v>
      </c>
      <c r="V29" s="6">
        <v>1.5963061411433517</v>
      </c>
      <c r="W29" s="6">
        <v>20.013933904762627</v>
      </c>
      <c r="X29" s="129">
        <v>745.51304074015968</v>
      </c>
      <c r="Y29" s="129">
        <v>579.15122940324011</v>
      </c>
      <c r="Z29" s="34">
        <f t="shared" si="0"/>
        <v>1.2872510717249785</v>
      </c>
    </row>
    <row r="30" spans="1:26" s="32" customFormat="1">
      <c r="A30" s="20" t="s">
        <v>1059</v>
      </c>
      <c r="B30" s="129">
        <v>271.30519815618044</v>
      </c>
      <c r="C30" s="6">
        <v>6.5110301460968527</v>
      </c>
      <c r="D30" s="129">
        <v>1531.0844406204965</v>
      </c>
      <c r="E30" s="129">
        <v>489700</v>
      </c>
      <c r="F30" s="6">
        <v>2.5755029581145856</v>
      </c>
      <c r="G30" s="6">
        <v>4.9749460658670551E-2</v>
      </c>
      <c r="H30" s="6">
        <v>40.693958426386573</v>
      </c>
      <c r="I30" s="6">
        <v>0.10264917038753853</v>
      </c>
      <c r="J30" s="6">
        <v>2.0426597962234827</v>
      </c>
      <c r="K30" s="6">
        <v>4.4041438037923388</v>
      </c>
      <c r="L30" s="6">
        <v>1.0641204638970736</v>
      </c>
      <c r="M30" s="6">
        <v>27.690001147466237</v>
      </c>
      <c r="N30" s="6">
        <v>9.7132065646606165</v>
      </c>
      <c r="O30" s="6">
        <v>118.97064067577057</v>
      </c>
      <c r="P30" s="6">
        <v>48.857357434704582</v>
      </c>
      <c r="Q30" s="129">
        <v>233.65079931126056</v>
      </c>
      <c r="R30" s="6">
        <v>52.027784467328743</v>
      </c>
      <c r="S30" s="129">
        <v>500.72905292606811</v>
      </c>
      <c r="T30" s="6">
        <v>105.71398884727516</v>
      </c>
      <c r="U30" s="129">
        <v>12315.606297526383</v>
      </c>
      <c r="V30" s="6">
        <v>1.8850642816007988</v>
      </c>
      <c r="W30" s="6">
        <v>19.36238993313313</v>
      </c>
      <c r="X30" s="129">
        <v>589.76643963158483</v>
      </c>
      <c r="Y30" s="129">
        <v>603.23232454828349</v>
      </c>
      <c r="Z30" s="34">
        <f t="shared" si="0"/>
        <v>0.97767711647948863</v>
      </c>
    </row>
    <row r="31" spans="1:26" s="32" customFormat="1">
      <c r="A31" s="20" t="s">
        <v>1060</v>
      </c>
      <c r="B31" s="129">
        <v>287.8335580775921</v>
      </c>
      <c r="C31" s="6">
        <v>56.619759310238514</v>
      </c>
      <c r="D31" s="129">
        <v>2942.564963597069</v>
      </c>
      <c r="E31" s="129">
        <v>489700</v>
      </c>
      <c r="F31" s="6">
        <v>4.2855056972176362</v>
      </c>
      <c r="G31" s="6">
        <v>170.6520512553891</v>
      </c>
      <c r="H31" s="6">
        <v>323.64676895055368</v>
      </c>
      <c r="I31" s="6">
        <v>23.495672671935054</v>
      </c>
      <c r="J31" s="6">
        <v>80.823734466019786</v>
      </c>
      <c r="K31" s="6">
        <v>17.518570302712369</v>
      </c>
      <c r="L31" s="6">
        <v>2.4118169664355302</v>
      </c>
      <c r="M31" s="6">
        <v>65.278793120752269</v>
      </c>
      <c r="N31" s="6">
        <v>21.441464404355447</v>
      </c>
      <c r="O31" s="6">
        <v>255.08562836365621</v>
      </c>
      <c r="P31" s="6">
        <v>97.582215527188183</v>
      </c>
      <c r="Q31" s="129">
        <v>438.35157416578664</v>
      </c>
      <c r="R31" s="6">
        <v>90.939741259795724</v>
      </c>
      <c r="S31" s="129">
        <v>818.83629048606372</v>
      </c>
      <c r="T31" s="6">
        <v>163.71450615450667</v>
      </c>
      <c r="U31" s="129">
        <v>11804.471087373146</v>
      </c>
      <c r="V31" s="6">
        <v>2.2473996203496682</v>
      </c>
      <c r="W31" s="6">
        <v>38.280651986118407</v>
      </c>
      <c r="X31" s="129">
        <v>1691.0548388417035</v>
      </c>
      <c r="Y31" s="129">
        <v>946.74292347095081</v>
      </c>
      <c r="Z31" s="34">
        <f t="shared" si="0"/>
        <v>1.7861816517645095</v>
      </c>
    </row>
    <row r="32" spans="1:26" s="32" customFormat="1">
      <c r="A32" s="20" t="s">
        <v>1061</v>
      </c>
      <c r="B32" s="129">
        <v>276.84611027151055</v>
      </c>
      <c r="C32" s="6">
        <v>7.956977410150647</v>
      </c>
      <c r="D32" s="129">
        <v>1767.3613189323562</v>
      </c>
      <c r="E32" s="129">
        <v>489700</v>
      </c>
      <c r="F32" s="6">
        <v>3.4525135029012533</v>
      </c>
      <c r="G32" s="6">
        <v>2.3167832950302E-2</v>
      </c>
      <c r="H32" s="6">
        <v>56.515755976353894</v>
      </c>
      <c r="I32" s="6">
        <v>0.16339210545929897</v>
      </c>
      <c r="J32" s="6">
        <v>2.4776554676911786</v>
      </c>
      <c r="K32" s="6">
        <v>5.1508928317427785</v>
      </c>
      <c r="L32" s="6">
        <v>0.97394075641483702</v>
      </c>
      <c r="M32" s="6">
        <v>30.725412727635394</v>
      </c>
      <c r="N32" s="6">
        <v>10.993217845873057</v>
      </c>
      <c r="O32" s="6">
        <v>139.15684041690025</v>
      </c>
      <c r="P32" s="6">
        <v>56.548299060812404</v>
      </c>
      <c r="Q32" s="129">
        <v>263.88837696707373</v>
      </c>
      <c r="R32" s="6">
        <v>58.043002994482684</v>
      </c>
      <c r="S32" s="129">
        <v>547.41373491098909</v>
      </c>
      <c r="T32" s="6">
        <v>112.86253391697552</v>
      </c>
      <c r="U32" s="129">
        <v>12066.020961910022</v>
      </c>
      <c r="V32" s="6">
        <v>1.9250980763416667</v>
      </c>
      <c r="W32" s="6">
        <v>20.868555914244489</v>
      </c>
      <c r="X32" s="129">
        <v>802.0533189769817</v>
      </c>
      <c r="Y32" s="129">
        <v>595.55498463932645</v>
      </c>
      <c r="Z32" s="34">
        <f t="shared" si="0"/>
        <v>1.3467326101933519</v>
      </c>
    </row>
    <row r="33" spans="1:26" s="32" customFormat="1">
      <c r="A33" s="20" t="s">
        <v>1062</v>
      </c>
      <c r="B33" s="129">
        <v>271.48527663031854</v>
      </c>
      <c r="C33" s="6">
        <v>9.8567458601841995</v>
      </c>
      <c r="D33" s="129">
        <v>1787.1552610163742</v>
      </c>
      <c r="E33" s="129">
        <v>489700</v>
      </c>
      <c r="F33" s="6">
        <v>2.6173593750047983</v>
      </c>
      <c r="G33" s="6">
        <v>4.9259530407375234E-2</v>
      </c>
      <c r="H33" s="6">
        <v>45.548856087672874</v>
      </c>
      <c r="I33" s="6">
        <v>0.14879147143217547</v>
      </c>
      <c r="J33" s="6">
        <v>2.8537927303312398</v>
      </c>
      <c r="K33" s="6">
        <v>5.4472704735339912</v>
      </c>
      <c r="L33" s="6">
        <v>1.2541209991350708</v>
      </c>
      <c r="M33" s="6">
        <v>33.398449175223945</v>
      </c>
      <c r="N33" s="6">
        <v>12.002123715179069</v>
      </c>
      <c r="O33" s="6">
        <v>144.13269199386446</v>
      </c>
      <c r="P33" s="6">
        <v>56.786836078341452</v>
      </c>
      <c r="Q33" s="129">
        <v>263.2534497425936</v>
      </c>
      <c r="R33" s="6">
        <v>57.139115604212414</v>
      </c>
      <c r="S33" s="129">
        <v>518.59408918850943</v>
      </c>
      <c r="T33" s="6">
        <v>106.31610085657199</v>
      </c>
      <c r="U33" s="129">
        <v>12010.947167700375</v>
      </c>
      <c r="V33" s="6">
        <v>1.7444763220636048</v>
      </c>
      <c r="W33" s="6">
        <v>20.277493630646394</v>
      </c>
      <c r="X33" s="129">
        <v>758.70941893276017</v>
      </c>
      <c r="Y33" s="129">
        <v>592.88945926267672</v>
      </c>
      <c r="Z33" s="34">
        <f t="shared" si="0"/>
        <v>1.2796810722125147</v>
      </c>
    </row>
    <row r="34" spans="1:26" s="32" customFormat="1">
      <c r="A34" s="20" t="s">
        <v>1063</v>
      </c>
      <c r="B34" s="129">
        <v>292.46796617815829</v>
      </c>
      <c r="C34" s="6">
        <v>19.807556314803051</v>
      </c>
      <c r="D34" s="129">
        <v>2504.5175754722136</v>
      </c>
      <c r="E34" s="129">
        <v>489700</v>
      </c>
      <c r="F34" s="6">
        <v>5.3017245750224289</v>
      </c>
      <c r="G34" s="6">
        <v>6.1197654168435829</v>
      </c>
      <c r="H34" s="6">
        <v>82.301163826210967</v>
      </c>
      <c r="I34" s="6">
        <v>2.0440726963086528</v>
      </c>
      <c r="J34" s="6">
        <v>13.633899792529109</v>
      </c>
      <c r="K34" s="6">
        <v>10.754186010818454</v>
      </c>
      <c r="L34" s="6">
        <v>2.6563248182804218</v>
      </c>
      <c r="M34" s="6">
        <v>47.685572123622833</v>
      </c>
      <c r="N34" s="6">
        <v>16.708265904446097</v>
      </c>
      <c r="O34" s="6">
        <v>207.99025677831671</v>
      </c>
      <c r="P34" s="6">
        <v>82.096275528184535</v>
      </c>
      <c r="Q34" s="129">
        <v>374.53081698684667</v>
      </c>
      <c r="R34" s="6">
        <v>79.814090280565438</v>
      </c>
      <c r="S34" s="129">
        <v>726.42349497970417</v>
      </c>
      <c r="T34" s="6">
        <v>150.08349371248053</v>
      </c>
      <c r="U34" s="129">
        <v>10824.051397072029</v>
      </c>
      <c r="V34" s="6">
        <v>2.6551574194798535</v>
      </c>
      <c r="W34" s="6">
        <v>41.944738238931052</v>
      </c>
      <c r="X34" s="129">
        <v>1295.1896147928705</v>
      </c>
      <c r="Y34" s="129">
        <v>891.26205608190105</v>
      </c>
      <c r="Z34" s="34">
        <f t="shared" si="0"/>
        <v>1.453208521505656</v>
      </c>
    </row>
    <row r="35" spans="1:26" s="32" customFormat="1">
      <c r="A35" s="20" t="s">
        <v>1064</v>
      </c>
      <c r="B35" s="129">
        <v>372.78184419845212</v>
      </c>
      <c r="C35" s="6">
        <v>15.248339978819642</v>
      </c>
      <c r="D35" s="129">
        <v>6740.1249844927852</v>
      </c>
      <c r="E35" s="129">
        <v>489700</v>
      </c>
      <c r="F35" s="6">
        <v>8.9205105226416048</v>
      </c>
      <c r="G35" s="6">
        <v>0.2257998273987297</v>
      </c>
      <c r="H35" s="6">
        <v>148.60096255871727</v>
      </c>
      <c r="I35" s="6">
        <v>0.94819477481017411</v>
      </c>
      <c r="J35" s="6">
        <v>14.210959852261515</v>
      </c>
      <c r="K35" s="6">
        <v>25.510656593588283</v>
      </c>
      <c r="L35" s="6">
        <v>5.2161636320366842</v>
      </c>
      <c r="M35" s="6">
        <v>156.09292290823606</v>
      </c>
      <c r="N35" s="6">
        <v>51.797678088777666</v>
      </c>
      <c r="O35" s="6">
        <v>616.65619587387209</v>
      </c>
      <c r="P35" s="6">
        <v>231.37405883887516</v>
      </c>
      <c r="Q35" s="129">
        <v>977.95730762805431</v>
      </c>
      <c r="R35" s="6">
        <v>193.3451930526783</v>
      </c>
      <c r="S35" s="129">
        <v>1659.6656573973637</v>
      </c>
      <c r="T35" s="6">
        <v>322.73594280386175</v>
      </c>
      <c r="U35" s="129">
        <v>10348.907828205995</v>
      </c>
      <c r="V35" s="6">
        <v>3.3628300756845659</v>
      </c>
      <c r="W35" s="6">
        <v>77.429443681244038</v>
      </c>
      <c r="X35" s="129">
        <v>4298.0170252870566</v>
      </c>
      <c r="Y35" s="129">
        <v>1866.7898916638396</v>
      </c>
      <c r="Z35" s="34">
        <f t="shared" si="0"/>
        <v>2.3023571342869782</v>
      </c>
    </row>
    <row r="36" spans="1:26" s="32" customFormat="1" ht="13.5" thickBot="1">
      <c r="A36" s="8" t="s">
        <v>1065</v>
      </c>
      <c r="B36" s="190">
        <v>361.59868563136087</v>
      </c>
      <c r="C36" s="158">
        <v>16.036086224690557</v>
      </c>
      <c r="D36" s="190">
        <v>2487.9526208039765</v>
      </c>
      <c r="E36" s="190">
        <v>489700</v>
      </c>
      <c r="F36" s="158">
        <v>4.9994662024495566</v>
      </c>
      <c r="G36" s="158">
        <v>29.824076118303125</v>
      </c>
      <c r="H36" s="158">
        <v>117.98733305684112</v>
      </c>
      <c r="I36" s="158">
        <v>11.174003520788613</v>
      </c>
      <c r="J36" s="158">
        <v>58.330802745244377</v>
      </c>
      <c r="K36" s="158">
        <v>26.400999096179351</v>
      </c>
      <c r="L36" s="158">
        <v>4.2679524067787273</v>
      </c>
      <c r="M36" s="158">
        <v>73.592135317069435</v>
      </c>
      <c r="N36" s="158">
        <v>21.671212249979806</v>
      </c>
      <c r="O36" s="158">
        <v>239.13535539189439</v>
      </c>
      <c r="P36" s="158">
        <v>86.894551963447782</v>
      </c>
      <c r="Q36" s="190">
        <v>369.6312412027691</v>
      </c>
      <c r="R36" s="158">
        <v>75.802663477375233</v>
      </c>
      <c r="S36" s="190">
        <v>668.82649988883668</v>
      </c>
      <c r="T36" s="158">
        <v>131.84434849271872</v>
      </c>
      <c r="U36" s="190">
        <v>11510.466041725762</v>
      </c>
      <c r="V36" s="158">
        <v>2.1656791109915816</v>
      </c>
      <c r="W36" s="158">
        <v>23.598339341400532</v>
      </c>
      <c r="X36" s="190">
        <v>621.69693033517069</v>
      </c>
      <c r="Y36" s="190">
        <v>572.45771821267317</v>
      </c>
      <c r="Z36" s="38">
        <f t="shared" si="0"/>
        <v>1.0860137099316822</v>
      </c>
    </row>
    <row r="37" spans="1:26" s="32" customFormat="1">
      <c r="A37" s="20" t="s">
        <v>57</v>
      </c>
      <c r="B37" s="36">
        <v>256.25192035439142</v>
      </c>
      <c r="C37" s="33">
        <v>4.9348773798505849</v>
      </c>
      <c r="D37" s="36">
        <v>1007.8381178899984</v>
      </c>
      <c r="E37" s="36">
        <v>489700</v>
      </c>
      <c r="F37" s="33">
        <v>2.9217614606634088</v>
      </c>
      <c r="G37" s="33">
        <v>7.9861479066027137</v>
      </c>
      <c r="H37" s="33">
        <v>48.117644549917188</v>
      </c>
      <c r="I37" s="33">
        <v>2.3107544669814031</v>
      </c>
      <c r="J37" s="33">
        <v>10.898428016144688</v>
      </c>
      <c r="K37" s="33">
        <v>4.2846322400284427</v>
      </c>
      <c r="L37" s="33">
        <v>0.56771950352898093</v>
      </c>
      <c r="M37" s="33">
        <v>16.297028900933586</v>
      </c>
      <c r="N37" s="33">
        <v>5.943497320985335</v>
      </c>
      <c r="O37" s="33">
        <v>76.313029151688269</v>
      </c>
      <c r="P37" s="33">
        <v>32.15538501288647</v>
      </c>
      <c r="Q37" s="36">
        <v>160.61446235250975</v>
      </c>
      <c r="R37" s="33">
        <v>36.811092699806679</v>
      </c>
      <c r="S37" s="36">
        <v>366.01167516990648</v>
      </c>
      <c r="T37" s="33">
        <v>77.340382909716865</v>
      </c>
      <c r="U37" s="36">
        <v>12346.503341435209</v>
      </c>
      <c r="V37" s="33">
        <v>2.0176025710680912</v>
      </c>
      <c r="W37" s="33">
        <v>10.736659678662901</v>
      </c>
      <c r="X37" s="36">
        <v>322.82918795643053</v>
      </c>
      <c r="Y37" s="36">
        <v>354.79564132176858</v>
      </c>
      <c r="Z37" s="34">
        <f t="shared" ref="Z37:Z99" si="1">X37/Y37</f>
        <v>0.90990178671234778</v>
      </c>
    </row>
    <row r="38" spans="1:26" s="32" customFormat="1">
      <c r="A38" s="20" t="s">
        <v>58</v>
      </c>
      <c r="B38" s="36">
        <v>255.80378008464928</v>
      </c>
      <c r="C38" s="33">
        <v>4.3369305373495255</v>
      </c>
      <c r="D38" s="36">
        <v>713.2653586977907</v>
      </c>
      <c r="E38" s="36">
        <v>489700</v>
      </c>
      <c r="F38" s="33">
        <v>1.4324322133108869</v>
      </c>
      <c r="G38" s="33">
        <v>8.4488033517974778E-3</v>
      </c>
      <c r="H38" s="33">
        <v>13.056079785674784</v>
      </c>
      <c r="I38" s="33">
        <v>4.0333237312816246E-2</v>
      </c>
      <c r="J38" s="33">
        <v>0.58537479843228557</v>
      </c>
      <c r="K38" s="33">
        <v>1.2987244339456128</v>
      </c>
      <c r="L38" s="33">
        <v>0.49908001116058076</v>
      </c>
      <c r="M38" s="33">
        <v>9.0601742358522159</v>
      </c>
      <c r="N38" s="33">
        <v>3.6996726179855659</v>
      </c>
      <c r="O38" s="33">
        <v>48.608499216937929</v>
      </c>
      <c r="P38" s="33">
        <v>21.814534015767318</v>
      </c>
      <c r="Q38" s="36">
        <v>116.78785716372967</v>
      </c>
      <c r="R38" s="33">
        <v>28.51678594796785</v>
      </c>
      <c r="S38" s="36">
        <v>308.70229853405328</v>
      </c>
      <c r="T38" s="33">
        <v>73.937445093131032</v>
      </c>
      <c r="U38" s="36">
        <v>11788.530132023256</v>
      </c>
      <c r="V38" s="33">
        <v>0.9530470538524598</v>
      </c>
      <c r="W38" s="33">
        <v>12.020481788758071</v>
      </c>
      <c r="X38" s="36">
        <v>289.00309850313505</v>
      </c>
      <c r="Y38" s="36">
        <v>428.82055569450529</v>
      </c>
      <c r="Z38" s="34">
        <f t="shared" si="1"/>
        <v>0.67394879901471616</v>
      </c>
    </row>
    <row r="39" spans="1:26" s="32" customFormat="1">
      <c r="A39" s="20" t="s">
        <v>59</v>
      </c>
      <c r="B39" s="36">
        <v>250.65393320781828</v>
      </c>
      <c r="C39" s="33">
        <v>3.1521765816465979</v>
      </c>
      <c r="D39" s="36">
        <v>933.65507043624712</v>
      </c>
      <c r="E39" s="36">
        <v>489700</v>
      </c>
      <c r="F39" s="33">
        <v>1.1403188195592744</v>
      </c>
      <c r="G39" s="33">
        <v>0.31675144467656052</v>
      </c>
      <c r="H39" s="33">
        <v>14.33555670338597</v>
      </c>
      <c r="I39" s="33">
        <v>0.20062007365741824</v>
      </c>
      <c r="J39" s="33">
        <v>1.9934718650635008</v>
      </c>
      <c r="K39" s="33">
        <v>3.0647299091745261</v>
      </c>
      <c r="L39" s="33">
        <v>0.91196711382487983</v>
      </c>
      <c r="M39" s="33">
        <v>15.481862621885828</v>
      </c>
      <c r="N39" s="33">
        <v>5.4682819823667481</v>
      </c>
      <c r="O39" s="33">
        <v>67.45224527570663</v>
      </c>
      <c r="P39" s="33">
        <v>28.470167337493351</v>
      </c>
      <c r="Q39" s="36">
        <v>146.1479878963433</v>
      </c>
      <c r="R39" s="33">
        <v>35.137240680199746</v>
      </c>
      <c r="S39" s="36">
        <v>379.90265163233795</v>
      </c>
      <c r="T39" s="33">
        <v>89.248779643112869</v>
      </c>
      <c r="U39" s="36">
        <v>11396.503857627629</v>
      </c>
      <c r="V39" s="33">
        <v>0.73979112464891505</v>
      </c>
      <c r="W39" s="33">
        <v>13.583131874988952</v>
      </c>
      <c r="X39" s="36">
        <v>404.68902279723432</v>
      </c>
      <c r="Y39" s="36">
        <v>467.64123050616166</v>
      </c>
      <c r="Z39" s="34">
        <f t="shared" si="1"/>
        <v>0.86538353848571126</v>
      </c>
    </row>
    <row r="40" spans="1:26" s="32" customFormat="1">
      <c r="A40" s="20" t="s">
        <v>60</v>
      </c>
      <c r="B40" s="36">
        <v>249.96909030438783</v>
      </c>
      <c r="C40" s="33">
        <v>3.96856904941624</v>
      </c>
      <c r="D40" s="36">
        <v>723.32421107329276</v>
      </c>
      <c r="E40" s="36">
        <v>489700</v>
      </c>
      <c r="F40" s="33">
        <v>1.9915150615267267</v>
      </c>
      <c r="G40" s="33">
        <v>2.0222221528793698</v>
      </c>
      <c r="H40" s="33">
        <v>21.72094924656799</v>
      </c>
      <c r="I40" s="33">
        <v>0.46958152462284308</v>
      </c>
      <c r="J40" s="33">
        <v>2.4616080017738851</v>
      </c>
      <c r="K40" s="33">
        <v>2.043588217979178</v>
      </c>
      <c r="L40" s="33">
        <v>0.46516564376108593</v>
      </c>
      <c r="M40" s="33">
        <v>10.821120204179596</v>
      </c>
      <c r="N40" s="33">
        <v>4.0297372241263556</v>
      </c>
      <c r="O40" s="33">
        <v>52.606128139563147</v>
      </c>
      <c r="P40" s="33">
        <v>22.812913076036086</v>
      </c>
      <c r="Q40" s="36">
        <v>115.38645485706195</v>
      </c>
      <c r="R40" s="33">
        <v>27.281996271200239</v>
      </c>
      <c r="S40" s="36">
        <v>287.22290325304112</v>
      </c>
      <c r="T40" s="33">
        <v>66.242778384866256</v>
      </c>
      <c r="U40" s="36">
        <v>12038.888789841349</v>
      </c>
      <c r="V40" s="33">
        <v>1.363107415497528</v>
      </c>
      <c r="W40" s="33">
        <v>19.015236894858294</v>
      </c>
      <c r="X40" s="36">
        <v>573.52437323368827</v>
      </c>
      <c r="Y40" s="36">
        <v>657.80687435583377</v>
      </c>
      <c r="Z40" s="34">
        <f t="shared" si="1"/>
        <v>0.87187348687305788</v>
      </c>
    </row>
    <row r="41" spans="1:26" s="32" customFormat="1">
      <c r="A41" s="20" t="s">
        <v>61</v>
      </c>
      <c r="B41" s="36">
        <v>252.86961093449628</v>
      </c>
      <c r="C41" s="33">
        <v>20.547300072648731</v>
      </c>
      <c r="D41" s="36">
        <v>889.56714824763822</v>
      </c>
      <c r="E41" s="36">
        <v>489700</v>
      </c>
      <c r="F41" s="33">
        <v>2.9141647348567443</v>
      </c>
      <c r="G41" s="33">
        <v>1.6180428283433737</v>
      </c>
      <c r="H41" s="33">
        <v>28.525324793499308</v>
      </c>
      <c r="I41" s="33">
        <v>0.42851618550188619</v>
      </c>
      <c r="J41" s="33">
        <v>2.6076695993037164</v>
      </c>
      <c r="K41" s="33">
        <v>2.1427993674783981</v>
      </c>
      <c r="L41" s="33">
        <v>0.3518053362771737</v>
      </c>
      <c r="M41" s="33">
        <v>13.133911082467828</v>
      </c>
      <c r="N41" s="33">
        <v>4.9429800085198394</v>
      </c>
      <c r="O41" s="33">
        <v>66.199478633942775</v>
      </c>
      <c r="P41" s="33">
        <v>28.355206645033356</v>
      </c>
      <c r="Q41" s="36">
        <v>143.23855532850911</v>
      </c>
      <c r="R41" s="33">
        <v>32.793813351847668</v>
      </c>
      <c r="S41" s="36">
        <v>328.66417818518534</v>
      </c>
      <c r="T41" s="33">
        <v>71.243901800709367</v>
      </c>
      <c r="U41" s="36">
        <v>11810.249206529505</v>
      </c>
      <c r="V41" s="33">
        <v>1.8572352835042907</v>
      </c>
      <c r="W41" s="33">
        <v>10.122708073979124</v>
      </c>
      <c r="X41" s="36">
        <v>295.87791256359725</v>
      </c>
      <c r="Y41" s="36">
        <v>319.46247696635083</v>
      </c>
      <c r="Z41" s="34">
        <f t="shared" si="1"/>
        <v>0.92617422669881266</v>
      </c>
    </row>
    <row r="42" spans="1:26" s="32" customFormat="1">
      <c r="A42" s="20" t="s">
        <v>62</v>
      </c>
      <c r="B42" s="36">
        <v>260.1239127467004</v>
      </c>
      <c r="C42" s="33">
        <v>6.6541882289407228</v>
      </c>
      <c r="D42" s="36">
        <v>1220.3879587707847</v>
      </c>
      <c r="E42" s="36">
        <v>489700</v>
      </c>
      <c r="F42" s="33">
        <v>3.8653004840634124</v>
      </c>
      <c r="G42" s="33">
        <v>17.990615298556381</v>
      </c>
      <c r="H42" s="33">
        <v>78.014945873274556</v>
      </c>
      <c r="I42" s="33">
        <v>5.0922716303089075</v>
      </c>
      <c r="J42" s="33">
        <v>24.108440027700684</v>
      </c>
      <c r="K42" s="33">
        <v>7.6164410224011538</v>
      </c>
      <c r="L42" s="33">
        <v>0.67386003006200823</v>
      </c>
      <c r="M42" s="33">
        <v>21.466938473631629</v>
      </c>
      <c r="N42" s="33">
        <v>7.4197576530594445</v>
      </c>
      <c r="O42" s="33">
        <v>93.36016530079273</v>
      </c>
      <c r="P42" s="33">
        <v>39.064624958356589</v>
      </c>
      <c r="Q42" s="36">
        <v>194.78136220990578</v>
      </c>
      <c r="R42" s="33">
        <v>44.476873563765608</v>
      </c>
      <c r="S42" s="36">
        <v>445.7718647601784</v>
      </c>
      <c r="T42" s="33">
        <v>92.66385514939337</v>
      </c>
      <c r="U42" s="36">
        <v>12548.995499290066</v>
      </c>
      <c r="V42" s="33">
        <v>2.5696304208621941</v>
      </c>
      <c r="W42" s="33">
        <v>13.834406605452013</v>
      </c>
      <c r="X42" s="36">
        <v>438.32862019899471</v>
      </c>
      <c r="Y42" s="36">
        <v>447.41418570971382</v>
      </c>
      <c r="Z42" s="34">
        <f t="shared" si="1"/>
        <v>0.97969316619608948</v>
      </c>
    </row>
    <row r="43" spans="1:26" s="32" customFormat="1">
      <c r="A43" s="20" t="s">
        <v>63</v>
      </c>
      <c r="B43" s="36">
        <v>243.26626819039828</v>
      </c>
      <c r="C43" s="33">
        <v>2.8329975651389212</v>
      </c>
      <c r="D43" s="36">
        <v>651.29737962459603</v>
      </c>
      <c r="E43" s="36">
        <v>489700</v>
      </c>
      <c r="F43" s="33">
        <v>1.5051055761954326</v>
      </c>
      <c r="G43" s="33">
        <v>8.8407993397263649</v>
      </c>
      <c r="H43" s="33">
        <v>31.768982762982667</v>
      </c>
      <c r="I43" s="33">
        <v>1.9470765441118494</v>
      </c>
      <c r="J43" s="33">
        <v>7.842457097576891</v>
      </c>
      <c r="K43" s="33">
        <v>2.4978658439768329</v>
      </c>
      <c r="L43" s="33">
        <v>0.44004763352033743</v>
      </c>
      <c r="M43" s="33">
        <v>10.054810489787258</v>
      </c>
      <c r="N43" s="33">
        <v>3.5692854815377508</v>
      </c>
      <c r="O43" s="33">
        <v>46.797212684946714</v>
      </c>
      <c r="P43" s="33">
        <v>20.515060163242097</v>
      </c>
      <c r="Q43" s="36">
        <v>105.6649614688464</v>
      </c>
      <c r="R43" s="33">
        <v>24.955986203332667</v>
      </c>
      <c r="S43" s="36">
        <v>267.77651171171163</v>
      </c>
      <c r="T43" s="33">
        <v>61.155058386608978</v>
      </c>
      <c r="U43" s="36">
        <v>12552.517852226512</v>
      </c>
      <c r="V43" s="33">
        <v>1.2160526414157242</v>
      </c>
      <c r="W43" s="33">
        <v>13.744924544553875</v>
      </c>
      <c r="X43" s="36">
        <v>300.94827000511583</v>
      </c>
      <c r="Y43" s="36">
        <v>509.92826073945503</v>
      </c>
      <c r="Z43" s="34">
        <f t="shared" si="1"/>
        <v>0.59017766453796072</v>
      </c>
    </row>
    <row r="44" spans="1:26" s="32" customFormat="1">
      <c r="A44" s="20" t="s">
        <v>64</v>
      </c>
      <c r="B44" s="36">
        <v>259.16944046923459</v>
      </c>
      <c r="C44" s="33">
        <v>5.3168268403394974</v>
      </c>
      <c r="D44" s="36">
        <v>1099.813194101542</v>
      </c>
      <c r="E44" s="36">
        <v>489700</v>
      </c>
      <c r="F44" s="33">
        <v>3.2923330745051431</v>
      </c>
      <c r="G44" s="33">
        <v>17.55644263807563</v>
      </c>
      <c r="H44" s="33">
        <v>76.506098324377078</v>
      </c>
      <c r="I44" s="33">
        <v>6.1543827002786271</v>
      </c>
      <c r="J44" s="33">
        <v>29.135728261912782</v>
      </c>
      <c r="K44" s="33">
        <v>8.6212521799260564</v>
      </c>
      <c r="L44" s="33">
        <v>0.73833635418413412</v>
      </c>
      <c r="M44" s="33">
        <v>21.8488890158972</v>
      </c>
      <c r="N44" s="33">
        <v>6.9262375784740176</v>
      </c>
      <c r="O44" s="33">
        <v>84.769234092688379</v>
      </c>
      <c r="P44" s="33">
        <v>35.363133155225476</v>
      </c>
      <c r="Q44" s="36">
        <v>176.71118287198823</v>
      </c>
      <c r="R44" s="33">
        <v>39.312386477337292</v>
      </c>
      <c r="S44" s="36">
        <v>399.50438458554925</v>
      </c>
      <c r="T44" s="33">
        <v>83.784450663848361</v>
      </c>
      <c r="U44" s="36">
        <v>12522.639676919323</v>
      </c>
      <c r="V44" s="33">
        <v>2.2269134442408292</v>
      </c>
      <c r="W44" s="33">
        <v>11.801340676208374</v>
      </c>
      <c r="X44" s="36">
        <v>366.32367672321448</v>
      </c>
      <c r="Y44" s="36">
        <v>396.37143305402532</v>
      </c>
      <c r="Z44" s="34">
        <f t="shared" si="1"/>
        <v>0.92419293161645344</v>
      </c>
    </row>
    <row r="45" spans="1:26" s="32" customFormat="1">
      <c r="A45" s="20" t="s">
        <v>65</v>
      </c>
      <c r="B45" s="36">
        <v>251.28277784677019</v>
      </c>
      <c r="C45" s="33">
        <v>5.8973530940286265</v>
      </c>
      <c r="D45" s="36">
        <v>1010.8291411944632</v>
      </c>
      <c r="E45" s="36">
        <v>489700</v>
      </c>
      <c r="F45" s="33">
        <v>3.2671850102571498</v>
      </c>
      <c r="G45" s="33">
        <v>4.3529225499117405</v>
      </c>
      <c r="H45" s="33">
        <v>37.56808535024453</v>
      </c>
      <c r="I45" s="33">
        <v>1.3098802401521266</v>
      </c>
      <c r="J45" s="33">
        <v>5.8852020859243028</v>
      </c>
      <c r="K45" s="33">
        <v>2.8919079161181229</v>
      </c>
      <c r="L45" s="33">
        <v>0.37817722134615078</v>
      </c>
      <c r="M45" s="33">
        <v>15.736029924691723</v>
      </c>
      <c r="N45" s="33">
        <v>5.8043126585272278</v>
      </c>
      <c r="O45" s="33">
        <v>76.543544437229755</v>
      </c>
      <c r="P45" s="33">
        <v>33.054742424600583</v>
      </c>
      <c r="Q45" s="36">
        <v>162.86275064983164</v>
      </c>
      <c r="R45" s="33">
        <v>37.259460975755999</v>
      </c>
      <c r="S45" s="36">
        <v>376.7225849847618</v>
      </c>
      <c r="T45" s="33">
        <v>80.212712600049827</v>
      </c>
      <c r="U45" s="36">
        <v>12861.527029265893</v>
      </c>
      <c r="V45" s="33">
        <v>2.2927450748990865</v>
      </c>
      <c r="W45" s="33">
        <v>11.020009881259581</v>
      </c>
      <c r="X45" s="36">
        <v>321.33999773983527</v>
      </c>
      <c r="Y45" s="36">
        <v>378.43742201005028</v>
      </c>
      <c r="Z45" s="34">
        <f t="shared" si="1"/>
        <v>0.8491232078293286</v>
      </c>
    </row>
    <row r="46" spans="1:26" s="32" customFormat="1">
      <c r="A46" s="20" t="s">
        <v>66</v>
      </c>
      <c r="B46" s="36">
        <v>255.43362730201406</v>
      </c>
      <c r="C46" s="33">
        <v>4.3783975933485006</v>
      </c>
      <c r="D46" s="36">
        <v>1167.0863205710282</v>
      </c>
      <c r="E46" s="36">
        <v>489700</v>
      </c>
      <c r="F46" s="33">
        <v>4.3660816082241283</v>
      </c>
      <c r="G46" s="33">
        <v>7.3203685648142098</v>
      </c>
      <c r="H46" s="33">
        <v>52.202697618678769</v>
      </c>
      <c r="I46" s="33">
        <v>2.5390358327332647</v>
      </c>
      <c r="J46" s="33">
        <v>11.453940111499454</v>
      </c>
      <c r="K46" s="33">
        <v>4.7663019133804028</v>
      </c>
      <c r="L46" s="33">
        <v>0.44183519322272702</v>
      </c>
      <c r="M46" s="33">
        <v>18.85869664854258</v>
      </c>
      <c r="N46" s="33">
        <v>7.0324100668103906</v>
      </c>
      <c r="O46" s="33">
        <v>90.097372051885571</v>
      </c>
      <c r="P46" s="33">
        <v>38.218727658639509</v>
      </c>
      <c r="Q46" s="36">
        <v>189.25199083777574</v>
      </c>
      <c r="R46" s="33">
        <v>42.421988107481639</v>
      </c>
      <c r="S46" s="36">
        <v>422.71044991611632</v>
      </c>
      <c r="T46" s="33">
        <v>89.082221232260636</v>
      </c>
      <c r="U46" s="36">
        <v>12634.198017402216</v>
      </c>
      <c r="V46" s="33">
        <v>2.8340285833940642</v>
      </c>
      <c r="W46" s="33">
        <v>12.764516578098974</v>
      </c>
      <c r="X46" s="36">
        <v>387.24112171323787</v>
      </c>
      <c r="Y46" s="36">
        <v>436.12015315910566</v>
      </c>
      <c r="Z46" s="34">
        <f t="shared" si="1"/>
        <v>0.88792301595832079</v>
      </c>
    </row>
    <row r="47" spans="1:26" s="32" customFormat="1">
      <c r="A47" s="20" t="s">
        <v>67</v>
      </c>
      <c r="B47" s="36">
        <v>254.95172946912089</v>
      </c>
      <c r="C47" s="33">
        <v>4.9629577672737319</v>
      </c>
      <c r="D47" s="36">
        <v>1207.0081257789204</v>
      </c>
      <c r="E47" s="36">
        <v>489700</v>
      </c>
      <c r="F47" s="33">
        <v>3.705854247178932</v>
      </c>
      <c r="G47" s="33">
        <v>31.980915528601361</v>
      </c>
      <c r="H47" s="33">
        <v>106.54461628161917</v>
      </c>
      <c r="I47" s="33">
        <v>9.1775939898521326</v>
      </c>
      <c r="J47" s="33">
        <v>39.659397462761319</v>
      </c>
      <c r="K47" s="33">
        <v>9.9079501605375615</v>
      </c>
      <c r="L47" s="33">
        <v>0.71963109756085275</v>
      </c>
      <c r="M47" s="33">
        <v>23.315238801514816</v>
      </c>
      <c r="N47" s="33">
        <v>7.5491904990812575</v>
      </c>
      <c r="O47" s="33">
        <v>93.083117865278112</v>
      </c>
      <c r="P47" s="33">
        <v>39.233201595297253</v>
      </c>
      <c r="Q47" s="36">
        <v>194.35554854837733</v>
      </c>
      <c r="R47" s="33">
        <v>44.25969022157927</v>
      </c>
      <c r="S47" s="36">
        <v>444.23863535330742</v>
      </c>
      <c r="T47" s="33">
        <v>94.948986435380405</v>
      </c>
      <c r="U47" s="36">
        <v>12789.625322568869</v>
      </c>
      <c r="V47" s="33">
        <v>2.709998144891741</v>
      </c>
      <c r="W47" s="33">
        <v>11.874866245677048</v>
      </c>
      <c r="X47" s="36">
        <v>377.67631774679955</v>
      </c>
      <c r="Y47" s="36">
        <v>415.29706943319405</v>
      </c>
      <c r="Z47" s="34">
        <f t="shared" si="1"/>
        <v>0.90941243159326868</v>
      </c>
    </row>
    <row r="48" spans="1:26" s="32" customFormat="1">
      <c r="A48" s="20" t="s">
        <v>68</v>
      </c>
      <c r="B48" s="36">
        <v>234.96421637513822</v>
      </c>
      <c r="C48" s="33">
        <v>3.7248950142473429</v>
      </c>
      <c r="D48" s="36">
        <v>526.70096798121529</v>
      </c>
      <c r="E48" s="36">
        <v>489700</v>
      </c>
      <c r="F48" s="33">
        <v>1.1415343446646316</v>
      </c>
      <c r="G48" s="33">
        <v>0.5209271896496771</v>
      </c>
      <c r="H48" s="33">
        <v>12.329126933440621</v>
      </c>
      <c r="I48" s="33">
        <v>0.11128296966779899</v>
      </c>
      <c r="J48" s="33">
        <v>0.92832435435800997</v>
      </c>
      <c r="K48" s="33">
        <v>1.0791642984047527</v>
      </c>
      <c r="L48" s="33">
        <v>0.35229940804148763</v>
      </c>
      <c r="M48" s="33">
        <v>6.9311654962684148</v>
      </c>
      <c r="N48" s="33">
        <v>2.5980144788235235</v>
      </c>
      <c r="O48" s="33">
        <v>36.033494388747926</v>
      </c>
      <c r="P48" s="33">
        <v>16.159689928158961</v>
      </c>
      <c r="Q48" s="36">
        <v>85.769511496564988</v>
      </c>
      <c r="R48" s="33">
        <v>20.868104470736689</v>
      </c>
      <c r="S48" s="36">
        <v>233.54495645415969</v>
      </c>
      <c r="T48" s="33">
        <v>55.472707961983168</v>
      </c>
      <c r="U48" s="36">
        <v>12279.41774073335</v>
      </c>
      <c r="V48" s="33">
        <v>1.0147586901197001</v>
      </c>
      <c r="W48" s="33">
        <v>11.36110184385595</v>
      </c>
      <c r="X48" s="36">
        <v>259.48604328037317</v>
      </c>
      <c r="Y48" s="36">
        <v>421.74144606948931</v>
      </c>
      <c r="Z48" s="34">
        <f t="shared" si="1"/>
        <v>0.61527280683155405</v>
      </c>
    </row>
    <row r="49" spans="1:26" s="32" customFormat="1">
      <c r="A49" s="20" t="s">
        <v>69</v>
      </c>
      <c r="B49" s="36">
        <v>256.79938277573928</v>
      </c>
      <c r="C49" s="33">
        <v>3.6324671945215665</v>
      </c>
      <c r="D49" s="36">
        <v>1236.7213639597251</v>
      </c>
      <c r="E49" s="36">
        <v>489700</v>
      </c>
      <c r="F49" s="33">
        <v>3.683004884283501</v>
      </c>
      <c r="G49" s="33">
        <v>2.7170165715703551</v>
      </c>
      <c r="H49" s="33">
        <v>36.552287876549158</v>
      </c>
      <c r="I49" s="33">
        <v>0.8406949218360894</v>
      </c>
      <c r="J49" s="33">
        <v>4.2563364072347225</v>
      </c>
      <c r="K49" s="33">
        <v>2.8593960732104464</v>
      </c>
      <c r="L49" s="33">
        <v>0.40418739005353793</v>
      </c>
      <c r="M49" s="33">
        <v>17.920082326718944</v>
      </c>
      <c r="N49" s="33">
        <v>6.7233434950266338</v>
      </c>
      <c r="O49" s="33">
        <v>92.039695622041918</v>
      </c>
      <c r="P49" s="33">
        <v>39.817917533629853</v>
      </c>
      <c r="Q49" s="36">
        <v>200.48663278962997</v>
      </c>
      <c r="R49" s="33">
        <v>46.39790837617646</v>
      </c>
      <c r="S49" s="36">
        <v>460.75425162392037</v>
      </c>
      <c r="T49" s="33">
        <v>98.968311606903541</v>
      </c>
      <c r="U49" s="36">
        <v>12460.754782492066</v>
      </c>
      <c r="V49" s="33">
        <v>2.6207793847964931</v>
      </c>
      <c r="W49" s="33">
        <v>12.288647602900314</v>
      </c>
      <c r="X49" s="36">
        <v>343.85083628600506</v>
      </c>
      <c r="Y49" s="36">
        <v>389.40404290312898</v>
      </c>
      <c r="Z49" s="34">
        <f t="shared" si="1"/>
        <v>0.8830181467107775</v>
      </c>
    </row>
    <row r="50" spans="1:26" s="32" customFormat="1">
      <c r="A50" s="20" t="s">
        <v>70</v>
      </c>
      <c r="B50" s="36">
        <v>256.14366584833499</v>
      </c>
      <c r="C50" s="33">
        <v>4.9613190730276813</v>
      </c>
      <c r="D50" s="36">
        <v>1396.09169840196</v>
      </c>
      <c r="E50" s="36">
        <v>489700</v>
      </c>
      <c r="F50" s="33">
        <v>5.3810714354735802</v>
      </c>
      <c r="G50" s="33">
        <v>5.1533426899063688</v>
      </c>
      <c r="H50" s="33">
        <v>52.004751969032618</v>
      </c>
      <c r="I50" s="33">
        <v>1.5648621887714467</v>
      </c>
      <c r="J50" s="33">
        <v>7.3031838938613021</v>
      </c>
      <c r="K50" s="33">
        <v>4.35438314068882</v>
      </c>
      <c r="L50" s="33">
        <v>0.47160703930823816</v>
      </c>
      <c r="M50" s="33">
        <v>20.91760622772615</v>
      </c>
      <c r="N50" s="33">
        <v>7.8527189458135416</v>
      </c>
      <c r="O50" s="33">
        <v>105.96978550409334</v>
      </c>
      <c r="P50" s="33">
        <v>45.456222236288461</v>
      </c>
      <c r="Q50" s="36">
        <v>225.72088240499892</v>
      </c>
      <c r="R50" s="33">
        <v>51.609376150216164</v>
      </c>
      <c r="S50" s="36">
        <v>514.55813409216989</v>
      </c>
      <c r="T50" s="33">
        <v>109.07205208470108</v>
      </c>
      <c r="U50" s="36">
        <v>12853.696490171089</v>
      </c>
      <c r="V50" s="33">
        <v>3.609485174572622</v>
      </c>
      <c r="W50" s="33">
        <v>17.005535713044086</v>
      </c>
      <c r="X50" s="36">
        <v>519.08079767280867</v>
      </c>
      <c r="Y50" s="36">
        <v>567.25812373249619</v>
      </c>
      <c r="Z50" s="34">
        <f t="shared" si="1"/>
        <v>0.91506983497620797</v>
      </c>
    </row>
    <row r="51" spans="1:26" s="32" customFormat="1">
      <c r="A51" s="20" t="s">
        <v>71</v>
      </c>
      <c r="B51" s="36">
        <v>260.84737456682251</v>
      </c>
      <c r="C51" s="33">
        <v>7.1390273254542</v>
      </c>
      <c r="D51" s="36">
        <v>1166.4213777243219</v>
      </c>
      <c r="E51" s="36">
        <v>489700</v>
      </c>
      <c r="F51" s="33">
        <v>3.3075466466817134</v>
      </c>
      <c r="G51" s="33">
        <v>5.7883063355072144</v>
      </c>
      <c r="H51" s="33">
        <v>43.767568464382727</v>
      </c>
      <c r="I51" s="33">
        <v>1.6092019868845562</v>
      </c>
      <c r="J51" s="33">
        <v>8.1582302811631422</v>
      </c>
      <c r="K51" s="33">
        <v>4.0787043371733889</v>
      </c>
      <c r="L51" s="33">
        <v>0.54852312810424897</v>
      </c>
      <c r="M51" s="33">
        <v>19.223076914808541</v>
      </c>
      <c r="N51" s="33">
        <v>6.8538342741087739</v>
      </c>
      <c r="O51" s="33">
        <v>89.182821765903384</v>
      </c>
      <c r="P51" s="33">
        <v>37.57632702620463</v>
      </c>
      <c r="Q51" s="36">
        <v>184.12023437069462</v>
      </c>
      <c r="R51" s="33">
        <v>42.102464616816448</v>
      </c>
      <c r="S51" s="36">
        <v>417.71252259131182</v>
      </c>
      <c r="T51" s="33">
        <v>88.573228116776917</v>
      </c>
      <c r="U51" s="36">
        <v>12447.300292732325</v>
      </c>
      <c r="V51" s="33">
        <v>2.2533292257372288</v>
      </c>
      <c r="W51" s="33">
        <v>11.293809823945763</v>
      </c>
      <c r="X51" s="36">
        <v>366.45081674438637</v>
      </c>
      <c r="Y51" s="36">
        <v>390.25929484717165</v>
      </c>
      <c r="Z51" s="34">
        <f t="shared" si="1"/>
        <v>0.93899318115636721</v>
      </c>
    </row>
    <row r="52" spans="1:26" s="32" customFormat="1">
      <c r="A52" s="20" t="s">
        <v>72</v>
      </c>
      <c r="B52" s="36">
        <v>281.63228115447077</v>
      </c>
      <c r="C52" s="33">
        <v>8.4849133494187523</v>
      </c>
      <c r="D52" s="36">
        <v>1299.4101684861394</v>
      </c>
      <c r="E52" s="36">
        <v>489700</v>
      </c>
      <c r="F52" s="33">
        <v>2.9374855743145458</v>
      </c>
      <c r="G52" s="33">
        <v>3.7086829798031613</v>
      </c>
      <c r="H52" s="33">
        <v>39.889061229656996</v>
      </c>
      <c r="I52" s="33">
        <v>1.0782423028171737</v>
      </c>
      <c r="J52" s="33">
        <v>5.5075803252831026</v>
      </c>
      <c r="K52" s="33">
        <v>4.0508075971210618</v>
      </c>
      <c r="L52" s="33">
        <v>0.72845139846894347</v>
      </c>
      <c r="M52" s="33">
        <v>22.414975967262514</v>
      </c>
      <c r="N52" s="33">
        <v>7.9699573330110294</v>
      </c>
      <c r="O52" s="33">
        <v>99.979905352390404</v>
      </c>
      <c r="P52" s="33">
        <v>42.162209325661848</v>
      </c>
      <c r="Q52" s="36">
        <v>200.42410998198568</v>
      </c>
      <c r="R52" s="33">
        <v>44.587979955668501</v>
      </c>
      <c r="S52" s="36">
        <v>442.84750036047308</v>
      </c>
      <c r="T52" s="33">
        <v>92.62123402299521</v>
      </c>
      <c r="U52" s="36">
        <v>11176.37061013009</v>
      </c>
      <c r="V52" s="33">
        <v>1.8861058836841147</v>
      </c>
      <c r="W52" s="33">
        <v>11.616900794535837</v>
      </c>
      <c r="X52" s="36">
        <v>418.48119373566317</v>
      </c>
      <c r="Y52" s="36">
        <v>372.78470651761927</v>
      </c>
      <c r="Z52" s="34">
        <f t="shared" si="1"/>
        <v>1.122581442905529</v>
      </c>
    </row>
    <row r="53" spans="1:26" s="32" customFormat="1">
      <c r="A53" s="20" t="s">
        <v>73</v>
      </c>
      <c r="B53" s="36">
        <v>256.70385026253211</v>
      </c>
      <c r="C53" s="33">
        <v>6.9178711884015831</v>
      </c>
      <c r="D53" s="36">
        <v>1052.1184248208644</v>
      </c>
      <c r="E53" s="36">
        <v>489700</v>
      </c>
      <c r="F53" s="33">
        <v>3.0609925589919946</v>
      </c>
      <c r="G53" s="33">
        <v>5.7233505753608291</v>
      </c>
      <c r="H53" s="33">
        <v>41.848958804610739</v>
      </c>
      <c r="I53" s="33">
        <v>1.6982171708868223</v>
      </c>
      <c r="J53" s="33">
        <v>7.9034551428330015</v>
      </c>
      <c r="K53" s="33">
        <v>3.7193446219175184</v>
      </c>
      <c r="L53" s="33">
        <v>0.5232461387570092</v>
      </c>
      <c r="M53" s="33">
        <v>16.917384641624878</v>
      </c>
      <c r="N53" s="33">
        <v>6.0414360944538865</v>
      </c>
      <c r="O53" s="33">
        <v>79.087474406157199</v>
      </c>
      <c r="P53" s="33">
        <v>33.562201397602017</v>
      </c>
      <c r="Q53" s="36">
        <v>165.95775522629353</v>
      </c>
      <c r="R53" s="33">
        <v>37.980491772366541</v>
      </c>
      <c r="S53" s="36">
        <v>378.95092650519405</v>
      </c>
      <c r="T53" s="33">
        <v>79.684453867323043</v>
      </c>
      <c r="U53" s="36">
        <v>12324.631349188383</v>
      </c>
      <c r="V53" s="33">
        <v>2.0487784310015664</v>
      </c>
      <c r="W53" s="33">
        <v>10.441525873112978</v>
      </c>
      <c r="X53" s="36">
        <v>331.62654468720064</v>
      </c>
      <c r="Y53" s="36">
        <v>363.96191019249386</v>
      </c>
      <c r="Z53" s="34">
        <f t="shared" si="1"/>
        <v>0.9111572815732516</v>
      </c>
    </row>
    <row r="54" spans="1:26" s="32" customFormat="1" ht="13.5" thickBot="1">
      <c r="A54" s="8" t="s">
        <v>74</v>
      </c>
      <c r="B54" s="43">
        <v>243.36283360578344</v>
      </c>
      <c r="C54" s="44">
        <v>5.1884954252956552</v>
      </c>
      <c r="D54" s="43">
        <v>756.79502140866623</v>
      </c>
      <c r="E54" s="43">
        <v>489700</v>
      </c>
      <c r="F54" s="44">
        <v>2.0133843547843586</v>
      </c>
      <c r="G54" s="44">
        <v>1.1441488596806952</v>
      </c>
      <c r="H54" s="44">
        <v>20.477812407958623</v>
      </c>
      <c r="I54" s="44">
        <v>0.28371607584749947</v>
      </c>
      <c r="J54" s="44">
        <v>1.7187325462297773</v>
      </c>
      <c r="K54" s="44">
        <v>1.7890413042198732</v>
      </c>
      <c r="L54" s="44">
        <v>0.43172775843809563</v>
      </c>
      <c r="M54" s="44">
        <v>10.830566613402942</v>
      </c>
      <c r="N54" s="44">
        <v>4.0362792571922377</v>
      </c>
      <c r="O54" s="44">
        <v>54.285020311526964</v>
      </c>
      <c r="P54" s="44">
        <v>23.86331314997889</v>
      </c>
      <c r="Q54" s="43">
        <v>120.62963879374153</v>
      </c>
      <c r="R54" s="44">
        <v>28.644804454117235</v>
      </c>
      <c r="S54" s="43">
        <v>298.85116858510094</v>
      </c>
      <c r="T54" s="44">
        <v>66.406773253399876</v>
      </c>
      <c r="U54" s="43">
        <v>12162.069103679432</v>
      </c>
      <c r="V54" s="44">
        <v>1.4071822245187224</v>
      </c>
      <c r="W54" s="44">
        <v>12.932751674229456</v>
      </c>
      <c r="X54" s="43">
        <v>363.93254955730828</v>
      </c>
      <c r="Y54" s="43">
        <v>456.61554086135754</v>
      </c>
      <c r="Z54" s="38">
        <f t="shared" si="1"/>
        <v>0.79702182030595703</v>
      </c>
    </row>
    <row r="55" spans="1:26" s="32" customFormat="1">
      <c r="A55" s="20" t="s">
        <v>75</v>
      </c>
      <c r="B55" s="36">
        <v>286.04955547625661</v>
      </c>
      <c r="C55" s="33">
        <v>7.2512272908887976</v>
      </c>
      <c r="D55" s="36">
        <v>1056.7647650638644</v>
      </c>
      <c r="E55" s="36">
        <v>489700</v>
      </c>
      <c r="F55" s="33">
        <v>3.4219663037935755</v>
      </c>
      <c r="G55" s="33">
        <v>0.27993771638394288</v>
      </c>
      <c r="H55" s="33">
        <v>32.337832721512456</v>
      </c>
      <c r="I55" s="33">
        <v>0.32184924553070987</v>
      </c>
      <c r="J55" s="33">
        <v>2.3157065287997884</v>
      </c>
      <c r="K55" s="33">
        <v>2.5412943153980851</v>
      </c>
      <c r="L55" s="33">
        <v>0.86944044564024614</v>
      </c>
      <c r="M55" s="33">
        <v>14.902175008139098</v>
      </c>
      <c r="N55" s="33">
        <v>5.5770851484689699</v>
      </c>
      <c r="O55" s="33">
        <v>75.921708849588484</v>
      </c>
      <c r="P55" s="33">
        <v>33.05927895115417</v>
      </c>
      <c r="Q55" s="36">
        <v>167.31302524731495</v>
      </c>
      <c r="R55" s="33">
        <v>41.103665423027643</v>
      </c>
      <c r="S55" s="36">
        <v>435.43783731954346</v>
      </c>
      <c r="T55" s="33">
        <v>97.717071924869032</v>
      </c>
      <c r="U55" s="36">
        <v>11428.457806663015</v>
      </c>
      <c r="V55" s="33">
        <v>1.4376814101000905</v>
      </c>
      <c r="W55" s="33">
        <v>8.9931401619753437</v>
      </c>
      <c r="X55" s="36">
        <v>267.27596427916427</v>
      </c>
      <c r="Y55" s="36">
        <v>305.55890500066243</v>
      </c>
      <c r="Z55" s="34">
        <f t="shared" si="1"/>
        <v>0.87471174920784855</v>
      </c>
    </row>
    <row r="56" spans="1:26" s="32" customFormat="1">
      <c r="A56" s="20" t="s">
        <v>76</v>
      </c>
      <c r="B56" s="36">
        <v>278.66178061355208</v>
      </c>
      <c r="C56" s="33">
        <v>7.5267446842249006</v>
      </c>
      <c r="D56" s="36">
        <v>999.60116145857967</v>
      </c>
      <c r="E56" s="36">
        <v>489700</v>
      </c>
      <c r="F56" s="33">
        <v>3.9555366482869512</v>
      </c>
      <c r="G56" s="33">
        <v>0.34556964381494298</v>
      </c>
      <c r="H56" s="33">
        <v>36.578960785799914</v>
      </c>
      <c r="I56" s="33">
        <v>0.12733747251109356</v>
      </c>
      <c r="J56" s="33">
        <v>1.218261680785037</v>
      </c>
      <c r="K56" s="33">
        <v>2.5152446227189045</v>
      </c>
      <c r="L56" s="33">
        <v>0.73179073080724422</v>
      </c>
      <c r="M56" s="33">
        <v>14.390542346004597</v>
      </c>
      <c r="N56" s="33">
        <v>5.5932324761865839</v>
      </c>
      <c r="O56" s="33">
        <v>71.898677327944426</v>
      </c>
      <c r="P56" s="33">
        <v>31.246644548324252</v>
      </c>
      <c r="Q56" s="36">
        <v>159.08788053531032</v>
      </c>
      <c r="R56" s="33">
        <v>38.67125719092126</v>
      </c>
      <c r="S56" s="36">
        <v>393.96318719456968</v>
      </c>
      <c r="T56" s="33">
        <v>87.623084485367869</v>
      </c>
      <c r="U56" s="36">
        <v>12251.907526547082</v>
      </c>
      <c r="V56" s="33">
        <v>1.6343332874986136</v>
      </c>
      <c r="W56" s="33">
        <v>9.5348197499172613</v>
      </c>
      <c r="X56" s="36">
        <v>287.61351166465641</v>
      </c>
      <c r="Y56" s="36">
        <v>319.18578168546065</v>
      </c>
      <c r="Z56" s="34">
        <f t="shared" si="1"/>
        <v>0.90108497360350182</v>
      </c>
    </row>
    <row r="57" spans="1:26" s="32" customFormat="1">
      <c r="A57" s="20" t="s">
        <v>77</v>
      </c>
      <c r="B57" s="36">
        <v>282.75006493381659</v>
      </c>
      <c r="C57" s="33">
        <v>4.7229628938048185</v>
      </c>
      <c r="D57" s="36">
        <v>1024.4464265847907</v>
      </c>
      <c r="E57" s="36">
        <v>489700</v>
      </c>
      <c r="F57" s="33">
        <v>5.2428797171629453</v>
      </c>
      <c r="G57" s="33">
        <v>1.8961716190566962</v>
      </c>
      <c r="H57" s="33">
        <v>51.623105576150799</v>
      </c>
      <c r="I57" s="33">
        <v>0.3827519767391897</v>
      </c>
      <c r="J57" s="33">
        <v>1.9118429463238957</v>
      </c>
      <c r="K57" s="33">
        <v>1.5931310426827225</v>
      </c>
      <c r="L57" s="33">
        <v>0.52833102236668716</v>
      </c>
      <c r="M57" s="33">
        <v>12.019960092923517</v>
      </c>
      <c r="N57" s="33">
        <v>4.6337637808048759</v>
      </c>
      <c r="O57" s="33">
        <v>66.788966202794697</v>
      </c>
      <c r="P57" s="33">
        <v>30.221484691225211</v>
      </c>
      <c r="Q57" s="36">
        <v>162.15340116055597</v>
      </c>
      <c r="R57" s="33">
        <v>41.87729448783773</v>
      </c>
      <c r="S57" s="36">
        <v>462.67573321439454</v>
      </c>
      <c r="T57" s="33">
        <v>110.62246880934659</v>
      </c>
      <c r="U57" s="36">
        <v>13045.822073701513</v>
      </c>
      <c r="V57" s="33">
        <v>1.954829850038641</v>
      </c>
      <c r="W57" s="33">
        <v>12.623832105118121</v>
      </c>
      <c r="X57" s="36">
        <v>370.79905509742713</v>
      </c>
      <c r="Y57" s="36">
        <v>427.71139185628306</v>
      </c>
      <c r="Z57" s="34">
        <f t="shared" si="1"/>
        <v>0.86693752412846825</v>
      </c>
    </row>
    <row r="58" spans="1:26" s="32" customFormat="1">
      <c r="A58" s="20" t="s">
        <v>78</v>
      </c>
      <c r="B58" s="36">
        <v>317.07153941379426</v>
      </c>
      <c r="C58" s="33">
        <v>12.67958680043769</v>
      </c>
      <c r="D58" s="36">
        <v>1061.0131915264162</v>
      </c>
      <c r="E58" s="36">
        <v>489700</v>
      </c>
      <c r="F58" s="33">
        <v>2.1761444893031143</v>
      </c>
      <c r="G58" s="33">
        <v>0.16988511489762592</v>
      </c>
      <c r="H58" s="33">
        <v>25.241453312322498</v>
      </c>
      <c r="I58" s="33">
        <v>0.10673119160494189</v>
      </c>
      <c r="J58" s="33">
        <v>1.5631188761734303</v>
      </c>
      <c r="K58" s="33">
        <v>3.0935324744204076</v>
      </c>
      <c r="L58" s="33">
        <v>1.2627275631751835</v>
      </c>
      <c r="M58" s="33">
        <v>19.837764818144912</v>
      </c>
      <c r="N58" s="33">
        <v>6.7844785073372478</v>
      </c>
      <c r="O58" s="33">
        <v>87.185970980342944</v>
      </c>
      <c r="P58" s="33">
        <v>35.317930013023194</v>
      </c>
      <c r="Q58" s="36">
        <v>170.70880129357826</v>
      </c>
      <c r="R58" s="33">
        <v>37.789692368951087</v>
      </c>
      <c r="S58" s="36">
        <v>358.46785677384446</v>
      </c>
      <c r="T58" s="33">
        <v>76.782970591964983</v>
      </c>
      <c r="U58" s="36">
        <v>10039.118563876153</v>
      </c>
      <c r="V58" s="33">
        <v>0.83753253954709872</v>
      </c>
      <c r="W58" s="33">
        <v>3.684103395056137</v>
      </c>
      <c r="X58" s="36">
        <v>132.18928596924681</v>
      </c>
      <c r="Y58" s="36">
        <v>121.34315181769772</v>
      </c>
      <c r="Z58" s="34">
        <f t="shared" si="1"/>
        <v>1.0893839824421572</v>
      </c>
    </row>
    <row r="59" spans="1:26" s="32" customFormat="1">
      <c r="A59" s="20" t="s">
        <v>79</v>
      </c>
      <c r="B59" s="36">
        <v>325.34178823767905</v>
      </c>
      <c r="C59" s="33">
        <v>5.276195176226337</v>
      </c>
      <c r="D59" s="36">
        <v>1680.4481211141047</v>
      </c>
      <c r="E59" s="36">
        <v>489700</v>
      </c>
      <c r="F59" s="33">
        <v>6.4452817523475776</v>
      </c>
      <c r="G59" s="33">
        <v>2.936907763095848</v>
      </c>
      <c r="H59" s="33">
        <v>72.813930423527964</v>
      </c>
      <c r="I59" s="33">
        <v>1.4810547921804607</v>
      </c>
      <c r="J59" s="33">
        <v>7.0680048553514752</v>
      </c>
      <c r="K59" s="33">
        <v>4.3281868649633868</v>
      </c>
      <c r="L59" s="33">
        <v>1.2282177859581107</v>
      </c>
      <c r="M59" s="33">
        <v>22.813235145323905</v>
      </c>
      <c r="N59" s="33">
        <v>8.4413231278303194</v>
      </c>
      <c r="O59" s="33">
        <v>114.9482779827102</v>
      </c>
      <c r="P59" s="33">
        <v>50.880514515028601</v>
      </c>
      <c r="Q59" s="36">
        <v>270.8147480785986</v>
      </c>
      <c r="R59" s="33">
        <v>65.863616443205615</v>
      </c>
      <c r="S59" s="36">
        <v>705.82280764400275</v>
      </c>
      <c r="T59" s="33">
        <v>160.45605459883484</v>
      </c>
      <c r="U59" s="36">
        <v>12897.298971522292</v>
      </c>
      <c r="V59" s="33">
        <v>2.1935730871456052</v>
      </c>
      <c r="W59" s="33">
        <v>13.620089222406342</v>
      </c>
      <c r="X59" s="36">
        <v>436.55523244542053</v>
      </c>
      <c r="Y59" s="36">
        <v>458.48389353057456</v>
      </c>
      <c r="Z59" s="34">
        <f t="shared" si="1"/>
        <v>0.95217136000941827</v>
      </c>
    </row>
    <row r="60" spans="1:26" s="32" customFormat="1">
      <c r="A60" s="20" t="s">
        <v>80</v>
      </c>
      <c r="B60" s="36">
        <v>296.71807883574644</v>
      </c>
      <c r="C60" s="33">
        <v>3.1671372125332962</v>
      </c>
      <c r="D60" s="36">
        <v>1269.5391321637676</v>
      </c>
      <c r="E60" s="36">
        <v>489700</v>
      </c>
      <c r="F60" s="33">
        <v>7.312368777563381</v>
      </c>
      <c r="G60" s="33">
        <v>0.3469740989413726</v>
      </c>
      <c r="H60" s="33">
        <v>57.491238438697707</v>
      </c>
      <c r="I60" s="33">
        <v>0.12261476389038324</v>
      </c>
      <c r="J60" s="33">
        <v>1.1565650036035189</v>
      </c>
      <c r="K60" s="33">
        <v>2.1721783764149247</v>
      </c>
      <c r="L60" s="33">
        <v>0.60575358833970905</v>
      </c>
      <c r="M60" s="33">
        <v>14.945964809546854</v>
      </c>
      <c r="N60" s="33">
        <v>5.8960882221261999</v>
      </c>
      <c r="O60" s="33">
        <v>84.146768910926369</v>
      </c>
      <c r="P60" s="33">
        <v>38.040870997046014</v>
      </c>
      <c r="Q60" s="36">
        <v>206.58524674702079</v>
      </c>
      <c r="R60" s="33">
        <v>52.332538779887138</v>
      </c>
      <c r="S60" s="36">
        <v>569.97646125719064</v>
      </c>
      <c r="T60" s="33">
        <v>134.45201430818446</v>
      </c>
      <c r="U60" s="36">
        <v>13534.861740740904</v>
      </c>
      <c r="V60" s="33">
        <v>2.6986091874223006</v>
      </c>
      <c r="W60" s="33">
        <v>19.139918299174511</v>
      </c>
      <c r="X60" s="36">
        <v>638.39280619695637</v>
      </c>
      <c r="Y60" s="36">
        <v>620.57970426473798</v>
      </c>
      <c r="Z60" s="34">
        <f t="shared" si="1"/>
        <v>1.0287039711576185</v>
      </c>
    </row>
    <row r="61" spans="1:26" s="32" customFormat="1">
      <c r="A61" s="20" t="s">
        <v>81</v>
      </c>
      <c r="B61" s="36">
        <v>355.778513326248</v>
      </c>
      <c r="C61" s="33">
        <v>10.477691229179037</v>
      </c>
      <c r="D61" s="36">
        <v>2072.7157005914205</v>
      </c>
      <c r="E61" s="36">
        <v>489700</v>
      </c>
      <c r="F61" s="33">
        <v>4.4338919885956765</v>
      </c>
      <c r="G61" s="33">
        <v>0.41779245190477038</v>
      </c>
      <c r="H61" s="33">
        <v>44.101666246262944</v>
      </c>
      <c r="I61" s="33">
        <v>0.25736190294818212</v>
      </c>
      <c r="J61" s="33">
        <v>3.7674791204977178</v>
      </c>
      <c r="K61" s="33">
        <v>6.9721384373664881</v>
      </c>
      <c r="L61" s="33">
        <v>2.7518549121323468</v>
      </c>
      <c r="M61" s="33">
        <v>40.847468832200327</v>
      </c>
      <c r="N61" s="33">
        <v>14.116390530438492</v>
      </c>
      <c r="O61" s="33">
        <v>178.25228450998128</v>
      </c>
      <c r="P61" s="33">
        <v>70.714845957389741</v>
      </c>
      <c r="Q61" s="36">
        <v>333.41933131596232</v>
      </c>
      <c r="R61" s="33">
        <v>71.628564343979377</v>
      </c>
      <c r="S61" s="36">
        <v>689.79660405959851</v>
      </c>
      <c r="T61" s="33">
        <v>147.27635360691909</v>
      </c>
      <c r="U61" s="36">
        <v>11464.771249144795</v>
      </c>
      <c r="V61" s="33">
        <v>1.6740611364659224</v>
      </c>
      <c r="W61" s="33">
        <v>9.5903863105186744</v>
      </c>
      <c r="X61" s="36">
        <v>347.18713704218413</v>
      </c>
      <c r="Y61" s="36">
        <v>306.16320527919856</v>
      </c>
      <c r="Z61" s="34">
        <f t="shared" si="1"/>
        <v>1.1339936708775136</v>
      </c>
    </row>
    <row r="62" spans="1:26" s="32" customFormat="1">
      <c r="A62" s="20" t="s">
        <v>82</v>
      </c>
      <c r="B62" s="36">
        <v>287.82245626032397</v>
      </c>
      <c r="C62" s="33">
        <v>7.1474554085605799</v>
      </c>
      <c r="D62" s="36">
        <v>1007.6343101801716</v>
      </c>
      <c r="E62" s="36">
        <v>489700</v>
      </c>
      <c r="F62" s="33">
        <v>3.0990520675012743</v>
      </c>
      <c r="G62" s="33">
        <v>0.44710584651617918</v>
      </c>
      <c r="H62" s="33">
        <v>33.380562545372015</v>
      </c>
      <c r="I62" s="33">
        <v>0.20266813593473881</v>
      </c>
      <c r="J62" s="33">
        <v>1.6738317105757476</v>
      </c>
      <c r="K62" s="33">
        <v>2.7429404009698426</v>
      </c>
      <c r="L62" s="33">
        <v>0.97696819238952781</v>
      </c>
      <c r="M62" s="33">
        <v>15.71681043097124</v>
      </c>
      <c r="N62" s="33">
        <v>5.7586531216185701</v>
      </c>
      <c r="O62" s="33">
        <v>78.233353158497493</v>
      </c>
      <c r="P62" s="33">
        <v>32.822555387205753</v>
      </c>
      <c r="Q62" s="36">
        <v>164.3878050869483</v>
      </c>
      <c r="R62" s="33">
        <v>38.51122502383447</v>
      </c>
      <c r="S62" s="36">
        <v>392.58107585036345</v>
      </c>
      <c r="T62" s="33">
        <v>88.261284832037404</v>
      </c>
      <c r="U62" s="36">
        <v>11550.725434734662</v>
      </c>
      <c r="V62" s="33">
        <v>1.2968690569093206</v>
      </c>
      <c r="W62" s="33">
        <v>6.9254555580808361</v>
      </c>
      <c r="X62" s="36">
        <v>203.63849413460474</v>
      </c>
      <c r="Y62" s="36">
        <v>212.57628925462186</v>
      </c>
      <c r="Z62" s="34">
        <f t="shared" si="1"/>
        <v>0.95795488221496095</v>
      </c>
    </row>
    <row r="63" spans="1:26" s="32" customFormat="1">
      <c r="A63" s="20" t="s">
        <v>83</v>
      </c>
      <c r="B63" s="36">
        <v>364.58905554328192</v>
      </c>
      <c r="C63" s="33">
        <v>4.3748543274859699</v>
      </c>
      <c r="D63" s="36">
        <v>2238.2262062722248</v>
      </c>
      <c r="E63" s="36">
        <v>489700</v>
      </c>
      <c r="F63" s="33">
        <v>15.549919085446984</v>
      </c>
      <c r="G63" s="33">
        <v>35.786911234739868</v>
      </c>
      <c r="H63" s="33">
        <v>152.2127403493935</v>
      </c>
      <c r="I63" s="33">
        <v>7.7652140500543272</v>
      </c>
      <c r="J63" s="33">
        <v>30.427256773977263</v>
      </c>
      <c r="K63" s="33">
        <v>7.8689080393868416</v>
      </c>
      <c r="L63" s="33">
        <v>1.2794284098333091</v>
      </c>
      <c r="M63" s="33">
        <v>28.208892988031959</v>
      </c>
      <c r="N63" s="33">
        <v>10.595160075893727</v>
      </c>
      <c r="O63" s="33">
        <v>157.01639969057211</v>
      </c>
      <c r="P63" s="33">
        <v>69.982811142262022</v>
      </c>
      <c r="Q63" s="36">
        <v>366.1111603689526</v>
      </c>
      <c r="R63" s="33">
        <v>86.482649578010751</v>
      </c>
      <c r="S63" s="36">
        <v>903.78191402700929</v>
      </c>
      <c r="T63" s="33">
        <v>206.55049541738805</v>
      </c>
      <c r="U63" s="36">
        <v>14785.64637504948</v>
      </c>
      <c r="V63" s="33">
        <v>5.0290296137534156</v>
      </c>
      <c r="W63" s="33">
        <v>30.734032340759796</v>
      </c>
      <c r="X63" s="36">
        <v>1128.5986124647213</v>
      </c>
      <c r="Y63" s="36">
        <v>1052.1154201151985</v>
      </c>
      <c r="Z63" s="34">
        <f t="shared" si="1"/>
        <v>1.0726946786324532</v>
      </c>
    </row>
    <row r="64" spans="1:26" s="32" customFormat="1">
      <c r="A64" s="20" t="s">
        <v>84</v>
      </c>
      <c r="B64" s="36">
        <v>413.77018081002188</v>
      </c>
      <c r="C64" s="33">
        <v>9.6007479037823575</v>
      </c>
      <c r="D64" s="36">
        <v>3269.9651646800353</v>
      </c>
      <c r="E64" s="36">
        <v>489700</v>
      </c>
      <c r="F64" s="33">
        <v>14.144200221948784</v>
      </c>
      <c r="G64" s="33">
        <v>7.4795284367315563E-3</v>
      </c>
      <c r="H64" s="33">
        <v>60.213042243596909</v>
      </c>
      <c r="I64" s="33">
        <v>0.14265437433951636</v>
      </c>
      <c r="J64" s="33">
        <v>2.3400659143875702</v>
      </c>
      <c r="K64" s="33">
        <v>6.3113517702344799</v>
      </c>
      <c r="L64" s="33">
        <v>2.1951451187383317</v>
      </c>
      <c r="M64" s="33">
        <v>46.878133269460292</v>
      </c>
      <c r="N64" s="33">
        <v>19.238542322834519</v>
      </c>
      <c r="O64" s="33">
        <v>261.20761947289185</v>
      </c>
      <c r="P64" s="33">
        <v>111.79514139595116</v>
      </c>
      <c r="Q64" s="36">
        <v>535.77230607576178</v>
      </c>
      <c r="R64" s="33">
        <v>116.25530418583064</v>
      </c>
      <c r="S64" s="36">
        <v>1099.8823630450179</v>
      </c>
      <c r="T64" s="33">
        <v>230.89516220121183</v>
      </c>
      <c r="U64" s="36">
        <v>12758.835547241946</v>
      </c>
      <c r="V64" s="33">
        <v>4.5617236195303938</v>
      </c>
      <c r="W64" s="33">
        <v>16.898979542320731</v>
      </c>
      <c r="X64" s="36">
        <v>460.08770681887461</v>
      </c>
      <c r="Y64" s="36">
        <v>602.18444438691074</v>
      </c>
      <c r="Z64" s="34">
        <f t="shared" si="1"/>
        <v>0.76403120523528956</v>
      </c>
    </row>
    <row r="65" spans="1:26" s="32" customFormat="1">
      <c r="A65" s="20" t="s">
        <v>85</v>
      </c>
      <c r="B65" s="36">
        <v>247.45063023835289</v>
      </c>
      <c r="C65" s="33">
        <v>7.433384824892042</v>
      </c>
      <c r="D65" s="36">
        <v>764.80502251927078</v>
      </c>
      <c r="E65" s="36">
        <v>489700</v>
      </c>
      <c r="F65" s="33">
        <v>1.5955911791399313</v>
      </c>
      <c r="G65" s="35">
        <v>0</v>
      </c>
      <c r="H65" s="33">
        <v>23.806470100470762</v>
      </c>
      <c r="I65" s="33">
        <v>4.2837103399765653E-2</v>
      </c>
      <c r="J65" s="33">
        <v>0.84873610222683071</v>
      </c>
      <c r="K65" s="33">
        <v>2.1631162273662206</v>
      </c>
      <c r="L65" s="33">
        <v>0.68933954009315546</v>
      </c>
      <c r="M65" s="33">
        <v>12.278199962960644</v>
      </c>
      <c r="N65" s="33">
        <v>4.4939186536095921</v>
      </c>
      <c r="O65" s="33">
        <v>58.166886950835782</v>
      </c>
      <c r="P65" s="33">
        <v>24.695647715039197</v>
      </c>
      <c r="Q65" s="36">
        <v>122.96315327820056</v>
      </c>
      <c r="R65" s="33">
        <v>29.045003790079384</v>
      </c>
      <c r="S65" s="36">
        <v>289.86761793985153</v>
      </c>
      <c r="T65" s="33">
        <v>64.646779629508003</v>
      </c>
      <c r="U65" s="36">
        <v>11581.166472053386</v>
      </c>
      <c r="V65" s="33">
        <v>0.91608397732905944</v>
      </c>
      <c r="W65" s="33">
        <v>4.9481758175036115</v>
      </c>
      <c r="X65" s="36">
        <v>152.79491705961749</v>
      </c>
      <c r="Y65" s="36">
        <v>167.12505591883351</v>
      </c>
      <c r="Z65" s="34">
        <f t="shared" si="1"/>
        <v>0.91425499437872659</v>
      </c>
    </row>
    <row r="66" spans="1:26" s="32" customFormat="1">
      <c r="A66" s="20" t="s">
        <v>86</v>
      </c>
      <c r="B66" s="36">
        <v>332.00658648236799</v>
      </c>
      <c r="C66" s="33">
        <v>8.8386652553961014</v>
      </c>
      <c r="D66" s="36">
        <v>1971.6450898268463</v>
      </c>
      <c r="E66" s="36">
        <v>489700</v>
      </c>
      <c r="F66" s="33">
        <v>5.9436102954766366</v>
      </c>
      <c r="G66" s="33">
        <v>0.25541684875447573</v>
      </c>
      <c r="H66" s="33">
        <v>47.522669297321094</v>
      </c>
      <c r="I66" s="33">
        <v>0.1838666673853051</v>
      </c>
      <c r="J66" s="33">
        <v>2.0728139448565606</v>
      </c>
      <c r="K66" s="33">
        <v>4.8286713457286492</v>
      </c>
      <c r="L66" s="33">
        <v>1.7963220177707759</v>
      </c>
      <c r="M66" s="33">
        <v>31.882040304701345</v>
      </c>
      <c r="N66" s="33">
        <v>12.286285459468948</v>
      </c>
      <c r="O66" s="33">
        <v>163.15231775234429</v>
      </c>
      <c r="P66" s="33">
        <v>67.737313130751971</v>
      </c>
      <c r="Q66" s="36">
        <v>323.53656550627989</v>
      </c>
      <c r="R66" s="33">
        <v>70.189148494388235</v>
      </c>
      <c r="S66" s="36">
        <v>673.70563486495917</v>
      </c>
      <c r="T66" s="33">
        <v>142.48670596727766</v>
      </c>
      <c r="U66" s="36">
        <v>12471.28329871759</v>
      </c>
      <c r="V66" s="33">
        <v>2.2212286129615286</v>
      </c>
      <c r="W66" s="33">
        <v>9.8992806127921824</v>
      </c>
      <c r="X66" s="36">
        <v>341.97860510239724</v>
      </c>
      <c r="Y66" s="36">
        <v>343.33061612732445</v>
      </c>
      <c r="Z66" s="34">
        <f t="shared" si="1"/>
        <v>0.99606207264537749</v>
      </c>
    </row>
    <row r="67" spans="1:26" s="32" customFormat="1">
      <c r="A67" s="20" t="s">
        <v>87</v>
      </c>
      <c r="B67" s="36">
        <v>309.70507644440335</v>
      </c>
      <c r="C67" s="33">
        <v>3.2757884983954759</v>
      </c>
      <c r="D67" s="36">
        <v>1578.0768525859935</v>
      </c>
      <c r="E67" s="36">
        <v>489700</v>
      </c>
      <c r="F67" s="33">
        <v>7.8567557434561115</v>
      </c>
      <c r="G67" s="33">
        <v>0.52937567110167938</v>
      </c>
      <c r="H67" s="33">
        <v>56.435430423128295</v>
      </c>
      <c r="I67" s="33">
        <v>0.20658282046684284</v>
      </c>
      <c r="J67" s="33">
        <v>1.7801828607468759</v>
      </c>
      <c r="K67" s="33">
        <v>3.072423878837351</v>
      </c>
      <c r="L67" s="33">
        <v>0.87069477475203083</v>
      </c>
      <c r="M67" s="33">
        <v>21.607728044603018</v>
      </c>
      <c r="N67" s="33">
        <v>8.4154336392817495</v>
      </c>
      <c r="O67" s="33">
        <v>114.35725017898709</v>
      </c>
      <c r="P67" s="33">
        <v>50.959391222825694</v>
      </c>
      <c r="Q67" s="36">
        <v>258.67651045172579</v>
      </c>
      <c r="R67" s="33">
        <v>59.559794329269586</v>
      </c>
      <c r="S67" s="36">
        <v>604.33598045258236</v>
      </c>
      <c r="T67" s="33">
        <v>136.79174818827801</v>
      </c>
      <c r="U67" s="36">
        <v>14482.676678252916</v>
      </c>
      <c r="V67" s="33">
        <v>2.853529335810141</v>
      </c>
      <c r="W67" s="33">
        <v>15.203980480463578</v>
      </c>
      <c r="X67" s="36">
        <v>465.69223276541913</v>
      </c>
      <c r="Y67" s="36">
        <v>531.77044862129173</v>
      </c>
      <c r="Z67" s="34">
        <f t="shared" si="1"/>
        <v>0.87573921035440772</v>
      </c>
    </row>
    <row r="68" spans="1:26" s="32" customFormat="1">
      <c r="A68" s="20" t="s">
        <v>88</v>
      </c>
      <c r="B68" s="36">
        <v>271.74220278512274</v>
      </c>
      <c r="C68" s="33">
        <v>6.9013947547931869</v>
      </c>
      <c r="D68" s="36">
        <v>1146.5041775531811</v>
      </c>
      <c r="E68" s="36">
        <v>489700</v>
      </c>
      <c r="F68" s="33">
        <v>4.664039539833098</v>
      </c>
      <c r="G68" s="33">
        <v>3.4646810964089045E-2</v>
      </c>
      <c r="H68" s="33">
        <v>34.58978090473299</v>
      </c>
      <c r="I68" s="33">
        <v>4.6141187964077852E-2</v>
      </c>
      <c r="J68" s="33">
        <v>1.0288639900618299</v>
      </c>
      <c r="K68" s="33">
        <v>2.097772557086329</v>
      </c>
      <c r="L68" s="33">
        <v>0.68772956761946014</v>
      </c>
      <c r="M68" s="33">
        <v>15.456882944535261</v>
      </c>
      <c r="N68" s="33">
        <v>5.9850072435281785</v>
      </c>
      <c r="O68" s="33">
        <v>83.048568462858185</v>
      </c>
      <c r="P68" s="33">
        <v>37.13846579669903</v>
      </c>
      <c r="Q68" s="36">
        <v>191.03343326932995</v>
      </c>
      <c r="R68" s="33">
        <v>45.019380133511198</v>
      </c>
      <c r="S68" s="36">
        <v>467.27195831644008</v>
      </c>
      <c r="T68" s="33">
        <v>102.04488650414434</v>
      </c>
      <c r="U68" s="36">
        <v>12532.934867422488</v>
      </c>
      <c r="V68" s="33">
        <v>1.9926540922283342</v>
      </c>
      <c r="W68" s="33">
        <v>8.9569405750902718</v>
      </c>
      <c r="X68" s="36">
        <v>247.32613806430749</v>
      </c>
      <c r="Y68" s="36">
        <v>316.28012868500201</v>
      </c>
      <c r="Z68" s="34">
        <f t="shared" si="1"/>
        <v>0.78198443605235479</v>
      </c>
    </row>
    <row r="69" spans="1:26" s="32" customFormat="1">
      <c r="A69" s="20" t="s">
        <v>89</v>
      </c>
      <c r="B69" s="36">
        <v>294.3541986421036</v>
      </c>
      <c r="C69" s="33">
        <v>7.2474669660311584</v>
      </c>
      <c r="D69" s="36">
        <v>1406.8645396841941</v>
      </c>
      <c r="E69" s="36">
        <v>489700</v>
      </c>
      <c r="F69" s="33">
        <v>4.3996060642739652</v>
      </c>
      <c r="G69" s="33">
        <v>4.2199579388726453E-3</v>
      </c>
      <c r="H69" s="33">
        <v>45.868684558982679</v>
      </c>
      <c r="I69" s="33">
        <v>9.3507677651050156E-2</v>
      </c>
      <c r="J69" s="33">
        <v>1.4486797506656812</v>
      </c>
      <c r="K69" s="33">
        <v>3.615518901216034</v>
      </c>
      <c r="L69" s="33">
        <v>1.3411924428241859</v>
      </c>
      <c r="M69" s="33">
        <v>22.068094466398712</v>
      </c>
      <c r="N69" s="33">
        <v>7.8626546667125687</v>
      </c>
      <c r="O69" s="33">
        <v>107.57686986856098</v>
      </c>
      <c r="P69" s="33">
        <v>45.745030485157436</v>
      </c>
      <c r="Q69" s="36">
        <v>230.43596689022917</v>
      </c>
      <c r="R69" s="33">
        <v>53.36249927366142</v>
      </c>
      <c r="S69" s="36">
        <v>546.20676396906265</v>
      </c>
      <c r="T69" s="33">
        <v>122.57676852298908</v>
      </c>
      <c r="U69" s="36">
        <v>12434.061272693069</v>
      </c>
      <c r="V69" s="33">
        <v>1.7921170342399937</v>
      </c>
      <c r="W69" s="33">
        <v>9.1953051744797349</v>
      </c>
      <c r="X69" s="36">
        <v>322.102499438184</v>
      </c>
      <c r="Y69" s="36">
        <v>304.18630067626486</v>
      </c>
      <c r="Z69" s="34">
        <f t="shared" si="1"/>
        <v>1.0588987693465746</v>
      </c>
    </row>
    <row r="70" spans="1:26" s="32" customFormat="1">
      <c r="A70" s="20" t="s">
        <v>90</v>
      </c>
      <c r="B70" s="36">
        <v>320.88143723610085</v>
      </c>
      <c r="C70" s="33">
        <v>11.869660664046146</v>
      </c>
      <c r="D70" s="36">
        <v>1550.5767737266328</v>
      </c>
      <c r="E70" s="36">
        <v>489700</v>
      </c>
      <c r="F70" s="33">
        <v>5.5982636713753786</v>
      </c>
      <c r="G70" s="33">
        <v>2.8858740070504887E-2</v>
      </c>
      <c r="H70" s="33">
        <v>56.034609234108878</v>
      </c>
      <c r="I70" s="33">
        <v>9.8423755648811534E-2</v>
      </c>
      <c r="J70" s="33">
        <v>1.9112963613088836</v>
      </c>
      <c r="K70" s="33">
        <v>3.6573919390309033</v>
      </c>
      <c r="L70" s="33">
        <v>1.5451536502624523</v>
      </c>
      <c r="M70" s="33">
        <v>23.519330419385849</v>
      </c>
      <c r="N70" s="33">
        <v>8.8832644136688863</v>
      </c>
      <c r="O70" s="33">
        <v>117.1808787316703</v>
      </c>
      <c r="P70" s="33">
        <v>50.118291076108186</v>
      </c>
      <c r="Q70" s="36">
        <v>254.36363328706437</v>
      </c>
      <c r="R70" s="33">
        <v>59.38686537844503</v>
      </c>
      <c r="S70" s="36">
        <v>610.67428474410349</v>
      </c>
      <c r="T70" s="33">
        <v>137.78982643644358</v>
      </c>
      <c r="U70" s="36">
        <v>12153.093420306641</v>
      </c>
      <c r="V70" s="33">
        <v>1.8477025617531937</v>
      </c>
      <c r="W70" s="33">
        <v>13.525717373990892</v>
      </c>
      <c r="X70" s="36">
        <v>497.94584627950132</v>
      </c>
      <c r="Y70" s="36">
        <v>440.52256219907565</v>
      </c>
      <c r="Z70" s="34">
        <f t="shared" si="1"/>
        <v>1.1303526516185012</v>
      </c>
    </row>
    <row r="71" spans="1:26" s="32" customFormat="1">
      <c r="A71" s="20" t="s">
        <v>91</v>
      </c>
      <c r="B71" s="36">
        <v>300.70610379187758</v>
      </c>
      <c r="C71" s="33">
        <v>6.3801321141911735</v>
      </c>
      <c r="D71" s="36">
        <v>2073.075188761848</v>
      </c>
      <c r="E71" s="36">
        <v>489700</v>
      </c>
      <c r="F71" s="33">
        <v>9.0978501429020664</v>
      </c>
      <c r="G71" s="33">
        <v>0.28718601678929867</v>
      </c>
      <c r="H71" s="33">
        <v>78.518311978255952</v>
      </c>
      <c r="I71" s="33">
        <v>0.16831123443620022</v>
      </c>
      <c r="J71" s="33">
        <v>1.7655883964761379</v>
      </c>
      <c r="K71" s="33">
        <v>4.328935573213335</v>
      </c>
      <c r="L71" s="33">
        <v>1.370980749331139</v>
      </c>
      <c r="M71" s="33">
        <v>29.060208281793383</v>
      </c>
      <c r="N71" s="33">
        <v>11.321341315981329</v>
      </c>
      <c r="O71" s="33">
        <v>153.9912715461509</v>
      </c>
      <c r="P71" s="33">
        <v>67.009039912445274</v>
      </c>
      <c r="Q71" s="36">
        <v>340.05742796764429</v>
      </c>
      <c r="R71" s="33">
        <v>79.032097477514412</v>
      </c>
      <c r="S71" s="36">
        <v>817.41660922551443</v>
      </c>
      <c r="T71" s="33">
        <v>182.2820417770404</v>
      </c>
      <c r="U71" s="36">
        <v>12830.068881126666</v>
      </c>
      <c r="V71" s="33">
        <v>3.3544722475041979</v>
      </c>
      <c r="W71" s="33">
        <v>19.284393219576049</v>
      </c>
      <c r="X71" s="36">
        <v>652.04178353577186</v>
      </c>
      <c r="Y71" s="36">
        <v>631.80318537361745</v>
      </c>
      <c r="Z71" s="34">
        <f t="shared" si="1"/>
        <v>1.0320330739551216</v>
      </c>
    </row>
    <row r="72" spans="1:26" s="32" customFormat="1">
      <c r="A72" s="20" t="s">
        <v>92</v>
      </c>
      <c r="B72" s="36">
        <v>328.72486548313532</v>
      </c>
      <c r="C72" s="33">
        <v>8.8014170347497735</v>
      </c>
      <c r="D72" s="36">
        <v>1551.5514833954726</v>
      </c>
      <c r="E72" s="36">
        <v>489700</v>
      </c>
      <c r="F72" s="33">
        <v>4.8103013976365387</v>
      </c>
      <c r="G72" s="33">
        <v>3.7376241327792626E-3</v>
      </c>
      <c r="H72" s="33">
        <v>34.465528877934602</v>
      </c>
      <c r="I72" s="33">
        <v>5.7958654715456678E-2</v>
      </c>
      <c r="J72" s="33">
        <v>1.2983121963371278</v>
      </c>
      <c r="K72" s="33">
        <v>3.3243191296485342</v>
      </c>
      <c r="L72" s="33">
        <v>1.2535712891918716</v>
      </c>
      <c r="M72" s="33">
        <v>23.029344308329065</v>
      </c>
      <c r="N72" s="33">
        <v>9.0154252918764666</v>
      </c>
      <c r="O72" s="33">
        <v>123.69028470208605</v>
      </c>
      <c r="P72" s="33">
        <v>52.396665011794241</v>
      </c>
      <c r="Q72" s="36">
        <v>257.9777900256172</v>
      </c>
      <c r="R72" s="33">
        <v>56.883554268256276</v>
      </c>
      <c r="S72" s="36">
        <v>548.77734921623892</v>
      </c>
      <c r="T72" s="33">
        <v>119.56146762776598</v>
      </c>
      <c r="U72" s="36">
        <v>12147.224846982021</v>
      </c>
      <c r="V72" s="33">
        <v>1.9107781133624251</v>
      </c>
      <c r="W72" s="33">
        <v>5.7365510387169474</v>
      </c>
      <c r="X72" s="36">
        <v>177.26698768089815</v>
      </c>
      <c r="Y72" s="36">
        <v>196.67876686526517</v>
      </c>
      <c r="Z72" s="34">
        <f t="shared" si="1"/>
        <v>0.90130211057472687</v>
      </c>
    </row>
    <row r="73" spans="1:26" s="32" customFormat="1">
      <c r="A73" s="3" t="s">
        <v>93</v>
      </c>
      <c r="B73" s="37">
        <v>269.69062514288964</v>
      </c>
      <c r="C73" s="34">
        <v>6.7751911002279703</v>
      </c>
      <c r="D73" s="37">
        <v>790.00161265433826</v>
      </c>
      <c r="E73" s="37">
        <v>489700</v>
      </c>
      <c r="F73" s="34">
        <v>2.614379829451333</v>
      </c>
      <c r="G73" s="34">
        <v>2.049070640187693</v>
      </c>
      <c r="H73" s="34">
        <v>29.438990429213717</v>
      </c>
      <c r="I73" s="34">
        <v>0.52788555899923983</v>
      </c>
      <c r="J73" s="34">
        <v>2.8341586356844353</v>
      </c>
      <c r="K73" s="34">
        <v>2.2300288534235255</v>
      </c>
      <c r="L73" s="34">
        <v>0.56783528988051557</v>
      </c>
      <c r="M73" s="34">
        <v>11.430119303827345</v>
      </c>
      <c r="N73" s="34">
        <v>4.4228392260060083</v>
      </c>
      <c r="O73" s="34">
        <v>57.119520459862123</v>
      </c>
      <c r="P73" s="34">
        <v>25.254108680844858</v>
      </c>
      <c r="Q73" s="37">
        <v>128.34307324088027</v>
      </c>
      <c r="R73" s="34">
        <v>30.900275267444322</v>
      </c>
      <c r="S73" s="37">
        <v>317.60980787258831</v>
      </c>
      <c r="T73" s="34">
        <v>71.645170701156459</v>
      </c>
      <c r="U73" s="37">
        <v>11316.532500977679</v>
      </c>
      <c r="V73" s="34">
        <v>1.2576036129866646</v>
      </c>
      <c r="W73" s="34">
        <v>9.7531447181694002</v>
      </c>
      <c r="X73" s="37">
        <v>311.77490608413888</v>
      </c>
      <c r="Y73" s="37">
        <v>329.13239157391848</v>
      </c>
      <c r="Z73" s="34">
        <f t="shared" si="1"/>
        <v>0.94726290716396611</v>
      </c>
    </row>
    <row r="74" spans="1:26" s="32" customFormat="1">
      <c r="A74" s="3" t="s">
        <v>94</v>
      </c>
      <c r="B74" s="37">
        <v>352.40855642771271</v>
      </c>
      <c r="C74" s="34">
        <v>3.218938781675591</v>
      </c>
      <c r="D74" s="37">
        <v>1623.5943766362784</v>
      </c>
      <c r="E74" s="37">
        <v>489700</v>
      </c>
      <c r="F74" s="34">
        <v>10.712057663048826</v>
      </c>
      <c r="G74" s="34">
        <v>5.3349701947634248E-2</v>
      </c>
      <c r="H74" s="34">
        <v>46.163665237105931</v>
      </c>
      <c r="I74" s="34">
        <v>3.5199371850652673E-2</v>
      </c>
      <c r="J74" s="34">
        <v>0.58884219143530336</v>
      </c>
      <c r="K74" s="34">
        <v>2.0451420878591313</v>
      </c>
      <c r="L74" s="34">
        <v>0.4507234095312197</v>
      </c>
      <c r="M74" s="34">
        <v>16.855688396221471</v>
      </c>
      <c r="N74" s="34">
        <v>7.8008152323677438</v>
      </c>
      <c r="O74" s="34">
        <v>113.82091033218694</v>
      </c>
      <c r="P74" s="34">
        <v>52.23288003178061</v>
      </c>
      <c r="Q74" s="37">
        <v>272.55486050534097</v>
      </c>
      <c r="R74" s="34">
        <v>65.234652413835263</v>
      </c>
      <c r="S74" s="37">
        <v>662.61272707289277</v>
      </c>
      <c r="T74" s="34">
        <v>149.21285711626243</v>
      </c>
      <c r="U74" s="37">
        <v>14083.203619921103</v>
      </c>
      <c r="V74" s="34">
        <v>4.1968540968801999</v>
      </c>
      <c r="W74" s="34">
        <v>14.14172453266308</v>
      </c>
      <c r="X74" s="37">
        <v>308.39610691931671</v>
      </c>
      <c r="Y74" s="37">
        <v>524.49953337850854</v>
      </c>
      <c r="Z74" s="34">
        <f t="shared" si="1"/>
        <v>0.58798166117101314</v>
      </c>
    </row>
    <row r="75" spans="1:26" s="32" customFormat="1">
      <c r="A75" s="3" t="s">
        <v>95</v>
      </c>
      <c r="B75" s="37">
        <v>365.26365664096522</v>
      </c>
      <c r="C75" s="34">
        <v>12.44736466283001</v>
      </c>
      <c r="D75" s="37">
        <v>1538.0177236723623</v>
      </c>
      <c r="E75" s="37">
        <v>489700</v>
      </c>
      <c r="F75" s="34">
        <v>3.1916241403652568</v>
      </c>
      <c r="G75" s="34">
        <v>2.8044570336407695E-2</v>
      </c>
      <c r="H75" s="34">
        <v>31.007063726094472</v>
      </c>
      <c r="I75" s="34">
        <v>0.14164042648446776</v>
      </c>
      <c r="J75" s="34">
        <v>2.4819745079732356</v>
      </c>
      <c r="K75" s="34">
        <v>5.1560453847988921</v>
      </c>
      <c r="L75" s="34">
        <v>1.947629008815202</v>
      </c>
      <c r="M75" s="34">
        <v>30.188668914783268</v>
      </c>
      <c r="N75" s="34">
        <v>10.404776439421266</v>
      </c>
      <c r="O75" s="34">
        <v>129.09361446997809</v>
      </c>
      <c r="P75" s="34">
        <v>53.140132871299336</v>
      </c>
      <c r="Q75" s="37">
        <v>247.33030959524896</v>
      </c>
      <c r="R75" s="34">
        <v>54.111931265206948</v>
      </c>
      <c r="S75" s="37">
        <v>512.50915239156461</v>
      </c>
      <c r="T75" s="34">
        <v>110.28219268179414</v>
      </c>
      <c r="U75" s="37">
        <v>10085.640334237958</v>
      </c>
      <c r="V75" s="34">
        <v>1.0652602389245829</v>
      </c>
      <c r="W75" s="34">
        <v>5.3127847810080251</v>
      </c>
      <c r="X75" s="37">
        <v>190.95458216493284</v>
      </c>
      <c r="Y75" s="37">
        <v>169.55839995692941</v>
      </c>
      <c r="Z75" s="34">
        <f t="shared" si="1"/>
        <v>1.1261876864457225</v>
      </c>
    </row>
    <row r="76" spans="1:26" s="32" customFormat="1">
      <c r="A76" s="3" t="s">
        <v>96</v>
      </c>
      <c r="B76" s="37">
        <v>333.46865504482133</v>
      </c>
      <c r="C76" s="34">
        <v>10.012933533731355</v>
      </c>
      <c r="D76" s="37">
        <v>1494.8152621032364</v>
      </c>
      <c r="E76" s="37">
        <v>489700</v>
      </c>
      <c r="F76" s="34">
        <v>4.9772059381199405</v>
      </c>
      <c r="G76" s="34">
        <v>0.82678209093784827</v>
      </c>
      <c r="H76" s="34">
        <v>42.64975567213385</v>
      </c>
      <c r="I76" s="34">
        <v>0.2627274157074288</v>
      </c>
      <c r="J76" s="34">
        <v>2.1065826265761967</v>
      </c>
      <c r="K76" s="34">
        <v>3.5664559802724889</v>
      </c>
      <c r="L76" s="34">
        <v>1.0860787463523713</v>
      </c>
      <c r="M76" s="34">
        <v>22.140158247640837</v>
      </c>
      <c r="N76" s="34">
        <v>8.5430950531722996</v>
      </c>
      <c r="O76" s="34">
        <v>110.51750600786795</v>
      </c>
      <c r="P76" s="34">
        <v>49.450523172962669</v>
      </c>
      <c r="Q76" s="37">
        <v>242.35490929419578</v>
      </c>
      <c r="R76" s="34">
        <v>57.710798862668021</v>
      </c>
      <c r="S76" s="37">
        <v>577.18617956485366</v>
      </c>
      <c r="T76" s="34">
        <v>129.48634452349498</v>
      </c>
      <c r="U76" s="37">
        <v>11389.066576527051</v>
      </c>
      <c r="V76" s="34">
        <v>1.8054730864450226</v>
      </c>
      <c r="W76" s="34">
        <v>9.2472400968590929</v>
      </c>
      <c r="X76" s="37">
        <v>286.08985659458392</v>
      </c>
      <c r="Y76" s="37">
        <v>301.90291032941883</v>
      </c>
      <c r="Z76" s="34">
        <f t="shared" si="1"/>
        <v>0.94762205598620886</v>
      </c>
    </row>
    <row r="77" spans="1:26" s="32" customFormat="1">
      <c r="A77" s="3" t="s">
        <v>97</v>
      </c>
      <c r="B77" s="37">
        <v>389.83316616638012</v>
      </c>
      <c r="C77" s="34">
        <v>23.116665756957577</v>
      </c>
      <c r="D77" s="37">
        <v>1302.9782131185896</v>
      </c>
      <c r="E77" s="37">
        <v>489700</v>
      </c>
      <c r="F77" s="34">
        <v>1.8916044119202975</v>
      </c>
      <c r="G77" s="34">
        <v>2.4216381037935414E-2</v>
      </c>
      <c r="H77" s="34">
        <v>20.790866312170188</v>
      </c>
      <c r="I77" s="34">
        <v>0.10884351756527309</v>
      </c>
      <c r="J77" s="34">
        <v>1.9733498845935538</v>
      </c>
      <c r="K77" s="34">
        <v>4.199065682769711</v>
      </c>
      <c r="L77" s="34">
        <v>1.7877965962262881</v>
      </c>
      <c r="M77" s="34">
        <v>25.220527473154323</v>
      </c>
      <c r="N77" s="34">
        <v>8.9429418854608045</v>
      </c>
      <c r="O77" s="34">
        <v>110.74528234967855</v>
      </c>
      <c r="P77" s="34">
        <v>45.475188047002696</v>
      </c>
      <c r="Q77" s="37">
        <v>209.71434936965295</v>
      </c>
      <c r="R77" s="34">
        <v>44.706534026163709</v>
      </c>
      <c r="S77" s="37">
        <v>421.03853262231115</v>
      </c>
      <c r="T77" s="34">
        <v>87.683471834569858</v>
      </c>
      <c r="U77" s="37">
        <v>9291.8786164723042</v>
      </c>
      <c r="V77" s="34">
        <v>0.73813911580358826</v>
      </c>
      <c r="W77" s="34">
        <v>3.133818814620331</v>
      </c>
      <c r="X77" s="37">
        <v>108.39235117320032</v>
      </c>
      <c r="Y77" s="37">
        <v>100.50239607726414</v>
      </c>
      <c r="Z77" s="34">
        <f t="shared" si="1"/>
        <v>1.0785051441944782</v>
      </c>
    </row>
    <row r="78" spans="1:26" s="32" customFormat="1">
      <c r="A78" s="3" t="s">
        <v>98</v>
      </c>
      <c r="B78" s="37">
        <v>338.4551098813152</v>
      </c>
      <c r="C78" s="34">
        <v>8.1811092199895974</v>
      </c>
      <c r="D78" s="37">
        <v>1515.9642963078841</v>
      </c>
      <c r="E78" s="37">
        <v>489700</v>
      </c>
      <c r="F78" s="34">
        <v>5.2070375095358932</v>
      </c>
      <c r="G78" s="34">
        <v>0.55247056740313161</v>
      </c>
      <c r="H78" s="34">
        <v>44.71901993626922</v>
      </c>
      <c r="I78" s="34">
        <v>0.12603245564739102</v>
      </c>
      <c r="J78" s="34">
        <v>1.6390309363827698</v>
      </c>
      <c r="K78" s="34">
        <v>3.5441049855223206</v>
      </c>
      <c r="L78" s="34">
        <v>1.3406005842852622</v>
      </c>
      <c r="M78" s="34">
        <v>24.382078962836363</v>
      </c>
      <c r="N78" s="34">
        <v>9.1918674211453624</v>
      </c>
      <c r="O78" s="34">
        <v>118.51976055811998</v>
      </c>
      <c r="P78" s="34">
        <v>51.149405652404688</v>
      </c>
      <c r="Q78" s="37">
        <v>248.73321975236738</v>
      </c>
      <c r="R78" s="34">
        <v>56.304643724454429</v>
      </c>
      <c r="S78" s="37">
        <v>558.93300714502311</v>
      </c>
      <c r="T78" s="34">
        <v>122.16993969789827</v>
      </c>
      <c r="U78" s="37">
        <v>11470.289560861385</v>
      </c>
      <c r="V78" s="34">
        <v>1.8667544018105093</v>
      </c>
      <c r="W78" s="34">
        <v>7.4171413095922292</v>
      </c>
      <c r="X78" s="37">
        <v>242.1692497777361</v>
      </c>
      <c r="Y78" s="37">
        <v>249.83173451112455</v>
      </c>
      <c r="Z78" s="34">
        <f t="shared" si="1"/>
        <v>0.9693294178644577</v>
      </c>
    </row>
    <row r="79" spans="1:26" s="32" customFormat="1">
      <c r="A79" s="3" t="s">
        <v>99</v>
      </c>
      <c r="B79" s="37">
        <v>333.4526500776816</v>
      </c>
      <c r="C79" s="34">
        <v>8.68461644252322</v>
      </c>
      <c r="D79" s="37">
        <v>1731.788132725635</v>
      </c>
      <c r="E79" s="37">
        <v>489700</v>
      </c>
      <c r="F79" s="34">
        <v>5.6144070473094585</v>
      </c>
      <c r="G79" s="34">
        <v>0.35160454047789291</v>
      </c>
      <c r="H79" s="34">
        <v>39.047045440659893</v>
      </c>
      <c r="I79" s="34">
        <v>0.12882388973219075</v>
      </c>
      <c r="J79" s="34">
        <v>1.8081880411462832</v>
      </c>
      <c r="K79" s="34">
        <v>3.928801169826253</v>
      </c>
      <c r="L79" s="34">
        <v>1.5279127471129534</v>
      </c>
      <c r="M79" s="34">
        <v>28.611403141810676</v>
      </c>
      <c r="N79" s="34">
        <v>10.700624054276929</v>
      </c>
      <c r="O79" s="34">
        <v>139.89642800515315</v>
      </c>
      <c r="P79" s="34">
        <v>60.816712187319141</v>
      </c>
      <c r="Q79" s="37">
        <v>289.74106301320757</v>
      </c>
      <c r="R79" s="34">
        <v>63.941459981448183</v>
      </c>
      <c r="S79" s="37">
        <v>614.63100217213503</v>
      </c>
      <c r="T79" s="34">
        <v>131.25021505174209</v>
      </c>
      <c r="U79" s="37">
        <v>11147.603495622683</v>
      </c>
      <c r="V79" s="34">
        <v>1.918059417725724</v>
      </c>
      <c r="W79" s="34">
        <v>9.5716671569059546</v>
      </c>
      <c r="X79" s="37">
        <v>260.29408471949557</v>
      </c>
      <c r="Y79" s="37">
        <v>289.77806165256175</v>
      </c>
      <c r="Z79" s="34">
        <f t="shared" si="1"/>
        <v>0.89825324676090601</v>
      </c>
    </row>
    <row r="80" spans="1:26" s="32" customFormat="1">
      <c r="A80" s="3" t="s">
        <v>100</v>
      </c>
      <c r="B80" s="37">
        <v>354.17464657123151</v>
      </c>
      <c r="C80" s="34">
        <v>13.096684242539132</v>
      </c>
      <c r="D80" s="37">
        <v>1108.4789554494912</v>
      </c>
      <c r="E80" s="37">
        <v>489700</v>
      </c>
      <c r="F80" s="34">
        <v>2.4793223725550138</v>
      </c>
      <c r="G80" s="34">
        <v>0.48569790697990234</v>
      </c>
      <c r="H80" s="34">
        <v>28.802112324290174</v>
      </c>
      <c r="I80" s="34">
        <v>0.1826863227380166</v>
      </c>
      <c r="J80" s="34">
        <v>1.8828877527634018</v>
      </c>
      <c r="K80" s="34">
        <v>3.8994460293470388</v>
      </c>
      <c r="L80" s="34">
        <v>1.5938164318331032</v>
      </c>
      <c r="M80" s="34">
        <v>22.772834397010467</v>
      </c>
      <c r="N80" s="34">
        <v>7.8488684970174125</v>
      </c>
      <c r="O80" s="34">
        <v>97.376799438766184</v>
      </c>
      <c r="P80" s="34">
        <v>39.622821555360339</v>
      </c>
      <c r="Q80" s="37">
        <v>183.50199517681753</v>
      </c>
      <c r="R80" s="34">
        <v>39.452407871974735</v>
      </c>
      <c r="S80" s="37">
        <v>369.18740233244165</v>
      </c>
      <c r="T80" s="34">
        <v>79.627585520552103</v>
      </c>
      <c r="U80" s="37">
        <v>10194.526018740062</v>
      </c>
      <c r="V80" s="34">
        <v>0.94867975331762844</v>
      </c>
      <c r="W80" s="34">
        <v>3.385388308488515</v>
      </c>
      <c r="X80" s="37">
        <v>122.1657215876949</v>
      </c>
      <c r="Y80" s="37">
        <v>108.7641586705694</v>
      </c>
      <c r="Z80" s="34">
        <f t="shared" si="1"/>
        <v>1.1232167202958547</v>
      </c>
    </row>
    <row r="81" spans="1:26" s="32" customFormat="1">
      <c r="A81" s="3" t="s">
        <v>101</v>
      </c>
      <c r="B81" s="37">
        <v>438.90839662490816</v>
      </c>
      <c r="C81" s="34">
        <v>18.15499159749211</v>
      </c>
      <c r="D81" s="37">
        <v>1693.8891757835931</v>
      </c>
      <c r="E81" s="37">
        <v>489700</v>
      </c>
      <c r="F81" s="34">
        <v>3.2109470623128122</v>
      </c>
      <c r="G81" s="34">
        <v>0.11243163861899251</v>
      </c>
      <c r="H81" s="34">
        <v>30.30858556499177</v>
      </c>
      <c r="I81" s="34">
        <v>0.12505118941328858</v>
      </c>
      <c r="J81" s="34">
        <v>2.0640246179701252</v>
      </c>
      <c r="K81" s="34">
        <v>4.5776917369351384</v>
      </c>
      <c r="L81" s="34">
        <v>1.8588931174909791</v>
      </c>
      <c r="M81" s="34">
        <v>29.798201290680026</v>
      </c>
      <c r="N81" s="34">
        <v>10.931100272309804</v>
      </c>
      <c r="O81" s="34">
        <v>141.1560887139625</v>
      </c>
      <c r="P81" s="34">
        <v>59.410852678732901</v>
      </c>
      <c r="Q81" s="37">
        <v>278.9235356506482</v>
      </c>
      <c r="R81" s="34">
        <v>60.399880698474192</v>
      </c>
      <c r="S81" s="37">
        <v>564.84034518146063</v>
      </c>
      <c r="T81" s="34">
        <v>119.24882432341792</v>
      </c>
      <c r="U81" s="37">
        <v>9190.151046195353</v>
      </c>
      <c r="V81" s="34">
        <v>1.0125632129481856</v>
      </c>
      <c r="W81" s="34">
        <v>5.1849180565948085</v>
      </c>
      <c r="X81" s="37">
        <v>175.31443004338422</v>
      </c>
      <c r="Y81" s="37">
        <v>156.07594913980108</v>
      </c>
      <c r="Z81" s="34">
        <f t="shared" si="1"/>
        <v>1.123263584233281</v>
      </c>
    </row>
    <row r="82" spans="1:26" s="32" customFormat="1">
      <c r="A82" s="3" t="s">
        <v>102</v>
      </c>
      <c r="B82" s="37">
        <v>350.77305990933411</v>
      </c>
      <c r="C82" s="34">
        <v>10.800462220976204</v>
      </c>
      <c r="D82" s="37">
        <v>3412.2020403841593</v>
      </c>
      <c r="E82" s="37">
        <v>489700</v>
      </c>
      <c r="F82" s="34">
        <v>5.5624937402028625</v>
      </c>
      <c r="G82" s="34">
        <v>1.8447730962270303</v>
      </c>
      <c r="H82" s="34">
        <v>84.017296619992209</v>
      </c>
      <c r="I82" s="34">
        <v>0.91834187290963831</v>
      </c>
      <c r="J82" s="34">
        <v>8.4024547601937662</v>
      </c>
      <c r="K82" s="34">
        <v>12.969057944016056</v>
      </c>
      <c r="L82" s="34">
        <v>4.430133553532805</v>
      </c>
      <c r="M82" s="34">
        <v>72.183215362135073</v>
      </c>
      <c r="N82" s="34">
        <v>25.322850441381856</v>
      </c>
      <c r="O82" s="34">
        <v>303.33179142090762</v>
      </c>
      <c r="P82" s="34">
        <v>121.22249996703911</v>
      </c>
      <c r="Q82" s="37">
        <v>542.5249172724607</v>
      </c>
      <c r="R82" s="34">
        <v>115.98779754880451</v>
      </c>
      <c r="S82" s="37">
        <v>1065.2510328558394</v>
      </c>
      <c r="T82" s="34">
        <v>216.75964117998788</v>
      </c>
      <c r="U82" s="37">
        <v>10703.119952553694</v>
      </c>
      <c r="V82" s="34">
        <v>1.9172827282231162</v>
      </c>
      <c r="W82" s="34">
        <v>17.345151992170493</v>
      </c>
      <c r="X82" s="37">
        <v>876.12118011010864</v>
      </c>
      <c r="Y82" s="37">
        <v>481.64885446517457</v>
      </c>
      <c r="Z82" s="34">
        <f t="shared" si="1"/>
        <v>1.8190039735129406</v>
      </c>
    </row>
    <row r="83" spans="1:26" s="32" customFormat="1">
      <c r="A83" s="3" t="s">
        <v>103</v>
      </c>
      <c r="B83" s="37">
        <v>274.78057777194982</v>
      </c>
      <c r="C83" s="34">
        <v>8.6079130861867288</v>
      </c>
      <c r="D83" s="37">
        <v>793.02766626502216</v>
      </c>
      <c r="E83" s="37">
        <v>489700</v>
      </c>
      <c r="F83" s="34">
        <v>1.8082315974084753</v>
      </c>
      <c r="G83" s="34">
        <v>8.2921976646474882E-2</v>
      </c>
      <c r="H83" s="34">
        <v>22.542048587614897</v>
      </c>
      <c r="I83" s="34">
        <v>6.5462398607783107E-2</v>
      </c>
      <c r="J83" s="34">
        <v>1.1217630837833161</v>
      </c>
      <c r="K83" s="34">
        <v>2.0318327419536266</v>
      </c>
      <c r="L83" s="34">
        <v>0.72196689156166127</v>
      </c>
      <c r="M83" s="34">
        <v>12.81531874422998</v>
      </c>
      <c r="N83" s="34">
        <v>4.7968557023579885</v>
      </c>
      <c r="O83" s="34">
        <v>62.544628903873352</v>
      </c>
      <c r="P83" s="34">
        <v>26.320317431369418</v>
      </c>
      <c r="Q83" s="37">
        <v>129.7342396997125</v>
      </c>
      <c r="R83" s="34">
        <v>30.761988800352675</v>
      </c>
      <c r="S83" s="37">
        <v>306.30128431615344</v>
      </c>
      <c r="T83" s="34">
        <v>68.111060152662191</v>
      </c>
      <c r="U83" s="37">
        <v>11038.608047559877</v>
      </c>
      <c r="V83" s="34">
        <v>0.96406368945347132</v>
      </c>
      <c r="W83" s="34">
        <v>5.1545081464217191</v>
      </c>
      <c r="X83" s="37">
        <v>140.78309232427637</v>
      </c>
      <c r="Y83" s="37">
        <v>168.30820330219149</v>
      </c>
      <c r="Z83" s="34">
        <f t="shared" si="1"/>
        <v>0.83646007480399076</v>
      </c>
    </row>
    <row r="84" spans="1:26" s="32" customFormat="1">
      <c r="A84" s="3" t="s">
        <v>104</v>
      </c>
      <c r="B84" s="37">
        <v>407.47087209716449</v>
      </c>
      <c r="C84" s="34">
        <v>9.0651622377329346</v>
      </c>
      <c r="D84" s="37">
        <v>2372.7894029160811</v>
      </c>
      <c r="E84" s="37">
        <v>489700</v>
      </c>
      <c r="F84" s="34">
        <v>9.035263164467354</v>
      </c>
      <c r="G84" s="34">
        <v>49.571611281718489</v>
      </c>
      <c r="H84" s="34">
        <v>150.8714658982247</v>
      </c>
      <c r="I84" s="34">
        <v>10.14370268316175</v>
      </c>
      <c r="J84" s="34">
        <v>39.989303743962765</v>
      </c>
      <c r="K84" s="34">
        <v>11.128772139175936</v>
      </c>
      <c r="L84" s="34">
        <v>2.1071302280980513</v>
      </c>
      <c r="M84" s="34">
        <v>40.69531286277185</v>
      </c>
      <c r="N84" s="34">
        <v>14.700163049589468</v>
      </c>
      <c r="O84" s="34">
        <v>193.18832942104126</v>
      </c>
      <c r="P84" s="34">
        <v>82.648727235032524</v>
      </c>
      <c r="Q84" s="37">
        <v>396.43791246286543</v>
      </c>
      <c r="R84" s="34">
        <v>88.338915220909712</v>
      </c>
      <c r="S84" s="37">
        <v>834.70659209977737</v>
      </c>
      <c r="T84" s="34">
        <v>178.14058449181695</v>
      </c>
      <c r="U84" s="37">
        <v>11903.831239831748</v>
      </c>
      <c r="V84" s="34">
        <v>3.0096681940071335</v>
      </c>
      <c r="W84" s="34">
        <v>11.620596222662101</v>
      </c>
      <c r="X84" s="37">
        <v>340.27932410418077</v>
      </c>
      <c r="Y84" s="37">
        <v>363.83655343204759</v>
      </c>
      <c r="Z84" s="34">
        <f t="shared" si="1"/>
        <v>0.93525326384704077</v>
      </c>
    </row>
    <row r="85" spans="1:26" s="32" customFormat="1">
      <c r="A85" s="3" t="s">
        <v>105</v>
      </c>
      <c r="B85" s="37">
        <v>362.53116396572955</v>
      </c>
      <c r="C85" s="34">
        <v>10.07360033352688</v>
      </c>
      <c r="D85" s="37">
        <v>1904.1587313491586</v>
      </c>
      <c r="E85" s="37">
        <v>489700</v>
      </c>
      <c r="F85" s="34">
        <v>4.932060036599248</v>
      </c>
      <c r="G85" s="34">
        <v>0.41624333534405789</v>
      </c>
      <c r="H85" s="34">
        <v>47.305966472912118</v>
      </c>
      <c r="I85" s="34">
        <v>0.26167295972018417</v>
      </c>
      <c r="J85" s="34">
        <v>3.4602949595609216</v>
      </c>
      <c r="K85" s="34">
        <v>6.1526507420390004</v>
      </c>
      <c r="L85" s="34">
        <v>2.2751851105465946</v>
      </c>
      <c r="M85" s="34">
        <v>36.140354104105342</v>
      </c>
      <c r="N85" s="34">
        <v>12.937720773136196</v>
      </c>
      <c r="O85" s="34">
        <v>160.20084389430551</v>
      </c>
      <c r="P85" s="34">
        <v>65.55653749666169</v>
      </c>
      <c r="Q85" s="37">
        <v>309.46839063286836</v>
      </c>
      <c r="R85" s="34">
        <v>68.186768521048435</v>
      </c>
      <c r="S85" s="37">
        <v>654.31238997605658</v>
      </c>
      <c r="T85" s="34">
        <v>140.50328119885009</v>
      </c>
      <c r="U85" s="37">
        <v>10869.12354005757</v>
      </c>
      <c r="V85" s="34">
        <v>1.685648811528736</v>
      </c>
      <c r="W85" s="34">
        <v>9.8016750465129441</v>
      </c>
      <c r="X85" s="37">
        <v>344.0547902969808</v>
      </c>
      <c r="Y85" s="37">
        <v>307.67881749294327</v>
      </c>
      <c r="Z85" s="34">
        <f t="shared" si="1"/>
        <v>1.1182270950611406</v>
      </c>
    </row>
    <row r="86" spans="1:26" s="32" customFormat="1">
      <c r="A86" s="3" t="s">
        <v>106</v>
      </c>
      <c r="B86" s="37">
        <v>380.47443224816095</v>
      </c>
      <c r="C86" s="34">
        <v>8.5824231379829197</v>
      </c>
      <c r="D86" s="37">
        <v>2487.6891397858844</v>
      </c>
      <c r="E86" s="37">
        <v>489700</v>
      </c>
      <c r="F86" s="34">
        <v>8.6589255496992337</v>
      </c>
      <c r="G86" s="34">
        <v>2.8316156353397775E-2</v>
      </c>
      <c r="H86" s="34">
        <v>46.693419055482231</v>
      </c>
      <c r="I86" s="34">
        <v>0.12067059186708992</v>
      </c>
      <c r="J86" s="34">
        <v>2.1420813541557213</v>
      </c>
      <c r="K86" s="34">
        <v>5.3649168381660113</v>
      </c>
      <c r="L86" s="34">
        <v>1.872794753032073</v>
      </c>
      <c r="M86" s="34">
        <v>38.241969925039655</v>
      </c>
      <c r="N86" s="34">
        <v>15.020958864856899</v>
      </c>
      <c r="O86" s="34">
        <v>201.1304980889785</v>
      </c>
      <c r="P86" s="34">
        <v>86.304167999128254</v>
      </c>
      <c r="Q86" s="37">
        <v>411.27468883433073</v>
      </c>
      <c r="R86" s="34">
        <v>90.266960763533547</v>
      </c>
      <c r="S86" s="37">
        <v>855.77901731979523</v>
      </c>
      <c r="T86" s="34">
        <v>177.72322362000469</v>
      </c>
      <c r="U86" s="37">
        <v>11910.53564223333</v>
      </c>
      <c r="V86" s="34">
        <v>3.0726415270144654</v>
      </c>
      <c r="W86" s="34">
        <v>13.363173715093339</v>
      </c>
      <c r="X86" s="37">
        <v>370.98077360713665</v>
      </c>
      <c r="Y86" s="37">
        <v>453.5823427890914</v>
      </c>
      <c r="Z86" s="34">
        <f t="shared" si="1"/>
        <v>0.81789068623342953</v>
      </c>
    </row>
    <row r="87" spans="1:26" s="32" customFormat="1">
      <c r="A87" s="3" t="s">
        <v>107</v>
      </c>
      <c r="B87" s="37">
        <v>437.84542892905034</v>
      </c>
      <c r="C87" s="34">
        <v>18.94850890297386</v>
      </c>
      <c r="D87" s="37">
        <v>1614.4794146780694</v>
      </c>
      <c r="E87" s="37">
        <v>489700</v>
      </c>
      <c r="F87" s="34">
        <v>2.5689853077246121</v>
      </c>
      <c r="G87" s="34">
        <v>7.9592751693105379</v>
      </c>
      <c r="H87" s="34">
        <v>41.701614825319176</v>
      </c>
      <c r="I87" s="34">
        <v>2.3004086984707346</v>
      </c>
      <c r="J87" s="34">
        <v>11.65224144182196</v>
      </c>
      <c r="K87" s="34">
        <v>6.4696627698636267</v>
      </c>
      <c r="L87" s="34">
        <v>1.9206870645858289</v>
      </c>
      <c r="M87" s="34">
        <v>29.931015847590391</v>
      </c>
      <c r="N87" s="34">
        <v>10.308390508783921</v>
      </c>
      <c r="O87" s="34">
        <v>130.32636616054256</v>
      </c>
      <c r="P87" s="34">
        <v>55.316900940851092</v>
      </c>
      <c r="Q87" s="37">
        <v>259.19192647160975</v>
      </c>
      <c r="R87" s="34">
        <v>55.742677362568308</v>
      </c>
      <c r="S87" s="37">
        <v>520.069808884233</v>
      </c>
      <c r="T87" s="34">
        <v>111.87061629627674</v>
      </c>
      <c r="U87" s="37">
        <v>9205.6363131546223</v>
      </c>
      <c r="V87" s="34">
        <v>0.90374927655589654</v>
      </c>
      <c r="W87" s="34">
        <v>4.8876250535168628</v>
      </c>
      <c r="X87" s="37">
        <v>172.12242812007122</v>
      </c>
      <c r="Y87" s="37">
        <v>160.4612697579613</v>
      </c>
      <c r="Z87" s="34">
        <f t="shared" si="1"/>
        <v>1.0726727289376403</v>
      </c>
    </row>
    <row r="88" spans="1:26" s="32" customFormat="1" ht="13.5" thickBot="1">
      <c r="A88" s="4" t="s">
        <v>108</v>
      </c>
      <c r="B88" s="39">
        <v>299.96357959094922</v>
      </c>
      <c r="C88" s="38">
        <v>4.720005167046982</v>
      </c>
      <c r="D88" s="39">
        <v>1238.8340849537196</v>
      </c>
      <c r="E88" s="39">
        <v>489700</v>
      </c>
      <c r="F88" s="38">
        <v>2.4908030957810685</v>
      </c>
      <c r="G88" s="38">
        <v>0.25460026861001628</v>
      </c>
      <c r="H88" s="38">
        <v>31.305581026193011</v>
      </c>
      <c r="I88" s="38">
        <v>0.14286998398972212</v>
      </c>
      <c r="J88" s="38">
        <v>1.5781003248021717</v>
      </c>
      <c r="K88" s="38">
        <v>3.1805053087321165</v>
      </c>
      <c r="L88" s="38">
        <v>1.0568177339666054</v>
      </c>
      <c r="M88" s="38">
        <v>18.785200796018035</v>
      </c>
      <c r="N88" s="38">
        <v>6.7276256191414037</v>
      </c>
      <c r="O88" s="38">
        <v>90.008444635285784</v>
      </c>
      <c r="P88" s="38">
        <v>39.323952635575964</v>
      </c>
      <c r="Q88" s="39">
        <v>202.01296888680756</v>
      </c>
      <c r="R88" s="38">
        <v>48.779475293812744</v>
      </c>
      <c r="S88" s="39">
        <v>508.75701220724085</v>
      </c>
      <c r="T88" s="38">
        <v>116.69338378024911</v>
      </c>
      <c r="U88" s="39">
        <v>11637.608440264286</v>
      </c>
      <c r="V88" s="38">
        <v>1.0893182731431232</v>
      </c>
      <c r="W88" s="38">
        <v>8.8419991796393198</v>
      </c>
      <c r="X88" s="39">
        <v>270.21531742135852</v>
      </c>
      <c r="Y88" s="39">
        <v>289.90766894466657</v>
      </c>
      <c r="Z88" s="38">
        <f t="shared" si="1"/>
        <v>0.9320737130032023</v>
      </c>
    </row>
    <row r="89" spans="1:26" s="32" customFormat="1">
      <c r="A89" s="20" t="s">
        <v>109</v>
      </c>
      <c r="B89" s="36">
        <v>283.34774516300467</v>
      </c>
      <c r="C89" s="33">
        <v>12.824028673321596</v>
      </c>
      <c r="D89" s="36">
        <v>1310.2325806095805</v>
      </c>
      <c r="E89" s="36">
        <v>489700</v>
      </c>
      <c r="F89" s="33">
        <v>3.3440982747745096</v>
      </c>
      <c r="G89" s="33">
        <v>6.9969372050249712</v>
      </c>
      <c r="H89" s="33">
        <v>53.612611601805455</v>
      </c>
      <c r="I89" s="33">
        <v>2.5167500986788784</v>
      </c>
      <c r="J89" s="33">
        <v>12.73711477518459</v>
      </c>
      <c r="K89" s="33">
        <v>5.9935902527190921</v>
      </c>
      <c r="L89" s="33">
        <v>1.4644856555300363</v>
      </c>
      <c r="M89" s="33">
        <v>23.442807587849234</v>
      </c>
      <c r="N89" s="33">
        <v>7.8767992325887271</v>
      </c>
      <c r="O89" s="33">
        <v>101.19342717452184</v>
      </c>
      <c r="P89" s="33">
        <v>42.248218328332676</v>
      </c>
      <c r="Q89" s="36">
        <v>209.63557082677482</v>
      </c>
      <c r="R89" s="33">
        <v>48.473577454538272</v>
      </c>
      <c r="S89" s="36">
        <v>486.86755297422178</v>
      </c>
      <c r="T89" s="33">
        <v>105.39540411980313</v>
      </c>
      <c r="U89" s="36">
        <v>11296.776201066701</v>
      </c>
      <c r="V89" s="33">
        <v>1.5400072383952306</v>
      </c>
      <c r="W89" s="33">
        <v>8.2711440686488871</v>
      </c>
      <c r="X89" s="36">
        <v>258.06039308659251</v>
      </c>
      <c r="Y89" s="36">
        <v>257.4005139108686</v>
      </c>
      <c r="Z89" s="34">
        <f t="shared" si="1"/>
        <v>1.00256362804292</v>
      </c>
    </row>
    <row r="90" spans="1:26" s="32" customFormat="1">
      <c r="A90" s="20" t="s">
        <v>110</v>
      </c>
      <c r="B90" s="36">
        <v>339.63702739873486</v>
      </c>
      <c r="C90" s="33">
        <v>5.8829975074881808</v>
      </c>
      <c r="D90" s="36">
        <v>3067.5699827153971</v>
      </c>
      <c r="E90" s="36">
        <v>489700</v>
      </c>
      <c r="F90" s="33">
        <v>7.3478502949332398</v>
      </c>
      <c r="G90" s="33">
        <v>0.10743643081347995</v>
      </c>
      <c r="H90" s="33">
        <v>68.466447795897665</v>
      </c>
      <c r="I90" s="33">
        <v>0.14079070891529849</v>
      </c>
      <c r="J90" s="33">
        <v>2.6388004248950612</v>
      </c>
      <c r="K90" s="33">
        <v>7.2612578657856579</v>
      </c>
      <c r="L90" s="33">
        <v>2.1461094194073516</v>
      </c>
      <c r="M90" s="33">
        <v>50.216162628218676</v>
      </c>
      <c r="N90" s="33">
        <v>19.294993950630676</v>
      </c>
      <c r="O90" s="33">
        <v>251.77376832547117</v>
      </c>
      <c r="P90" s="33">
        <v>103.37029481035246</v>
      </c>
      <c r="Q90" s="36">
        <v>488.85903715106639</v>
      </c>
      <c r="R90" s="33">
        <v>107.24663873712385</v>
      </c>
      <c r="S90" s="36">
        <v>1018.3321354404012</v>
      </c>
      <c r="T90" s="33">
        <v>204.38630036101398</v>
      </c>
      <c r="U90" s="36">
        <v>12619.594295838329</v>
      </c>
      <c r="V90" s="33">
        <v>2.7111569861887994</v>
      </c>
      <c r="W90" s="33">
        <v>17.425356668444437</v>
      </c>
      <c r="X90" s="36">
        <v>580.92184740561697</v>
      </c>
      <c r="Y90" s="36">
        <v>569.12089509436862</v>
      </c>
      <c r="Z90" s="34">
        <f t="shared" si="1"/>
        <v>1.0207354051010402</v>
      </c>
    </row>
    <row r="91" spans="1:26" s="32" customFormat="1">
      <c r="A91" s="20" t="s">
        <v>111</v>
      </c>
      <c r="B91" s="36">
        <v>298.6880798142177</v>
      </c>
      <c r="C91" s="33">
        <v>5.885440021269515</v>
      </c>
      <c r="D91" s="36">
        <v>1401.6098592976577</v>
      </c>
      <c r="E91" s="36">
        <v>489700</v>
      </c>
      <c r="F91" s="33">
        <v>6.3364955566777041</v>
      </c>
      <c r="G91" s="33">
        <v>4.0596914967182908E-2</v>
      </c>
      <c r="H91" s="33">
        <v>38.833291158094532</v>
      </c>
      <c r="I91" s="33">
        <v>5.0492015270679855E-2</v>
      </c>
      <c r="J91" s="33">
        <v>1.1697838749847866</v>
      </c>
      <c r="K91" s="33">
        <v>2.6934008541857408</v>
      </c>
      <c r="L91" s="33">
        <v>0.7443426902869128</v>
      </c>
      <c r="M91" s="33">
        <v>18.279054843546618</v>
      </c>
      <c r="N91" s="33">
        <v>7.3353872016606543</v>
      </c>
      <c r="O91" s="33">
        <v>103.18640753326153</v>
      </c>
      <c r="P91" s="33">
        <v>45.456377407278858</v>
      </c>
      <c r="Q91" s="36">
        <v>232.09263139295649</v>
      </c>
      <c r="R91" s="33">
        <v>54.03998193173944</v>
      </c>
      <c r="S91" s="36">
        <v>551.7345804855197</v>
      </c>
      <c r="T91" s="33">
        <v>121.46924758257006</v>
      </c>
      <c r="U91" s="36">
        <v>12370.7685020849</v>
      </c>
      <c r="V91" s="33">
        <v>2.7691929601812584</v>
      </c>
      <c r="W91" s="33">
        <v>8.6822413485603267</v>
      </c>
      <c r="X91" s="36">
        <v>234.23560586702948</v>
      </c>
      <c r="Y91" s="36">
        <v>312.66027491431129</v>
      </c>
      <c r="Z91" s="34">
        <f t="shared" si="1"/>
        <v>0.74916970482171064</v>
      </c>
    </row>
    <row r="92" spans="1:26" s="32" customFormat="1">
      <c r="A92" s="20" t="s">
        <v>112</v>
      </c>
      <c r="B92" s="36">
        <v>309.68082679296754</v>
      </c>
      <c r="C92" s="33">
        <v>4.6552625090760875</v>
      </c>
      <c r="D92" s="36">
        <v>1767.4224709699238</v>
      </c>
      <c r="E92" s="36">
        <v>489700</v>
      </c>
      <c r="F92" s="33">
        <v>8.952429307359262</v>
      </c>
      <c r="G92" s="33">
        <v>12.991632899690329</v>
      </c>
      <c r="H92" s="33">
        <v>90.664371724049488</v>
      </c>
      <c r="I92" s="33">
        <v>4.402311807179796</v>
      </c>
      <c r="J92" s="33">
        <v>21.430334841125795</v>
      </c>
      <c r="K92" s="33">
        <v>8.1939704920326193</v>
      </c>
      <c r="L92" s="33">
        <v>2.2860527104681547</v>
      </c>
      <c r="M92" s="33">
        <v>29.312043884236179</v>
      </c>
      <c r="N92" s="33">
        <v>10.602027183691661</v>
      </c>
      <c r="O92" s="33">
        <v>137.95934498170604</v>
      </c>
      <c r="P92" s="33">
        <v>57.69425392073402</v>
      </c>
      <c r="Q92" s="36">
        <v>292.26880259451434</v>
      </c>
      <c r="R92" s="33">
        <v>64.795180706142219</v>
      </c>
      <c r="S92" s="36">
        <v>635.07352374276468</v>
      </c>
      <c r="T92" s="33">
        <v>135.6380458413868</v>
      </c>
      <c r="U92" s="36">
        <v>13068.895158744004</v>
      </c>
      <c r="V92" s="33">
        <v>3.5569865171733106</v>
      </c>
      <c r="W92" s="33">
        <v>12.012807090630373</v>
      </c>
      <c r="X92" s="36">
        <v>352.54375385774313</v>
      </c>
      <c r="Y92" s="36">
        <v>419.99066225425452</v>
      </c>
      <c r="Z92" s="34">
        <f t="shared" si="1"/>
        <v>0.83940855247948276</v>
      </c>
    </row>
    <row r="93" spans="1:26" s="32" customFormat="1">
      <c r="A93" s="20" t="s">
        <v>113</v>
      </c>
      <c r="B93" s="36">
        <v>357.80584659900853</v>
      </c>
      <c r="C93" s="33">
        <v>7.1552087593594997</v>
      </c>
      <c r="D93" s="36">
        <v>3256.0214570619451</v>
      </c>
      <c r="E93" s="36">
        <v>489700</v>
      </c>
      <c r="F93" s="33">
        <v>12.675498676622849</v>
      </c>
      <c r="G93" s="33">
        <v>0.58269588091311919</v>
      </c>
      <c r="H93" s="33">
        <v>73.89514644496262</v>
      </c>
      <c r="I93" s="33">
        <v>0.26114400727341502</v>
      </c>
      <c r="J93" s="33">
        <v>2.7704785415302604</v>
      </c>
      <c r="K93" s="33">
        <v>7.0194603500135537</v>
      </c>
      <c r="L93" s="33">
        <v>2.0854442738762446</v>
      </c>
      <c r="M93" s="33">
        <v>50.807946754766284</v>
      </c>
      <c r="N93" s="33">
        <v>20.140184927255774</v>
      </c>
      <c r="O93" s="33">
        <v>266.11924974157409</v>
      </c>
      <c r="P93" s="33">
        <v>111.31032253095817</v>
      </c>
      <c r="Q93" s="36">
        <v>529.56422081460869</v>
      </c>
      <c r="R93" s="33">
        <v>112.63036156059414</v>
      </c>
      <c r="S93" s="36">
        <v>1068.4726639178377</v>
      </c>
      <c r="T93" s="33">
        <v>218.34002328845824</v>
      </c>
      <c r="U93" s="36">
        <v>13681.810909658741</v>
      </c>
      <c r="V93" s="33">
        <v>4.3331512892193373</v>
      </c>
      <c r="W93" s="33">
        <v>22.22590286139484</v>
      </c>
      <c r="X93" s="36">
        <v>744.21955483000647</v>
      </c>
      <c r="Y93" s="36">
        <v>742.59541504936749</v>
      </c>
      <c r="Z93" s="34">
        <f t="shared" si="1"/>
        <v>1.0021871125887991</v>
      </c>
    </row>
    <row r="94" spans="1:26" s="32" customFormat="1">
      <c r="A94" s="20" t="s">
        <v>114</v>
      </c>
      <c r="B94" s="36">
        <v>277.68811763715166</v>
      </c>
      <c r="C94" s="33">
        <v>6.401954281434298</v>
      </c>
      <c r="D94" s="36">
        <v>1719.3124034006296</v>
      </c>
      <c r="E94" s="36">
        <v>489700</v>
      </c>
      <c r="F94" s="33">
        <v>4.4388775230427715</v>
      </c>
      <c r="G94" s="33">
        <v>0.56804132476563851</v>
      </c>
      <c r="H94" s="33">
        <v>44.809371523838642</v>
      </c>
      <c r="I94" s="33">
        <v>0.28854117898409104</v>
      </c>
      <c r="J94" s="33">
        <v>2.8425219140644873</v>
      </c>
      <c r="K94" s="33">
        <v>6.3843661167547827</v>
      </c>
      <c r="L94" s="33">
        <v>2.6962159316752206</v>
      </c>
      <c r="M94" s="33">
        <v>41.914233872873389</v>
      </c>
      <c r="N94" s="33">
        <v>13.952082786369896</v>
      </c>
      <c r="O94" s="33">
        <v>155.19562922632809</v>
      </c>
      <c r="P94" s="33">
        <v>56.619825072006016</v>
      </c>
      <c r="Q94" s="36">
        <v>250.03847882557631</v>
      </c>
      <c r="R94" s="33">
        <v>52.720890527325672</v>
      </c>
      <c r="S94" s="36">
        <v>513.48523167233441</v>
      </c>
      <c r="T94" s="33">
        <v>109.07973239145383</v>
      </c>
      <c r="U94" s="36">
        <v>11851.466713367579</v>
      </c>
      <c r="V94" s="33">
        <v>1.8406542065065776</v>
      </c>
      <c r="W94" s="33">
        <v>10.963238285339894</v>
      </c>
      <c r="X94" s="36">
        <v>386.51979698162313</v>
      </c>
      <c r="Y94" s="36">
        <v>351.83927583526685</v>
      </c>
      <c r="Z94" s="34">
        <f t="shared" si="1"/>
        <v>1.0985692147757657</v>
      </c>
    </row>
    <row r="95" spans="1:26" s="32" customFormat="1">
      <c r="A95" s="20" t="s">
        <v>115</v>
      </c>
      <c r="B95" s="36">
        <v>280.84392368056717</v>
      </c>
      <c r="C95" s="33">
        <v>5.5753227090511395</v>
      </c>
      <c r="D95" s="36">
        <v>1221.8156226283345</v>
      </c>
      <c r="E95" s="36">
        <v>489700</v>
      </c>
      <c r="F95" s="33">
        <v>3.7803544063385779</v>
      </c>
      <c r="G95" s="33">
        <v>3.4874264548138981E-2</v>
      </c>
      <c r="H95" s="33">
        <v>32.352579881648943</v>
      </c>
      <c r="I95" s="33">
        <v>6.3731974766286947E-2</v>
      </c>
      <c r="J95" s="33">
        <v>1.173158888493085</v>
      </c>
      <c r="K95" s="33">
        <v>2.8947164540870363</v>
      </c>
      <c r="L95" s="33">
        <v>0.94053559207984938</v>
      </c>
      <c r="M95" s="33">
        <v>17.619162290108779</v>
      </c>
      <c r="N95" s="33">
        <v>6.7133040398090005</v>
      </c>
      <c r="O95" s="33">
        <v>89.054249840875855</v>
      </c>
      <c r="P95" s="33">
        <v>38.162771061648485</v>
      </c>
      <c r="Q95" s="36">
        <v>199.65074714150711</v>
      </c>
      <c r="R95" s="33">
        <v>47.396269601560135</v>
      </c>
      <c r="S95" s="36">
        <v>488.45504235775167</v>
      </c>
      <c r="T95" s="33">
        <v>110.08519574249276</v>
      </c>
      <c r="U95" s="36">
        <v>11664.722055693846</v>
      </c>
      <c r="V95" s="33">
        <v>1.7407778259881863</v>
      </c>
      <c r="W95" s="33">
        <v>7.2724606135145731</v>
      </c>
      <c r="X95" s="36">
        <v>218.04406959401837</v>
      </c>
      <c r="Y95" s="36">
        <v>253.09940814564672</v>
      </c>
      <c r="Z95" s="34">
        <f t="shared" si="1"/>
        <v>0.86149577034389724</v>
      </c>
    </row>
    <row r="96" spans="1:26" s="32" customFormat="1">
      <c r="A96" s="20" t="s">
        <v>116</v>
      </c>
      <c r="B96" s="36">
        <v>259.98080754849309</v>
      </c>
      <c r="C96" s="33">
        <v>7.6752330135021918</v>
      </c>
      <c r="D96" s="36">
        <v>962.43711336581998</v>
      </c>
      <c r="E96" s="36">
        <v>489700</v>
      </c>
      <c r="F96" s="33">
        <v>2.5287722606466319</v>
      </c>
      <c r="G96" s="33">
        <v>0.47875501566367634</v>
      </c>
      <c r="H96" s="33">
        <v>30.061740100976213</v>
      </c>
      <c r="I96" s="33">
        <v>0.2171791912639558</v>
      </c>
      <c r="J96" s="33">
        <v>1.698229584067088</v>
      </c>
      <c r="K96" s="33">
        <v>2.5591263144827705</v>
      </c>
      <c r="L96" s="33">
        <v>0.76682974655939073</v>
      </c>
      <c r="M96" s="33">
        <v>14.988035358969858</v>
      </c>
      <c r="N96" s="33">
        <v>5.5931940410590375</v>
      </c>
      <c r="O96" s="33">
        <v>73.049436951994196</v>
      </c>
      <c r="P96" s="33">
        <v>30.990784930724292</v>
      </c>
      <c r="Q96" s="36">
        <v>153.74694348618286</v>
      </c>
      <c r="R96" s="33">
        <v>34.990056083994787</v>
      </c>
      <c r="S96" s="36">
        <v>351.40491052931714</v>
      </c>
      <c r="T96" s="33">
        <v>75.36548424422017</v>
      </c>
      <c r="U96" s="36">
        <v>11525.562099570137</v>
      </c>
      <c r="V96" s="33">
        <v>1.2739936870188937</v>
      </c>
      <c r="W96" s="33">
        <v>6.5983434413995656</v>
      </c>
      <c r="X96" s="36">
        <v>217.38879117408564</v>
      </c>
      <c r="Y96" s="36">
        <v>224.24218941502104</v>
      </c>
      <c r="Z96" s="34">
        <f t="shared" si="1"/>
        <v>0.96943751637988451</v>
      </c>
    </row>
    <row r="97" spans="1:26" s="32" customFormat="1">
      <c r="A97" s="20" t="s">
        <v>117</v>
      </c>
      <c r="B97" s="36">
        <v>272.9387596187957</v>
      </c>
      <c r="C97" s="33">
        <v>55.748430394800721</v>
      </c>
      <c r="D97" s="36">
        <v>1139.2355302339022</v>
      </c>
      <c r="E97" s="36">
        <v>489700</v>
      </c>
      <c r="F97" s="33">
        <v>2.5961775319004743</v>
      </c>
      <c r="G97" s="33">
        <v>4.9096747791510457E-2</v>
      </c>
      <c r="H97" s="33">
        <v>27.767022329959808</v>
      </c>
      <c r="I97" s="33">
        <v>8.7726503089309585E-2</v>
      </c>
      <c r="J97" s="33">
        <v>1.6443984417257935</v>
      </c>
      <c r="K97" s="33">
        <v>3.8519216527301845</v>
      </c>
      <c r="L97" s="33">
        <v>1.3797302022016023</v>
      </c>
      <c r="M97" s="33">
        <v>20.664184402967173</v>
      </c>
      <c r="N97" s="33">
        <v>7.2109621679356568</v>
      </c>
      <c r="O97" s="33">
        <v>89.616842299155238</v>
      </c>
      <c r="P97" s="33">
        <v>36.390358887260881</v>
      </c>
      <c r="Q97" s="36">
        <v>177.41297353525727</v>
      </c>
      <c r="R97" s="33">
        <v>40.36407826792972</v>
      </c>
      <c r="S97" s="36">
        <v>406.57963110674285</v>
      </c>
      <c r="T97" s="33">
        <v>88.630330698643832</v>
      </c>
      <c r="U97" s="36">
        <v>11149.877225120108</v>
      </c>
      <c r="V97" s="33">
        <v>1.164406512742354</v>
      </c>
      <c r="W97" s="33">
        <v>6.4317801351443418</v>
      </c>
      <c r="X97" s="36">
        <v>226.76750317087601</v>
      </c>
      <c r="Y97" s="36">
        <v>216.12550180176001</v>
      </c>
      <c r="Z97" s="34">
        <f t="shared" si="1"/>
        <v>1.0492399151437359</v>
      </c>
    </row>
    <row r="98" spans="1:26" s="32" customFormat="1">
      <c r="A98" s="20" t="s">
        <v>118</v>
      </c>
      <c r="B98" s="36">
        <v>259.89767178776845</v>
      </c>
      <c r="C98" s="33">
        <v>71.094871495733429</v>
      </c>
      <c r="D98" s="36">
        <v>982.37506434358477</v>
      </c>
      <c r="E98" s="36">
        <v>489700</v>
      </c>
      <c r="F98" s="33">
        <v>2.9315484910578884</v>
      </c>
      <c r="G98" s="33">
        <v>1.8384022539996969</v>
      </c>
      <c r="H98" s="33">
        <v>31.059482980689015</v>
      </c>
      <c r="I98" s="33">
        <v>0.53054450295516076</v>
      </c>
      <c r="J98" s="33">
        <v>3.3040941917126796</v>
      </c>
      <c r="K98" s="33">
        <v>2.5143786612026342</v>
      </c>
      <c r="L98" s="33">
        <v>0.85179999595384037</v>
      </c>
      <c r="M98" s="33">
        <v>14.727972069870294</v>
      </c>
      <c r="N98" s="33">
        <v>5.5386371462763417</v>
      </c>
      <c r="O98" s="33">
        <v>72.350493899519591</v>
      </c>
      <c r="P98" s="33">
        <v>31.399818512719708</v>
      </c>
      <c r="Q98" s="36">
        <v>159.23957219834691</v>
      </c>
      <c r="R98" s="33">
        <v>37.086575185765057</v>
      </c>
      <c r="S98" s="36">
        <v>383.92521328688258</v>
      </c>
      <c r="T98" s="33">
        <v>85.433033748857824</v>
      </c>
      <c r="U98" s="36">
        <v>11844.764012073365</v>
      </c>
      <c r="V98" s="33">
        <v>1.3083201427331423</v>
      </c>
      <c r="W98" s="33">
        <v>5.7750395166971398</v>
      </c>
      <c r="X98" s="36">
        <v>174.03090206964194</v>
      </c>
      <c r="Y98" s="36">
        <v>196.4316766238999</v>
      </c>
      <c r="Z98" s="34">
        <f t="shared" si="1"/>
        <v>0.88596149592945816</v>
      </c>
    </row>
    <row r="99" spans="1:26" s="32" customFormat="1">
      <c r="A99" s="20" t="s">
        <v>119</v>
      </c>
      <c r="B99" s="36">
        <v>372.05058943123589</v>
      </c>
      <c r="C99" s="33">
        <v>19.740174995298506</v>
      </c>
      <c r="D99" s="36">
        <v>1536.9157913769375</v>
      </c>
      <c r="E99" s="36">
        <v>489700</v>
      </c>
      <c r="F99" s="33">
        <v>1.8131147712911946</v>
      </c>
      <c r="G99" s="33">
        <v>0.15090741635383095</v>
      </c>
      <c r="H99" s="33">
        <v>18.357157327807204</v>
      </c>
      <c r="I99" s="33">
        <v>0.12202800358728833</v>
      </c>
      <c r="J99" s="33">
        <v>2.0036613637408962</v>
      </c>
      <c r="K99" s="33">
        <v>4.7426587229574748</v>
      </c>
      <c r="L99" s="33">
        <v>1.7002472027700282</v>
      </c>
      <c r="M99" s="33">
        <v>29.702345725764143</v>
      </c>
      <c r="N99" s="33">
        <v>10.690054456411668</v>
      </c>
      <c r="O99" s="33">
        <v>130.93137763548776</v>
      </c>
      <c r="P99" s="33">
        <v>52.962619514276376</v>
      </c>
      <c r="Q99" s="36">
        <v>244.47995876786666</v>
      </c>
      <c r="R99" s="33">
        <v>49.96691102059313</v>
      </c>
      <c r="S99" s="36">
        <v>453.30324307116024</v>
      </c>
      <c r="T99" s="33">
        <v>93.54174603039607</v>
      </c>
      <c r="U99" s="36">
        <v>9267.577899764834</v>
      </c>
      <c r="V99" s="33">
        <v>0.65734722060164319</v>
      </c>
      <c r="W99" s="33">
        <v>2.573693460542493</v>
      </c>
      <c r="X99" s="36">
        <v>88.393715167995012</v>
      </c>
      <c r="Y99" s="36">
        <v>82.957916907603604</v>
      </c>
      <c r="Z99" s="34">
        <f t="shared" si="1"/>
        <v>1.0655247680151572</v>
      </c>
    </row>
    <row r="100" spans="1:26" s="32" customFormat="1">
      <c r="A100" s="20" t="s">
        <v>120</v>
      </c>
      <c r="B100" s="36">
        <v>280.61764703097333</v>
      </c>
      <c r="C100" s="33">
        <v>6.4302442410020157</v>
      </c>
      <c r="D100" s="36">
        <v>1373.2188824497543</v>
      </c>
      <c r="E100" s="36">
        <v>489700</v>
      </c>
      <c r="F100" s="33">
        <v>4.6719486934714709</v>
      </c>
      <c r="G100" s="33">
        <v>0.73539131143716285</v>
      </c>
      <c r="H100" s="33">
        <v>46.577845237733221</v>
      </c>
      <c r="I100" s="33">
        <v>0.28114788586609607</v>
      </c>
      <c r="J100" s="33">
        <v>2.2330606843231799</v>
      </c>
      <c r="K100" s="33">
        <v>3.666919381579643</v>
      </c>
      <c r="L100" s="33">
        <v>0.97746859730274649</v>
      </c>
      <c r="M100" s="33">
        <v>20.695230240585062</v>
      </c>
      <c r="N100" s="33">
        <v>7.743737781487293</v>
      </c>
      <c r="O100" s="33">
        <v>102.05585454784227</v>
      </c>
      <c r="P100" s="33">
        <v>43.508016066543334</v>
      </c>
      <c r="Q100" s="36">
        <v>222.44614357820814</v>
      </c>
      <c r="R100" s="33">
        <v>50.809856646372829</v>
      </c>
      <c r="S100" s="36">
        <v>520.91411474697929</v>
      </c>
      <c r="T100" s="33">
        <v>114.59895438704842</v>
      </c>
      <c r="U100" s="36">
        <v>11882.315571257421</v>
      </c>
      <c r="V100" s="33">
        <v>2.1618982140319574</v>
      </c>
      <c r="W100" s="33">
        <v>9.6441435200257324</v>
      </c>
      <c r="X100" s="36">
        <v>333.77421217833609</v>
      </c>
      <c r="Y100" s="36">
        <v>318.25131526754507</v>
      </c>
      <c r="Z100" s="34">
        <f t="shared" ref="Z100:Z163" si="2">X100/Y100</f>
        <v>1.0487755938973617</v>
      </c>
    </row>
    <row r="101" spans="1:26" s="32" customFormat="1">
      <c r="A101" s="20" t="s">
        <v>121</v>
      </c>
      <c r="B101" s="36">
        <v>305.32170304498277</v>
      </c>
      <c r="C101" s="33">
        <v>4.8377098243636727</v>
      </c>
      <c r="D101" s="36">
        <v>1976.4307944466475</v>
      </c>
      <c r="E101" s="36">
        <v>489700</v>
      </c>
      <c r="F101" s="33">
        <v>8.41537679341352</v>
      </c>
      <c r="G101" s="33">
        <v>8.1029979585294683E-3</v>
      </c>
      <c r="H101" s="33">
        <v>60.999481600614537</v>
      </c>
      <c r="I101" s="33">
        <v>6.6542036530255616E-2</v>
      </c>
      <c r="J101" s="33">
        <v>1.6297703462610971</v>
      </c>
      <c r="K101" s="33">
        <v>4.5305292252090963</v>
      </c>
      <c r="L101" s="33">
        <v>1.158805090570507</v>
      </c>
      <c r="M101" s="33">
        <v>30.010080299870388</v>
      </c>
      <c r="N101" s="33">
        <v>11.794472433210752</v>
      </c>
      <c r="O101" s="33">
        <v>157.89348425615782</v>
      </c>
      <c r="P101" s="33">
        <v>66.361619659769417</v>
      </c>
      <c r="Q101" s="36">
        <v>321.17852795101885</v>
      </c>
      <c r="R101" s="33">
        <v>69.742677404352946</v>
      </c>
      <c r="S101" s="36">
        <v>670.22882944136177</v>
      </c>
      <c r="T101" s="33">
        <v>138.65549817909033</v>
      </c>
      <c r="U101" s="36">
        <v>13478.785407585434</v>
      </c>
      <c r="V101" s="33">
        <v>3.1528490563636296</v>
      </c>
      <c r="W101" s="33">
        <v>16.536267634618355</v>
      </c>
      <c r="X101" s="36">
        <v>563.35801903166657</v>
      </c>
      <c r="Y101" s="36">
        <v>551.28267580070974</v>
      </c>
      <c r="Z101" s="34">
        <f t="shared" si="2"/>
        <v>1.0219040861630886</v>
      </c>
    </row>
    <row r="102" spans="1:26" s="32" customFormat="1">
      <c r="A102" s="20" t="s">
        <v>122</v>
      </c>
      <c r="B102" s="36">
        <v>298.44431590205642</v>
      </c>
      <c r="C102" s="33">
        <v>10.235016821591778</v>
      </c>
      <c r="D102" s="36">
        <v>1563.5116885083517</v>
      </c>
      <c r="E102" s="36">
        <v>489700</v>
      </c>
      <c r="F102" s="33">
        <v>4.2705481389045445</v>
      </c>
      <c r="G102" s="33">
        <v>1.8110102392306593E-2</v>
      </c>
      <c r="H102" s="33">
        <v>36.582760931623035</v>
      </c>
      <c r="I102" s="33">
        <v>8.3201249313955519E-2</v>
      </c>
      <c r="J102" s="33">
        <v>1.810401007160283</v>
      </c>
      <c r="K102" s="33">
        <v>3.7969501438900788</v>
      </c>
      <c r="L102" s="33">
        <v>1.2941225648821324</v>
      </c>
      <c r="M102" s="33">
        <v>24.568846785402549</v>
      </c>
      <c r="N102" s="33">
        <v>8.9144547359283735</v>
      </c>
      <c r="O102" s="33">
        <v>117.92506630743409</v>
      </c>
      <c r="P102" s="33">
        <v>50.873188305946691</v>
      </c>
      <c r="Q102" s="36">
        <v>253.30471345919614</v>
      </c>
      <c r="R102" s="33">
        <v>57.155835093607074</v>
      </c>
      <c r="S102" s="36">
        <v>568.592717765266</v>
      </c>
      <c r="T102" s="33">
        <v>124.05026197214244</v>
      </c>
      <c r="U102" s="36">
        <v>11037.02396788445</v>
      </c>
      <c r="V102" s="33">
        <v>1.6099141990508059</v>
      </c>
      <c r="W102" s="33">
        <v>7.5612130144398497</v>
      </c>
      <c r="X102" s="36">
        <v>268.02276003749768</v>
      </c>
      <c r="Y102" s="36">
        <v>256.98462136291056</v>
      </c>
      <c r="Z102" s="34">
        <f t="shared" si="2"/>
        <v>1.0429525261708139</v>
      </c>
    </row>
    <row r="103" spans="1:26" s="32" customFormat="1">
      <c r="A103" s="20" t="s">
        <v>123</v>
      </c>
      <c r="B103" s="36">
        <v>273.96126783690556</v>
      </c>
      <c r="C103" s="33">
        <v>6.9365957930383155</v>
      </c>
      <c r="D103" s="36">
        <v>1378.4343045792143</v>
      </c>
      <c r="E103" s="36">
        <v>489700</v>
      </c>
      <c r="F103" s="33">
        <v>3.9247527430729741</v>
      </c>
      <c r="G103" s="33">
        <v>6.1655088767672318E-2</v>
      </c>
      <c r="H103" s="33">
        <v>44.928552434648253</v>
      </c>
      <c r="I103" s="33">
        <v>9.0805582880852234E-2</v>
      </c>
      <c r="J103" s="33">
        <v>1.5439817782669187</v>
      </c>
      <c r="K103" s="33">
        <v>3.0570330850629217</v>
      </c>
      <c r="L103" s="33">
        <v>0.99231084921146695</v>
      </c>
      <c r="M103" s="33">
        <v>19.619926492662973</v>
      </c>
      <c r="N103" s="33">
        <v>7.7261266486423388</v>
      </c>
      <c r="O103" s="33">
        <v>101.72198374982709</v>
      </c>
      <c r="P103" s="33">
        <v>44.045087049054843</v>
      </c>
      <c r="Q103" s="36">
        <v>224.06942402693556</v>
      </c>
      <c r="R103" s="33">
        <v>51.494814548870693</v>
      </c>
      <c r="S103" s="36">
        <v>528.02064109636331</v>
      </c>
      <c r="T103" s="33">
        <v>116.61591916762977</v>
      </c>
      <c r="U103" s="36">
        <v>11691.54663580516</v>
      </c>
      <c r="V103" s="33">
        <v>1.7719318336774932</v>
      </c>
      <c r="W103" s="33">
        <v>10.026394942876921</v>
      </c>
      <c r="X103" s="36">
        <v>376.69795460234292</v>
      </c>
      <c r="Y103" s="36">
        <v>331.08414085628596</v>
      </c>
      <c r="Z103" s="34">
        <f t="shared" si="2"/>
        <v>1.1377710621477837</v>
      </c>
    </row>
    <row r="104" spans="1:26" s="32" customFormat="1">
      <c r="A104" s="20" t="s">
        <v>124</v>
      </c>
      <c r="B104" s="36">
        <v>326.50163951086677</v>
      </c>
      <c r="C104" s="33">
        <v>89.17852551080982</v>
      </c>
      <c r="D104" s="36">
        <v>2527.7695194018124</v>
      </c>
      <c r="E104" s="36">
        <v>489700</v>
      </c>
      <c r="F104" s="33">
        <v>6.0298791252113588</v>
      </c>
      <c r="G104" s="33">
        <v>0.5227060422091161</v>
      </c>
      <c r="H104" s="33">
        <v>57.381237031753535</v>
      </c>
      <c r="I104" s="33">
        <v>0.32128261672508934</v>
      </c>
      <c r="J104" s="33">
        <v>3.931768242543165</v>
      </c>
      <c r="K104" s="33">
        <v>8.3014072036182913</v>
      </c>
      <c r="L104" s="33">
        <v>2.464934103513452</v>
      </c>
      <c r="M104" s="33">
        <v>49.300246343273862</v>
      </c>
      <c r="N104" s="33">
        <v>17.410038964866704</v>
      </c>
      <c r="O104" s="33">
        <v>220.09559560623987</v>
      </c>
      <c r="P104" s="33">
        <v>87.825197889959838</v>
      </c>
      <c r="Q104" s="36">
        <v>407.78711330238031</v>
      </c>
      <c r="R104" s="33">
        <v>84.116081885524338</v>
      </c>
      <c r="S104" s="36">
        <v>781.09972960952791</v>
      </c>
      <c r="T104" s="33">
        <v>159.38143838153383</v>
      </c>
      <c r="U104" s="36">
        <v>11588.566064019773</v>
      </c>
      <c r="V104" s="33">
        <v>2.0599036067744896</v>
      </c>
      <c r="W104" s="33">
        <v>9.7648197419150691</v>
      </c>
      <c r="X104" s="36">
        <v>377.16247597475558</v>
      </c>
      <c r="Y104" s="36">
        <v>314.5641309768119</v>
      </c>
      <c r="Z104" s="34">
        <f t="shared" si="2"/>
        <v>1.1990002636459467</v>
      </c>
    </row>
    <row r="105" spans="1:26" s="32" customFormat="1">
      <c r="A105" s="20" t="s">
        <v>125</v>
      </c>
      <c r="B105" s="36">
        <v>296.40486633111288</v>
      </c>
      <c r="C105" s="33">
        <v>4.2684101234784579</v>
      </c>
      <c r="D105" s="36">
        <v>1994.6330692144948</v>
      </c>
      <c r="E105" s="36">
        <v>489700</v>
      </c>
      <c r="F105" s="33">
        <v>9.7731944802134034</v>
      </c>
      <c r="G105" s="33">
        <v>7.4442799632698092E-3</v>
      </c>
      <c r="H105" s="33">
        <v>52.760612590608574</v>
      </c>
      <c r="I105" s="33">
        <v>5.8188700792747294E-2</v>
      </c>
      <c r="J105" s="33">
        <v>1.2838796047827516</v>
      </c>
      <c r="K105" s="33">
        <v>3.3531760055617843</v>
      </c>
      <c r="L105" s="33">
        <v>0.90717945870435712</v>
      </c>
      <c r="M105" s="33">
        <v>27.544610423829578</v>
      </c>
      <c r="N105" s="33">
        <v>11.29193590508225</v>
      </c>
      <c r="O105" s="33">
        <v>153.63355736215206</v>
      </c>
      <c r="P105" s="33">
        <v>66.323273715760394</v>
      </c>
      <c r="Q105" s="36">
        <v>326.47989588469216</v>
      </c>
      <c r="R105" s="33">
        <v>71.522043967510086</v>
      </c>
      <c r="S105" s="36">
        <v>686.22369407602935</v>
      </c>
      <c r="T105" s="33">
        <v>143.70824704566309</v>
      </c>
      <c r="U105" s="36">
        <v>14990.546331678061</v>
      </c>
      <c r="V105" s="33">
        <v>4.2491045763020017</v>
      </c>
      <c r="W105" s="33">
        <v>17.039779357882868</v>
      </c>
      <c r="X105" s="36">
        <v>475.55486562369128</v>
      </c>
      <c r="Y105" s="36">
        <v>579.06665112717383</v>
      </c>
      <c r="Z105" s="34">
        <f t="shared" si="2"/>
        <v>0.82124374577262704</v>
      </c>
    </row>
    <row r="106" spans="1:26" s="32" customFormat="1">
      <c r="A106" s="20" t="s">
        <v>126</v>
      </c>
      <c r="B106" s="36">
        <v>267.66604294847951</v>
      </c>
      <c r="C106" s="33">
        <v>9.9398372378417541</v>
      </c>
      <c r="D106" s="36">
        <v>1586.0405122033771</v>
      </c>
      <c r="E106" s="36">
        <v>489700</v>
      </c>
      <c r="F106" s="33">
        <v>2.7401150624353945</v>
      </c>
      <c r="G106" s="33">
        <v>0.12823202959384705</v>
      </c>
      <c r="H106" s="33">
        <v>39.295322094237299</v>
      </c>
      <c r="I106" s="33">
        <v>0.17345712138548455</v>
      </c>
      <c r="J106" s="33">
        <v>2.471528842819279</v>
      </c>
      <c r="K106" s="33">
        <v>5.2571821452357286</v>
      </c>
      <c r="L106" s="33">
        <v>1.5380297902463482</v>
      </c>
      <c r="M106" s="33">
        <v>28.856637050725183</v>
      </c>
      <c r="N106" s="33">
        <v>9.9977994050466208</v>
      </c>
      <c r="O106" s="33">
        <v>125.69226810136189</v>
      </c>
      <c r="P106" s="33">
        <v>51.35392063095339</v>
      </c>
      <c r="Q106" s="36">
        <v>253.60476983733074</v>
      </c>
      <c r="R106" s="33">
        <v>56.341829212772176</v>
      </c>
      <c r="S106" s="36">
        <v>561.74832441946774</v>
      </c>
      <c r="T106" s="33">
        <v>122.83232642890206</v>
      </c>
      <c r="U106" s="36">
        <v>11631.874204921394</v>
      </c>
      <c r="V106" s="33">
        <v>1.216765736230744</v>
      </c>
      <c r="W106" s="33">
        <v>9.4632451260109249</v>
      </c>
      <c r="X106" s="36">
        <v>362.72648128258305</v>
      </c>
      <c r="Y106" s="36">
        <v>296.47683965410124</v>
      </c>
      <c r="Z106" s="34">
        <f t="shared" si="2"/>
        <v>1.2234563809630967</v>
      </c>
    </row>
    <row r="107" spans="1:26" s="32" customFormat="1">
      <c r="A107" s="3" t="s">
        <v>127</v>
      </c>
      <c r="B107" s="37">
        <v>285.94537901528719</v>
      </c>
      <c r="C107" s="34">
        <v>4.7063102829146022</v>
      </c>
      <c r="D107" s="37">
        <v>1267.541970773236</v>
      </c>
      <c r="E107" s="37">
        <v>489700</v>
      </c>
      <c r="F107" s="34">
        <v>4.9776898830369447</v>
      </c>
      <c r="G107" s="34">
        <v>3.2413667037346945E-2</v>
      </c>
      <c r="H107" s="34">
        <v>47.224329890717385</v>
      </c>
      <c r="I107" s="34">
        <v>7.2987292300237872E-2</v>
      </c>
      <c r="J107" s="34">
        <v>1.303405438759099</v>
      </c>
      <c r="K107" s="34">
        <v>2.9182936108561739</v>
      </c>
      <c r="L107" s="34">
        <v>0.79161259707261411</v>
      </c>
      <c r="M107" s="34">
        <v>18.770234218896086</v>
      </c>
      <c r="N107" s="34">
        <v>7.1698522759624135</v>
      </c>
      <c r="O107" s="34">
        <v>97.836794232946303</v>
      </c>
      <c r="P107" s="34">
        <v>41.873701887764611</v>
      </c>
      <c r="Q107" s="37">
        <v>208.79282948133758</v>
      </c>
      <c r="R107" s="34">
        <v>50.147066005189053</v>
      </c>
      <c r="S107" s="37">
        <v>502.13689822296715</v>
      </c>
      <c r="T107" s="34">
        <v>109.24726004813593</v>
      </c>
      <c r="U107" s="37">
        <v>12027.243898099754</v>
      </c>
      <c r="V107" s="34">
        <v>2.2417847161158422</v>
      </c>
      <c r="W107" s="34">
        <v>12.001636826296695</v>
      </c>
      <c r="X107" s="37">
        <v>413.87274401701313</v>
      </c>
      <c r="Y107" s="37">
        <v>407.42496035773877</v>
      </c>
      <c r="Z107" s="34">
        <f t="shared" si="2"/>
        <v>1.0158256962303265</v>
      </c>
    </row>
    <row r="108" spans="1:26" s="32" customFormat="1">
      <c r="A108" s="3" t="s">
        <v>128</v>
      </c>
      <c r="B108" s="37">
        <v>289.60975176304487</v>
      </c>
      <c r="C108" s="34">
        <v>5.3382904972655254</v>
      </c>
      <c r="D108" s="37">
        <v>1695.4970216461898</v>
      </c>
      <c r="E108" s="37">
        <v>489700</v>
      </c>
      <c r="F108" s="34">
        <v>7.9731621824231285</v>
      </c>
      <c r="G108" s="34">
        <v>3.2339628395195261E-2</v>
      </c>
      <c r="H108" s="34">
        <v>58.148820535683122</v>
      </c>
      <c r="I108" s="34">
        <v>7.7362787113405648E-2</v>
      </c>
      <c r="J108" s="34">
        <v>1.485583586452317</v>
      </c>
      <c r="K108" s="34">
        <v>3.8661124980987798</v>
      </c>
      <c r="L108" s="34">
        <v>0.99184898031333979</v>
      </c>
      <c r="M108" s="34">
        <v>25.777687445849502</v>
      </c>
      <c r="N108" s="34">
        <v>10.369739661548591</v>
      </c>
      <c r="O108" s="34">
        <v>138.4978133993647</v>
      </c>
      <c r="P108" s="34">
        <v>58.007149808757354</v>
      </c>
      <c r="Q108" s="37">
        <v>283.21488830122581</v>
      </c>
      <c r="R108" s="34">
        <v>65.222313545797391</v>
      </c>
      <c r="S108" s="37">
        <v>624.65480936955612</v>
      </c>
      <c r="T108" s="34">
        <v>131.11492261469837</v>
      </c>
      <c r="U108" s="37">
        <v>12210.768583086667</v>
      </c>
      <c r="V108" s="34">
        <v>3.1206303611889781</v>
      </c>
      <c r="W108" s="34">
        <v>15.453746954525684</v>
      </c>
      <c r="X108" s="37">
        <v>508.99668727262366</v>
      </c>
      <c r="Y108" s="37">
        <v>506.83578187708542</v>
      </c>
      <c r="Z108" s="34">
        <f t="shared" si="2"/>
        <v>1.004263521781227</v>
      </c>
    </row>
    <row r="109" spans="1:26" s="32" customFormat="1">
      <c r="A109" s="3" t="s">
        <v>129</v>
      </c>
      <c r="B109" s="37">
        <v>315.34186161755594</v>
      </c>
      <c r="C109" s="34">
        <v>3.6054042901076482</v>
      </c>
      <c r="D109" s="37">
        <v>2499.4587468588775</v>
      </c>
      <c r="E109" s="37">
        <v>489700</v>
      </c>
      <c r="F109" s="34">
        <v>14.259014091390915</v>
      </c>
      <c r="G109" s="34">
        <v>2664.2070452599128</v>
      </c>
      <c r="H109" s="34">
        <v>4185.5765005860858</v>
      </c>
      <c r="I109" s="34">
        <v>369.9034964004324</v>
      </c>
      <c r="J109" s="34">
        <v>1203.3104721968255</v>
      </c>
      <c r="K109" s="34">
        <v>120.67819164130626</v>
      </c>
      <c r="L109" s="34">
        <v>8.5557626164187148</v>
      </c>
      <c r="M109" s="34">
        <v>97.163252418791373</v>
      </c>
      <c r="N109" s="34">
        <v>20.426728998296138</v>
      </c>
      <c r="O109" s="34">
        <v>223.93435208967125</v>
      </c>
      <c r="P109" s="34">
        <v>87.43858005223619</v>
      </c>
      <c r="Q109" s="37">
        <v>410.82459102998251</v>
      </c>
      <c r="R109" s="34">
        <v>92.018761576223426</v>
      </c>
      <c r="S109" s="37">
        <v>859.51863262561722</v>
      </c>
      <c r="T109" s="34">
        <v>177.10639061524657</v>
      </c>
      <c r="U109" s="37">
        <v>13771.626923889709</v>
      </c>
      <c r="V109" s="34">
        <v>5.7073435580463769</v>
      </c>
      <c r="W109" s="34">
        <v>35.868080243725956</v>
      </c>
      <c r="X109" s="37">
        <v>1815.7835209736379</v>
      </c>
      <c r="Y109" s="37">
        <v>950.66975714868306</v>
      </c>
      <c r="Z109" s="34">
        <f t="shared" si="2"/>
        <v>1.9100045071588962</v>
      </c>
    </row>
    <row r="110" spans="1:26" s="32" customFormat="1">
      <c r="A110" s="3" t="s">
        <v>130</v>
      </c>
      <c r="B110" s="37">
        <v>285.13862910251521</v>
      </c>
      <c r="C110" s="34">
        <v>3.2692269938134424</v>
      </c>
      <c r="D110" s="37">
        <v>1767.7779334625177</v>
      </c>
      <c r="E110" s="37">
        <v>489700</v>
      </c>
      <c r="F110" s="34">
        <v>4.5005430529438186</v>
      </c>
      <c r="G110" s="34">
        <v>0.15330516875584027</v>
      </c>
      <c r="H110" s="34">
        <v>51.844115802193826</v>
      </c>
      <c r="I110" s="34">
        <v>8.7457959409782488E-2</v>
      </c>
      <c r="J110" s="34">
        <v>1.2148635232268086</v>
      </c>
      <c r="K110" s="34">
        <v>3.5040695916688769</v>
      </c>
      <c r="L110" s="34">
        <v>0.91312674256186721</v>
      </c>
      <c r="M110" s="34">
        <v>26.49386993624163</v>
      </c>
      <c r="N110" s="34">
        <v>10.526808000900532</v>
      </c>
      <c r="O110" s="34">
        <v>141.43300791680525</v>
      </c>
      <c r="P110" s="34">
        <v>59.993963901910575</v>
      </c>
      <c r="Q110" s="37">
        <v>292.11549471256023</v>
      </c>
      <c r="R110" s="34">
        <v>67.153466959897941</v>
      </c>
      <c r="S110" s="37">
        <v>653.08051049011499</v>
      </c>
      <c r="T110" s="34">
        <v>141.14899149968625</v>
      </c>
      <c r="U110" s="37">
        <v>13120.537329124849</v>
      </c>
      <c r="V110" s="34">
        <v>2.1017837296405686</v>
      </c>
      <c r="W110" s="34">
        <v>13.805587330096325</v>
      </c>
      <c r="X110" s="37">
        <v>444.24214554324845</v>
      </c>
      <c r="Y110" s="37">
        <v>444.78219137835066</v>
      </c>
      <c r="Z110" s="34">
        <f t="shared" si="2"/>
        <v>0.9987858195638889</v>
      </c>
    </row>
    <row r="111" spans="1:26" s="32" customFormat="1">
      <c r="A111" s="3" t="s">
        <v>131</v>
      </c>
      <c r="B111" s="37">
        <v>329.46048923261253</v>
      </c>
      <c r="C111" s="34">
        <v>3.9896987361298701</v>
      </c>
      <c r="D111" s="37">
        <v>2705.7999077668214</v>
      </c>
      <c r="E111" s="37">
        <v>489700</v>
      </c>
      <c r="F111" s="34">
        <v>14.729271393171071</v>
      </c>
      <c r="G111" s="34">
        <v>145.91453099829883</v>
      </c>
      <c r="H111" s="34">
        <v>312.69948254090326</v>
      </c>
      <c r="I111" s="34">
        <v>21.619223669772861</v>
      </c>
      <c r="J111" s="34">
        <v>76.037929978424117</v>
      </c>
      <c r="K111" s="34">
        <v>13.995263705459889</v>
      </c>
      <c r="L111" s="34">
        <v>1.9264770313212316</v>
      </c>
      <c r="M111" s="34">
        <v>46.779714296605455</v>
      </c>
      <c r="N111" s="34">
        <v>17.601173960192224</v>
      </c>
      <c r="O111" s="34">
        <v>232.51584417044671</v>
      </c>
      <c r="P111" s="34">
        <v>95.459050334410279</v>
      </c>
      <c r="Q111" s="37">
        <v>449.8746329464575</v>
      </c>
      <c r="R111" s="34">
        <v>100.21398487478893</v>
      </c>
      <c r="S111" s="37">
        <v>927.62931622631595</v>
      </c>
      <c r="T111" s="34">
        <v>188.99482834149197</v>
      </c>
      <c r="U111" s="37">
        <v>13837.879490608701</v>
      </c>
      <c r="V111" s="34">
        <v>5.5626682553439393</v>
      </c>
      <c r="W111" s="34">
        <v>25.770855100263489</v>
      </c>
      <c r="X111" s="37">
        <v>864.09006200943554</v>
      </c>
      <c r="Y111" s="37">
        <v>837.91429500421339</v>
      </c>
      <c r="Z111" s="34">
        <f t="shared" si="2"/>
        <v>1.0312391937472443</v>
      </c>
    </row>
    <row r="112" spans="1:26" s="32" customFormat="1">
      <c r="A112" s="3" t="s">
        <v>132</v>
      </c>
      <c r="B112" s="37">
        <v>297.28268363234929</v>
      </c>
      <c r="C112" s="34">
        <v>9.9888319003528121</v>
      </c>
      <c r="D112" s="37">
        <v>1711.3663803661925</v>
      </c>
      <c r="E112" s="37">
        <v>489700</v>
      </c>
      <c r="F112" s="34">
        <v>4.7801166855031205</v>
      </c>
      <c r="G112" s="34">
        <v>0.57873011476496405</v>
      </c>
      <c r="H112" s="34">
        <v>48.026323464257558</v>
      </c>
      <c r="I112" s="34">
        <v>0.24983848511025275</v>
      </c>
      <c r="J112" s="34">
        <v>2.7073060774674547</v>
      </c>
      <c r="K112" s="34">
        <v>4.9245407839711266</v>
      </c>
      <c r="L112" s="34">
        <v>1.6424060659492583</v>
      </c>
      <c r="M112" s="34">
        <v>31.622096900073714</v>
      </c>
      <c r="N112" s="34">
        <v>11.554224080286938</v>
      </c>
      <c r="O112" s="34">
        <v>146.928238263883</v>
      </c>
      <c r="P112" s="34">
        <v>59.514977207910462</v>
      </c>
      <c r="Q112" s="37">
        <v>282.66323851045127</v>
      </c>
      <c r="R112" s="34">
        <v>64.545689627677348</v>
      </c>
      <c r="S112" s="37">
        <v>618.69734001607742</v>
      </c>
      <c r="T112" s="34">
        <v>130.57946642113743</v>
      </c>
      <c r="U112" s="37">
        <v>11427.443108749807</v>
      </c>
      <c r="V112" s="34">
        <v>1.8406732989754067</v>
      </c>
      <c r="W112" s="34">
        <v>10.493551848714205</v>
      </c>
      <c r="X112" s="37">
        <v>426.85770403455854</v>
      </c>
      <c r="Y112" s="37">
        <v>312.25889404432053</v>
      </c>
      <c r="Z112" s="34">
        <f t="shared" si="2"/>
        <v>1.3669993462987555</v>
      </c>
    </row>
    <row r="113" spans="1:26" s="32" customFormat="1">
      <c r="A113" s="3" t="s">
        <v>133</v>
      </c>
      <c r="B113" s="37">
        <v>302.33615731100139</v>
      </c>
      <c r="C113" s="34">
        <v>6.5601151090631973</v>
      </c>
      <c r="D113" s="37">
        <v>1684.3783738586189</v>
      </c>
      <c r="E113" s="37">
        <v>489700</v>
      </c>
      <c r="F113" s="34">
        <v>9.1532433900303882</v>
      </c>
      <c r="G113" s="34">
        <v>0.18514009068032899</v>
      </c>
      <c r="H113" s="34">
        <v>57.089541811283802</v>
      </c>
      <c r="I113" s="34">
        <v>0.13074518108829433</v>
      </c>
      <c r="J113" s="34">
        <v>1.4707831574728338</v>
      </c>
      <c r="K113" s="34">
        <v>3.4825671238415219</v>
      </c>
      <c r="L113" s="34">
        <v>0.8756892606869171</v>
      </c>
      <c r="M113" s="34">
        <v>24.149805374155896</v>
      </c>
      <c r="N113" s="34">
        <v>9.7659805521395739</v>
      </c>
      <c r="O113" s="34">
        <v>133.95096094474297</v>
      </c>
      <c r="P113" s="34">
        <v>57.67851100667896</v>
      </c>
      <c r="Q113" s="37">
        <v>285.78617570055951</v>
      </c>
      <c r="R113" s="34">
        <v>66.434498425969309</v>
      </c>
      <c r="S113" s="37">
        <v>639.26498935168422</v>
      </c>
      <c r="T113" s="34">
        <v>138.87981508931404</v>
      </c>
      <c r="U113" s="37">
        <v>12738.297791316132</v>
      </c>
      <c r="V113" s="34">
        <v>3.5462117231261536</v>
      </c>
      <c r="W113" s="34">
        <v>14.215940482081761</v>
      </c>
      <c r="X113" s="37">
        <v>420.51848008510137</v>
      </c>
      <c r="Y113" s="37">
        <v>477.87412329907005</v>
      </c>
      <c r="Z113" s="34">
        <f t="shared" si="2"/>
        <v>0.87997750784661433</v>
      </c>
    </row>
    <row r="114" spans="1:26" s="32" customFormat="1">
      <c r="A114" s="3" t="s">
        <v>134</v>
      </c>
      <c r="B114" s="37">
        <v>315.51122776735542</v>
      </c>
      <c r="C114" s="34">
        <v>6.3990247078364995</v>
      </c>
      <c r="D114" s="37">
        <v>1769.5372724479582</v>
      </c>
      <c r="E114" s="37">
        <v>489700</v>
      </c>
      <c r="F114" s="34">
        <v>7.3331354158865141</v>
      </c>
      <c r="G114" s="34">
        <v>5.4871769725679156E-2</v>
      </c>
      <c r="H114" s="34">
        <v>57.503180700518101</v>
      </c>
      <c r="I114" s="34">
        <v>0.11648470252629854</v>
      </c>
      <c r="J114" s="34">
        <v>1.7928782504650289</v>
      </c>
      <c r="K114" s="34">
        <v>4.3910572252399058</v>
      </c>
      <c r="L114" s="34">
        <v>1.1975262971184397</v>
      </c>
      <c r="M114" s="34">
        <v>28.19411920585145</v>
      </c>
      <c r="N114" s="34">
        <v>10.66071650413412</v>
      </c>
      <c r="O114" s="34">
        <v>142.19671179723576</v>
      </c>
      <c r="P114" s="34">
        <v>60.912599167064016</v>
      </c>
      <c r="Q114" s="37">
        <v>295.17821206809901</v>
      </c>
      <c r="R114" s="34">
        <v>68.967379707584726</v>
      </c>
      <c r="S114" s="37">
        <v>680.49892318778871</v>
      </c>
      <c r="T114" s="34">
        <v>145.1830304544082</v>
      </c>
      <c r="U114" s="37">
        <v>11940.480946723168</v>
      </c>
      <c r="V114" s="34">
        <v>2.8676952775286653</v>
      </c>
      <c r="W114" s="34">
        <v>16.643699109647908</v>
      </c>
      <c r="X114" s="37">
        <v>605.99489767429907</v>
      </c>
      <c r="Y114" s="37">
        <v>520.25989865467773</v>
      </c>
      <c r="Z114" s="34">
        <f t="shared" si="2"/>
        <v>1.1647926339149348</v>
      </c>
    </row>
    <row r="115" spans="1:26" s="32" customFormat="1">
      <c r="A115" s="3" t="s">
        <v>135</v>
      </c>
      <c r="B115" s="37">
        <v>306.38962862492195</v>
      </c>
      <c r="C115" s="34">
        <v>8.8087802864455078</v>
      </c>
      <c r="D115" s="37">
        <v>1412.24645345761</v>
      </c>
      <c r="E115" s="37">
        <v>489700</v>
      </c>
      <c r="F115" s="34">
        <v>3.7309959237961556</v>
      </c>
      <c r="G115" s="34">
        <v>4.6623208291067787E-2</v>
      </c>
      <c r="H115" s="34">
        <v>33.828970245089245</v>
      </c>
      <c r="I115" s="34">
        <v>8.4157068118921791E-2</v>
      </c>
      <c r="J115" s="34">
        <v>1.4534283861570321</v>
      </c>
      <c r="K115" s="34">
        <v>3.1959795486921609</v>
      </c>
      <c r="L115" s="34">
        <v>1.2453141131228063</v>
      </c>
      <c r="M115" s="34">
        <v>21.125201972180449</v>
      </c>
      <c r="N115" s="34">
        <v>8.3754274477971542</v>
      </c>
      <c r="O115" s="34">
        <v>112.5396090170518</v>
      </c>
      <c r="P115" s="34">
        <v>48.188049031678219</v>
      </c>
      <c r="Q115" s="37">
        <v>236.25928684033823</v>
      </c>
      <c r="R115" s="34">
        <v>55.576678645423321</v>
      </c>
      <c r="S115" s="37">
        <v>543.97882576756422</v>
      </c>
      <c r="T115" s="34">
        <v>118.22228099377351</v>
      </c>
      <c r="U115" s="37">
        <v>10828.64346272828</v>
      </c>
      <c r="V115" s="34">
        <v>1.6394078331361206</v>
      </c>
      <c r="W115" s="34">
        <v>7.7268033097484325</v>
      </c>
      <c r="X115" s="37">
        <v>236.17366337356918</v>
      </c>
      <c r="Y115" s="37">
        <v>256.92233488428599</v>
      </c>
      <c r="Z115" s="34">
        <f t="shared" si="2"/>
        <v>0.91924146446800081</v>
      </c>
    </row>
    <row r="116" spans="1:26" s="32" customFormat="1">
      <c r="A116" s="3" t="s">
        <v>136</v>
      </c>
      <c r="B116" s="37">
        <v>322.14065831789418</v>
      </c>
      <c r="C116" s="34">
        <v>10.610663567628228</v>
      </c>
      <c r="D116" s="37">
        <v>1705.7272506185757</v>
      </c>
      <c r="E116" s="37">
        <v>489700</v>
      </c>
      <c r="F116" s="34">
        <v>4.1782204805737058</v>
      </c>
      <c r="G116" s="34">
        <v>5.705073419340051E-2</v>
      </c>
      <c r="H116" s="34">
        <v>54.17725367949879</v>
      </c>
      <c r="I116" s="34">
        <v>0.1474510579738017</v>
      </c>
      <c r="J116" s="34">
        <v>2.7156132927401728</v>
      </c>
      <c r="K116" s="34">
        <v>5.8127101339887011</v>
      </c>
      <c r="L116" s="34">
        <v>2.0084066797935649</v>
      </c>
      <c r="M116" s="34">
        <v>36.154447814540291</v>
      </c>
      <c r="N116" s="34">
        <v>12.382394777748233</v>
      </c>
      <c r="O116" s="34">
        <v>155.18657976333196</v>
      </c>
      <c r="P116" s="34">
        <v>61.946208116124531</v>
      </c>
      <c r="Q116" s="37">
        <v>281.72607887413267</v>
      </c>
      <c r="R116" s="34">
        <v>60.849025745462647</v>
      </c>
      <c r="S116" s="37">
        <v>555.68228597767984</v>
      </c>
      <c r="T116" s="34">
        <v>116.02694501252421</v>
      </c>
      <c r="U116" s="37">
        <v>11737.921685344625</v>
      </c>
      <c r="V116" s="34">
        <v>1.4783921044540527</v>
      </c>
      <c r="W116" s="34">
        <v>7.1996046211087315</v>
      </c>
      <c r="X116" s="37">
        <v>289.72682783588749</v>
      </c>
      <c r="Y116" s="37">
        <v>219.61531561446017</v>
      </c>
      <c r="Z116" s="34">
        <f t="shared" si="2"/>
        <v>1.3192469160234239</v>
      </c>
    </row>
    <row r="117" spans="1:26" s="32" customFormat="1">
      <c r="A117" s="3" t="s">
        <v>137</v>
      </c>
      <c r="B117" s="37">
        <v>284.37416715330426</v>
      </c>
      <c r="C117" s="34">
        <v>9.8876374280066806</v>
      </c>
      <c r="D117" s="37">
        <v>1209.1216455731137</v>
      </c>
      <c r="E117" s="37">
        <v>489700</v>
      </c>
      <c r="F117" s="34">
        <v>2.9556381897845543</v>
      </c>
      <c r="G117" s="34">
        <v>0.175963437217384</v>
      </c>
      <c r="H117" s="34">
        <v>32.184216089353946</v>
      </c>
      <c r="I117" s="34">
        <v>0.10867303641276176</v>
      </c>
      <c r="J117" s="34">
        <v>1.5825695402305413</v>
      </c>
      <c r="K117" s="34">
        <v>3.392104184121199</v>
      </c>
      <c r="L117" s="34">
        <v>1.0913620424917057</v>
      </c>
      <c r="M117" s="34">
        <v>19.047680643463419</v>
      </c>
      <c r="N117" s="34">
        <v>7.2566308712768244</v>
      </c>
      <c r="O117" s="34">
        <v>94.668405296473068</v>
      </c>
      <c r="P117" s="34">
        <v>39.715034977517398</v>
      </c>
      <c r="Q117" s="37">
        <v>197.44390516426427</v>
      </c>
      <c r="R117" s="34">
        <v>47.12865129356846</v>
      </c>
      <c r="S117" s="37">
        <v>471.13360617552746</v>
      </c>
      <c r="T117" s="34">
        <v>103.81187390216505</v>
      </c>
      <c r="U117" s="37">
        <v>10983.422531989709</v>
      </c>
      <c r="V117" s="34">
        <v>1.3336388574821618</v>
      </c>
      <c r="W117" s="34">
        <v>7.7861614499973282</v>
      </c>
      <c r="X117" s="37">
        <v>257.71331297393078</v>
      </c>
      <c r="Y117" s="37">
        <v>254.9014094161127</v>
      </c>
      <c r="Z117" s="34">
        <f t="shared" si="2"/>
        <v>1.0110313378190381</v>
      </c>
    </row>
    <row r="118" spans="1:26" s="32" customFormat="1" ht="13.5" thickBot="1">
      <c r="A118" s="4" t="s">
        <v>138</v>
      </c>
      <c r="B118" s="39">
        <v>322.13723729982286</v>
      </c>
      <c r="C118" s="38">
        <v>10.74719814388618</v>
      </c>
      <c r="D118" s="39">
        <v>1364.5875744743498</v>
      </c>
      <c r="E118" s="39">
        <v>489700</v>
      </c>
      <c r="F118" s="38">
        <v>3.4840074671908221</v>
      </c>
      <c r="G118" s="38">
        <v>112.52958254186998</v>
      </c>
      <c r="H118" s="38">
        <v>212.49623911817142</v>
      </c>
      <c r="I118" s="38">
        <v>18.633830257355331</v>
      </c>
      <c r="J118" s="38">
        <v>67.325728500969475</v>
      </c>
      <c r="K118" s="38">
        <v>11.102367975494762</v>
      </c>
      <c r="L118" s="38">
        <v>1.9440436291632035</v>
      </c>
      <c r="M118" s="38">
        <v>30.362854692674453</v>
      </c>
      <c r="N118" s="38">
        <v>9.8419937355964464</v>
      </c>
      <c r="O118" s="38">
        <v>122.30498525199725</v>
      </c>
      <c r="P118" s="38">
        <v>48.566019233970245</v>
      </c>
      <c r="Q118" s="39">
        <v>224.01378782420366</v>
      </c>
      <c r="R118" s="38">
        <v>49.103548170319932</v>
      </c>
      <c r="S118" s="39">
        <v>451.68993612227905</v>
      </c>
      <c r="T118" s="38">
        <v>93.722069657240027</v>
      </c>
      <c r="U118" s="39">
        <v>10549.006677788329</v>
      </c>
      <c r="V118" s="38">
        <v>1.5496498120859683</v>
      </c>
      <c r="W118" s="38">
        <v>6.7479286310273068</v>
      </c>
      <c r="X118" s="39">
        <v>252.0945884042269</v>
      </c>
      <c r="Y118" s="39">
        <v>198.38350689450641</v>
      </c>
      <c r="Z118" s="38">
        <f t="shared" si="2"/>
        <v>1.2707436840416488</v>
      </c>
    </row>
    <row r="119" spans="1:26" s="32" customFormat="1">
      <c r="A119" s="20" t="s">
        <v>139</v>
      </c>
      <c r="B119" s="36">
        <v>298.5119228418219</v>
      </c>
      <c r="C119" s="33">
        <v>7.946864736735499</v>
      </c>
      <c r="D119" s="36">
        <v>1695.4666871777254</v>
      </c>
      <c r="E119" s="36">
        <v>489700</v>
      </c>
      <c r="F119" s="33">
        <v>4.4198136650425095</v>
      </c>
      <c r="G119" s="33">
        <v>0.33673669903173437</v>
      </c>
      <c r="H119" s="33">
        <v>57.456175785530171</v>
      </c>
      <c r="I119" s="33">
        <v>0.22120332754174862</v>
      </c>
      <c r="J119" s="33">
        <v>2.5880160968887207</v>
      </c>
      <c r="K119" s="33">
        <v>4.9261256719975366</v>
      </c>
      <c r="L119" s="33">
        <v>1.8680380906406076</v>
      </c>
      <c r="M119" s="33">
        <v>31.102739468243108</v>
      </c>
      <c r="N119" s="33">
        <v>11.138616401882006</v>
      </c>
      <c r="O119" s="33">
        <v>138.61471107357525</v>
      </c>
      <c r="P119" s="33">
        <v>57.209007962916544</v>
      </c>
      <c r="Q119" s="36">
        <v>275.27220399707642</v>
      </c>
      <c r="R119" s="33">
        <v>61.360032557284093</v>
      </c>
      <c r="S119" s="36">
        <v>591.66075021733047</v>
      </c>
      <c r="T119" s="33">
        <v>126.66620609005749</v>
      </c>
      <c r="U119" s="36">
        <v>11268.872542515557</v>
      </c>
      <c r="V119" s="33">
        <v>1.6365039106360477</v>
      </c>
      <c r="W119" s="33">
        <v>9.9957796069261846</v>
      </c>
      <c r="X119" s="36">
        <v>484.53743894956312</v>
      </c>
      <c r="Y119" s="36">
        <v>318.73705286393545</v>
      </c>
      <c r="Z119" s="34">
        <f t="shared" si="2"/>
        <v>1.5201792028754362</v>
      </c>
    </row>
    <row r="120" spans="1:26" s="32" customFormat="1">
      <c r="A120" s="20" t="s">
        <v>140</v>
      </c>
      <c r="B120" s="36">
        <v>293.13391189767918</v>
      </c>
      <c r="C120" s="33">
        <v>6.994471194969762</v>
      </c>
      <c r="D120" s="36">
        <v>1166.2421551515681</v>
      </c>
      <c r="E120" s="36">
        <v>489700</v>
      </c>
      <c r="F120" s="33">
        <v>2.5768488614792435</v>
      </c>
      <c r="G120" s="33">
        <v>1.9269098261231019</v>
      </c>
      <c r="H120" s="33">
        <v>32.065527521808782</v>
      </c>
      <c r="I120" s="33">
        <v>0.60251537736919669</v>
      </c>
      <c r="J120" s="33">
        <v>3.3375695352168191</v>
      </c>
      <c r="K120" s="33">
        <v>3.3306982340065932</v>
      </c>
      <c r="L120" s="33">
        <v>1.0926732930378025</v>
      </c>
      <c r="M120" s="33">
        <v>17.636624338724474</v>
      </c>
      <c r="N120" s="33">
        <v>6.5977637548686721</v>
      </c>
      <c r="O120" s="33">
        <v>86.708853259914875</v>
      </c>
      <c r="P120" s="33">
        <v>38.093462588674392</v>
      </c>
      <c r="Q120" s="36">
        <v>191.23846060479366</v>
      </c>
      <c r="R120" s="33">
        <v>45.039068603311719</v>
      </c>
      <c r="S120" s="36">
        <v>449.29152938339979</v>
      </c>
      <c r="T120" s="33">
        <v>101.72349643732542</v>
      </c>
      <c r="U120" s="36">
        <v>10889.314629519777</v>
      </c>
      <c r="V120" s="33">
        <v>1.0992910705299241</v>
      </c>
      <c r="W120" s="33">
        <v>5.0507923430486734</v>
      </c>
      <c r="X120" s="36">
        <v>172.40218618370417</v>
      </c>
      <c r="Y120" s="36">
        <v>176.60860100716909</v>
      </c>
      <c r="Z120" s="34">
        <f t="shared" si="2"/>
        <v>0.97618227651724532</v>
      </c>
    </row>
    <row r="121" spans="1:26" s="32" customFormat="1">
      <c r="A121" s="20" t="s">
        <v>141</v>
      </c>
      <c r="B121" s="36">
        <v>296.1285028062025</v>
      </c>
      <c r="C121" s="33">
        <v>10.781270718720801</v>
      </c>
      <c r="D121" s="36">
        <v>1335.2508436857363</v>
      </c>
      <c r="E121" s="36">
        <v>489700</v>
      </c>
      <c r="F121" s="33">
        <v>2.9511388605649023</v>
      </c>
      <c r="G121" s="33">
        <v>6.8612260112956902E-2</v>
      </c>
      <c r="H121" s="33">
        <v>31.33827728490305</v>
      </c>
      <c r="I121" s="33">
        <v>9.985552934886413E-2</v>
      </c>
      <c r="J121" s="33">
        <v>1.5604624263072793</v>
      </c>
      <c r="K121" s="33">
        <v>3.6496676406952053</v>
      </c>
      <c r="L121" s="33">
        <v>1.2555980730748111</v>
      </c>
      <c r="M121" s="33">
        <v>21.88382113610243</v>
      </c>
      <c r="N121" s="33">
        <v>8.2471988183673037</v>
      </c>
      <c r="O121" s="33">
        <v>105.68962443129428</v>
      </c>
      <c r="P121" s="33">
        <v>43.899627692163989</v>
      </c>
      <c r="Q121" s="36">
        <v>214.82963803911744</v>
      </c>
      <c r="R121" s="33">
        <v>47.837844903159493</v>
      </c>
      <c r="S121" s="36">
        <v>466.76309927459795</v>
      </c>
      <c r="T121" s="33">
        <v>99.477987541983993</v>
      </c>
      <c r="U121" s="36">
        <v>10869.994756810287</v>
      </c>
      <c r="V121" s="33">
        <v>1.1944258744507275</v>
      </c>
      <c r="W121" s="33">
        <v>5.6521007891846882</v>
      </c>
      <c r="X121" s="36">
        <v>213.02583521779431</v>
      </c>
      <c r="Y121" s="36">
        <v>189.36497794398355</v>
      </c>
      <c r="Z121" s="34">
        <f t="shared" si="2"/>
        <v>1.1249484330772606</v>
      </c>
    </row>
    <row r="122" spans="1:26" s="32" customFormat="1">
      <c r="A122" s="20" t="s">
        <v>142</v>
      </c>
      <c r="B122" s="36">
        <v>305.89666093328344</v>
      </c>
      <c r="C122" s="33">
        <v>7.6910716245975186</v>
      </c>
      <c r="D122" s="36">
        <v>1532.2153395602759</v>
      </c>
      <c r="E122" s="36">
        <v>489700</v>
      </c>
      <c r="F122" s="33">
        <v>5.5813827754560368</v>
      </c>
      <c r="G122" s="33">
        <v>6.7346432028691228E-2</v>
      </c>
      <c r="H122" s="33">
        <v>50.366739353961989</v>
      </c>
      <c r="I122" s="33">
        <v>7.1902143506821156E-2</v>
      </c>
      <c r="J122" s="33">
        <v>1.604290521603398</v>
      </c>
      <c r="K122" s="33">
        <v>3.8624552508599419</v>
      </c>
      <c r="L122" s="33">
        <v>1.244304251821251</v>
      </c>
      <c r="M122" s="33">
        <v>25.481858648234624</v>
      </c>
      <c r="N122" s="33">
        <v>9.6762813748122056</v>
      </c>
      <c r="O122" s="33">
        <v>126.12766989711136</v>
      </c>
      <c r="P122" s="33">
        <v>52.090075498565177</v>
      </c>
      <c r="Q122" s="36">
        <v>250.19430995512195</v>
      </c>
      <c r="R122" s="33">
        <v>54.564239633660115</v>
      </c>
      <c r="S122" s="36">
        <v>524.57974100203228</v>
      </c>
      <c r="T122" s="33">
        <v>109.24896928465259</v>
      </c>
      <c r="U122" s="36">
        <v>12527.050414348249</v>
      </c>
      <c r="V122" s="33">
        <v>2.1568800538482691</v>
      </c>
      <c r="W122" s="33">
        <v>8.3908569465198966</v>
      </c>
      <c r="X122" s="36">
        <v>296.06278652474987</v>
      </c>
      <c r="Y122" s="36">
        <v>289.44300058906862</v>
      </c>
      <c r="Z122" s="34">
        <f t="shared" si="2"/>
        <v>1.0228707756698514</v>
      </c>
    </row>
    <row r="123" spans="1:26" s="32" customFormat="1">
      <c r="A123" s="20" t="s">
        <v>143</v>
      </c>
      <c r="B123" s="36">
        <v>370.20226563074385</v>
      </c>
      <c r="C123" s="33">
        <v>28.358448654529202</v>
      </c>
      <c r="D123" s="36">
        <v>1223.8486577905187</v>
      </c>
      <c r="E123" s="36">
        <v>489700</v>
      </c>
      <c r="F123" s="33">
        <v>2.7862552668463567</v>
      </c>
      <c r="G123" s="33">
        <v>0.49532317455721975</v>
      </c>
      <c r="H123" s="33">
        <v>23.066380222963186</v>
      </c>
      <c r="I123" s="33">
        <v>0.24391192104729689</v>
      </c>
      <c r="J123" s="33">
        <v>2.0233897102382952</v>
      </c>
      <c r="K123" s="33">
        <v>3.452887085526827</v>
      </c>
      <c r="L123" s="33">
        <v>1.5198573218598257</v>
      </c>
      <c r="M123" s="33">
        <v>22.84476409585125</v>
      </c>
      <c r="N123" s="33">
        <v>7.9988680140076509</v>
      </c>
      <c r="O123" s="33">
        <v>102.07721999987368</v>
      </c>
      <c r="P123" s="33">
        <v>42.00887646563384</v>
      </c>
      <c r="Q123" s="36">
        <v>200.054587108351</v>
      </c>
      <c r="R123" s="33">
        <v>42.555972661411673</v>
      </c>
      <c r="S123" s="36">
        <v>399.22748233961141</v>
      </c>
      <c r="T123" s="33">
        <v>84.290588305461952</v>
      </c>
      <c r="U123" s="36">
        <v>9987.972643056135</v>
      </c>
      <c r="V123" s="33">
        <v>1.0394522327888929</v>
      </c>
      <c r="W123" s="33">
        <v>3.3417622728782801</v>
      </c>
      <c r="X123" s="36">
        <v>111.34607588203386</v>
      </c>
      <c r="Y123" s="36">
        <v>104.02687883734673</v>
      </c>
      <c r="Z123" s="34">
        <f t="shared" si="2"/>
        <v>1.0703587104264773</v>
      </c>
    </row>
    <row r="124" spans="1:26" s="32" customFormat="1">
      <c r="A124" s="20" t="s">
        <v>144</v>
      </c>
      <c r="B124" s="36">
        <v>395.40401211395073</v>
      </c>
      <c r="C124" s="33">
        <v>17.495636821352573</v>
      </c>
      <c r="D124" s="36">
        <v>1787.9550591323896</v>
      </c>
      <c r="E124" s="36">
        <v>489700</v>
      </c>
      <c r="F124" s="33">
        <v>3.5337840036117756</v>
      </c>
      <c r="G124" s="33">
        <v>13.411105872296831</v>
      </c>
      <c r="H124" s="33">
        <v>68.932187953119154</v>
      </c>
      <c r="I124" s="33">
        <v>3.997306214290191</v>
      </c>
      <c r="J124" s="33">
        <v>20.194314724336358</v>
      </c>
      <c r="K124" s="33">
        <v>8.340464011097346</v>
      </c>
      <c r="L124" s="33">
        <v>2.5851352514279826</v>
      </c>
      <c r="M124" s="33">
        <v>35.386727242857518</v>
      </c>
      <c r="N124" s="33">
        <v>12.175635320342417</v>
      </c>
      <c r="O124" s="33">
        <v>154.88728600244383</v>
      </c>
      <c r="P124" s="33">
        <v>62.824882889802034</v>
      </c>
      <c r="Q124" s="36">
        <v>286.43019608569494</v>
      </c>
      <c r="R124" s="33">
        <v>59.697158097415162</v>
      </c>
      <c r="S124" s="36">
        <v>554.00488050091133</v>
      </c>
      <c r="T124" s="33">
        <v>115.18235945205961</v>
      </c>
      <c r="U124" s="36">
        <v>10246.390676623794</v>
      </c>
      <c r="V124" s="33">
        <v>1.2455038063988872</v>
      </c>
      <c r="W124" s="33">
        <v>5.3510982276409873</v>
      </c>
      <c r="X124" s="36">
        <v>225.55016359905738</v>
      </c>
      <c r="Y124" s="36">
        <v>170.95060000751445</v>
      </c>
      <c r="Z124" s="34">
        <f t="shared" si="2"/>
        <v>1.319387961136977</v>
      </c>
    </row>
    <row r="125" spans="1:26" s="32" customFormat="1">
      <c r="A125" s="20" t="s">
        <v>145</v>
      </c>
      <c r="B125" s="36">
        <v>303.33010186607964</v>
      </c>
      <c r="C125" s="33">
        <v>9.5460835885161295</v>
      </c>
      <c r="D125" s="36">
        <v>1034.6024333763723</v>
      </c>
      <c r="E125" s="36">
        <v>489700</v>
      </c>
      <c r="F125" s="33">
        <v>2.058698256585366</v>
      </c>
      <c r="G125" s="33">
        <v>0.18807463986171405</v>
      </c>
      <c r="H125" s="33">
        <v>27.372247951787394</v>
      </c>
      <c r="I125" s="33">
        <v>0.13792288943310904</v>
      </c>
      <c r="J125" s="33">
        <v>1.652260165889927</v>
      </c>
      <c r="K125" s="33">
        <v>3.2103459321379928</v>
      </c>
      <c r="L125" s="33">
        <v>1.1404313328332587</v>
      </c>
      <c r="M125" s="33">
        <v>18.615839640031396</v>
      </c>
      <c r="N125" s="33">
        <v>6.4889742545425539</v>
      </c>
      <c r="O125" s="33">
        <v>84.847109545868307</v>
      </c>
      <c r="P125" s="33">
        <v>35.280827251730841</v>
      </c>
      <c r="Q125" s="36">
        <v>169.49205612985148</v>
      </c>
      <c r="R125" s="33">
        <v>37.545527433417618</v>
      </c>
      <c r="S125" s="36">
        <v>361.32589938105752</v>
      </c>
      <c r="T125" s="33">
        <v>78.898049182627375</v>
      </c>
      <c r="U125" s="36">
        <v>10747.587609739703</v>
      </c>
      <c r="V125" s="33">
        <v>0.86731287488407116</v>
      </c>
      <c r="W125" s="33">
        <v>3.6887520898376618</v>
      </c>
      <c r="X125" s="36">
        <v>133.36705294804821</v>
      </c>
      <c r="Y125" s="36">
        <v>123.06011282127876</v>
      </c>
      <c r="Z125" s="34">
        <f t="shared" si="2"/>
        <v>1.0837553281113783</v>
      </c>
    </row>
    <row r="126" spans="1:26" s="32" customFormat="1">
      <c r="A126" s="20" t="s">
        <v>146</v>
      </c>
      <c r="B126" s="36">
        <v>313.29764775920273</v>
      </c>
      <c r="C126" s="33">
        <v>1174.0426173349877</v>
      </c>
      <c r="D126" s="36">
        <v>1815.8876441364205</v>
      </c>
      <c r="E126" s="36">
        <v>489700</v>
      </c>
      <c r="F126" s="33">
        <v>7.4983535601462554</v>
      </c>
      <c r="G126" s="33">
        <v>0.48176009363700628</v>
      </c>
      <c r="H126" s="33">
        <v>59.448167843015014</v>
      </c>
      <c r="I126" s="33">
        <v>0.27601922011632174</v>
      </c>
      <c r="J126" s="33">
        <v>2.8287257991200199</v>
      </c>
      <c r="K126" s="33">
        <v>5.479287166214589</v>
      </c>
      <c r="L126" s="33">
        <v>1.9778204647645337</v>
      </c>
      <c r="M126" s="33">
        <v>32.837657327195735</v>
      </c>
      <c r="N126" s="33">
        <v>11.918671349736474</v>
      </c>
      <c r="O126" s="33">
        <v>152.24904375538694</v>
      </c>
      <c r="P126" s="33">
        <v>62.004353715563646</v>
      </c>
      <c r="Q126" s="36">
        <v>295.35789498785192</v>
      </c>
      <c r="R126" s="33">
        <v>63.543623475196348</v>
      </c>
      <c r="S126" s="36">
        <v>604.1411047368631</v>
      </c>
      <c r="T126" s="33">
        <v>126.41692139822226</v>
      </c>
      <c r="U126" s="36">
        <v>12759.61825122252</v>
      </c>
      <c r="V126" s="33">
        <v>2.135619208314341</v>
      </c>
      <c r="W126" s="33">
        <v>9.9473021682549216</v>
      </c>
      <c r="X126" s="36">
        <v>399.28373427643817</v>
      </c>
      <c r="Y126" s="36">
        <v>327.61563900087168</v>
      </c>
      <c r="Z126" s="34">
        <f t="shared" si="2"/>
        <v>1.2187566365700138</v>
      </c>
    </row>
    <row r="127" spans="1:26" s="32" customFormat="1">
      <c r="A127" s="20" t="s">
        <v>147</v>
      </c>
      <c r="B127" s="36">
        <v>255.62852657061359</v>
      </c>
      <c r="C127" s="33">
        <v>4.8787631730322474</v>
      </c>
      <c r="D127" s="36">
        <v>960.27610297288174</v>
      </c>
      <c r="E127" s="36">
        <v>489700</v>
      </c>
      <c r="F127" s="33">
        <v>3.5993152908767874</v>
      </c>
      <c r="G127" s="33">
        <v>7.2930207757378365E-2</v>
      </c>
      <c r="H127" s="33">
        <v>36.841954523379009</v>
      </c>
      <c r="I127" s="33">
        <v>5.5919883910869231E-2</v>
      </c>
      <c r="J127" s="33">
        <v>0.79738337534681125</v>
      </c>
      <c r="K127" s="33">
        <v>2.0929475671444595</v>
      </c>
      <c r="L127" s="33">
        <v>0.62339356795323353</v>
      </c>
      <c r="M127" s="33">
        <v>13.693071168658602</v>
      </c>
      <c r="N127" s="33">
        <v>5.2232272465084204</v>
      </c>
      <c r="O127" s="33">
        <v>71.099964438552192</v>
      </c>
      <c r="P127" s="33">
        <v>30.735886659695574</v>
      </c>
      <c r="Q127" s="36">
        <v>157.17827278986709</v>
      </c>
      <c r="R127" s="33">
        <v>36.293320431441899</v>
      </c>
      <c r="S127" s="36">
        <v>367.00691386939019</v>
      </c>
      <c r="T127" s="33">
        <v>80.022324551898251</v>
      </c>
      <c r="U127" s="36">
        <v>12343.29715051369</v>
      </c>
      <c r="V127" s="33">
        <v>1.7010987880295956</v>
      </c>
      <c r="W127" s="33">
        <v>7.3296498761971005</v>
      </c>
      <c r="X127" s="36">
        <v>246.79601436906481</v>
      </c>
      <c r="Y127" s="36">
        <v>260.42298078879719</v>
      </c>
      <c r="Z127" s="34">
        <f t="shared" si="2"/>
        <v>0.94767371766325093</v>
      </c>
    </row>
    <row r="128" spans="1:26" s="32" customFormat="1">
      <c r="A128" s="20" t="s">
        <v>148</v>
      </c>
      <c r="B128" s="36">
        <v>331.70857601096117</v>
      </c>
      <c r="C128" s="33">
        <v>14.608859551867949</v>
      </c>
      <c r="D128" s="36">
        <v>1021.8005639945875</v>
      </c>
      <c r="E128" s="36">
        <v>489700</v>
      </c>
      <c r="F128" s="33">
        <v>2.0930431314430664</v>
      </c>
      <c r="G128" s="33">
        <v>4.8740809889350235E-3</v>
      </c>
      <c r="H128" s="33">
        <v>26.384539766172921</v>
      </c>
      <c r="I128" s="33">
        <v>6.0751286910435895E-2</v>
      </c>
      <c r="J128" s="33">
        <v>1.5677447266601476</v>
      </c>
      <c r="K128" s="33">
        <v>3.4624381809146669</v>
      </c>
      <c r="L128" s="33">
        <v>1.4327918320894319</v>
      </c>
      <c r="M128" s="33">
        <v>20.848144639989474</v>
      </c>
      <c r="N128" s="33">
        <v>7.4053420018972238</v>
      </c>
      <c r="O128" s="33">
        <v>91.418274049498663</v>
      </c>
      <c r="P128" s="33">
        <v>35.681105145902379</v>
      </c>
      <c r="Q128" s="36">
        <v>162.73608030721283</v>
      </c>
      <c r="R128" s="33">
        <v>34.420231781313994</v>
      </c>
      <c r="S128" s="36">
        <v>319.95482484787834</v>
      </c>
      <c r="T128" s="33">
        <v>66.703035540709962</v>
      </c>
      <c r="U128" s="36">
        <v>10460.609572447869</v>
      </c>
      <c r="V128" s="33">
        <v>0.87584091336459724</v>
      </c>
      <c r="W128" s="33">
        <v>3.2988065751071671</v>
      </c>
      <c r="X128" s="36">
        <v>138.45924552940622</v>
      </c>
      <c r="Y128" s="36">
        <v>108.96192829685647</v>
      </c>
      <c r="Z128" s="34">
        <f t="shared" si="2"/>
        <v>1.2707121440819871</v>
      </c>
    </row>
    <row r="129" spans="1:26" s="32" customFormat="1">
      <c r="A129" s="20" t="s">
        <v>149</v>
      </c>
      <c r="B129" s="36">
        <v>309.23885630976434</v>
      </c>
      <c r="C129" s="33">
        <v>8.7960763547343497</v>
      </c>
      <c r="D129" s="36">
        <v>1386.5611274847752</v>
      </c>
      <c r="E129" s="36">
        <v>489700</v>
      </c>
      <c r="F129" s="33">
        <v>3.4825353568892154</v>
      </c>
      <c r="G129" s="33">
        <v>0.29721045647727623</v>
      </c>
      <c r="H129" s="33">
        <v>45.87761733718137</v>
      </c>
      <c r="I129" s="33">
        <v>0.19603928738051613</v>
      </c>
      <c r="J129" s="33">
        <v>2.3313573334063511</v>
      </c>
      <c r="K129" s="33">
        <v>4.4355889600519003</v>
      </c>
      <c r="L129" s="33">
        <v>1.563367630220839</v>
      </c>
      <c r="M129" s="33">
        <v>25.796882031163126</v>
      </c>
      <c r="N129" s="33">
        <v>9.08248993614699</v>
      </c>
      <c r="O129" s="33">
        <v>116.6557806395812</v>
      </c>
      <c r="P129" s="33">
        <v>46.610721694712069</v>
      </c>
      <c r="Q129" s="36">
        <v>223.5469539168694</v>
      </c>
      <c r="R129" s="33">
        <v>49.418339545065663</v>
      </c>
      <c r="S129" s="36">
        <v>479.05211241123237</v>
      </c>
      <c r="T129" s="33">
        <v>102.77703249382998</v>
      </c>
      <c r="U129" s="36">
        <v>11426.027712916251</v>
      </c>
      <c r="V129" s="33">
        <v>1.5046826128776938</v>
      </c>
      <c r="W129" s="33">
        <v>6.6290933712771523</v>
      </c>
      <c r="X129" s="36">
        <v>278.54499206335072</v>
      </c>
      <c r="Y129" s="36">
        <v>212.29431421216347</v>
      </c>
      <c r="Z129" s="34">
        <f t="shared" si="2"/>
        <v>1.312069958618757</v>
      </c>
    </row>
    <row r="130" spans="1:26" s="32" customFormat="1">
      <c r="A130" s="20" t="s">
        <v>150</v>
      </c>
      <c r="B130" s="36">
        <v>316.60950637655606</v>
      </c>
      <c r="C130" s="33">
        <v>14.96678767948171</v>
      </c>
      <c r="D130" s="36">
        <v>1058.9630428253568</v>
      </c>
      <c r="E130" s="36">
        <v>489700</v>
      </c>
      <c r="F130" s="33">
        <v>1.3690107770166924</v>
      </c>
      <c r="G130" s="33">
        <v>1.3383654341549646E-2</v>
      </c>
      <c r="H130" s="33">
        <v>20.685909898990541</v>
      </c>
      <c r="I130" s="33">
        <v>0.11797104613831577</v>
      </c>
      <c r="J130" s="33">
        <v>1.9411543649001661</v>
      </c>
      <c r="K130" s="33">
        <v>3.9308178635798385</v>
      </c>
      <c r="L130" s="33">
        <v>1.6748480022052643</v>
      </c>
      <c r="M130" s="33">
        <v>23.61563384859847</v>
      </c>
      <c r="N130" s="33">
        <v>7.8626783744747044</v>
      </c>
      <c r="O130" s="33">
        <v>94.733987180354589</v>
      </c>
      <c r="P130" s="33">
        <v>36.573639709786548</v>
      </c>
      <c r="Q130" s="36">
        <v>168.31270067372077</v>
      </c>
      <c r="R130" s="33">
        <v>36.066846809467989</v>
      </c>
      <c r="S130" s="36">
        <v>340.27296490340433</v>
      </c>
      <c r="T130" s="33">
        <v>70.631673205383663</v>
      </c>
      <c r="U130" s="36">
        <v>10243.921212605632</v>
      </c>
      <c r="V130" s="33">
        <v>0.61102189763478332</v>
      </c>
      <c r="W130" s="33">
        <v>2.7585786292559646</v>
      </c>
      <c r="X130" s="36">
        <v>114.33738458795895</v>
      </c>
      <c r="Y130" s="36">
        <v>92.036346033097445</v>
      </c>
      <c r="Z130" s="34">
        <f t="shared" si="2"/>
        <v>1.2423068658858074</v>
      </c>
    </row>
    <row r="131" spans="1:26" s="32" customFormat="1">
      <c r="A131" s="20" t="s">
        <v>151</v>
      </c>
      <c r="B131" s="36">
        <v>342.23495405062181</v>
      </c>
      <c r="C131" s="33">
        <v>14.327411556913729</v>
      </c>
      <c r="D131" s="36">
        <v>1286.790416360117</v>
      </c>
      <c r="E131" s="36">
        <v>489700</v>
      </c>
      <c r="F131" s="33">
        <v>2.2329659643090567</v>
      </c>
      <c r="G131" s="33">
        <v>3.4862059368789854E-2</v>
      </c>
      <c r="H131" s="33">
        <v>32.937772357771806</v>
      </c>
      <c r="I131" s="33">
        <v>0.11638839238414825</v>
      </c>
      <c r="J131" s="33">
        <v>2.3104774683268952</v>
      </c>
      <c r="K131" s="33">
        <v>4.715124562236519</v>
      </c>
      <c r="L131" s="33">
        <v>1.9082770137995142</v>
      </c>
      <c r="M131" s="33">
        <v>27.115540110465044</v>
      </c>
      <c r="N131" s="33">
        <v>9.1385105150446986</v>
      </c>
      <c r="O131" s="33">
        <v>112.90085220690558</v>
      </c>
      <c r="P131" s="33">
        <v>44.52916896114003</v>
      </c>
      <c r="Q131" s="36">
        <v>206.57510783786103</v>
      </c>
      <c r="R131" s="33">
        <v>43.895143160334186</v>
      </c>
      <c r="S131" s="36">
        <v>411.10110740550897</v>
      </c>
      <c r="T131" s="33">
        <v>86.990180668775963</v>
      </c>
      <c r="U131" s="36">
        <v>10013.147382224864</v>
      </c>
      <c r="V131" s="33">
        <v>0.90617826676225555</v>
      </c>
      <c r="W131" s="33">
        <v>3.9998313208215182</v>
      </c>
      <c r="X131" s="36">
        <v>194.34513680063978</v>
      </c>
      <c r="Y131" s="36">
        <v>134.45901428923369</v>
      </c>
      <c r="Z131" s="34">
        <f t="shared" si="2"/>
        <v>1.4453857023121226</v>
      </c>
    </row>
    <row r="132" spans="1:26" s="32" customFormat="1">
      <c r="A132" s="20" t="s">
        <v>152</v>
      </c>
      <c r="B132" s="36">
        <v>351.71014971586038</v>
      </c>
      <c r="C132" s="33">
        <v>15.574783216420299</v>
      </c>
      <c r="D132" s="36">
        <v>2167.3180535356996</v>
      </c>
      <c r="E132" s="36">
        <v>489700</v>
      </c>
      <c r="F132" s="33">
        <v>5.2659159590702105</v>
      </c>
      <c r="G132" s="33">
        <v>0.65784338422222</v>
      </c>
      <c r="H132" s="33">
        <v>52.493514385876566</v>
      </c>
      <c r="I132" s="33">
        <v>0.35423582337048726</v>
      </c>
      <c r="J132" s="33">
        <v>3.5308018658364424</v>
      </c>
      <c r="K132" s="33">
        <v>6.3777813843777489</v>
      </c>
      <c r="L132" s="33">
        <v>2.5303451715452314</v>
      </c>
      <c r="M132" s="33">
        <v>39.644406417540154</v>
      </c>
      <c r="N132" s="33">
        <v>14.551096382832879</v>
      </c>
      <c r="O132" s="33">
        <v>183.84908104694023</v>
      </c>
      <c r="P132" s="33">
        <v>73.87902703220648</v>
      </c>
      <c r="Q132" s="36">
        <v>345.55144526960066</v>
      </c>
      <c r="R132" s="33">
        <v>73.426220927449506</v>
      </c>
      <c r="S132" s="36">
        <v>693.78700855722752</v>
      </c>
      <c r="T132" s="33">
        <v>145.25573916972314</v>
      </c>
      <c r="U132" s="36">
        <v>10804.176952215352</v>
      </c>
      <c r="V132" s="33">
        <v>1.7208143804504337</v>
      </c>
      <c r="W132" s="33">
        <v>8.9874291815230922</v>
      </c>
      <c r="X132" s="36">
        <v>403.43584982267652</v>
      </c>
      <c r="Y132" s="36">
        <v>277.25863666875642</v>
      </c>
      <c r="Z132" s="34">
        <f t="shared" si="2"/>
        <v>1.4550884858626252</v>
      </c>
    </row>
    <row r="133" spans="1:26" s="32" customFormat="1">
      <c r="A133" s="20" t="s">
        <v>153</v>
      </c>
      <c r="B133" s="36">
        <v>293.97456485566909</v>
      </c>
      <c r="C133" s="33">
        <v>3.8904848733712352</v>
      </c>
      <c r="D133" s="36">
        <v>1444.7340794358645</v>
      </c>
      <c r="E133" s="36">
        <v>489700</v>
      </c>
      <c r="F133" s="33">
        <v>5.6748321059205313</v>
      </c>
      <c r="G133" s="33">
        <v>0.45153725477779055</v>
      </c>
      <c r="H133" s="33">
        <v>57.453062440850402</v>
      </c>
      <c r="I133" s="33">
        <v>0.20887676133334437</v>
      </c>
      <c r="J133" s="33">
        <v>2.0847582918023866</v>
      </c>
      <c r="K133" s="33">
        <v>3.3852142475978022</v>
      </c>
      <c r="L133" s="33">
        <v>1.0484928258866908</v>
      </c>
      <c r="M133" s="33">
        <v>21.372371709564352</v>
      </c>
      <c r="N133" s="33">
        <v>8.0624762618473458</v>
      </c>
      <c r="O133" s="33">
        <v>108.94184324415826</v>
      </c>
      <c r="P133" s="33">
        <v>46.212574402307673</v>
      </c>
      <c r="Q133" s="36">
        <v>234.11633245125827</v>
      </c>
      <c r="R133" s="33">
        <v>53.812267130038165</v>
      </c>
      <c r="S133" s="36">
        <v>542.59090337052282</v>
      </c>
      <c r="T133" s="33">
        <v>121.14149581387747</v>
      </c>
      <c r="U133" s="36">
        <v>12164.45308461941</v>
      </c>
      <c r="V133" s="33">
        <v>2.2262073313293187</v>
      </c>
      <c r="W133" s="33">
        <v>13.321143158686827</v>
      </c>
      <c r="X133" s="36">
        <v>524.80648938226261</v>
      </c>
      <c r="Y133" s="36">
        <v>447.19788447314392</v>
      </c>
      <c r="Z133" s="34">
        <f t="shared" si="2"/>
        <v>1.1735442129842621</v>
      </c>
    </row>
    <row r="134" spans="1:26" s="32" customFormat="1">
      <c r="A134" s="20" t="s">
        <v>154</v>
      </c>
      <c r="B134" s="36">
        <v>338.63840344954178</v>
      </c>
      <c r="C134" s="33">
        <v>7.9604020955675887</v>
      </c>
      <c r="D134" s="36">
        <v>1863.8345722084705</v>
      </c>
      <c r="E134" s="36">
        <v>489700</v>
      </c>
      <c r="F134" s="33">
        <v>5.8398918071559871</v>
      </c>
      <c r="G134" s="33">
        <v>0.34840683537772338</v>
      </c>
      <c r="H134" s="33">
        <v>57.551868671185453</v>
      </c>
      <c r="I134" s="33">
        <v>0.20841062948765099</v>
      </c>
      <c r="J134" s="33">
        <v>2.2557479681019044</v>
      </c>
      <c r="K134" s="33">
        <v>4.8586485874114933</v>
      </c>
      <c r="L134" s="33">
        <v>1.6327210922287707</v>
      </c>
      <c r="M134" s="33">
        <v>28.63485231521242</v>
      </c>
      <c r="N134" s="33">
        <v>10.61431296884907</v>
      </c>
      <c r="O134" s="33">
        <v>141.02069404440925</v>
      </c>
      <c r="P134" s="33">
        <v>59.913323187503224</v>
      </c>
      <c r="Q134" s="36">
        <v>300.66378213670879</v>
      </c>
      <c r="R134" s="33">
        <v>68.577386859793648</v>
      </c>
      <c r="S134" s="36">
        <v>678.479274703854</v>
      </c>
      <c r="T134" s="33">
        <v>149.38697888624975</v>
      </c>
      <c r="U134" s="36">
        <v>11173.982333802067</v>
      </c>
      <c r="V134" s="33">
        <v>1.8672952790122359</v>
      </c>
      <c r="W134" s="33">
        <v>11.556570432946234</v>
      </c>
      <c r="X134" s="36">
        <v>477.81951881551089</v>
      </c>
      <c r="Y134" s="36">
        <v>375.67943089960556</v>
      </c>
      <c r="Z134" s="34">
        <f t="shared" si="2"/>
        <v>1.2718809695577948</v>
      </c>
    </row>
    <row r="135" spans="1:26" s="32" customFormat="1">
      <c r="A135" s="20" t="s">
        <v>155</v>
      </c>
      <c r="B135" s="36">
        <v>290.90496241417338</v>
      </c>
      <c r="C135" s="33">
        <v>7.9647643897791749</v>
      </c>
      <c r="D135" s="36">
        <v>1382.4306017185413</v>
      </c>
      <c r="E135" s="36">
        <v>489700</v>
      </c>
      <c r="F135" s="33">
        <v>4.4006056745147273</v>
      </c>
      <c r="G135" s="33">
        <v>0.31272636876651566</v>
      </c>
      <c r="H135" s="33">
        <v>44.513619508528208</v>
      </c>
      <c r="I135" s="33">
        <v>0.1682616248211754</v>
      </c>
      <c r="J135" s="33">
        <v>2.0858043887351005</v>
      </c>
      <c r="K135" s="33">
        <v>3.7373218436141884</v>
      </c>
      <c r="L135" s="33">
        <v>1.3709210848149345</v>
      </c>
      <c r="M135" s="33">
        <v>23.127136629868019</v>
      </c>
      <c r="N135" s="33">
        <v>8.314052054185721</v>
      </c>
      <c r="O135" s="33">
        <v>109.73687812313506</v>
      </c>
      <c r="P135" s="33">
        <v>44.807916453643728</v>
      </c>
      <c r="Q135" s="36">
        <v>221.45926605412257</v>
      </c>
      <c r="R135" s="33">
        <v>49.752795171535304</v>
      </c>
      <c r="S135" s="36">
        <v>487.61125972514463</v>
      </c>
      <c r="T135" s="33">
        <v>105.96049084133543</v>
      </c>
      <c r="U135" s="36">
        <v>11270.182384345595</v>
      </c>
      <c r="V135" s="33">
        <v>1.631774702633161</v>
      </c>
      <c r="W135" s="33">
        <v>10.628334440013008</v>
      </c>
      <c r="X135" s="36">
        <v>445.23103837520756</v>
      </c>
      <c r="Y135" s="36">
        <v>334.72410804381781</v>
      </c>
      <c r="Z135" s="34">
        <f t="shared" si="2"/>
        <v>1.3301433260281437</v>
      </c>
    </row>
    <row r="136" spans="1:26" s="32" customFormat="1">
      <c r="A136" s="20" t="s">
        <v>156</v>
      </c>
      <c r="B136" s="36">
        <v>344.62041245530975</v>
      </c>
      <c r="C136" s="33">
        <v>16.077857924137543</v>
      </c>
      <c r="D136" s="36">
        <v>1814.3319973390214</v>
      </c>
      <c r="E136" s="36">
        <v>489700</v>
      </c>
      <c r="F136" s="33">
        <v>4.8184709175872831</v>
      </c>
      <c r="G136" s="33">
        <v>0.36283777037010628</v>
      </c>
      <c r="H136" s="33">
        <v>49.379954936741328</v>
      </c>
      <c r="I136" s="33">
        <v>0.23087009731337571</v>
      </c>
      <c r="J136" s="33">
        <v>3.1925608601747149</v>
      </c>
      <c r="K136" s="33">
        <v>5.762696214247268</v>
      </c>
      <c r="L136" s="33">
        <v>2.2752766905627633</v>
      </c>
      <c r="M136" s="33">
        <v>35.736600483781338</v>
      </c>
      <c r="N136" s="33">
        <v>12.186236494962429</v>
      </c>
      <c r="O136" s="33">
        <v>152.3805685914904</v>
      </c>
      <c r="P136" s="33">
        <v>61.19184415256926</v>
      </c>
      <c r="Q136" s="36">
        <v>288.94754094743325</v>
      </c>
      <c r="R136" s="33">
        <v>62.645921163575572</v>
      </c>
      <c r="S136" s="36">
        <v>593.75696086061191</v>
      </c>
      <c r="T136" s="33">
        <v>126.02808227132054</v>
      </c>
      <c r="U136" s="36">
        <v>10519.883030324561</v>
      </c>
      <c r="V136" s="33">
        <v>1.2979427593423711</v>
      </c>
      <c r="W136" s="33">
        <v>6.6823035275298235</v>
      </c>
      <c r="X136" s="36">
        <v>297.42938348723902</v>
      </c>
      <c r="Y136" s="36">
        <v>206.98855201457692</v>
      </c>
      <c r="Z136" s="34">
        <f t="shared" si="2"/>
        <v>1.4369363937880628</v>
      </c>
    </row>
    <row r="137" spans="1:26" s="32" customFormat="1">
      <c r="A137" s="3" t="s">
        <v>157</v>
      </c>
      <c r="B137" s="37">
        <v>329.35640195571693</v>
      </c>
      <c r="C137" s="34">
        <v>12.389996877983538</v>
      </c>
      <c r="D137" s="37">
        <v>984.45934252245286</v>
      </c>
      <c r="E137" s="37">
        <v>489700</v>
      </c>
      <c r="F137" s="34">
        <v>2.3622653925036707</v>
      </c>
      <c r="G137" s="34">
        <v>2.8446337452409138</v>
      </c>
      <c r="H137" s="34">
        <v>31.428970569566403</v>
      </c>
      <c r="I137" s="34">
        <v>0.69077874414646512</v>
      </c>
      <c r="J137" s="34">
        <v>3.3828245035931639</v>
      </c>
      <c r="K137" s="34">
        <v>3.2926630693001404</v>
      </c>
      <c r="L137" s="34">
        <v>1.1517885354275659</v>
      </c>
      <c r="M137" s="34">
        <v>18.570116327508288</v>
      </c>
      <c r="N137" s="34">
        <v>6.5451230691461442</v>
      </c>
      <c r="O137" s="34">
        <v>82.207836738809689</v>
      </c>
      <c r="P137" s="34">
        <v>34.224319684783673</v>
      </c>
      <c r="Q137" s="37">
        <v>161.5105789582193</v>
      </c>
      <c r="R137" s="34">
        <v>36.481200097669181</v>
      </c>
      <c r="S137" s="37">
        <v>350.0034763070077</v>
      </c>
      <c r="T137" s="34">
        <v>75.768834800801272</v>
      </c>
      <c r="U137" s="37">
        <v>10262.02120664436</v>
      </c>
      <c r="V137" s="34">
        <v>1.0204176912649716</v>
      </c>
      <c r="W137" s="34">
        <v>4.4742616688962267</v>
      </c>
      <c r="X137" s="37">
        <v>137.25857325652231</v>
      </c>
      <c r="Y137" s="37">
        <v>143.32511234941802</v>
      </c>
      <c r="Z137" s="34">
        <f t="shared" si="2"/>
        <v>0.95767288095260061</v>
      </c>
    </row>
    <row r="138" spans="1:26" s="32" customFormat="1">
      <c r="A138" s="3" t="s">
        <v>158</v>
      </c>
      <c r="B138" s="37">
        <v>314.44949590307641</v>
      </c>
      <c r="C138" s="34">
        <v>13.79934438002177</v>
      </c>
      <c r="D138" s="37">
        <v>1628.6380513041784</v>
      </c>
      <c r="E138" s="37">
        <v>489700</v>
      </c>
      <c r="F138" s="34">
        <v>2.2907690893612678</v>
      </c>
      <c r="G138" s="34">
        <v>5.6029463751532102E-2</v>
      </c>
      <c r="H138" s="34">
        <v>31.376115180633118</v>
      </c>
      <c r="I138" s="34">
        <v>0.16133235207878507</v>
      </c>
      <c r="J138" s="34">
        <v>3.2174923489156404</v>
      </c>
      <c r="K138" s="34">
        <v>6.5339024178679761</v>
      </c>
      <c r="L138" s="34">
        <v>2.3834674547187196</v>
      </c>
      <c r="M138" s="34">
        <v>36.032572412600537</v>
      </c>
      <c r="N138" s="34">
        <v>12.116716104084583</v>
      </c>
      <c r="O138" s="34">
        <v>143.67215461734889</v>
      </c>
      <c r="P138" s="34">
        <v>57.979866029830625</v>
      </c>
      <c r="Q138" s="37">
        <v>262.41595715459277</v>
      </c>
      <c r="R138" s="34">
        <v>57.129422331422234</v>
      </c>
      <c r="S138" s="37">
        <v>544.04054011805408</v>
      </c>
      <c r="T138" s="34">
        <v>116.48369420242022</v>
      </c>
      <c r="U138" s="37">
        <v>10737.64337070888</v>
      </c>
      <c r="V138" s="34">
        <v>0.78333497259178697</v>
      </c>
      <c r="W138" s="34">
        <v>6.5945457823024496</v>
      </c>
      <c r="X138" s="37">
        <v>256.4421958095906</v>
      </c>
      <c r="Y138" s="37">
        <v>199.25696257183344</v>
      </c>
      <c r="Z138" s="34">
        <f t="shared" si="2"/>
        <v>1.2869923966503378</v>
      </c>
    </row>
    <row r="139" spans="1:26" s="32" customFormat="1">
      <c r="A139" s="3" t="s">
        <v>159</v>
      </c>
      <c r="B139" s="37">
        <v>356.04272316444388</v>
      </c>
      <c r="C139" s="34">
        <v>20.125306938998108</v>
      </c>
      <c r="D139" s="37">
        <v>964.24368965779672</v>
      </c>
      <c r="E139" s="37">
        <v>489700</v>
      </c>
      <c r="F139" s="34">
        <v>2.8904419484586708</v>
      </c>
      <c r="G139" s="34">
        <v>1.9494468527555341E-2</v>
      </c>
      <c r="H139" s="34">
        <v>16.515838110176382</v>
      </c>
      <c r="I139" s="34">
        <v>7.6233506070164644E-2</v>
      </c>
      <c r="J139" s="34">
        <v>1.4049978616180894</v>
      </c>
      <c r="K139" s="34">
        <v>2.9434037645425462</v>
      </c>
      <c r="L139" s="34">
        <v>1.2826161950423138</v>
      </c>
      <c r="M139" s="34">
        <v>18.806056728475362</v>
      </c>
      <c r="N139" s="34">
        <v>6.5533296246322612</v>
      </c>
      <c r="O139" s="34">
        <v>81.535017421893258</v>
      </c>
      <c r="P139" s="34">
        <v>33.889170593819799</v>
      </c>
      <c r="Q139" s="37">
        <v>158.26625066477831</v>
      </c>
      <c r="R139" s="34">
        <v>35.22272644258473</v>
      </c>
      <c r="S139" s="37">
        <v>343.28354577200474</v>
      </c>
      <c r="T139" s="34">
        <v>79.624155116903069</v>
      </c>
      <c r="U139" s="37">
        <v>11369.247413222551</v>
      </c>
      <c r="V139" s="34">
        <v>0.99753896668608943</v>
      </c>
      <c r="W139" s="34">
        <v>6.4645846488237684</v>
      </c>
      <c r="X139" s="37">
        <v>92.4175862927776</v>
      </c>
      <c r="Y139" s="37">
        <v>231.46641783603516</v>
      </c>
      <c r="Z139" s="34">
        <f t="shared" si="2"/>
        <v>0.39926995525650649</v>
      </c>
    </row>
    <row r="140" spans="1:26" s="32" customFormat="1">
      <c r="A140" s="3" t="s">
        <v>160</v>
      </c>
      <c r="B140" s="37">
        <v>333.00291731333806</v>
      </c>
      <c r="C140" s="34">
        <v>10.816466347775599</v>
      </c>
      <c r="D140" s="37">
        <v>1136.3642500686078</v>
      </c>
      <c r="E140" s="37">
        <v>489700</v>
      </c>
      <c r="F140" s="34">
        <v>2.4285468230125971</v>
      </c>
      <c r="G140" s="34">
        <v>5.4334552989185811E-3</v>
      </c>
      <c r="H140" s="34">
        <v>32.860630492571325</v>
      </c>
      <c r="I140" s="34">
        <v>6.6224691544203282E-2</v>
      </c>
      <c r="J140" s="34">
        <v>1.5892485659140922</v>
      </c>
      <c r="K140" s="34">
        <v>3.8580805080455223</v>
      </c>
      <c r="L140" s="34">
        <v>1.4513191995067092</v>
      </c>
      <c r="M140" s="34">
        <v>23.674836884359365</v>
      </c>
      <c r="N140" s="34">
        <v>8.0895829534886641</v>
      </c>
      <c r="O140" s="34">
        <v>100.75195446087554</v>
      </c>
      <c r="P140" s="34">
        <v>40.887488737486329</v>
      </c>
      <c r="Q140" s="37">
        <v>188.94693814335702</v>
      </c>
      <c r="R140" s="34">
        <v>40.40794514531688</v>
      </c>
      <c r="S140" s="37">
        <v>381.31593350574889</v>
      </c>
      <c r="T140" s="34">
        <v>81.037464243654711</v>
      </c>
      <c r="U140" s="37">
        <v>10606.333625740453</v>
      </c>
      <c r="V140" s="34">
        <v>1.0199833350080632</v>
      </c>
      <c r="W140" s="34">
        <v>3.4233324386910144</v>
      </c>
      <c r="X140" s="37">
        <v>133.26282531393767</v>
      </c>
      <c r="Y140" s="37">
        <v>112.299642977901</v>
      </c>
      <c r="Z140" s="34">
        <f t="shared" si="2"/>
        <v>1.1866718520214881</v>
      </c>
    </row>
    <row r="141" spans="1:26" s="32" customFormat="1">
      <c r="A141" s="3" t="s">
        <v>161</v>
      </c>
      <c r="B141" s="37">
        <v>331.74718830255375</v>
      </c>
      <c r="C141" s="34">
        <v>10.20794876750489</v>
      </c>
      <c r="D141" s="37">
        <v>1059.65944623635</v>
      </c>
      <c r="E141" s="37">
        <v>489700</v>
      </c>
      <c r="F141" s="34">
        <v>2.3049882551113865</v>
      </c>
      <c r="G141" s="34">
        <v>6.6856517448674241E-2</v>
      </c>
      <c r="H141" s="34">
        <v>33.595987433284478</v>
      </c>
      <c r="I141" s="34">
        <v>0.14862631990861752</v>
      </c>
      <c r="J141" s="34">
        <v>1.6813145041545705</v>
      </c>
      <c r="K141" s="34">
        <v>3.6612257444303249</v>
      </c>
      <c r="L141" s="34">
        <v>1.2808916888352895</v>
      </c>
      <c r="M141" s="34">
        <v>22.375501345546912</v>
      </c>
      <c r="N141" s="34">
        <v>7.7873907935643656</v>
      </c>
      <c r="O141" s="34">
        <v>95.34941086431084</v>
      </c>
      <c r="P141" s="34">
        <v>38.408279721205297</v>
      </c>
      <c r="Q141" s="37">
        <v>174.96726617883201</v>
      </c>
      <c r="R141" s="34">
        <v>37.570243354250913</v>
      </c>
      <c r="S141" s="37">
        <v>346.76985808947683</v>
      </c>
      <c r="T141" s="34">
        <v>72.951637166938383</v>
      </c>
      <c r="U141" s="37">
        <v>10804.382742150528</v>
      </c>
      <c r="V141" s="34">
        <v>0.99059637907684051</v>
      </c>
      <c r="W141" s="34">
        <v>3.5970371918285355</v>
      </c>
      <c r="X141" s="37">
        <v>141.15458481914396</v>
      </c>
      <c r="Y141" s="37">
        <v>113.5239493489598</v>
      </c>
      <c r="Z141" s="34">
        <f t="shared" si="2"/>
        <v>1.2433903650167306</v>
      </c>
    </row>
    <row r="142" spans="1:26" s="32" customFormat="1">
      <c r="A142" s="3" t="s">
        <v>162</v>
      </c>
      <c r="B142" s="37">
        <v>387.6376955609008</v>
      </c>
      <c r="C142" s="34">
        <v>17.25234997735533</v>
      </c>
      <c r="D142" s="37">
        <v>1319.9370422982868</v>
      </c>
      <c r="E142" s="37">
        <v>489700</v>
      </c>
      <c r="F142" s="34">
        <v>2.025603213414422</v>
      </c>
      <c r="G142" s="34">
        <v>3.1455470774248297E-2</v>
      </c>
      <c r="H142" s="34">
        <v>20.214431517315809</v>
      </c>
      <c r="I142" s="34">
        <v>9.4841193082114056E-2</v>
      </c>
      <c r="J142" s="34">
        <v>1.4812858545747818</v>
      </c>
      <c r="K142" s="34">
        <v>3.9013343999471095</v>
      </c>
      <c r="L142" s="34">
        <v>1.5860335093055655</v>
      </c>
      <c r="M142" s="34">
        <v>24.007000279544339</v>
      </c>
      <c r="N142" s="34">
        <v>8.7056943506786659</v>
      </c>
      <c r="O142" s="34">
        <v>111.29388873459172</v>
      </c>
      <c r="P142" s="34">
        <v>47.034671031750761</v>
      </c>
      <c r="Q142" s="37">
        <v>222.2092137960997</v>
      </c>
      <c r="R142" s="34">
        <v>48.564766534267051</v>
      </c>
      <c r="S142" s="37">
        <v>462.92381296245469</v>
      </c>
      <c r="T142" s="34">
        <v>98.165532494581171</v>
      </c>
      <c r="U142" s="37">
        <v>9168.9934445454637</v>
      </c>
      <c r="V142" s="34">
        <v>0.78186433216741258</v>
      </c>
      <c r="W142" s="34">
        <v>3.4266902004511706</v>
      </c>
      <c r="X142" s="37">
        <v>112.93561019884906</v>
      </c>
      <c r="Y142" s="37">
        <v>107.93241811541245</v>
      </c>
      <c r="Z142" s="34">
        <f t="shared" si="2"/>
        <v>1.0463548595574566</v>
      </c>
    </row>
    <row r="143" spans="1:26" s="32" customFormat="1">
      <c r="A143" s="3" t="s">
        <v>163</v>
      </c>
      <c r="B143" s="37">
        <v>400.75496569317056</v>
      </c>
      <c r="C143" s="34">
        <v>11.80832373716774</v>
      </c>
      <c r="D143" s="37">
        <v>1821.0108890012159</v>
      </c>
      <c r="E143" s="37">
        <v>489700</v>
      </c>
      <c r="F143" s="34">
        <v>5.5180245921138118</v>
      </c>
      <c r="G143" s="34">
        <v>5.8752244572468394E-3</v>
      </c>
      <c r="H143" s="34">
        <v>39.451735051314344</v>
      </c>
      <c r="I143" s="34">
        <v>0.10366666980247137</v>
      </c>
      <c r="J143" s="34">
        <v>2.1699289524750509</v>
      </c>
      <c r="K143" s="34">
        <v>5.0561131912680821</v>
      </c>
      <c r="L143" s="34">
        <v>1.8941535842585413</v>
      </c>
      <c r="M143" s="34">
        <v>33.392902451877788</v>
      </c>
      <c r="N143" s="34">
        <v>12.228852803416128</v>
      </c>
      <c r="O143" s="34">
        <v>155.85903800668839</v>
      </c>
      <c r="P143" s="34">
        <v>65.939680792304543</v>
      </c>
      <c r="Q143" s="37">
        <v>307.71195315182416</v>
      </c>
      <c r="R143" s="34">
        <v>66.527823879661824</v>
      </c>
      <c r="S143" s="37">
        <v>632.56829694892008</v>
      </c>
      <c r="T143" s="34">
        <v>133.18316588124299</v>
      </c>
      <c r="U143" s="37">
        <v>11094.814217606652</v>
      </c>
      <c r="V143" s="34">
        <v>2.0096461733788598</v>
      </c>
      <c r="W143" s="34">
        <v>8.1649526127340142</v>
      </c>
      <c r="X143" s="37">
        <v>247.09659746129202</v>
      </c>
      <c r="Y143" s="37">
        <v>256.10870770107488</v>
      </c>
      <c r="Z143" s="34">
        <f t="shared" si="2"/>
        <v>0.96481138684944046</v>
      </c>
    </row>
    <row r="144" spans="1:26" s="32" customFormat="1">
      <c r="A144" s="3" t="s">
        <v>164</v>
      </c>
      <c r="B144" s="37">
        <v>329.05301273888364</v>
      </c>
      <c r="C144" s="34">
        <v>19.421563418428967</v>
      </c>
      <c r="D144" s="37">
        <v>1698.6757021088829</v>
      </c>
      <c r="E144" s="37">
        <v>489700</v>
      </c>
      <c r="F144" s="34">
        <v>6.7690286787109715</v>
      </c>
      <c r="G144" s="34">
        <v>5.9905634863275727</v>
      </c>
      <c r="H144" s="34">
        <v>83.512326654910055</v>
      </c>
      <c r="I144" s="34">
        <v>1.9539044404178805</v>
      </c>
      <c r="J144" s="34">
        <v>10.198783940250921</v>
      </c>
      <c r="K144" s="34">
        <v>6.4831918200610188</v>
      </c>
      <c r="L144" s="34">
        <v>1.844036829468559</v>
      </c>
      <c r="M144" s="34">
        <v>33.429846393440769</v>
      </c>
      <c r="N144" s="34">
        <v>11.707526067466437</v>
      </c>
      <c r="O144" s="34">
        <v>147.27551589550211</v>
      </c>
      <c r="P144" s="34">
        <v>60.083833426528123</v>
      </c>
      <c r="Q144" s="37">
        <v>279.43720394622954</v>
      </c>
      <c r="R144" s="34">
        <v>60.968144084022001</v>
      </c>
      <c r="S144" s="37">
        <v>576.85325023350151</v>
      </c>
      <c r="T144" s="34">
        <v>120.47464961710573</v>
      </c>
      <c r="U144" s="37">
        <v>12033.154543014711</v>
      </c>
      <c r="V144" s="34">
        <v>2.2788660104569014</v>
      </c>
      <c r="W144" s="34">
        <v>11.34878577513728</v>
      </c>
      <c r="X144" s="37">
        <v>468.85103895818588</v>
      </c>
      <c r="Y144" s="37">
        <v>349.70846420487629</v>
      </c>
      <c r="Z144" s="34">
        <f t="shared" si="2"/>
        <v>1.3406911383291829</v>
      </c>
    </row>
    <row r="145" spans="1:26" s="32" customFormat="1">
      <c r="A145" s="3" t="s">
        <v>165</v>
      </c>
      <c r="B145" s="37">
        <v>346.66042235766122</v>
      </c>
      <c r="C145" s="34">
        <v>10.803121163181189</v>
      </c>
      <c r="D145" s="37">
        <v>1856.6633164511736</v>
      </c>
      <c r="E145" s="37">
        <v>489700</v>
      </c>
      <c r="F145" s="34">
        <v>5.1034058968157652</v>
      </c>
      <c r="G145" s="34">
        <v>3.0408355699202142E-2</v>
      </c>
      <c r="H145" s="34">
        <v>48.080721287797608</v>
      </c>
      <c r="I145" s="34">
        <v>0.14962223066882674</v>
      </c>
      <c r="J145" s="34">
        <v>2.6584659437091198</v>
      </c>
      <c r="K145" s="34">
        <v>5.8945914392293064</v>
      </c>
      <c r="L145" s="34">
        <v>2.1585028117716303</v>
      </c>
      <c r="M145" s="34">
        <v>35.750981943140239</v>
      </c>
      <c r="N145" s="34">
        <v>12.598042877639346</v>
      </c>
      <c r="O145" s="34">
        <v>156.50521184369288</v>
      </c>
      <c r="P145" s="34">
        <v>64.788970304931198</v>
      </c>
      <c r="Q145" s="37">
        <v>304.05770260595386</v>
      </c>
      <c r="R145" s="34">
        <v>68.144293756397062</v>
      </c>
      <c r="S145" s="37">
        <v>656.54112011687846</v>
      </c>
      <c r="T145" s="34">
        <v>138.78057402536882</v>
      </c>
      <c r="U145" s="37">
        <v>10735.073196595135</v>
      </c>
      <c r="V145" s="34">
        <v>1.6152414346660491</v>
      </c>
      <c r="W145" s="34">
        <v>8.9136534348089249</v>
      </c>
      <c r="X145" s="37">
        <v>335.9811312421993</v>
      </c>
      <c r="Y145" s="37">
        <v>283.57184471349905</v>
      </c>
      <c r="Z145" s="34">
        <f t="shared" si="2"/>
        <v>1.1848183714488683</v>
      </c>
    </row>
    <row r="146" spans="1:26" s="32" customFormat="1">
      <c r="A146" s="3" t="s">
        <v>166</v>
      </c>
      <c r="B146" s="37">
        <v>381.89619117423376</v>
      </c>
      <c r="C146" s="34">
        <v>16.393926765105892</v>
      </c>
      <c r="D146" s="37">
        <v>1440.8854612238931</v>
      </c>
      <c r="E146" s="37">
        <v>489700</v>
      </c>
      <c r="F146" s="34">
        <v>6.5596253184894406</v>
      </c>
      <c r="G146" s="34">
        <v>0.70889038274987792</v>
      </c>
      <c r="H146" s="34">
        <v>39.112074216235939</v>
      </c>
      <c r="I146" s="34">
        <v>0.4048627195695807</v>
      </c>
      <c r="J146" s="34">
        <v>3.5968882841855914</v>
      </c>
      <c r="K146" s="34">
        <v>4.7893460974564235</v>
      </c>
      <c r="L146" s="34">
        <v>1.8408602578073425</v>
      </c>
      <c r="M146" s="34">
        <v>26.208524777113571</v>
      </c>
      <c r="N146" s="34">
        <v>9.3309782296441419</v>
      </c>
      <c r="O146" s="34">
        <v>118.64217487575726</v>
      </c>
      <c r="P146" s="34">
        <v>50.227726007201234</v>
      </c>
      <c r="Q146" s="37">
        <v>238.77614429622236</v>
      </c>
      <c r="R146" s="34">
        <v>52.856133396555983</v>
      </c>
      <c r="S146" s="37">
        <v>518.39443757618301</v>
      </c>
      <c r="T146" s="34">
        <v>111.43709081771522</v>
      </c>
      <c r="U146" s="37">
        <v>10518.741146399141</v>
      </c>
      <c r="V146" s="34">
        <v>1.5841493932440884</v>
      </c>
      <c r="W146" s="34">
        <v>7.3270818431588403</v>
      </c>
      <c r="X146" s="37">
        <v>248.59130369045059</v>
      </c>
      <c r="Y146" s="37">
        <v>214.11651285947283</v>
      </c>
      <c r="Z146" s="34">
        <f t="shared" si="2"/>
        <v>1.1610094913772668</v>
      </c>
    </row>
    <row r="147" spans="1:26" s="32" customFormat="1">
      <c r="A147" s="3" t="s">
        <v>167</v>
      </c>
      <c r="B147" s="37">
        <v>409.35616192396895</v>
      </c>
      <c r="C147" s="34">
        <v>18.38724014244232</v>
      </c>
      <c r="D147" s="37">
        <v>1129.4610054278321</v>
      </c>
      <c r="E147" s="37">
        <v>489700</v>
      </c>
      <c r="F147" s="34">
        <v>2.346504039764679</v>
      </c>
      <c r="G147" s="34">
        <v>3.4296467539028583E-2</v>
      </c>
      <c r="H147" s="34">
        <v>19.803850793917473</v>
      </c>
      <c r="I147" s="34">
        <v>0.10328860396340259</v>
      </c>
      <c r="J147" s="34">
        <v>1.5447356304417761</v>
      </c>
      <c r="K147" s="34">
        <v>3.592179383539797</v>
      </c>
      <c r="L147" s="34">
        <v>1.5695591290578186</v>
      </c>
      <c r="M147" s="34">
        <v>21.070304925270655</v>
      </c>
      <c r="N147" s="34">
        <v>7.2894741498638984</v>
      </c>
      <c r="O147" s="34">
        <v>93.157187687462638</v>
      </c>
      <c r="P147" s="34">
        <v>39.625276807455776</v>
      </c>
      <c r="Q147" s="37">
        <v>185.10103408144255</v>
      </c>
      <c r="R147" s="34">
        <v>40.345094939744669</v>
      </c>
      <c r="S147" s="37">
        <v>380.12885977000235</v>
      </c>
      <c r="T147" s="34">
        <v>82.550474486569328</v>
      </c>
      <c r="U147" s="37">
        <v>9105.9841326665774</v>
      </c>
      <c r="V147" s="34">
        <v>0.6751331134420514</v>
      </c>
      <c r="W147" s="34">
        <v>2.6611924790227874</v>
      </c>
      <c r="X147" s="37">
        <v>97.676214963244234</v>
      </c>
      <c r="Y147" s="37">
        <v>86.904239070071768</v>
      </c>
      <c r="Z147" s="34">
        <f t="shared" si="2"/>
        <v>1.1239522491473277</v>
      </c>
    </row>
    <row r="148" spans="1:26" s="32" customFormat="1">
      <c r="A148" s="3" t="s">
        <v>168</v>
      </c>
      <c r="B148" s="37">
        <v>372.10473888113813</v>
      </c>
      <c r="C148" s="34">
        <v>11.491622379309032</v>
      </c>
      <c r="D148" s="37">
        <v>1861.3428648069103</v>
      </c>
      <c r="E148" s="37">
        <v>489700</v>
      </c>
      <c r="F148" s="34">
        <v>11.451938556473538</v>
      </c>
      <c r="G148" s="34">
        <v>5.3652836397296129E-2</v>
      </c>
      <c r="H148" s="34">
        <v>51.958427109068332</v>
      </c>
      <c r="I148" s="34">
        <v>7.2984556564335751E-2</v>
      </c>
      <c r="J148" s="34">
        <v>1.4619582884066373</v>
      </c>
      <c r="K148" s="34">
        <v>3.9336206343587823</v>
      </c>
      <c r="L148" s="34">
        <v>1.3984665895606423</v>
      </c>
      <c r="M148" s="34">
        <v>30.112025028178678</v>
      </c>
      <c r="N148" s="34">
        <v>11.589336213939946</v>
      </c>
      <c r="O148" s="34">
        <v>155.11582667979374</v>
      </c>
      <c r="P148" s="34">
        <v>67.039886870482391</v>
      </c>
      <c r="Q148" s="37">
        <v>314.0503866009189</v>
      </c>
      <c r="R148" s="34">
        <v>69.092272723577082</v>
      </c>
      <c r="S148" s="37">
        <v>651.72782608071634</v>
      </c>
      <c r="T148" s="34">
        <v>137.18192285457303</v>
      </c>
      <c r="U148" s="37">
        <v>12163.486100331171</v>
      </c>
      <c r="V148" s="34">
        <v>3.5088906672151934</v>
      </c>
      <c r="W148" s="34">
        <v>13.956784702876242</v>
      </c>
      <c r="X148" s="37">
        <v>317.43581074005749</v>
      </c>
      <c r="Y148" s="37">
        <v>434.64337558755875</v>
      </c>
      <c r="Z148" s="34">
        <f t="shared" si="2"/>
        <v>0.73033624476835068</v>
      </c>
    </row>
    <row r="149" spans="1:26" s="32" customFormat="1">
      <c r="A149" s="3" t="s">
        <v>169</v>
      </c>
      <c r="B149" s="37">
        <v>361.94855928476454</v>
      </c>
      <c r="C149" s="34">
        <v>13.38317294605544</v>
      </c>
      <c r="D149" s="37">
        <v>1183.8610017427206</v>
      </c>
      <c r="E149" s="37">
        <v>489700</v>
      </c>
      <c r="F149" s="34">
        <v>2.3590910973771537</v>
      </c>
      <c r="G149" s="34">
        <v>0.67684778483994512</v>
      </c>
      <c r="H149" s="34">
        <v>32.286518759025235</v>
      </c>
      <c r="I149" s="34">
        <v>0.28713359138517563</v>
      </c>
      <c r="J149" s="34">
        <v>2.7860091378425809</v>
      </c>
      <c r="K149" s="34">
        <v>4.6109120882671482</v>
      </c>
      <c r="L149" s="34">
        <v>1.6376306330874366</v>
      </c>
      <c r="M149" s="34">
        <v>24.943827091386961</v>
      </c>
      <c r="N149" s="34">
        <v>8.5603665847178778</v>
      </c>
      <c r="O149" s="34">
        <v>105.92707257703712</v>
      </c>
      <c r="P149" s="34">
        <v>43.410336500404334</v>
      </c>
      <c r="Q149" s="37">
        <v>197.18502659521837</v>
      </c>
      <c r="R149" s="34">
        <v>41.57851241896023</v>
      </c>
      <c r="S149" s="37">
        <v>386.44618971483874</v>
      </c>
      <c r="T149" s="34">
        <v>82.400018033900935</v>
      </c>
      <c r="U149" s="37">
        <v>10168.113180719194</v>
      </c>
      <c r="V149" s="34">
        <v>1.0132714488279739</v>
      </c>
      <c r="W149" s="34">
        <v>3.9468523403909819</v>
      </c>
      <c r="X149" s="37">
        <v>155.42905479936945</v>
      </c>
      <c r="Y149" s="37">
        <v>124.92876701575543</v>
      </c>
      <c r="Z149" s="34">
        <f t="shared" si="2"/>
        <v>1.2441414296498057</v>
      </c>
    </row>
    <row r="150" spans="1:26" s="32" customFormat="1">
      <c r="A150" s="3" t="s">
        <v>170</v>
      </c>
      <c r="B150" s="37">
        <v>306.17646461918099</v>
      </c>
      <c r="C150" s="34">
        <v>8.9190422054425582</v>
      </c>
      <c r="D150" s="37">
        <v>1827.1120272326441</v>
      </c>
      <c r="E150" s="37">
        <v>489700</v>
      </c>
      <c r="F150" s="34">
        <v>1.7117854556495069</v>
      </c>
      <c r="G150" s="34">
        <v>1.6649375011801301E-2</v>
      </c>
      <c r="H150" s="34">
        <v>35.52611019681936</v>
      </c>
      <c r="I150" s="34">
        <v>0.24644478997910579</v>
      </c>
      <c r="J150" s="34">
        <v>4.2483677112453719</v>
      </c>
      <c r="K150" s="34">
        <v>7.9977203019877905</v>
      </c>
      <c r="L150" s="34">
        <v>3.0592061714244472</v>
      </c>
      <c r="M150" s="34">
        <v>42.160647287980922</v>
      </c>
      <c r="N150" s="34">
        <v>14.179483319724598</v>
      </c>
      <c r="O150" s="34">
        <v>165.8704298097193</v>
      </c>
      <c r="P150" s="34">
        <v>66.004463595639876</v>
      </c>
      <c r="Q150" s="37">
        <v>294.5102451443845</v>
      </c>
      <c r="R150" s="34">
        <v>62.74057792531255</v>
      </c>
      <c r="S150" s="37">
        <v>580.19352993438781</v>
      </c>
      <c r="T150" s="34">
        <v>123.0997959691791</v>
      </c>
      <c r="U150" s="37">
        <v>10778.628281353647</v>
      </c>
      <c r="V150" s="34">
        <v>0.75440782227252379</v>
      </c>
      <c r="W150" s="34">
        <v>5.8070019578112664</v>
      </c>
      <c r="X150" s="37">
        <v>275.27910394190019</v>
      </c>
      <c r="Y150" s="37">
        <v>178.68010749934473</v>
      </c>
      <c r="Z150" s="34">
        <f t="shared" si="2"/>
        <v>1.5406253544083508</v>
      </c>
    </row>
    <row r="151" spans="1:26" s="32" customFormat="1">
      <c r="A151" s="3" t="s">
        <v>171</v>
      </c>
      <c r="B151" s="37">
        <v>288.90372689149626</v>
      </c>
      <c r="C151" s="34">
        <v>13.82126916079886</v>
      </c>
      <c r="D151" s="37">
        <v>1499.8709361759647</v>
      </c>
      <c r="E151" s="37">
        <v>489700</v>
      </c>
      <c r="F151" s="34">
        <v>6.5176631312448725</v>
      </c>
      <c r="G151" s="34">
        <v>2.2017975815480793E-2</v>
      </c>
      <c r="H151" s="34">
        <v>61.237028923769152</v>
      </c>
      <c r="I151" s="34">
        <v>9.9971787978999235E-2</v>
      </c>
      <c r="J151" s="34">
        <v>1.7487742753631463</v>
      </c>
      <c r="K151" s="34">
        <v>4.0585145857554652</v>
      </c>
      <c r="L151" s="34">
        <v>1.1908778114656866</v>
      </c>
      <c r="M151" s="34">
        <v>25.005421186781444</v>
      </c>
      <c r="N151" s="34">
        <v>9.3134973574311068</v>
      </c>
      <c r="O151" s="34">
        <v>118.09333041638955</v>
      </c>
      <c r="P151" s="34">
        <v>50.986680967387059</v>
      </c>
      <c r="Q151" s="37">
        <v>247.48215815941248</v>
      </c>
      <c r="R151" s="34">
        <v>56.548174213405879</v>
      </c>
      <c r="S151" s="37">
        <v>555.41564276209317</v>
      </c>
      <c r="T151" s="34">
        <v>118.10663007343668</v>
      </c>
      <c r="U151" s="37">
        <v>11866.658626950013</v>
      </c>
      <c r="V151" s="34">
        <v>2.5036766917722559</v>
      </c>
      <c r="W151" s="34">
        <v>17.226617638143637</v>
      </c>
      <c r="X151" s="37">
        <v>663.52253606542661</v>
      </c>
      <c r="Y151" s="37">
        <v>481.1339083455378</v>
      </c>
      <c r="Z151" s="34">
        <f t="shared" si="2"/>
        <v>1.3790808017399223</v>
      </c>
    </row>
    <row r="152" spans="1:26" s="32" customFormat="1">
      <c r="A152" s="3" t="s">
        <v>172</v>
      </c>
      <c r="B152" s="37">
        <v>332.91032005491064</v>
      </c>
      <c r="C152" s="34">
        <v>5.8377641730592904</v>
      </c>
      <c r="D152" s="37">
        <v>1666.3064272784738</v>
      </c>
      <c r="E152" s="37">
        <v>489700</v>
      </c>
      <c r="F152" s="34">
        <v>5.4783487786162262</v>
      </c>
      <c r="G152" s="34">
        <v>2.4446285991489725E-2</v>
      </c>
      <c r="H152" s="34">
        <v>53.779689512790647</v>
      </c>
      <c r="I152" s="34">
        <v>0.12763785212789888</v>
      </c>
      <c r="J152" s="34">
        <v>1.7678654451043589</v>
      </c>
      <c r="K152" s="34">
        <v>4.725837149079636</v>
      </c>
      <c r="L152" s="34">
        <v>1.6710924398830609</v>
      </c>
      <c r="M152" s="34">
        <v>30.322674973824768</v>
      </c>
      <c r="N152" s="34">
        <v>11.116384127212982</v>
      </c>
      <c r="O152" s="34">
        <v>142.06284871833279</v>
      </c>
      <c r="P152" s="34">
        <v>59.997940707725093</v>
      </c>
      <c r="Q152" s="37">
        <v>278.50593555893261</v>
      </c>
      <c r="R152" s="34">
        <v>60.12665870976825</v>
      </c>
      <c r="S152" s="37">
        <v>567.34169517905241</v>
      </c>
      <c r="T152" s="34">
        <v>119.13018120618568</v>
      </c>
      <c r="U152" s="37">
        <v>11648.861875173458</v>
      </c>
      <c r="V152" s="34">
        <v>1.8744542424800721</v>
      </c>
      <c r="W152" s="34">
        <v>8.1730192598931186</v>
      </c>
      <c r="X152" s="37">
        <v>299.90832703212078</v>
      </c>
      <c r="Y152" s="37">
        <v>261.52367520771321</v>
      </c>
      <c r="Z152" s="34">
        <f t="shared" si="2"/>
        <v>1.1467731431730639</v>
      </c>
    </row>
    <row r="153" spans="1:26" s="32" customFormat="1">
      <c r="A153" s="3" t="s">
        <v>173</v>
      </c>
      <c r="B153" s="37">
        <v>417.84962749304492</v>
      </c>
      <c r="C153" s="34">
        <v>18.810066079209655</v>
      </c>
      <c r="D153" s="37">
        <v>1355.5761358167474</v>
      </c>
      <c r="E153" s="37">
        <v>489700</v>
      </c>
      <c r="F153" s="34">
        <v>2.2252678229375471</v>
      </c>
      <c r="G153" s="34">
        <v>1.2872084038493993E-2</v>
      </c>
      <c r="H153" s="34">
        <v>20.536099507154837</v>
      </c>
      <c r="I153" s="34">
        <v>0.10382502746042607</v>
      </c>
      <c r="J153" s="34">
        <v>1.8765433297574003</v>
      </c>
      <c r="K153" s="34">
        <v>4.137843213721605</v>
      </c>
      <c r="L153" s="34">
        <v>1.6199163097108338</v>
      </c>
      <c r="M153" s="34">
        <v>24.778948544520809</v>
      </c>
      <c r="N153" s="34">
        <v>8.6562395110304777</v>
      </c>
      <c r="O153" s="34">
        <v>111.35809866350544</v>
      </c>
      <c r="P153" s="34">
        <v>47.364459746612305</v>
      </c>
      <c r="Q153" s="37">
        <v>223.89687378593263</v>
      </c>
      <c r="R153" s="34">
        <v>48.924994865061528</v>
      </c>
      <c r="S153" s="37">
        <v>463.56526082049078</v>
      </c>
      <c r="T153" s="34">
        <v>99.972235496968395</v>
      </c>
      <c r="U153" s="37">
        <v>8868.7143855968843</v>
      </c>
      <c r="V153" s="34">
        <v>0.84753097984575909</v>
      </c>
      <c r="W153" s="34">
        <v>3.3777756185572918</v>
      </c>
      <c r="X153" s="37">
        <v>111.88145671618832</v>
      </c>
      <c r="Y153" s="37">
        <v>112.76913642165366</v>
      </c>
      <c r="Z153" s="34">
        <f t="shared" si="2"/>
        <v>0.99212834527573024</v>
      </c>
    </row>
    <row r="154" spans="1:26" s="32" customFormat="1" ht="13.5" thickBot="1">
      <c r="A154" s="4" t="s">
        <v>174</v>
      </c>
      <c r="B154" s="39">
        <v>373.27488151573812</v>
      </c>
      <c r="C154" s="38">
        <v>23.772854603928973</v>
      </c>
      <c r="D154" s="39">
        <v>1001.286771134306</v>
      </c>
      <c r="E154" s="39">
        <v>489700</v>
      </c>
      <c r="F154" s="38">
        <v>2.0307035876393624</v>
      </c>
      <c r="G154" s="38">
        <v>2.5981191209825151E-2</v>
      </c>
      <c r="H154" s="38">
        <v>18.958913578036082</v>
      </c>
      <c r="I154" s="38">
        <v>9.6407103553680609E-2</v>
      </c>
      <c r="J154" s="38">
        <v>1.6486773011798748</v>
      </c>
      <c r="K154" s="38">
        <v>3.5992408591676499</v>
      </c>
      <c r="L154" s="38">
        <v>1.4979820860895838</v>
      </c>
      <c r="M154" s="38">
        <v>20.367172590035622</v>
      </c>
      <c r="N154" s="38">
        <v>7.0672234971202608</v>
      </c>
      <c r="O154" s="38">
        <v>86.88007581593709</v>
      </c>
      <c r="P154" s="38">
        <v>35.940137230917898</v>
      </c>
      <c r="Q154" s="39">
        <v>165.14460774071679</v>
      </c>
      <c r="R154" s="38">
        <v>35.21174976660275</v>
      </c>
      <c r="S154" s="39">
        <v>336.60477224342384</v>
      </c>
      <c r="T154" s="38">
        <v>72.872146666185884</v>
      </c>
      <c r="U154" s="39">
        <v>9393.3627785481385</v>
      </c>
      <c r="V154" s="38">
        <v>0.66122901417384627</v>
      </c>
      <c r="W154" s="38">
        <v>2.4380222726965588</v>
      </c>
      <c r="X154" s="39">
        <v>90.22365171263526</v>
      </c>
      <c r="Y154" s="39">
        <v>75.46895111192984</v>
      </c>
      <c r="Z154" s="38">
        <f t="shared" si="2"/>
        <v>1.1955068989738888</v>
      </c>
    </row>
    <row r="155" spans="1:26" s="32" customFormat="1">
      <c r="A155" s="3" t="s">
        <v>175</v>
      </c>
      <c r="B155" s="37">
        <v>263.28571247341313</v>
      </c>
      <c r="C155" s="34">
        <v>4.9618992410564848</v>
      </c>
      <c r="D155" s="37">
        <v>980.03916079433554</v>
      </c>
      <c r="E155" s="37">
        <v>489700</v>
      </c>
      <c r="F155" s="34">
        <v>4.4251084856102105</v>
      </c>
      <c r="G155" s="34">
        <v>71.834807619956621</v>
      </c>
      <c r="H155" s="34">
        <v>208.59574554171272</v>
      </c>
      <c r="I155" s="34">
        <v>21.517603168336027</v>
      </c>
      <c r="J155" s="34">
        <v>94.099556202283708</v>
      </c>
      <c r="K155" s="34">
        <v>19.493909062155772</v>
      </c>
      <c r="L155" s="34">
        <v>2.3858636757573781</v>
      </c>
      <c r="M155" s="34">
        <v>26.693855634990665</v>
      </c>
      <c r="N155" s="34">
        <v>6.123250244903697</v>
      </c>
      <c r="O155" s="34">
        <v>67.850233121003328</v>
      </c>
      <c r="P155" s="34">
        <v>28.212435262028141</v>
      </c>
      <c r="Q155" s="37">
        <v>144.30737943042547</v>
      </c>
      <c r="R155" s="34">
        <v>35.129085905833534</v>
      </c>
      <c r="S155" s="37">
        <v>374.32207419582875</v>
      </c>
      <c r="T155" s="34">
        <v>83.017307958351296</v>
      </c>
      <c r="U155" s="37">
        <v>11455.976653703772</v>
      </c>
      <c r="V155" s="34">
        <v>1.8884135082834361</v>
      </c>
      <c r="W155" s="34">
        <v>11.316664718830602</v>
      </c>
      <c r="X155" s="37">
        <v>310.23049175181444</v>
      </c>
      <c r="Y155" s="37">
        <v>376.98111214838337</v>
      </c>
      <c r="Z155" s="34">
        <f t="shared" si="2"/>
        <v>0.82293378037917386</v>
      </c>
    </row>
    <row r="156" spans="1:26" s="32" customFormat="1">
      <c r="A156" s="3" t="s">
        <v>176</v>
      </c>
      <c r="B156" s="37">
        <v>290.43046703760842</v>
      </c>
      <c r="C156" s="34">
        <v>5.8394455153720095</v>
      </c>
      <c r="D156" s="37">
        <v>1348.4813789900409</v>
      </c>
      <c r="E156" s="37">
        <v>489700</v>
      </c>
      <c r="F156" s="34">
        <v>5.4428041548972796</v>
      </c>
      <c r="G156" s="34">
        <v>14.133105810420965</v>
      </c>
      <c r="H156" s="34">
        <v>76.459698251398251</v>
      </c>
      <c r="I156" s="34">
        <v>4.1757530522130368</v>
      </c>
      <c r="J156" s="34">
        <v>17.303815936834496</v>
      </c>
      <c r="K156" s="34">
        <v>5.7126233681692291</v>
      </c>
      <c r="L156" s="34">
        <v>1.1253229010611006</v>
      </c>
      <c r="M156" s="34">
        <v>20.955113340995261</v>
      </c>
      <c r="N156" s="34">
        <v>7.3785852524367543</v>
      </c>
      <c r="O156" s="34">
        <v>95.075894005799412</v>
      </c>
      <c r="P156" s="34">
        <v>41.173675726587412</v>
      </c>
      <c r="Q156" s="37">
        <v>201.89498032793153</v>
      </c>
      <c r="R156" s="34">
        <v>47.851743344869213</v>
      </c>
      <c r="S156" s="37">
        <v>490.09274802386875</v>
      </c>
      <c r="T156" s="34">
        <v>103.09389109295471</v>
      </c>
      <c r="U156" s="37">
        <v>11025.597348094141</v>
      </c>
      <c r="V156" s="34">
        <v>2.1024931788833792</v>
      </c>
      <c r="W156" s="34">
        <v>12.549750282873307</v>
      </c>
      <c r="X156" s="37">
        <v>400.21928984319226</v>
      </c>
      <c r="Y156" s="37">
        <v>412.82655424478321</v>
      </c>
      <c r="Z156" s="34">
        <f t="shared" si="2"/>
        <v>0.96946111079347974</v>
      </c>
    </row>
    <row r="157" spans="1:26" s="32" customFormat="1">
      <c r="A157" s="3" t="s">
        <v>177</v>
      </c>
      <c r="B157" s="37">
        <v>261.56103706482207</v>
      </c>
      <c r="C157" s="34">
        <v>4.186281813755742</v>
      </c>
      <c r="D157" s="37">
        <v>904.59190426586474</v>
      </c>
      <c r="E157" s="37">
        <v>489700</v>
      </c>
      <c r="F157" s="34">
        <v>2.8890887835245875</v>
      </c>
      <c r="G157" s="34">
        <v>12.231120890627516</v>
      </c>
      <c r="H157" s="34">
        <v>53.747877340997782</v>
      </c>
      <c r="I157" s="34">
        <v>3.2946230864904438</v>
      </c>
      <c r="J157" s="34">
        <v>13.654714344721521</v>
      </c>
      <c r="K157" s="34">
        <v>3.8559374938359232</v>
      </c>
      <c r="L157" s="34">
        <v>0.74727119852932733</v>
      </c>
      <c r="M157" s="34">
        <v>12.740476738267565</v>
      </c>
      <c r="N157" s="34">
        <v>4.6794832246141764</v>
      </c>
      <c r="O157" s="34">
        <v>61.920366998882521</v>
      </c>
      <c r="P157" s="34">
        <v>26.434832451982629</v>
      </c>
      <c r="Q157" s="37">
        <v>133.4437396915863</v>
      </c>
      <c r="R157" s="34">
        <v>32.651728700210754</v>
      </c>
      <c r="S157" s="37">
        <v>336.38341077761976</v>
      </c>
      <c r="T157" s="34">
        <v>74.003535605580993</v>
      </c>
      <c r="U157" s="37">
        <v>10972.138474365569</v>
      </c>
      <c r="V157" s="34">
        <v>1.6126379521629179</v>
      </c>
      <c r="W157" s="34">
        <v>8.6193803849713593</v>
      </c>
      <c r="X157" s="37">
        <v>224.42515530634842</v>
      </c>
      <c r="Y157" s="37">
        <v>300.83010845770076</v>
      </c>
      <c r="Z157" s="34">
        <f t="shared" si="2"/>
        <v>0.74601959377315608</v>
      </c>
    </row>
    <row r="158" spans="1:26" s="32" customFormat="1">
      <c r="A158" s="3" t="s">
        <v>178</v>
      </c>
      <c r="B158" s="37">
        <v>290.02731914787074</v>
      </c>
      <c r="C158" s="34">
        <v>5.9749283056626474</v>
      </c>
      <c r="D158" s="37">
        <v>1475.8975419362253</v>
      </c>
      <c r="E158" s="37">
        <v>489700</v>
      </c>
      <c r="F158" s="34">
        <v>6.4918895704149486</v>
      </c>
      <c r="G158" s="34">
        <v>0.59395705888092332</v>
      </c>
      <c r="H158" s="34">
        <v>41.71023327001911</v>
      </c>
      <c r="I158" s="34">
        <v>0.24021028441292352</v>
      </c>
      <c r="J158" s="34">
        <v>2.1928177478957935</v>
      </c>
      <c r="K158" s="34">
        <v>3.3131117017774283</v>
      </c>
      <c r="L158" s="34">
        <v>0.8953688588712625</v>
      </c>
      <c r="M158" s="34">
        <v>21.015353702250255</v>
      </c>
      <c r="N158" s="34">
        <v>7.9887692619849053</v>
      </c>
      <c r="O158" s="34">
        <v>104.917575458976</v>
      </c>
      <c r="P158" s="34">
        <v>44.321283289902546</v>
      </c>
      <c r="Q158" s="37">
        <v>223.20808910315483</v>
      </c>
      <c r="R158" s="34">
        <v>50.62312345920833</v>
      </c>
      <c r="S158" s="37">
        <v>511.94172602279252</v>
      </c>
      <c r="T158" s="34">
        <v>108.88834682180578</v>
      </c>
      <c r="U158" s="37">
        <v>11288.279547292603</v>
      </c>
      <c r="V158" s="34">
        <v>2.5837414462572763</v>
      </c>
      <c r="W158" s="34">
        <v>13.937183898978667</v>
      </c>
      <c r="X158" s="37">
        <v>411.70474073647205</v>
      </c>
      <c r="Y158" s="37">
        <v>460.1705902900494</v>
      </c>
      <c r="Z158" s="34">
        <f t="shared" si="2"/>
        <v>0.89467851580208779</v>
      </c>
    </row>
    <row r="159" spans="1:26" s="32" customFormat="1">
      <c r="A159" s="3" t="s">
        <v>179</v>
      </c>
      <c r="B159" s="37">
        <v>305.02719114308633</v>
      </c>
      <c r="C159" s="34">
        <v>11.73690879477059</v>
      </c>
      <c r="D159" s="37">
        <v>1582.1445163032417</v>
      </c>
      <c r="E159" s="37">
        <v>489700</v>
      </c>
      <c r="F159" s="34">
        <v>3.6463235406729431</v>
      </c>
      <c r="G159" s="34">
        <v>0.14716758741876235</v>
      </c>
      <c r="H159" s="34">
        <v>31.059076402135698</v>
      </c>
      <c r="I159" s="34">
        <v>0.18620391348695317</v>
      </c>
      <c r="J159" s="34">
        <v>2.28938353177253</v>
      </c>
      <c r="K159" s="34">
        <v>4.2032606469994711</v>
      </c>
      <c r="L159" s="34">
        <v>1.4928042467222777</v>
      </c>
      <c r="M159" s="34">
        <v>24.485766799683656</v>
      </c>
      <c r="N159" s="34">
        <v>8.9696601630932591</v>
      </c>
      <c r="O159" s="34">
        <v>115.12050668719273</v>
      </c>
      <c r="P159" s="34">
        <v>46.59441018894254</v>
      </c>
      <c r="Q159" s="37">
        <v>228.50383996210144</v>
      </c>
      <c r="R159" s="34">
        <v>51.673526415845544</v>
      </c>
      <c r="S159" s="37">
        <v>517.87091472338568</v>
      </c>
      <c r="T159" s="34">
        <v>109.89428499133824</v>
      </c>
      <c r="U159" s="37">
        <v>9063.9726717590802</v>
      </c>
      <c r="V159" s="34">
        <v>1.3029157360184633</v>
      </c>
      <c r="W159" s="34">
        <v>11.98294703007118</v>
      </c>
      <c r="X159" s="37">
        <v>372.61235225130611</v>
      </c>
      <c r="Y159" s="37">
        <v>408.14889994846629</v>
      </c>
      <c r="Z159" s="34">
        <f t="shared" si="2"/>
        <v>0.91293239378656388</v>
      </c>
    </row>
    <row r="160" spans="1:26" s="32" customFormat="1">
      <c r="A160" s="3" t="s">
        <v>180</v>
      </c>
      <c r="B160" s="37">
        <v>277.20585119574105</v>
      </c>
      <c r="C160" s="34">
        <v>6.6237937927795301</v>
      </c>
      <c r="D160" s="37">
        <v>1175.4838209463073</v>
      </c>
      <c r="E160" s="37">
        <v>489700</v>
      </c>
      <c r="F160" s="34">
        <v>3.8141847383610457</v>
      </c>
      <c r="G160" s="34">
        <v>0.13438935017760387</v>
      </c>
      <c r="H160" s="34">
        <v>33.643617969878697</v>
      </c>
      <c r="I160" s="34">
        <v>8.0551302042898232E-2</v>
      </c>
      <c r="J160" s="34">
        <v>1.1377533813106679</v>
      </c>
      <c r="K160" s="34">
        <v>2.420383306871412</v>
      </c>
      <c r="L160" s="34">
        <v>0.70799895074177743</v>
      </c>
      <c r="M160" s="34">
        <v>15.447336033154238</v>
      </c>
      <c r="N160" s="34">
        <v>6.0296122506184089</v>
      </c>
      <c r="O160" s="34">
        <v>78.113845688041863</v>
      </c>
      <c r="P160" s="34">
        <v>34.630322282416444</v>
      </c>
      <c r="Q160" s="37">
        <v>175.12698043909569</v>
      </c>
      <c r="R160" s="34">
        <v>41.433704745195051</v>
      </c>
      <c r="S160" s="37">
        <v>426.69064324553284</v>
      </c>
      <c r="T160" s="34">
        <v>94.518886772947084</v>
      </c>
      <c r="U160" s="37">
        <v>10806.209856572859</v>
      </c>
      <c r="V160" s="34">
        <v>1.6270492399391843</v>
      </c>
      <c r="W160" s="34">
        <v>9.0843953406527742</v>
      </c>
      <c r="X160" s="37">
        <v>279.71254692788926</v>
      </c>
      <c r="Y160" s="37">
        <v>304.4218398446792</v>
      </c>
      <c r="Z160" s="34">
        <f t="shared" si="2"/>
        <v>0.91883206234678494</v>
      </c>
    </row>
    <row r="161" spans="1:26" s="32" customFormat="1">
      <c r="A161" s="3" t="s">
        <v>181</v>
      </c>
      <c r="B161" s="37">
        <v>273.18699602206038</v>
      </c>
      <c r="C161" s="34">
        <v>24.704626992752388</v>
      </c>
      <c r="D161" s="37">
        <v>1067.306763188654</v>
      </c>
      <c r="E161" s="37">
        <v>489700</v>
      </c>
      <c r="F161" s="34">
        <v>2.5893666560773592</v>
      </c>
      <c r="G161" s="34">
        <v>89.299505533767928</v>
      </c>
      <c r="H161" s="34">
        <v>249.85626395225276</v>
      </c>
      <c r="I161" s="34">
        <v>29.814891033055066</v>
      </c>
      <c r="J161" s="34">
        <v>132.74910102814596</v>
      </c>
      <c r="K161" s="34">
        <v>28.549542220351324</v>
      </c>
      <c r="L161" s="34">
        <v>3.2054681736191855</v>
      </c>
      <c r="M161" s="34">
        <v>36.332080124920601</v>
      </c>
      <c r="N161" s="34">
        <v>8.0521700960709808</v>
      </c>
      <c r="O161" s="34">
        <v>81.062662721227312</v>
      </c>
      <c r="P161" s="34">
        <v>32.212445892959849</v>
      </c>
      <c r="Q161" s="37">
        <v>155.08764830976241</v>
      </c>
      <c r="R161" s="34">
        <v>36.36155406007807</v>
      </c>
      <c r="S161" s="37">
        <v>370.0727900587724</v>
      </c>
      <c r="T161" s="34">
        <v>82.06090944526278</v>
      </c>
      <c r="U161" s="37">
        <v>10042.388096854651</v>
      </c>
      <c r="V161" s="34">
        <v>1.1974730991542555</v>
      </c>
      <c r="W161" s="34">
        <v>6.4106198897031543</v>
      </c>
      <c r="X161" s="37">
        <v>152.15451764617723</v>
      </c>
      <c r="Y161" s="37">
        <v>172.00374135665837</v>
      </c>
      <c r="Z161" s="34">
        <f t="shared" si="2"/>
        <v>0.88460004675524595</v>
      </c>
    </row>
    <row r="162" spans="1:26" s="32" customFormat="1">
      <c r="A162" s="3" t="s">
        <v>182</v>
      </c>
      <c r="B162" s="37">
        <v>262.0011236339468</v>
      </c>
      <c r="C162" s="34">
        <v>4.8165677210748647</v>
      </c>
      <c r="D162" s="37">
        <v>998.97453886215101</v>
      </c>
      <c r="E162" s="37">
        <v>489700</v>
      </c>
      <c r="F162" s="34">
        <v>3.6594373762663217</v>
      </c>
      <c r="G162" s="34">
        <v>0.28357760873782129</v>
      </c>
      <c r="H162" s="34">
        <v>34.243191871004008</v>
      </c>
      <c r="I162" s="34">
        <v>0.15048274981446838</v>
      </c>
      <c r="J162" s="34">
        <v>1.1735017756929684</v>
      </c>
      <c r="K162" s="34">
        <v>2.0267885678799273</v>
      </c>
      <c r="L162" s="34">
        <v>0.6103872448219092</v>
      </c>
      <c r="M162" s="34">
        <v>12.882413996360645</v>
      </c>
      <c r="N162" s="34">
        <v>4.6727343355555027</v>
      </c>
      <c r="O162" s="34">
        <v>67.159681824334271</v>
      </c>
      <c r="P162" s="34">
        <v>28.438235017322818</v>
      </c>
      <c r="Q162" s="37">
        <v>149.49642229783134</v>
      </c>
      <c r="R162" s="34">
        <v>36.193492779297173</v>
      </c>
      <c r="S162" s="37">
        <v>374.51995108826219</v>
      </c>
      <c r="T162" s="34">
        <v>86.319270104147691</v>
      </c>
      <c r="U162" s="37">
        <v>10971.029715499722</v>
      </c>
      <c r="V162" s="34">
        <v>1.6008735426918632</v>
      </c>
      <c r="W162" s="34">
        <v>8.842540146224577</v>
      </c>
      <c r="X162" s="37">
        <v>267.04156371200918</v>
      </c>
      <c r="Y162" s="37">
        <v>303.09672934087888</v>
      </c>
      <c r="Z162" s="34">
        <f t="shared" si="2"/>
        <v>0.88104402938535131</v>
      </c>
    </row>
    <row r="163" spans="1:26" s="32" customFormat="1">
      <c r="A163" s="3" t="s">
        <v>183</v>
      </c>
      <c r="B163" s="37">
        <v>260.63552715585075</v>
      </c>
      <c r="C163" s="34">
        <v>5.7753580609682382</v>
      </c>
      <c r="D163" s="37">
        <v>830.21704916471322</v>
      </c>
      <c r="E163" s="37">
        <v>489700</v>
      </c>
      <c r="F163" s="34">
        <v>2.0423134618240613</v>
      </c>
      <c r="G163" s="34">
        <v>0.16109595629365617</v>
      </c>
      <c r="H163" s="34">
        <v>20.703728357234031</v>
      </c>
      <c r="I163" s="34">
        <v>8.5893132905718275E-2</v>
      </c>
      <c r="J163" s="34">
        <v>1.0921175997793233</v>
      </c>
      <c r="K163" s="34">
        <v>2.1069964871480629</v>
      </c>
      <c r="L163" s="34">
        <v>0.62866442546450285</v>
      </c>
      <c r="M163" s="34">
        <v>12.691361047984284</v>
      </c>
      <c r="N163" s="34">
        <v>4.4785463171964288</v>
      </c>
      <c r="O163" s="34">
        <v>57.091504770494012</v>
      </c>
      <c r="P163" s="34">
        <v>24.131638221011734</v>
      </c>
      <c r="Q163" s="37">
        <v>122.50354266460435</v>
      </c>
      <c r="R163" s="34">
        <v>28.591331334362309</v>
      </c>
      <c r="S163" s="37">
        <v>296.96021303569239</v>
      </c>
      <c r="T163" s="34">
        <v>66.036439591326385</v>
      </c>
      <c r="U163" s="37">
        <v>10473.058466974473</v>
      </c>
      <c r="V163" s="34">
        <v>1.1021720515817255</v>
      </c>
      <c r="W163" s="34">
        <v>7.8658787897241806</v>
      </c>
      <c r="X163" s="37">
        <v>205.67509910018595</v>
      </c>
      <c r="Y163" s="37">
        <v>277.19507099720278</v>
      </c>
      <c r="Z163" s="34">
        <f t="shared" si="2"/>
        <v>0.74198685553922228</v>
      </c>
    </row>
    <row r="164" spans="1:26" s="32" customFormat="1">
      <c r="A164" s="3" t="s">
        <v>184</v>
      </c>
      <c r="B164" s="37">
        <v>263.73439628038216</v>
      </c>
      <c r="C164" s="34">
        <v>5.3395876011967633</v>
      </c>
      <c r="D164" s="37">
        <v>1036.8120155844395</v>
      </c>
      <c r="E164" s="37">
        <v>489700</v>
      </c>
      <c r="F164" s="34">
        <v>2.7083575679014484</v>
      </c>
      <c r="G164" s="34">
        <v>0.79493084835525463</v>
      </c>
      <c r="H164" s="34">
        <v>27.098727877286869</v>
      </c>
      <c r="I164" s="34">
        <v>0.28475222601284994</v>
      </c>
      <c r="J164" s="34">
        <v>2.0648491325784373</v>
      </c>
      <c r="K164" s="34">
        <v>2.4795804969282944</v>
      </c>
      <c r="L164" s="34">
        <v>0.70075545216371926</v>
      </c>
      <c r="M164" s="34">
        <v>14.293307110920136</v>
      </c>
      <c r="N164" s="34">
        <v>5.3921277918724311</v>
      </c>
      <c r="O164" s="34">
        <v>71.176396585620608</v>
      </c>
      <c r="P164" s="34">
        <v>30.707695729713183</v>
      </c>
      <c r="Q164" s="37">
        <v>154.80244883214885</v>
      </c>
      <c r="R164" s="34">
        <v>36.247382573391697</v>
      </c>
      <c r="S164" s="37">
        <v>371.20429187772004</v>
      </c>
      <c r="T164" s="34">
        <v>82.930640170256552</v>
      </c>
      <c r="U164" s="37">
        <v>10580.049090933848</v>
      </c>
      <c r="V164" s="34">
        <v>1.3245325404147601</v>
      </c>
      <c r="W164" s="34">
        <v>7.4703810688529559</v>
      </c>
      <c r="X164" s="37">
        <v>220.91485667029582</v>
      </c>
      <c r="Y164" s="37">
        <v>258.17395248515851</v>
      </c>
      <c r="Z164" s="34">
        <f t="shared" ref="Z164:Z220" si="3">X164/Y164</f>
        <v>0.85568220397057837</v>
      </c>
    </row>
    <row r="165" spans="1:26" s="32" customFormat="1">
      <c r="A165" s="3" t="s">
        <v>185</v>
      </c>
      <c r="B165" s="37">
        <v>312.97636839273349</v>
      </c>
      <c r="C165" s="34">
        <v>4.7266389647105784</v>
      </c>
      <c r="D165" s="37">
        <v>1423.9738695142835</v>
      </c>
      <c r="E165" s="37">
        <v>489700</v>
      </c>
      <c r="F165" s="34">
        <v>4.4899991474586241</v>
      </c>
      <c r="G165" s="34">
        <v>0.39751601236981865</v>
      </c>
      <c r="H165" s="34">
        <v>34.93052107366583</v>
      </c>
      <c r="I165" s="34">
        <v>0.22828635353873869</v>
      </c>
      <c r="J165" s="34">
        <v>1.8291018892042743</v>
      </c>
      <c r="K165" s="34">
        <v>2.6051852984502073</v>
      </c>
      <c r="L165" s="34">
        <v>0.72844307633284089</v>
      </c>
      <c r="M165" s="34">
        <v>16.941005417411517</v>
      </c>
      <c r="N165" s="34">
        <v>6.8499652035077281</v>
      </c>
      <c r="O165" s="34">
        <v>95.385954915437253</v>
      </c>
      <c r="P165" s="34">
        <v>42.353196783627723</v>
      </c>
      <c r="Q165" s="37">
        <v>219.02696942198395</v>
      </c>
      <c r="R165" s="34">
        <v>52.710949119054703</v>
      </c>
      <c r="S165" s="37">
        <v>545.7517247954197</v>
      </c>
      <c r="T165" s="34">
        <v>119.74088818654987</v>
      </c>
      <c r="U165" s="37">
        <v>11305.351217948213</v>
      </c>
      <c r="V165" s="34">
        <v>1.9705470064477875</v>
      </c>
      <c r="W165" s="34">
        <v>10.522922555371812</v>
      </c>
      <c r="X165" s="37">
        <v>342.65233639328187</v>
      </c>
      <c r="Y165" s="37">
        <v>360.48959815498114</v>
      </c>
      <c r="Z165" s="34">
        <f t="shared" si="3"/>
        <v>0.95051934410037897</v>
      </c>
    </row>
    <row r="166" spans="1:26" s="32" customFormat="1">
      <c r="A166" s="3" t="s">
        <v>186</v>
      </c>
      <c r="B166" s="37">
        <v>296.23072465736129</v>
      </c>
      <c r="C166" s="34">
        <v>9.8861380590352361</v>
      </c>
      <c r="D166" s="37">
        <v>1641.0843065011218</v>
      </c>
      <c r="E166" s="37">
        <v>489700</v>
      </c>
      <c r="F166" s="34">
        <v>4.3408616575981869</v>
      </c>
      <c r="G166" s="34">
        <v>4.0143685522340627E-2</v>
      </c>
      <c r="H166" s="34">
        <v>47.031318592893406</v>
      </c>
      <c r="I166" s="34">
        <v>0.13209654331031986</v>
      </c>
      <c r="J166" s="34">
        <v>2.1572958485460245</v>
      </c>
      <c r="K166" s="34">
        <v>4.1916248721787852</v>
      </c>
      <c r="L166" s="34">
        <v>1.4900909348902256</v>
      </c>
      <c r="M166" s="34">
        <v>24.989600836818827</v>
      </c>
      <c r="N166" s="34">
        <v>9.5231178104303087</v>
      </c>
      <c r="O166" s="34">
        <v>118.59247187625215</v>
      </c>
      <c r="P166" s="34">
        <v>49.600764481782726</v>
      </c>
      <c r="Q166" s="37">
        <v>241.44236990740234</v>
      </c>
      <c r="R166" s="34">
        <v>54.42240553555505</v>
      </c>
      <c r="S166" s="37">
        <v>546.53403993362053</v>
      </c>
      <c r="T166" s="34">
        <v>116.3856822261742</v>
      </c>
      <c r="U166" s="37">
        <v>9761.1521676167613</v>
      </c>
      <c r="V166" s="34">
        <v>1.391089761966904</v>
      </c>
      <c r="W166" s="34">
        <v>10.245886420626436</v>
      </c>
      <c r="X166" s="37">
        <v>441.0017582733027</v>
      </c>
      <c r="Y166" s="37">
        <v>311.09329371855182</v>
      </c>
      <c r="Z166" s="34">
        <f t="shared" si="3"/>
        <v>1.417586837060782</v>
      </c>
    </row>
    <row r="167" spans="1:26" s="32" customFormat="1">
      <c r="A167" s="3" t="s">
        <v>187</v>
      </c>
      <c r="B167" s="37">
        <v>258.74926143643199</v>
      </c>
      <c r="C167" s="34">
        <v>5.5011502607508236</v>
      </c>
      <c r="D167" s="37">
        <v>1080.8127760558837</v>
      </c>
      <c r="E167" s="37">
        <v>489700</v>
      </c>
      <c r="F167" s="34">
        <v>2.9781826105833629</v>
      </c>
      <c r="G167" s="34">
        <v>8.329513845188222</v>
      </c>
      <c r="H167" s="34">
        <v>49.130141159693459</v>
      </c>
      <c r="I167" s="34">
        <v>2.4741120152389073</v>
      </c>
      <c r="J167" s="34">
        <v>10.951652971025178</v>
      </c>
      <c r="K167" s="34">
        <v>3.9390551443861694</v>
      </c>
      <c r="L167" s="34">
        <v>0.79616501363140857</v>
      </c>
      <c r="M167" s="34">
        <v>17.484074328660871</v>
      </c>
      <c r="N167" s="34">
        <v>5.9404485109090359</v>
      </c>
      <c r="O167" s="34">
        <v>77.327787968181468</v>
      </c>
      <c r="P167" s="34">
        <v>33.052828981571118</v>
      </c>
      <c r="Q167" s="37">
        <v>165.22561998443382</v>
      </c>
      <c r="R167" s="34">
        <v>38.103462480997187</v>
      </c>
      <c r="S167" s="37">
        <v>392.15376231909761</v>
      </c>
      <c r="T167" s="34">
        <v>85.209055965876601</v>
      </c>
      <c r="U167" s="37">
        <v>11234.768478619833</v>
      </c>
      <c r="V167" s="34">
        <v>1.57965152955586</v>
      </c>
      <c r="W167" s="34">
        <v>8.3157277638087308</v>
      </c>
      <c r="X167" s="37">
        <v>226.16547420765841</v>
      </c>
      <c r="Y167" s="37">
        <v>294.22072383359853</v>
      </c>
      <c r="Z167" s="34">
        <f t="shared" si="3"/>
        <v>0.76869321528679979</v>
      </c>
    </row>
    <row r="168" spans="1:26" s="32" customFormat="1">
      <c r="A168" s="3" t="s">
        <v>188</v>
      </c>
      <c r="B168" s="37">
        <v>266.12389162341208</v>
      </c>
      <c r="C168" s="34">
        <v>5.2077762801035403</v>
      </c>
      <c r="D168" s="37">
        <v>1016.0331158581154</v>
      </c>
      <c r="E168" s="37">
        <v>489700</v>
      </c>
      <c r="F168" s="34">
        <v>3.5151499562314887</v>
      </c>
      <c r="G168" s="34">
        <v>5.0739001177510491E-2</v>
      </c>
      <c r="H168" s="34">
        <v>29.950237181721594</v>
      </c>
      <c r="I168" s="34">
        <v>5.1690958827012579E-2</v>
      </c>
      <c r="J168" s="34">
        <v>0.94835466910759736</v>
      </c>
      <c r="K168" s="34">
        <v>1.9206310481383215</v>
      </c>
      <c r="L168" s="34">
        <v>0.59686202304594438</v>
      </c>
      <c r="M168" s="34">
        <v>12.869915600400104</v>
      </c>
      <c r="N168" s="34">
        <v>5.0453282538597897</v>
      </c>
      <c r="O168" s="34">
        <v>67.107787862232428</v>
      </c>
      <c r="P168" s="34">
        <v>29.50181061446208</v>
      </c>
      <c r="Q168" s="37">
        <v>152.93808497992231</v>
      </c>
      <c r="R168" s="34">
        <v>36.582606357035537</v>
      </c>
      <c r="S168" s="37">
        <v>389.03510440506187</v>
      </c>
      <c r="T168" s="34">
        <v>86.982182201508522</v>
      </c>
      <c r="U168" s="37">
        <v>11387.284995710035</v>
      </c>
      <c r="V168" s="34">
        <v>1.5464333092154985</v>
      </c>
      <c r="W168" s="34">
        <v>8.0217071004709553</v>
      </c>
      <c r="X168" s="37">
        <v>252.84714584923827</v>
      </c>
      <c r="Y168" s="37">
        <v>269.77251881999376</v>
      </c>
      <c r="Z168" s="34">
        <f t="shared" si="3"/>
        <v>0.93726057403923724</v>
      </c>
    </row>
    <row r="169" spans="1:26" s="32" customFormat="1">
      <c r="A169" s="3" t="s">
        <v>189</v>
      </c>
      <c r="B169" s="37">
        <v>258.60638670353273</v>
      </c>
      <c r="C169" s="34">
        <v>4.8191121148835894</v>
      </c>
      <c r="D169" s="37">
        <v>1107.972211152817</v>
      </c>
      <c r="E169" s="37">
        <v>489700</v>
      </c>
      <c r="F169" s="34">
        <v>3.9050887762244093</v>
      </c>
      <c r="G169" s="34">
        <v>3.8547756172038878E-3</v>
      </c>
      <c r="H169" s="34">
        <v>34.065255278887129</v>
      </c>
      <c r="I169" s="34">
        <v>3.8799731680749322E-2</v>
      </c>
      <c r="J169" s="34">
        <v>1.1138800482458993</v>
      </c>
      <c r="K169" s="34">
        <v>2.2161096395144222</v>
      </c>
      <c r="L169" s="34">
        <v>0.66873748117381115</v>
      </c>
      <c r="M169" s="34">
        <v>15.322475762527004</v>
      </c>
      <c r="N169" s="34">
        <v>5.8619683840695709</v>
      </c>
      <c r="O169" s="34">
        <v>76.777999134043512</v>
      </c>
      <c r="P169" s="34">
        <v>33.031723557212544</v>
      </c>
      <c r="Q169" s="37">
        <v>166.46553193929006</v>
      </c>
      <c r="R169" s="34">
        <v>38.76498283230098</v>
      </c>
      <c r="S169" s="37">
        <v>395.70440729807052</v>
      </c>
      <c r="T169" s="34">
        <v>85.729059491821289</v>
      </c>
      <c r="U169" s="37">
        <v>11088.515532676205</v>
      </c>
      <c r="V169" s="34">
        <v>1.9384648399304816</v>
      </c>
      <c r="W169" s="34">
        <v>10.402498741183885</v>
      </c>
      <c r="X169" s="37">
        <v>314.10057201277073</v>
      </c>
      <c r="Y169" s="37">
        <v>354.46066674027185</v>
      </c>
      <c r="Z169" s="34">
        <f t="shared" si="3"/>
        <v>0.88613660551207318</v>
      </c>
    </row>
    <row r="170" spans="1:26" s="32" customFormat="1">
      <c r="A170" s="3" t="s">
        <v>190</v>
      </c>
      <c r="B170" s="37">
        <v>251.83305325466054</v>
      </c>
      <c r="C170" s="34">
        <v>6.2126088640029833</v>
      </c>
      <c r="D170" s="37">
        <v>808.33193974360881</v>
      </c>
      <c r="E170" s="37">
        <v>489700</v>
      </c>
      <c r="F170" s="34">
        <v>2.507128174716851</v>
      </c>
      <c r="G170" s="34">
        <v>0.16130464708706219</v>
      </c>
      <c r="H170" s="34">
        <v>27.059102659831868</v>
      </c>
      <c r="I170" s="34">
        <v>7.7634022202010142E-2</v>
      </c>
      <c r="J170" s="34">
        <v>0.89000919475793461</v>
      </c>
      <c r="K170" s="34">
        <v>1.6380104621165132</v>
      </c>
      <c r="L170" s="34">
        <v>0.55073458299241118</v>
      </c>
      <c r="M170" s="34">
        <v>10.522578119876803</v>
      </c>
      <c r="N170" s="34">
        <v>3.9601256459814551</v>
      </c>
      <c r="O170" s="34">
        <v>53.917097244868948</v>
      </c>
      <c r="P170" s="34">
        <v>23.591369576983141</v>
      </c>
      <c r="Q170" s="37">
        <v>119.18638803388122</v>
      </c>
      <c r="R170" s="34">
        <v>28.755038299178409</v>
      </c>
      <c r="S170" s="37">
        <v>300.87904263018953</v>
      </c>
      <c r="T170" s="34">
        <v>68.279548751029495</v>
      </c>
      <c r="U170" s="37">
        <v>10931.603448396054</v>
      </c>
      <c r="V170" s="34">
        <v>1.2559646670272346</v>
      </c>
      <c r="W170" s="34">
        <v>6.3262414975881693</v>
      </c>
      <c r="X170" s="37">
        <v>186.29286582188854</v>
      </c>
      <c r="Y170" s="37">
        <v>216.42217092432057</v>
      </c>
      <c r="Z170" s="34">
        <f t="shared" si="3"/>
        <v>0.86078457223789806</v>
      </c>
    </row>
    <row r="171" spans="1:26" s="32" customFormat="1">
      <c r="A171" s="3" t="s">
        <v>191</v>
      </c>
      <c r="B171" s="37">
        <v>275.66695904211372</v>
      </c>
      <c r="C171" s="34">
        <v>10.939860949389669</v>
      </c>
      <c r="D171" s="37">
        <v>995.28785093360511</v>
      </c>
      <c r="E171" s="37">
        <v>489700</v>
      </c>
      <c r="F171" s="34">
        <v>2.1669947023451099</v>
      </c>
      <c r="G171" s="34">
        <v>68.834126618143941</v>
      </c>
      <c r="H171" s="34">
        <v>189.45920467923852</v>
      </c>
      <c r="I171" s="34">
        <v>22.210070929088793</v>
      </c>
      <c r="J171" s="34">
        <v>100.29619001610621</v>
      </c>
      <c r="K171" s="34">
        <v>21.574403096400275</v>
      </c>
      <c r="L171" s="34">
        <v>2.6770549871006355</v>
      </c>
      <c r="M171" s="34">
        <v>31.227836225147918</v>
      </c>
      <c r="N171" s="34">
        <v>7.5307457548867287</v>
      </c>
      <c r="O171" s="34">
        <v>77.719529859461034</v>
      </c>
      <c r="P171" s="34">
        <v>30.239641615635097</v>
      </c>
      <c r="Q171" s="37">
        <v>143.16967717755182</v>
      </c>
      <c r="R171" s="34">
        <v>32.671429471245467</v>
      </c>
      <c r="S171" s="37">
        <v>325.77207775296671</v>
      </c>
      <c r="T171" s="34">
        <v>71.075874763707276</v>
      </c>
      <c r="U171" s="37">
        <v>9832.8760871041104</v>
      </c>
      <c r="V171" s="34">
        <v>0.96826034129532457</v>
      </c>
      <c r="W171" s="34">
        <v>10.121835854632932</v>
      </c>
      <c r="X171" s="37">
        <v>219.11414924427129</v>
      </c>
      <c r="Y171" s="37">
        <v>273.05206545594132</v>
      </c>
      <c r="Z171" s="34">
        <f t="shared" si="3"/>
        <v>0.80246288882083827</v>
      </c>
    </row>
    <row r="172" spans="1:26" s="32" customFormat="1">
      <c r="A172" s="3" t="s">
        <v>192</v>
      </c>
      <c r="B172" s="37">
        <v>247.12009213714822</v>
      </c>
      <c r="C172" s="34">
        <v>10.442599123497363</v>
      </c>
      <c r="D172" s="37">
        <v>748.49963950765687</v>
      </c>
      <c r="E172" s="37">
        <v>489700</v>
      </c>
      <c r="F172" s="34">
        <v>2.2469313329175886</v>
      </c>
      <c r="G172" s="34">
        <v>1.8136275624723104</v>
      </c>
      <c r="H172" s="34">
        <v>22.070101637009731</v>
      </c>
      <c r="I172" s="34">
        <v>0.31352716238477324</v>
      </c>
      <c r="J172" s="34">
        <v>1.5101997982995754</v>
      </c>
      <c r="K172" s="34">
        <v>1.7940356069929446</v>
      </c>
      <c r="L172" s="34">
        <v>0.47183125231866085</v>
      </c>
      <c r="M172" s="34">
        <v>10.161895784914091</v>
      </c>
      <c r="N172" s="34">
        <v>3.9555782767955141</v>
      </c>
      <c r="O172" s="34">
        <v>50.43310399821172</v>
      </c>
      <c r="P172" s="34">
        <v>21.902319699715981</v>
      </c>
      <c r="Q172" s="37">
        <v>112.07738017324979</v>
      </c>
      <c r="R172" s="34">
        <v>26.746389391599696</v>
      </c>
      <c r="S172" s="37">
        <v>278.28325878686445</v>
      </c>
      <c r="T172" s="34">
        <v>62.180371954043821</v>
      </c>
      <c r="U172" s="37">
        <v>11018.945343327652</v>
      </c>
      <c r="V172" s="34">
        <v>1.1849714325850271</v>
      </c>
      <c r="W172" s="34">
        <v>6.3941427664508623</v>
      </c>
      <c r="X172" s="37">
        <v>175.76294553065728</v>
      </c>
      <c r="Y172" s="37">
        <v>215.89712718233906</v>
      </c>
      <c r="Z172" s="34">
        <f t="shared" si="3"/>
        <v>0.81410506857839804</v>
      </c>
    </row>
    <row r="173" spans="1:26" s="32" customFormat="1">
      <c r="A173" s="3" t="s">
        <v>193</v>
      </c>
      <c r="B173" s="37">
        <v>267.47517819458835</v>
      </c>
      <c r="C173" s="34">
        <v>8.3844066728696305</v>
      </c>
      <c r="D173" s="37">
        <v>1248.4079380440492</v>
      </c>
      <c r="E173" s="37">
        <v>489700</v>
      </c>
      <c r="F173" s="34">
        <v>2.7574419279137925</v>
      </c>
      <c r="G173" s="34">
        <v>0.10528783333204025</v>
      </c>
      <c r="H173" s="34">
        <v>36.580740088746204</v>
      </c>
      <c r="I173" s="34">
        <v>0.14468428593156715</v>
      </c>
      <c r="J173" s="34">
        <v>1.9327328344367636</v>
      </c>
      <c r="K173" s="34">
        <v>3.5742915584409185</v>
      </c>
      <c r="L173" s="34">
        <v>1.1666824353990306</v>
      </c>
      <c r="M173" s="34">
        <v>20.534295672697336</v>
      </c>
      <c r="N173" s="34">
        <v>7.4078759540841101</v>
      </c>
      <c r="O173" s="34">
        <v>96.097044056253068</v>
      </c>
      <c r="P173" s="34">
        <v>40.418262580211803</v>
      </c>
      <c r="Q173" s="37">
        <v>202.29209540581039</v>
      </c>
      <c r="R173" s="34">
        <v>47.206433934281037</v>
      </c>
      <c r="S173" s="37">
        <v>485.49451326598648</v>
      </c>
      <c r="T173" s="34">
        <v>105.44408343588132</v>
      </c>
      <c r="U173" s="37">
        <v>11412.751668802724</v>
      </c>
      <c r="V173" s="34">
        <v>1.2482798676127587</v>
      </c>
      <c r="W173" s="34">
        <v>8.1104359767136263</v>
      </c>
      <c r="X173" s="37">
        <v>278.23054599838588</v>
      </c>
      <c r="Y173" s="37">
        <v>251.80352157116477</v>
      </c>
      <c r="Z173" s="34">
        <f t="shared" si="3"/>
        <v>1.1049509723387736</v>
      </c>
    </row>
    <row r="174" spans="1:26" s="32" customFormat="1">
      <c r="A174" s="3" t="s">
        <v>194</v>
      </c>
      <c r="B174" s="37">
        <v>306.88745153385821</v>
      </c>
      <c r="C174" s="34">
        <v>10.355824074234325</v>
      </c>
      <c r="D174" s="37">
        <v>1585.3394295153084</v>
      </c>
      <c r="E174" s="37">
        <v>489700</v>
      </c>
      <c r="F174" s="34">
        <v>1.9786864524486272</v>
      </c>
      <c r="G174" s="34">
        <v>9.3343672998281151E-3</v>
      </c>
      <c r="H174" s="34">
        <v>31.781628570032613</v>
      </c>
      <c r="I174" s="34">
        <v>8.5277243672614883E-2</v>
      </c>
      <c r="J174" s="34">
        <v>1.5504938077032566</v>
      </c>
      <c r="K174" s="34">
        <v>3.2759114859937397</v>
      </c>
      <c r="L174" s="34">
        <v>2.0007230614822902</v>
      </c>
      <c r="M174" s="34">
        <v>24.866992851366195</v>
      </c>
      <c r="N174" s="34">
        <v>9.1700589942811259</v>
      </c>
      <c r="O174" s="34">
        <v>119.24619857766453</v>
      </c>
      <c r="P174" s="34">
        <v>50.823688699426818</v>
      </c>
      <c r="Q174" s="37">
        <v>254.93616888915727</v>
      </c>
      <c r="R174" s="34">
        <v>61.09609019597594</v>
      </c>
      <c r="S174" s="37">
        <v>637.68457884013958</v>
      </c>
      <c r="T174" s="34">
        <v>146.99643203771862</v>
      </c>
      <c r="U174" s="37">
        <v>8374.5473136583551</v>
      </c>
      <c r="V174" s="34">
        <v>0.66684343388900913</v>
      </c>
      <c r="W174" s="34">
        <v>7.0401969617121765</v>
      </c>
      <c r="X174" s="37">
        <v>301.12018932556765</v>
      </c>
      <c r="Y174" s="37">
        <v>218.47837301437559</v>
      </c>
      <c r="Z174" s="34">
        <f t="shared" si="3"/>
        <v>1.3782608556214135</v>
      </c>
    </row>
    <row r="175" spans="1:26" s="32" customFormat="1">
      <c r="A175" s="3" t="s">
        <v>195</v>
      </c>
      <c r="B175" s="37">
        <v>288.61532257658632</v>
      </c>
      <c r="C175" s="34">
        <v>6.6573057202949268</v>
      </c>
      <c r="D175" s="37">
        <v>1395.9768753420485</v>
      </c>
      <c r="E175" s="37">
        <v>489700</v>
      </c>
      <c r="F175" s="34">
        <v>4.638308031665165</v>
      </c>
      <c r="G175" s="34">
        <v>2.2556355147081472E-2</v>
      </c>
      <c r="H175" s="34">
        <v>53.716921975790129</v>
      </c>
      <c r="I175" s="34">
        <v>8.7478919696108853E-2</v>
      </c>
      <c r="J175" s="34">
        <v>1.7198844632735835</v>
      </c>
      <c r="K175" s="34">
        <v>4.0569095043140111</v>
      </c>
      <c r="L175" s="34">
        <v>1.3299282945406476</v>
      </c>
      <c r="M175" s="34">
        <v>24.19362334399176</v>
      </c>
      <c r="N175" s="34">
        <v>8.9058042092122598</v>
      </c>
      <c r="O175" s="34">
        <v>109.72532779406907</v>
      </c>
      <c r="P175" s="34">
        <v>45.309868051417894</v>
      </c>
      <c r="Q175" s="37">
        <v>224.4273768821395</v>
      </c>
      <c r="R175" s="34">
        <v>51.860469188593228</v>
      </c>
      <c r="S175" s="37">
        <v>521.6995318532953</v>
      </c>
      <c r="T175" s="34">
        <v>113.35458252675889</v>
      </c>
      <c r="U175" s="37">
        <v>10917.32755334455</v>
      </c>
      <c r="V175" s="34">
        <v>1.9749453751253174</v>
      </c>
      <c r="W175" s="34">
        <v>12.281166762679446</v>
      </c>
      <c r="X175" s="37">
        <v>481.52431814277054</v>
      </c>
      <c r="Y175" s="37">
        <v>378.59151639203264</v>
      </c>
      <c r="Z175" s="34">
        <f t="shared" si="3"/>
        <v>1.2718835401587569</v>
      </c>
    </row>
    <row r="176" spans="1:26" s="32" customFormat="1">
      <c r="A176" s="3" t="s">
        <v>196</v>
      </c>
      <c r="B176" s="37">
        <v>285.97129006628023</v>
      </c>
      <c r="C176" s="34">
        <v>5.5419217791470849</v>
      </c>
      <c r="D176" s="37">
        <v>1068.9235132760057</v>
      </c>
      <c r="E176" s="37">
        <v>489700</v>
      </c>
      <c r="F176" s="34">
        <v>2.7191211098642918</v>
      </c>
      <c r="G176" s="34">
        <v>2.1427411681909385</v>
      </c>
      <c r="H176" s="34">
        <v>28.189707695869156</v>
      </c>
      <c r="I176" s="34">
        <v>0.62548394936920781</v>
      </c>
      <c r="J176" s="34">
        <v>3.398290672115504</v>
      </c>
      <c r="K176" s="34">
        <v>2.8024863233874586</v>
      </c>
      <c r="L176" s="34">
        <v>0.90240247399609141</v>
      </c>
      <c r="M176" s="34">
        <v>17.471566566787569</v>
      </c>
      <c r="N176" s="34">
        <v>6.5423959705570951</v>
      </c>
      <c r="O176" s="34">
        <v>84.097329484847265</v>
      </c>
      <c r="P176" s="34">
        <v>34.989750731233364</v>
      </c>
      <c r="Q176" s="37">
        <v>170.76956502976634</v>
      </c>
      <c r="R176" s="34">
        <v>39.74950134313513</v>
      </c>
      <c r="S176" s="37">
        <v>399.99670962907089</v>
      </c>
      <c r="T176" s="34">
        <v>86.316081670320017</v>
      </c>
      <c r="U176" s="37">
        <v>11295.993345150544</v>
      </c>
      <c r="V176" s="34">
        <v>1.2887859585597776</v>
      </c>
      <c r="W176" s="34">
        <v>8.224721716992887</v>
      </c>
      <c r="X176" s="37">
        <v>231.15735870158619</v>
      </c>
      <c r="Y176" s="37">
        <v>283.07470166113666</v>
      </c>
      <c r="Z176" s="34">
        <f t="shared" si="3"/>
        <v>0.81659490355411646</v>
      </c>
    </row>
    <row r="177" spans="1:26" s="32" customFormat="1">
      <c r="A177" s="3" t="s">
        <v>197</v>
      </c>
      <c r="B177" s="37">
        <v>264.16907656525581</v>
      </c>
      <c r="C177" s="34">
        <v>3.982470022284109</v>
      </c>
      <c r="D177" s="37">
        <v>876.56628485211604</v>
      </c>
      <c r="E177" s="37">
        <v>489700</v>
      </c>
      <c r="F177" s="34">
        <v>3.9959475895879684</v>
      </c>
      <c r="G177" s="34">
        <v>0.18265965278121446</v>
      </c>
      <c r="H177" s="34">
        <v>35.610845198753879</v>
      </c>
      <c r="I177" s="34">
        <v>0.10967274246844856</v>
      </c>
      <c r="J177" s="34">
        <v>0.99571078055200246</v>
      </c>
      <c r="K177" s="34">
        <v>1.6818695601703548</v>
      </c>
      <c r="L177" s="34">
        <v>0.46926774316220748</v>
      </c>
      <c r="M177" s="34">
        <v>10.398497647399269</v>
      </c>
      <c r="N177" s="34">
        <v>4.2942440256191867</v>
      </c>
      <c r="O177" s="34">
        <v>58.969098609502261</v>
      </c>
      <c r="P177" s="34">
        <v>26.723397135639583</v>
      </c>
      <c r="Q177" s="37">
        <v>142.62057101615983</v>
      </c>
      <c r="R177" s="34">
        <v>35.500889300801525</v>
      </c>
      <c r="S177" s="37">
        <v>381.69479307567178</v>
      </c>
      <c r="T177" s="34">
        <v>87.760286498639019</v>
      </c>
      <c r="U177" s="37">
        <v>12301.876017534809</v>
      </c>
      <c r="V177" s="34">
        <v>1.7673938280137178</v>
      </c>
      <c r="W177" s="34">
        <v>13.679643323981225</v>
      </c>
      <c r="X177" s="37">
        <v>427.16140793953565</v>
      </c>
      <c r="Y177" s="37">
        <v>431.83752915806059</v>
      </c>
      <c r="Z177" s="34">
        <f t="shared" si="3"/>
        <v>0.98917157286528146</v>
      </c>
    </row>
    <row r="178" spans="1:26" s="32" customFormat="1">
      <c r="A178" s="3" t="s">
        <v>198</v>
      </c>
      <c r="B178" s="37">
        <v>271.06702552715376</v>
      </c>
      <c r="C178" s="34">
        <v>4.4698202086759373</v>
      </c>
      <c r="D178" s="37">
        <v>1180.373930671971</v>
      </c>
      <c r="E178" s="37">
        <v>489700</v>
      </c>
      <c r="F178" s="34">
        <v>5.0669162925924596</v>
      </c>
      <c r="G178" s="34">
        <v>1.4906778280155153</v>
      </c>
      <c r="H178" s="34">
        <v>47.630188381891145</v>
      </c>
      <c r="I178" s="34">
        <v>0.5146355796583737</v>
      </c>
      <c r="J178" s="34">
        <v>3.0508601913846367</v>
      </c>
      <c r="K178" s="34">
        <v>2.810915750082815</v>
      </c>
      <c r="L178" s="34">
        <v>0.65775136693955449</v>
      </c>
      <c r="M178" s="34">
        <v>16.427682613347415</v>
      </c>
      <c r="N178" s="34">
        <v>6.3520809829356306</v>
      </c>
      <c r="O178" s="34">
        <v>87.147551779171025</v>
      </c>
      <c r="P178" s="34">
        <v>37.972120159864559</v>
      </c>
      <c r="Q178" s="37">
        <v>194.94598658831504</v>
      </c>
      <c r="R178" s="34">
        <v>46.893632571370119</v>
      </c>
      <c r="S178" s="37">
        <v>485.32010310682523</v>
      </c>
      <c r="T178" s="34">
        <v>107.77217975132021</v>
      </c>
      <c r="U178" s="37">
        <v>12094.176679753813</v>
      </c>
      <c r="V178" s="34">
        <v>2.3846189680297964</v>
      </c>
      <c r="W178" s="34">
        <v>13.628840446868738</v>
      </c>
      <c r="X178" s="37">
        <v>429.75835073019164</v>
      </c>
      <c r="Y178" s="37">
        <v>451.50380252950367</v>
      </c>
      <c r="Z178" s="34">
        <f t="shared" si="3"/>
        <v>0.95183772168144465</v>
      </c>
    </row>
    <row r="179" spans="1:26" s="32" customFormat="1">
      <c r="A179" s="3" t="s">
        <v>199</v>
      </c>
      <c r="B179" s="37">
        <v>269.24841505956408</v>
      </c>
      <c r="C179" s="34">
        <v>5.5236495372917025</v>
      </c>
      <c r="D179" s="37">
        <v>1276.2178123746703</v>
      </c>
      <c r="E179" s="37">
        <v>489700</v>
      </c>
      <c r="F179" s="34">
        <v>4.5284775464497997</v>
      </c>
      <c r="G179" s="34">
        <v>1.4523819780055116E-2</v>
      </c>
      <c r="H179" s="34">
        <v>51.770221741499498</v>
      </c>
      <c r="I179" s="34">
        <v>7.3630204627181006E-2</v>
      </c>
      <c r="J179" s="34">
        <v>1.603522619339371</v>
      </c>
      <c r="K179" s="34">
        <v>3.3791975595463248</v>
      </c>
      <c r="L179" s="34">
        <v>0.85565634475347629</v>
      </c>
      <c r="M179" s="34">
        <v>20.571384590355599</v>
      </c>
      <c r="N179" s="34">
        <v>7.617152013248103</v>
      </c>
      <c r="O179" s="34">
        <v>100.09640000334841</v>
      </c>
      <c r="P179" s="34">
        <v>42.361114642805113</v>
      </c>
      <c r="Q179" s="37">
        <v>206.50881454601105</v>
      </c>
      <c r="R179" s="34">
        <v>48.178729073886835</v>
      </c>
      <c r="S179" s="37">
        <v>482.81630218849932</v>
      </c>
      <c r="T179" s="34">
        <v>103.53576499852883</v>
      </c>
      <c r="U179" s="37">
        <v>11693.655939576416</v>
      </c>
      <c r="V179" s="34">
        <v>1.9921966053308304</v>
      </c>
      <c r="W179" s="34">
        <v>11.974442970998275</v>
      </c>
      <c r="X179" s="37">
        <v>498.59364553947319</v>
      </c>
      <c r="Y179" s="37">
        <v>382.37230744960698</v>
      </c>
      <c r="Z179" s="34">
        <f t="shared" si="3"/>
        <v>1.3039481045713099</v>
      </c>
    </row>
    <row r="180" spans="1:26" s="32" customFormat="1">
      <c r="A180" s="3" t="s">
        <v>200</v>
      </c>
      <c r="B180" s="37">
        <v>254.81098377238843</v>
      </c>
      <c r="C180" s="34">
        <v>3.4921908529312913</v>
      </c>
      <c r="D180" s="37">
        <v>959.55096412597152</v>
      </c>
      <c r="E180" s="37">
        <v>489700</v>
      </c>
      <c r="F180" s="34">
        <v>3.6806436052841147</v>
      </c>
      <c r="G180" s="34">
        <v>4.073020886639271</v>
      </c>
      <c r="H180" s="34">
        <v>46.150808166038047</v>
      </c>
      <c r="I180" s="34">
        <v>1.0818692993609491</v>
      </c>
      <c r="J180" s="34">
        <v>4.9214623923887828</v>
      </c>
      <c r="K180" s="34">
        <v>2.7187345752561827</v>
      </c>
      <c r="L180" s="34">
        <v>0.61556619107265698</v>
      </c>
      <c r="M180" s="34">
        <v>13.619273200882038</v>
      </c>
      <c r="N180" s="34">
        <v>5.1834073664852758</v>
      </c>
      <c r="O180" s="34">
        <v>70.740917480558821</v>
      </c>
      <c r="P180" s="34">
        <v>30.83071014997822</v>
      </c>
      <c r="Q180" s="37">
        <v>156.98001386047198</v>
      </c>
      <c r="R180" s="34">
        <v>38.142576510305624</v>
      </c>
      <c r="S180" s="37">
        <v>395.47563514763186</v>
      </c>
      <c r="T180" s="34">
        <v>87.072196452362149</v>
      </c>
      <c r="U180" s="37">
        <v>12260.873721726817</v>
      </c>
      <c r="V180" s="34">
        <v>1.9604712373398654</v>
      </c>
      <c r="W180" s="34">
        <v>11.013364541496404</v>
      </c>
      <c r="X180" s="37">
        <v>331.86827296579935</v>
      </c>
      <c r="Y180" s="37">
        <v>382.39070085432962</v>
      </c>
      <c r="Z180" s="34">
        <f t="shared" si="3"/>
        <v>0.86787746727194448</v>
      </c>
    </row>
    <row r="181" spans="1:26" s="32" customFormat="1">
      <c r="A181" s="3" t="s">
        <v>201</v>
      </c>
      <c r="B181" s="37">
        <v>319.67040811228401</v>
      </c>
      <c r="C181" s="34">
        <v>8.5120514797763533</v>
      </c>
      <c r="D181" s="37">
        <v>1497.5476230193633</v>
      </c>
      <c r="E181" s="37">
        <v>489700</v>
      </c>
      <c r="F181" s="34">
        <v>4.7285806416903924</v>
      </c>
      <c r="G181" s="34">
        <v>2.7249693329375351</v>
      </c>
      <c r="H181" s="34">
        <v>40.023249356109808</v>
      </c>
      <c r="I181" s="34">
        <v>0.6342008765696423</v>
      </c>
      <c r="J181" s="34">
        <v>3.873419908653374</v>
      </c>
      <c r="K181" s="34">
        <v>4.2761694818691041</v>
      </c>
      <c r="L181" s="34">
        <v>1.319836784746246</v>
      </c>
      <c r="M181" s="34">
        <v>24.424415331926067</v>
      </c>
      <c r="N181" s="34">
        <v>8.9666691850139646</v>
      </c>
      <c r="O181" s="34">
        <v>116.91950461310542</v>
      </c>
      <c r="P181" s="34">
        <v>48.946859036247915</v>
      </c>
      <c r="Q181" s="37">
        <v>240.43561537309833</v>
      </c>
      <c r="R181" s="34">
        <v>56.00881812706843</v>
      </c>
      <c r="S181" s="37">
        <v>563.04992408832106</v>
      </c>
      <c r="T181" s="34">
        <v>122.88031517713254</v>
      </c>
      <c r="U181" s="37">
        <v>11250.564652465062</v>
      </c>
      <c r="V181" s="34">
        <v>1.8942851406711418</v>
      </c>
      <c r="W181" s="34">
        <v>22.783766943397001</v>
      </c>
      <c r="X181" s="37">
        <v>469.70298848894475</v>
      </c>
      <c r="Y181" s="37">
        <v>501.62414524925163</v>
      </c>
      <c r="Z181" s="34">
        <f t="shared" si="3"/>
        <v>0.93636439341562083</v>
      </c>
    </row>
    <row r="182" spans="1:26" s="32" customFormat="1">
      <c r="A182" s="3" t="s">
        <v>202</v>
      </c>
      <c r="B182" s="37">
        <v>293.53307746141735</v>
      </c>
      <c r="C182" s="34">
        <v>79.155701701099431</v>
      </c>
      <c r="D182" s="37">
        <v>1408.440199883576</v>
      </c>
      <c r="E182" s="37">
        <v>489700</v>
      </c>
      <c r="F182" s="34">
        <v>7.2705458796329143</v>
      </c>
      <c r="G182" s="34">
        <v>0.57667646361985492</v>
      </c>
      <c r="H182" s="34">
        <v>53.783802190002127</v>
      </c>
      <c r="I182" s="34">
        <v>0.2223813300982119</v>
      </c>
      <c r="J182" s="34">
        <v>1.6416049991271902</v>
      </c>
      <c r="K182" s="34">
        <v>2.7176863091122527</v>
      </c>
      <c r="L182" s="34">
        <v>0.66324210465937927</v>
      </c>
      <c r="M182" s="34">
        <v>17.933684678801963</v>
      </c>
      <c r="N182" s="34">
        <v>7.1663157609195958</v>
      </c>
      <c r="O182" s="34">
        <v>98.003677353626713</v>
      </c>
      <c r="P182" s="34">
        <v>44.235215897139092</v>
      </c>
      <c r="Q182" s="37">
        <v>232.0548845430294</v>
      </c>
      <c r="R182" s="34">
        <v>56.294634923292257</v>
      </c>
      <c r="S182" s="37">
        <v>586.62388087362558</v>
      </c>
      <c r="T182" s="34">
        <v>133.76771535846078</v>
      </c>
      <c r="U182" s="37">
        <v>13054.795921894534</v>
      </c>
      <c r="V182" s="34">
        <v>2.8421695401357563</v>
      </c>
      <c r="W182" s="34">
        <v>16.136286888589467</v>
      </c>
      <c r="X182" s="37">
        <v>512.27951000287305</v>
      </c>
      <c r="Y182" s="37">
        <v>539.70635472469257</v>
      </c>
      <c r="Z182" s="34">
        <f t="shared" si="3"/>
        <v>0.9491819125683445</v>
      </c>
    </row>
    <row r="183" spans="1:26" s="32" customFormat="1">
      <c r="A183" s="3" t="s">
        <v>203</v>
      </c>
      <c r="B183" s="37">
        <v>271.87689697990078</v>
      </c>
      <c r="C183" s="34">
        <v>4.170633474538981</v>
      </c>
      <c r="D183" s="37">
        <v>1046.6729509993227</v>
      </c>
      <c r="E183" s="37">
        <v>489700</v>
      </c>
      <c r="F183" s="34">
        <v>5.0330740135980525</v>
      </c>
      <c r="G183" s="34">
        <v>1.9417082110995778</v>
      </c>
      <c r="H183" s="34">
        <v>47.828834850425629</v>
      </c>
      <c r="I183" s="34">
        <v>0.63421659756079507</v>
      </c>
      <c r="J183" s="34">
        <v>3.1661826992040791</v>
      </c>
      <c r="K183" s="34">
        <v>2.3235013545431977</v>
      </c>
      <c r="L183" s="34">
        <v>0.62457684840317518</v>
      </c>
      <c r="M183" s="34">
        <v>13.639576196057167</v>
      </c>
      <c r="N183" s="34">
        <v>5.4167388164958767</v>
      </c>
      <c r="O183" s="34">
        <v>73.517276285914264</v>
      </c>
      <c r="P183" s="34">
        <v>33.23300556110636</v>
      </c>
      <c r="Q183" s="37">
        <v>172.32763280016729</v>
      </c>
      <c r="R183" s="34">
        <v>42.361807461994459</v>
      </c>
      <c r="S183" s="37">
        <v>443.14764883268481</v>
      </c>
      <c r="T183" s="34">
        <v>100.33912418276167</v>
      </c>
      <c r="U183" s="37">
        <v>13035.827993120105</v>
      </c>
      <c r="V183" s="34">
        <v>2.3932471113967932</v>
      </c>
      <c r="W183" s="34">
        <v>12.875098608757042</v>
      </c>
      <c r="X183" s="37">
        <v>385.70342934886179</v>
      </c>
      <c r="Y183" s="37">
        <v>443.97073071901019</v>
      </c>
      <c r="Z183" s="34">
        <f t="shared" si="3"/>
        <v>0.8687586875923452</v>
      </c>
    </row>
    <row r="184" spans="1:26" s="32" customFormat="1">
      <c r="A184" s="3" t="s">
        <v>204</v>
      </c>
      <c r="B184" s="37">
        <v>256.40452285053772</v>
      </c>
      <c r="C184" s="34">
        <v>3.9281429983801437</v>
      </c>
      <c r="D184" s="37">
        <v>900.2337522447533</v>
      </c>
      <c r="E184" s="37">
        <v>489700</v>
      </c>
      <c r="F184" s="34">
        <v>4.2344794696433681</v>
      </c>
      <c r="G184" s="34">
        <v>11.389762876338049</v>
      </c>
      <c r="H184" s="34">
        <v>64.447470096769138</v>
      </c>
      <c r="I184" s="34">
        <v>2.8954506701206673</v>
      </c>
      <c r="J184" s="34">
        <v>11.717175374226796</v>
      </c>
      <c r="K184" s="34">
        <v>3.3451380946043852</v>
      </c>
      <c r="L184" s="34">
        <v>0.67726786857433352</v>
      </c>
      <c r="M184" s="34">
        <v>12.483271654249545</v>
      </c>
      <c r="N184" s="34">
        <v>4.6095749309284635</v>
      </c>
      <c r="O184" s="34">
        <v>61.761794217752204</v>
      </c>
      <c r="P184" s="34">
        <v>28.067905610060823</v>
      </c>
      <c r="Q184" s="37">
        <v>148.7531703898062</v>
      </c>
      <c r="R184" s="34">
        <v>37.495333888649377</v>
      </c>
      <c r="S184" s="37">
        <v>399.0652024008387</v>
      </c>
      <c r="T184" s="34">
        <v>92.898502727402317</v>
      </c>
      <c r="U184" s="37">
        <v>13184.063585377218</v>
      </c>
      <c r="V184" s="34">
        <v>2.040804164911814</v>
      </c>
      <c r="W184" s="34">
        <v>13.326142278912554</v>
      </c>
      <c r="X184" s="37">
        <v>357.57308395834423</v>
      </c>
      <c r="Y184" s="37">
        <v>431.54776863335877</v>
      </c>
      <c r="Z184" s="34">
        <f t="shared" si="3"/>
        <v>0.82858285906730489</v>
      </c>
    </row>
    <row r="185" spans="1:26" s="32" customFormat="1">
      <c r="A185" s="3" t="s">
        <v>205</v>
      </c>
      <c r="B185" s="37">
        <v>275.29104368941404</v>
      </c>
      <c r="C185" s="34">
        <v>6.119191949604212</v>
      </c>
      <c r="D185" s="37">
        <v>1273.1490854217809</v>
      </c>
      <c r="E185" s="37">
        <v>489700</v>
      </c>
      <c r="F185" s="34">
        <v>5.3723541735004696</v>
      </c>
      <c r="G185" s="34">
        <v>109.62982982522233</v>
      </c>
      <c r="H185" s="34">
        <v>317.72718902012696</v>
      </c>
      <c r="I185" s="34">
        <v>36.41397824340882</v>
      </c>
      <c r="J185" s="34">
        <v>164.21931539053233</v>
      </c>
      <c r="K185" s="34">
        <v>35.81386401201754</v>
      </c>
      <c r="L185" s="34">
        <v>3.603250411685873</v>
      </c>
      <c r="M185" s="34">
        <v>47.087277824123412</v>
      </c>
      <c r="N185" s="34">
        <v>10.424817091616815</v>
      </c>
      <c r="O185" s="34">
        <v>106.00254378647281</v>
      </c>
      <c r="P185" s="34">
        <v>41.054709044561349</v>
      </c>
      <c r="Q185" s="37">
        <v>197.25486415095833</v>
      </c>
      <c r="R185" s="34">
        <v>47.537293292474061</v>
      </c>
      <c r="S185" s="37">
        <v>485.45687454755</v>
      </c>
      <c r="T185" s="34">
        <v>108.0895424407849</v>
      </c>
      <c r="U185" s="37">
        <v>12124.211486096523</v>
      </c>
      <c r="V185" s="34">
        <v>2.4121271144817102</v>
      </c>
      <c r="W185" s="34">
        <v>15.677749601205822</v>
      </c>
      <c r="X185" s="37">
        <v>504.66891563780814</v>
      </c>
      <c r="Y185" s="37">
        <v>516.33364605791826</v>
      </c>
      <c r="Z185" s="34">
        <f t="shared" si="3"/>
        <v>0.97740854095182927</v>
      </c>
    </row>
    <row r="186" spans="1:26" s="32" customFormat="1">
      <c r="A186" s="3" t="s">
        <v>206</v>
      </c>
      <c r="B186" s="37">
        <v>332.66820460600633</v>
      </c>
      <c r="C186" s="34">
        <v>6.112407093481897</v>
      </c>
      <c r="D186" s="37">
        <v>1976.6018082563937</v>
      </c>
      <c r="E186" s="37">
        <v>489700</v>
      </c>
      <c r="F186" s="34">
        <v>4.3427551879889226</v>
      </c>
      <c r="G186" s="34">
        <v>1.3985602760333049</v>
      </c>
      <c r="H186" s="34">
        <v>39.385281657998114</v>
      </c>
      <c r="I186" s="34">
        <v>0.52436761200054083</v>
      </c>
      <c r="J186" s="34">
        <v>3.6840314998277131</v>
      </c>
      <c r="K186" s="34">
        <v>5.3205242791930285</v>
      </c>
      <c r="L186" s="34">
        <v>1.2844648625881778</v>
      </c>
      <c r="M186" s="34">
        <v>31.024115941846386</v>
      </c>
      <c r="N186" s="34">
        <v>12.048909934712706</v>
      </c>
      <c r="O186" s="34">
        <v>157.11173598219747</v>
      </c>
      <c r="P186" s="34">
        <v>66.364348684043023</v>
      </c>
      <c r="Q186" s="37">
        <v>320.48926003892848</v>
      </c>
      <c r="R186" s="34">
        <v>72.901563216969933</v>
      </c>
      <c r="S186" s="37">
        <v>714.42298894357555</v>
      </c>
      <c r="T186" s="34">
        <v>150.57053576998473</v>
      </c>
      <c r="U186" s="37">
        <v>10815.576994335679</v>
      </c>
      <c r="V186" s="34">
        <v>1.7036716038886714</v>
      </c>
      <c r="W186" s="34">
        <v>12.315988557333284</v>
      </c>
      <c r="X186" s="37">
        <v>403.48326918204015</v>
      </c>
      <c r="Y186" s="37">
        <v>402.52081704123674</v>
      </c>
      <c r="Z186" s="34">
        <f t="shared" si="3"/>
        <v>1.0023910617788119</v>
      </c>
    </row>
    <row r="187" spans="1:26" s="32" customFormat="1">
      <c r="A187" s="3" t="s">
        <v>207</v>
      </c>
      <c r="B187" s="37">
        <v>310.37269474258045</v>
      </c>
      <c r="C187" s="34">
        <v>3.156773437254274</v>
      </c>
      <c r="D187" s="37">
        <v>2072.0922926546505</v>
      </c>
      <c r="E187" s="37">
        <v>489700</v>
      </c>
      <c r="F187" s="34">
        <v>7.4920966514408001</v>
      </c>
      <c r="G187" s="34">
        <v>0.97673675444275754</v>
      </c>
      <c r="H187" s="34">
        <v>43.789527787706028</v>
      </c>
      <c r="I187" s="34">
        <v>0.3182611047290978</v>
      </c>
      <c r="J187" s="34">
        <v>2.7639535702617688</v>
      </c>
      <c r="K187" s="34">
        <v>4.2316925774702785</v>
      </c>
      <c r="L187" s="34">
        <v>1.0123535942503388</v>
      </c>
      <c r="M187" s="34">
        <v>28.918138888708874</v>
      </c>
      <c r="N187" s="34">
        <v>11.872436162485696</v>
      </c>
      <c r="O187" s="34">
        <v>160.32173075574758</v>
      </c>
      <c r="P187" s="34">
        <v>69.651708648167386</v>
      </c>
      <c r="Q187" s="37">
        <v>341.92616934807097</v>
      </c>
      <c r="R187" s="34">
        <v>78.493467451529526</v>
      </c>
      <c r="S187" s="37">
        <v>763.70651583123106</v>
      </c>
      <c r="T187" s="34">
        <v>162.35337844412729</v>
      </c>
      <c r="U187" s="37">
        <v>13841.777412617415</v>
      </c>
      <c r="V187" s="34">
        <v>3.1531255322083771</v>
      </c>
      <c r="W187" s="34">
        <v>19.250597733846533</v>
      </c>
      <c r="X187" s="37">
        <v>479.88137759188788</v>
      </c>
      <c r="Y187" s="37">
        <v>664.48310669655439</v>
      </c>
      <c r="Z187" s="34">
        <f t="shared" si="3"/>
        <v>0.7221874758827127</v>
      </c>
    </row>
    <row r="188" spans="1:26" s="32" customFormat="1">
      <c r="A188" s="3" t="s">
        <v>208</v>
      </c>
      <c r="B188" s="37">
        <v>255.53986066031808</v>
      </c>
      <c r="C188" s="34">
        <v>5.5137457666131811</v>
      </c>
      <c r="D188" s="37">
        <v>965.60735547104446</v>
      </c>
      <c r="E188" s="37">
        <v>489700</v>
      </c>
      <c r="F188" s="34">
        <v>3.6231709103126493</v>
      </c>
      <c r="G188" s="34">
        <v>0.20658667008814846</v>
      </c>
      <c r="H188" s="34">
        <v>29.943066924120426</v>
      </c>
      <c r="I188" s="34">
        <v>9.0724773843578299E-2</v>
      </c>
      <c r="J188" s="34">
        <v>1.0537911359529082</v>
      </c>
      <c r="K188" s="34">
        <v>1.9223294923301926</v>
      </c>
      <c r="L188" s="34">
        <v>0.39138142482835742</v>
      </c>
      <c r="M188" s="34">
        <v>14.272928524767504</v>
      </c>
      <c r="N188" s="34">
        <v>5.7182520829799284</v>
      </c>
      <c r="O188" s="34">
        <v>76.483329725931071</v>
      </c>
      <c r="P188" s="34">
        <v>32.208773869663887</v>
      </c>
      <c r="Q188" s="37">
        <v>158.20446645273375</v>
      </c>
      <c r="R188" s="34">
        <v>37.264900996966546</v>
      </c>
      <c r="S188" s="37">
        <v>366.84339865007968</v>
      </c>
      <c r="T188" s="34">
        <v>76.283730687996027</v>
      </c>
      <c r="U188" s="37">
        <v>12846.90523941456</v>
      </c>
      <c r="V188" s="34">
        <v>2.4539990462106966</v>
      </c>
      <c r="W188" s="34">
        <v>7.3202188557066981</v>
      </c>
      <c r="X188" s="37">
        <v>221.11871240662788</v>
      </c>
      <c r="Y188" s="37">
        <v>249.01755325916466</v>
      </c>
      <c r="Z188" s="34">
        <f t="shared" si="3"/>
        <v>0.88796436039389925</v>
      </c>
    </row>
    <row r="189" spans="1:26" s="32" customFormat="1">
      <c r="A189" s="3" t="s">
        <v>209</v>
      </c>
      <c r="B189" s="37">
        <v>257.91697298065554</v>
      </c>
      <c r="C189" s="34">
        <v>10.423515232890516</v>
      </c>
      <c r="D189" s="37">
        <v>763.77621075010632</v>
      </c>
      <c r="E189" s="37">
        <v>489700</v>
      </c>
      <c r="F189" s="34">
        <v>1.8714186104561115</v>
      </c>
      <c r="G189" s="34">
        <v>0.43449160482994009</v>
      </c>
      <c r="H189" s="34">
        <v>24.62743701783414</v>
      </c>
      <c r="I189" s="34">
        <v>9.1455445474174515E-2</v>
      </c>
      <c r="J189" s="34">
        <v>0.96961071012689004</v>
      </c>
      <c r="K189" s="34">
        <v>1.8924308978876474</v>
      </c>
      <c r="L189" s="34">
        <v>0.66254141989612247</v>
      </c>
      <c r="M189" s="34">
        <v>11.538017374653666</v>
      </c>
      <c r="N189" s="34">
        <v>4.4211844371528688</v>
      </c>
      <c r="O189" s="34">
        <v>57.65473626728852</v>
      </c>
      <c r="P189" s="34">
        <v>24.596777296981227</v>
      </c>
      <c r="Q189" s="37">
        <v>122.89857017199593</v>
      </c>
      <c r="R189" s="34">
        <v>29.094906932106053</v>
      </c>
      <c r="S189" s="37">
        <v>297.61235689726664</v>
      </c>
      <c r="T189" s="34">
        <v>65.684658099388813</v>
      </c>
      <c r="U189" s="37">
        <v>11030.924274131403</v>
      </c>
      <c r="V189" s="34">
        <v>0.9934712565766004</v>
      </c>
      <c r="W189" s="34">
        <v>5.46580390475253</v>
      </c>
      <c r="X189" s="37">
        <v>162.8604869363341</v>
      </c>
      <c r="Y189" s="37">
        <v>175.61369309838403</v>
      </c>
      <c r="Z189" s="34">
        <f t="shared" si="3"/>
        <v>0.92737920410964081</v>
      </c>
    </row>
    <row r="190" spans="1:26" s="32" customFormat="1" ht="13.5" thickBot="1">
      <c r="A190" s="4" t="s">
        <v>210</v>
      </c>
      <c r="B190" s="39">
        <v>287.82624404739471</v>
      </c>
      <c r="C190" s="38">
        <v>9.5432436354736812</v>
      </c>
      <c r="D190" s="39">
        <v>1225.0760628377636</v>
      </c>
      <c r="E190" s="39">
        <v>489700</v>
      </c>
      <c r="F190" s="38">
        <v>1.9659939942652809</v>
      </c>
      <c r="G190" s="38">
        <v>1.6578615555392087</v>
      </c>
      <c r="H190" s="38">
        <v>25.393108632559269</v>
      </c>
      <c r="I190" s="38">
        <v>0.62536492442780778</v>
      </c>
      <c r="J190" s="38">
        <v>4.3691422041342127</v>
      </c>
      <c r="K190" s="38">
        <v>4.7834063924972741</v>
      </c>
      <c r="L190" s="38">
        <v>1.4369255991944192</v>
      </c>
      <c r="M190" s="38">
        <v>24.383615594837586</v>
      </c>
      <c r="N190" s="38">
        <v>8.4381959517895613</v>
      </c>
      <c r="O190" s="38">
        <v>100.06347530339308</v>
      </c>
      <c r="P190" s="38">
        <v>40.661078356710661</v>
      </c>
      <c r="Q190" s="39">
        <v>193.08968889381291</v>
      </c>
      <c r="R190" s="38">
        <v>44.447153263835858</v>
      </c>
      <c r="S190" s="39">
        <v>436.7349682161431</v>
      </c>
      <c r="T190" s="38">
        <v>94.832949239760552</v>
      </c>
      <c r="U190" s="39">
        <v>10164.015599682714</v>
      </c>
      <c r="V190" s="38">
        <v>1.046641314289668</v>
      </c>
      <c r="W190" s="38">
        <v>10.27629764792086</v>
      </c>
      <c r="X190" s="39">
        <v>273.34485177985442</v>
      </c>
      <c r="Y190" s="39">
        <v>361.40333380775701</v>
      </c>
      <c r="Z190" s="38">
        <f t="shared" si="3"/>
        <v>0.75634291720522995</v>
      </c>
    </row>
    <row r="191" spans="1:26" s="32" customFormat="1">
      <c r="A191" s="20" t="s">
        <v>211</v>
      </c>
      <c r="B191" s="36">
        <v>357.60553774028551</v>
      </c>
      <c r="C191" s="33">
        <v>4.830976354531324</v>
      </c>
      <c r="D191" s="36">
        <v>1913.5478682326486</v>
      </c>
      <c r="E191" s="36">
        <v>489700</v>
      </c>
      <c r="F191" s="33">
        <v>13.946622788239338</v>
      </c>
      <c r="G191" s="33">
        <v>5.3845410206451616</v>
      </c>
      <c r="H191" s="33">
        <v>107.28179592312385</v>
      </c>
      <c r="I191" s="33">
        <v>1.1890438396467748</v>
      </c>
      <c r="J191" s="33">
        <v>5.7873268460899645</v>
      </c>
      <c r="K191" s="33">
        <v>4.1533949939173409</v>
      </c>
      <c r="L191" s="33">
        <v>1.1156240999499514</v>
      </c>
      <c r="M191" s="33">
        <v>23.255761878510938</v>
      </c>
      <c r="N191" s="33">
        <v>9.0849950201192691</v>
      </c>
      <c r="O191" s="33">
        <v>120.43740251739088</v>
      </c>
      <c r="P191" s="33">
        <v>55.192323137430627</v>
      </c>
      <c r="Q191" s="36">
        <v>294.76967745457659</v>
      </c>
      <c r="R191" s="33">
        <v>75.813958419480358</v>
      </c>
      <c r="S191" s="36">
        <v>831.37087057899703</v>
      </c>
      <c r="T191" s="33">
        <v>202.36428356804447</v>
      </c>
      <c r="U191" s="36">
        <v>12925.61110387999</v>
      </c>
      <c r="V191" s="33">
        <v>4.6119708856531316</v>
      </c>
      <c r="W191" s="33">
        <v>41.651370853832972</v>
      </c>
      <c r="X191" s="36">
        <v>1927.6965220749955</v>
      </c>
      <c r="Y191" s="36">
        <v>1404.5768015689846</v>
      </c>
      <c r="Z191" s="34">
        <f t="shared" si="3"/>
        <v>1.3724393852451922</v>
      </c>
    </row>
    <row r="192" spans="1:26" s="32" customFormat="1">
      <c r="A192" s="20" t="s">
        <v>212</v>
      </c>
      <c r="B192" s="36">
        <v>284.59718117099084</v>
      </c>
      <c r="C192" s="33">
        <v>4.2364027294473185</v>
      </c>
      <c r="D192" s="36">
        <v>1158.1726503326804</v>
      </c>
      <c r="E192" s="36">
        <v>489700</v>
      </c>
      <c r="F192" s="33">
        <v>6.2079472706007266</v>
      </c>
      <c r="G192" s="33">
        <v>0.51243747922583738</v>
      </c>
      <c r="H192" s="33">
        <v>51.429170201152886</v>
      </c>
      <c r="I192" s="33">
        <v>9.2846059718937904E-2</v>
      </c>
      <c r="J192" s="33">
        <v>1.0073342773274172</v>
      </c>
      <c r="K192" s="33">
        <v>2.0558800196751799</v>
      </c>
      <c r="L192" s="33">
        <v>0.66731472134948178</v>
      </c>
      <c r="M192" s="33">
        <v>13.193732957268379</v>
      </c>
      <c r="N192" s="33">
        <v>5.2865192807610235</v>
      </c>
      <c r="O192" s="33">
        <v>74.605886976654006</v>
      </c>
      <c r="P192" s="33">
        <v>33.627346909157538</v>
      </c>
      <c r="Q192" s="36">
        <v>184.29456005599374</v>
      </c>
      <c r="R192" s="33">
        <v>46.447625038503475</v>
      </c>
      <c r="S192" s="36">
        <v>512.82438424859379</v>
      </c>
      <c r="T192" s="33">
        <v>124.20763541886522</v>
      </c>
      <c r="U192" s="36">
        <v>12557.327043850311</v>
      </c>
      <c r="V192" s="33">
        <v>2.1266456234416582</v>
      </c>
      <c r="W192" s="33">
        <v>18.166690677369445</v>
      </c>
      <c r="X192" s="36">
        <v>549.41492061379586</v>
      </c>
      <c r="Y192" s="36">
        <v>559.77587765409976</v>
      </c>
      <c r="Z192" s="34">
        <f t="shared" si="3"/>
        <v>0.98149088330900491</v>
      </c>
    </row>
    <row r="193" spans="1:26" s="32" customFormat="1">
      <c r="A193" s="20" t="s">
        <v>213</v>
      </c>
      <c r="B193" s="36">
        <v>288.44578586528087</v>
      </c>
      <c r="C193" s="33">
        <v>3.7541347332099666</v>
      </c>
      <c r="D193" s="36">
        <v>981.85394542531287</v>
      </c>
      <c r="E193" s="36">
        <v>489700</v>
      </c>
      <c r="F193" s="33">
        <v>5.7408152888747042</v>
      </c>
      <c r="G193" s="33">
        <v>9.1926886547673998</v>
      </c>
      <c r="H193" s="33">
        <v>64.709181659893034</v>
      </c>
      <c r="I193" s="33">
        <v>1.961061362121481</v>
      </c>
      <c r="J193" s="33">
        <v>7.8600082705648378</v>
      </c>
      <c r="K193" s="33">
        <v>2.5456508788147034</v>
      </c>
      <c r="L193" s="33">
        <v>0.71769442564057739</v>
      </c>
      <c r="M193" s="33">
        <v>11.154389689495961</v>
      </c>
      <c r="N193" s="33">
        <v>4.266631576637633</v>
      </c>
      <c r="O193" s="33">
        <v>59.893784348625047</v>
      </c>
      <c r="P193" s="33">
        <v>28.359877531747504</v>
      </c>
      <c r="Q193" s="36">
        <v>158.31726136178173</v>
      </c>
      <c r="R193" s="33">
        <v>39.911677514934716</v>
      </c>
      <c r="S193" s="36">
        <v>446.78842815086847</v>
      </c>
      <c r="T193" s="33">
        <v>107.44662461153146</v>
      </c>
      <c r="U193" s="36">
        <v>13460.758547882828</v>
      </c>
      <c r="V193" s="33">
        <v>2.1151591573721533</v>
      </c>
      <c r="W193" s="33">
        <v>12.584426442821043</v>
      </c>
      <c r="X193" s="36">
        <v>406.30453324315772</v>
      </c>
      <c r="Y193" s="36">
        <v>436.0542431274871</v>
      </c>
      <c r="Z193" s="34">
        <f t="shared" si="3"/>
        <v>0.93177520835261862</v>
      </c>
    </row>
    <row r="194" spans="1:26" s="32" customFormat="1">
      <c r="A194" s="20" t="s">
        <v>214</v>
      </c>
      <c r="B194" s="36">
        <v>260.70205259827566</v>
      </c>
      <c r="C194" s="33">
        <v>5.3026581847875454</v>
      </c>
      <c r="D194" s="36">
        <v>837.92537425065348</v>
      </c>
      <c r="E194" s="36">
        <v>489700</v>
      </c>
      <c r="F194" s="33">
        <v>3.924346647041792</v>
      </c>
      <c r="G194" s="33">
        <v>1.3592787301167546</v>
      </c>
      <c r="H194" s="33">
        <v>55.245088063723465</v>
      </c>
      <c r="I194" s="33">
        <v>0.43981266414422676</v>
      </c>
      <c r="J194" s="33">
        <v>2.9025162559586248</v>
      </c>
      <c r="K194" s="33">
        <v>3.721324288941847</v>
      </c>
      <c r="L194" s="33">
        <v>0.71107186002652267</v>
      </c>
      <c r="M194" s="33">
        <v>17.082541720834442</v>
      </c>
      <c r="N194" s="33">
        <v>5.7698008549970563</v>
      </c>
      <c r="O194" s="33">
        <v>68.270178292577739</v>
      </c>
      <c r="P194" s="33">
        <v>26.119946568974914</v>
      </c>
      <c r="Q194" s="36">
        <v>124.94415931589025</v>
      </c>
      <c r="R194" s="33">
        <v>29.777425099659993</v>
      </c>
      <c r="S194" s="36">
        <v>306.69996965714336</v>
      </c>
      <c r="T194" s="33">
        <v>69.923385193144597</v>
      </c>
      <c r="U194" s="36">
        <v>13787.730317048303</v>
      </c>
      <c r="V194" s="33">
        <v>2.123820527223383</v>
      </c>
      <c r="W194" s="33">
        <v>10.436036471958676</v>
      </c>
      <c r="X194" s="36">
        <v>678.38373024059933</v>
      </c>
      <c r="Y194" s="36">
        <v>1277.2384695627957</v>
      </c>
      <c r="Z194" s="34">
        <f t="shared" si="3"/>
        <v>0.53113318022186806</v>
      </c>
    </row>
    <row r="195" spans="1:26" s="32" customFormat="1">
      <c r="A195" s="20" t="s">
        <v>215</v>
      </c>
      <c r="B195" s="36">
        <v>348.27520525199765</v>
      </c>
      <c r="C195" s="33">
        <v>6.8759935840889632</v>
      </c>
      <c r="D195" s="36">
        <v>2392.4907873576358</v>
      </c>
      <c r="E195" s="36">
        <v>489700</v>
      </c>
      <c r="F195" s="33">
        <v>11.928665134737772</v>
      </c>
      <c r="G195" s="33">
        <v>1.0763444206114461</v>
      </c>
      <c r="H195" s="33">
        <v>81.272514999928504</v>
      </c>
      <c r="I195" s="33">
        <v>0.54072031249156594</v>
      </c>
      <c r="J195" s="33">
        <v>4.8039258937751637</v>
      </c>
      <c r="K195" s="33">
        <v>6.8672778662986298</v>
      </c>
      <c r="L195" s="33">
        <v>2.2224467770667271</v>
      </c>
      <c r="M195" s="33">
        <v>38.748430241228789</v>
      </c>
      <c r="N195" s="33">
        <v>13.729290675982009</v>
      </c>
      <c r="O195" s="33">
        <v>176.11731950497318</v>
      </c>
      <c r="P195" s="33">
        <v>73.616859353086213</v>
      </c>
      <c r="Q195" s="36">
        <v>371.29417355904332</v>
      </c>
      <c r="R195" s="33">
        <v>87.634090858504422</v>
      </c>
      <c r="S195" s="36">
        <v>913.72772678597823</v>
      </c>
      <c r="T195" s="33">
        <v>213.03241111635836</v>
      </c>
      <c r="U195" s="36">
        <v>12061.7589999131</v>
      </c>
      <c r="V195" s="33">
        <v>3.1987211667612612</v>
      </c>
      <c r="W195" s="33">
        <v>35.427683551799561</v>
      </c>
      <c r="X195" s="36">
        <v>1417.7044060717872</v>
      </c>
      <c r="Y195" s="36">
        <v>1012.7113111832638</v>
      </c>
      <c r="Z195" s="34">
        <f t="shared" si="3"/>
        <v>1.3999097180175906</v>
      </c>
    </row>
    <row r="196" spans="1:26" s="32" customFormat="1">
      <c r="A196" s="20" t="s">
        <v>216</v>
      </c>
      <c r="B196" s="36">
        <v>320.03927425826436</v>
      </c>
      <c r="C196" s="33">
        <v>5.6034011503100709</v>
      </c>
      <c r="D196" s="36">
        <v>1430.5718346694543</v>
      </c>
      <c r="E196" s="36">
        <v>489700</v>
      </c>
      <c r="F196" s="33">
        <v>5.2538765778874899</v>
      </c>
      <c r="G196" s="33">
        <v>7.5739006794964538</v>
      </c>
      <c r="H196" s="33">
        <v>63.172537049313938</v>
      </c>
      <c r="I196" s="33">
        <v>1.7192265520210515</v>
      </c>
      <c r="J196" s="33">
        <v>7.3269235000766066</v>
      </c>
      <c r="K196" s="33">
        <v>4.6019564625210982</v>
      </c>
      <c r="L196" s="33">
        <v>1.3786537877207152</v>
      </c>
      <c r="M196" s="33">
        <v>21.452510905096357</v>
      </c>
      <c r="N196" s="33">
        <v>7.7408493690539508</v>
      </c>
      <c r="O196" s="33">
        <v>100.74981345028776</v>
      </c>
      <c r="P196" s="33">
        <v>44.091813453926676</v>
      </c>
      <c r="Q196" s="36">
        <v>229.05149476600286</v>
      </c>
      <c r="R196" s="33">
        <v>55.439920898394774</v>
      </c>
      <c r="S196" s="36">
        <v>591.85939708042611</v>
      </c>
      <c r="T196" s="33">
        <v>137.57145345096441</v>
      </c>
      <c r="U196" s="36">
        <v>12370.099815547534</v>
      </c>
      <c r="V196" s="33">
        <v>1.8285029907264787</v>
      </c>
      <c r="W196" s="33">
        <v>10.89353268974557</v>
      </c>
      <c r="X196" s="36">
        <v>382.53412210736354</v>
      </c>
      <c r="Y196" s="36">
        <v>375.06451549564935</v>
      </c>
      <c r="Z196" s="34">
        <f t="shared" si="3"/>
        <v>1.0199155246713838</v>
      </c>
    </row>
    <row r="197" spans="1:26" s="32" customFormat="1">
      <c r="A197" s="20" t="s">
        <v>217</v>
      </c>
      <c r="B197" s="36">
        <v>384.7431536479466</v>
      </c>
      <c r="C197" s="33">
        <v>593.24954420485381</v>
      </c>
      <c r="D197" s="36">
        <v>1928.9750036594542</v>
      </c>
      <c r="E197" s="36">
        <v>489700</v>
      </c>
      <c r="F197" s="33">
        <v>21.41470546667183</v>
      </c>
      <c r="G197" s="33">
        <v>0.52215520892658762</v>
      </c>
      <c r="H197" s="33">
        <v>88.414554820875196</v>
      </c>
      <c r="I197" s="33">
        <v>0.29243661258110498</v>
      </c>
      <c r="J197" s="33">
        <v>2.1198936690997425</v>
      </c>
      <c r="K197" s="33">
        <v>3.1127366654601487</v>
      </c>
      <c r="L197" s="33">
        <v>0.82436564697847192</v>
      </c>
      <c r="M197" s="33">
        <v>20.331179563659983</v>
      </c>
      <c r="N197" s="33">
        <v>7.9202303028535201</v>
      </c>
      <c r="O197" s="33">
        <v>112.10691136923761</v>
      </c>
      <c r="P197" s="33">
        <v>53.793318253164578</v>
      </c>
      <c r="Q197" s="36">
        <v>304.31957735383463</v>
      </c>
      <c r="R197" s="33">
        <v>79.528269230514752</v>
      </c>
      <c r="S197" s="36">
        <v>898.40333738164168</v>
      </c>
      <c r="T197" s="33">
        <v>224.6927058337572</v>
      </c>
      <c r="U197" s="36">
        <v>13327.270764373205</v>
      </c>
      <c r="V197" s="33">
        <v>4.2312671175565679</v>
      </c>
      <c r="W197" s="33">
        <v>54.031819161376482</v>
      </c>
      <c r="X197" s="36">
        <v>2390.2145750803643</v>
      </c>
      <c r="Y197" s="36">
        <v>1636.8968560828041</v>
      </c>
      <c r="Z197" s="34">
        <f t="shared" si="3"/>
        <v>1.4602108655766475</v>
      </c>
    </row>
    <row r="198" spans="1:26" s="32" customFormat="1">
      <c r="A198" s="20" t="s">
        <v>218</v>
      </c>
      <c r="B198" s="36">
        <v>316.43809740648612</v>
      </c>
      <c r="C198" s="33">
        <v>25.745632099016738</v>
      </c>
      <c r="D198" s="36">
        <v>2089.7217632645729</v>
      </c>
      <c r="E198" s="36">
        <v>489700</v>
      </c>
      <c r="F198" s="33">
        <v>15.603488397848905</v>
      </c>
      <c r="G198" s="33">
        <v>5.7700514421630693</v>
      </c>
      <c r="H198" s="33">
        <v>88.22844596650836</v>
      </c>
      <c r="I198" s="33">
        <v>2.0053258062562933</v>
      </c>
      <c r="J198" s="33">
        <v>10.179334478693956</v>
      </c>
      <c r="K198" s="33">
        <v>8.0325730295603481</v>
      </c>
      <c r="L198" s="33">
        <v>2.3249004046514328</v>
      </c>
      <c r="M198" s="33">
        <v>38.586906194086275</v>
      </c>
      <c r="N198" s="33">
        <v>13.311179634511605</v>
      </c>
      <c r="O198" s="33">
        <v>169.45491818678542</v>
      </c>
      <c r="P198" s="33">
        <v>68.518234067910797</v>
      </c>
      <c r="Q198" s="36">
        <v>331.36115905788029</v>
      </c>
      <c r="R198" s="33">
        <v>75.844980259574982</v>
      </c>
      <c r="S198" s="36">
        <v>756.99394193614978</v>
      </c>
      <c r="T198" s="33">
        <v>163.96181040372477</v>
      </c>
      <c r="U198" s="36">
        <v>11295.261051122759</v>
      </c>
      <c r="V198" s="33">
        <v>2.4919763553953751</v>
      </c>
      <c r="W198" s="33">
        <v>21.480647558120431</v>
      </c>
      <c r="X198" s="36">
        <v>2221.2497961128061</v>
      </c>
      <c r="Y198" s="36">
        <v>681.87071763547215</v>
      </c>
      <c r="Z198" s="34">
        <f t="shared" si="3"/>
        <v>3.2575820293551385</v>
      </c>
    </row>
    <row r="199" spans="1:26" s="32" customFormat="1">
      <c r="A199" s="20" t="s">
        <v>219</v>
      </c>
      <c r="B199" s="36">
        <v>329.0214381079316</v>
      </c>
      <c r="C199" s="33">
        <v>4.9380304747117592</v>
      </c>
      <c r="D199" s="36">
        <v>2167.7775410534505</v>
      </c>
      <c r="E199" s="36">
        <v>489700</v>
      </c>
      <c r="F199" s="33">
        <v>8.8899685895453402</v>
      </c>
      <c r="G199" s="33">
        <v>7.0337289373643177</v>
      </c>
      <c r="H199" s="33">
        <v>79.149965137731428</v>
      </c>
      <c r="I199" s="33">
        <v>2.4713336104883346</v>
      </c>
      <c r="J199" s="33">
        <v>12.807631877425933</v>
      </c>
      <c r="K199" s="33">
        <v>8.2619556299842838</v>
      </c>
      <c r="L199" s="33">
        <v>1.7001893219817525</v>
      </c>
      <c r="M199" s="33">
        <v>35.893570326009105</v>
      </c>
      <c r="N199" s="33">
        <v>12.013621505085988</v>
      </c>
      <c r="O199" s="33">
        <v>158.49495560900198</v>
      </c>
      <c r="P199" s="33">
        <v>66.364526072706155</v>
      </c>
      <c r="Q199" s="36">
        <v>334.81781362538885</v>
      </c>
      <c r="R199" s="33">
        <v>79.573774832098948</v>
      </c>
      <c r="S199" s="36">
        <v>830.54686316112497</v>
      </c>
      <c r="T199" s="33">
        <v>188.61601807661995</v>
      </c>
      <c r="U199" s="36">
        <v>12011.173455934677</v>
      </c>
      <c r="V199" s="33">
        <v>2.2443626499442142</v>
      </c>
      <c r="W199" s="33">
        <v>22.367531444249522</v>
      </c>
      <c r="X199" s="36">
        <v>1167.7733785838404</v>
      </c>
      <c r="Y199" s="36">
        <v>693.52731673481958</v>
      </c>
      <c r="Z199" s="34">
        <f t="shared" si="3"/>
        <v>1.6838174220473507</v>
      </c>
    </row>
    <row r="200" spans="1:26" s="32" customFormat="1">
      <c r="A200" s="20" t="s">
        <v>220</v>
      </c>
      <c r="B200" s="36">
        <v>330.35407086820857</v>
      </c>
      <c r="C200" s="33">
        <v>4.3051440477701606</v>
      </c>
      <c r="D200" s="36">
        <v>1488.471680198136</v>
      </c>
      <c r="E200" s="36">
        <v>489700</v>
      </c>
      <c r="F200" s="33">
        <v>6.9678346666497459</v>
      </c>
      <c r="G200" s="33">
        <v>15.521900939421801</v>
      </c>
      <c r="H200" s="33">
        <v>88.941773202615423</v>
      </c>
      <c r="I200" s="33">
        <v>4.1828170959061968</v>
      </c>
      <c r="J200" s="33">
        <v>17.977892045484658</v>
      </c>
      <c r="K200" s="33">
        <v>5.4947398227233322</v>
      </c>
      <c r="L200" s="33">
        <v>1.0983076905083995</v>
      </c>
      <c r="M200" s="33">
        <v>18.640107693771238</v>
      </c>
      <c r="N200" s="33">
        <v>6.8752249207676961</v>
      </c>
      <c r="O200" s="33">
        <v>94.664002223227826</v>
      </c>
      <c r="P200" s="33">
        <v>43.586746922337433</v>
      </c>
      <c r="Q200" s="36">
        <v>239.35979336298465</v>
      </c>
      <c r="R200" s="33">
        <v>61.614780754571548</v>
      </c>
      <c r="S200" s="36">
        <v>687.21888709998109</v>
      </c>
      <c r="T200" s="33">
        <v>163.21146726309161</v>
      </c>
      <c r="U200" s="36">
        <v>12862.294925927399</v>
      </c>
      <c r="V200" s="33">
        <v>2.2591497716392039</v>
      </c>
      <c r="W200" s="33">
        <v>20.601297487301245</v>
      </c>
      <c r="X200" s="36">
        <v>614.36519999866107</v>
      </c>
      <c r="Y200" s="36">
        <v>609.15500904630676</v>
      </c>
      <c r="Z200" s="34">
        <f t="shared" si="3"/>
        <v>1.0085531447250371</v>
      </c>
    </row>
    <row r="201" spans="1:26" s="32" customFormat="1">
      <c r="A201" s="20" t="s">
        <v>221</v>
      </c>
      <c r="B201" s="36">
        <v>332.10253898461792</v>
      </c>
      <c r="C201" s="33">
        <v>64.436433990965938</v>
      </c>
      <c r="D201" s="36">
        <v>1623.1744371458049</v>
      </c>
      <c r="E201" s="36">
        <v>489700</v>
      </c>
      <c r="F201" s="33">
        <v>9.0954572618861214</v>
      </c>
      <c r="G201" s="33">
        <v>5.6478798606866469</v>
      </c>
      <c r="H201" s="33">
        <v>77.358979182698221</v>
      </c>
      <c r="I201" s="33">
        <v>1.4768295560897398</v>
      </c>
      <c r="J201" s="33">
        <v>6.2364989910938391</v>
      </c>
      <c r="K201" s="33">
        <v>3.6211695199386589</v>
      </c>
      <c r="L201" s="33">
        <v>1.0686563645898868</v>
      </c>
      <c r="M201" s="33">
        <v>19.129457982860256</v>
      </c>
      <c r="N201" s="33">
        <v>7.2953301982184797</v>
      </c>
      <c r="O201" s="33">
        <v>98.153280064387388</v>
      </c>
      <c r="P201" s="33">
        <v>46.246554110869674</v>
      </c>
      <c r="Q201" s="36">
        <v>253.50106368861643</v>
      </c>
      <c r="R201" s="33">
        <v>64.884713816740671</v>
      </c>
      <c r="S201" s="36">
        <v>734.85192152719594</v>
      </c>
      <c r="T201" s="33">
        <v>178.03688817641287</v>
      </c>
      <c r="U201" s="36">
        <v>12552.224880581864</v>
      </c>
      <c r="V201" s="33">
        <v>2.2723579887337952</v>
      </c>
      <c r="W201" s="33">
        <v>26.964139333198197</v>
      </c>
      <c r="X201" s="36">
        <v>957.63713861849055</v>
      </c>
      <c r="Y201" s="36">
        <v>743.15384850947817</v>
      </c>
      <c r="Z201" s="34">
        <f t="shared" si="3"/>
        <v>1.2886122308848904</v>
      </c>
    </row>
    <row r="202" spans="1:26" s="32" customFormat="1">
      <c r="A202" s="20" t="s">
        <v>222</v>
      </c>
      <c r="B202" s="36">
        <v>329.34455648129619</v>
      </c>
      <c r="C202" s="33">
        <v>6.4240276597370727</v>
      </c>
      <c r="D202" s="36">
        <v>1525.1568228875351</v>
      </c>
      <c r="E202" s="36">
        <v>489700</v>
      </c>
      <c r="F202" s="33">
        <v>10.479063968651117</v>
      </c>
      <c r="G202" s="33">
        <v>20.704909497214512</v>
      </c>
      <c r="H202" s="33">
        <v>105.26297640814209</v>
      </c>
      <c r="I202" s="33">
        <v>4.8592915340517013</v>
      </c>
      <c r="J202" s="33">
        <v>20.771695745338757</v>
      </c>
      <c r="K202" s="33">
        <v>5.9557237977256055</v>
      </c>
      <c r="L202" s="33">
        <v>1.2769929367075155</v>
      </c>
      <c r="M202" s="33">
        <v>21.496396550329528</v>
      </c>
      <c r="N202" s="33">
        <v>7.60467532125032</v>
      </c>
      <c r="O202" s="33">
        <v>100.08512560921586</v>
      </c>
      <c r="P202" s="33">
        <v>45.266469709950492</v>
      </c>
      <c r="Q202" s="36">
        <v>238.88480793710323</v>
      </c>
      <c r="R202" s="33">
        <v>58.915916468728419</v>
      </c>
      <c r="S202" s="36">
        <v>645.16710639629582</v>
      </c>
      <c r="T202" s="33">
        <v>152.11948021701156</v>
      </c>
      <c r="U202" s="36">
        <v>12171.255224011966</v>
      </c>
      <c r="V202" s="33">
        <v>2.7054156563478924</v>
      </c>
      <c r="W202" s="33">
        <v>27.188401873528711</v>
      </c>
      <c r="X202" s="36">
        <v>964.33972448743157</v>
      </c>
      <c r="Y202" s="36">
        <v>769.55190728806247</v>
      </c>
      <c r="Z202" s="34">
        <f t="shared" si="3"/>
        <v>1.253118490584749</v>
      </c>
    </row>
    <row r="203" spans="1:26" s="32" customFormat="1">
      <c r="A203" s="20" t="s">
        <v>223</v>
      </c>
      <c r="B203" s="36">
        <v>313.1966882719712</v>
      </c>
      <c r="C203" s="33">
        <v>10.550826552807264</v>
      </c>
      <c r="D203" s="36">
        <v>1567.6733311291703</v>
      </c>
      <c r="E203" s="36">
        <v>489700</v>
      </c>
      <c r="F203" s="33">
        <v>3.4252859668519098</v>
      </c>
      <c r="G203" s="33">
        <v>0.36343546425007078</v>
      </c>
      <c r="H203" s="33">
        <v>40.943868336022369</v>
      </c>
      <c r="I203" s="33">
        <v>0.23256946223278943</v>
      </c>
      <c r="J203" s="33">
        <v>2.5540656264665191</v>
      </c>
      <c r="K203" s="33">
        <v>4.4900103723718949</v>
      </c>
      <c r="L203" s="33">
        <v>1.6363786789856298</v>
      </c>
      <c r="M203" s="33">
        <v>25.843439801533233</v>
      </c>
      <c r="N203" s="33">
        <v>8.8998853654398609</v>
      </c>
      <c r="O203" s="33">
        <v>119.42255171644945</v>
      </c>
      <c r="P203" s="33">
        <v>50.322762629629537</v>
      </c>
      <c r="Q203" s="36">
        <v>248.66006980141273</v>
      </c>
      <c r="R203" s="33">
        <v>57.649116038305152</v>
      </c>
      <c r="S203" s="36">
        <v>587.91144855597224</v>
      </c>
      <c r="T203" s="33">
        <v>131.45098370434383</v>
      </c>
      <c r="U203" s="36">
        <v>10273.839003670593</v>
      </c>
      <c r="V203" s="33">
        <v>1.1358845050099917</v>
      </c>
      <c r="W203" s="33">
        <v>9.4160456297324195</v>
      </c>
      <c r="X203" s="36">
        <v>423.95237847836387</v>
      </c>
      <c r="Y203" s="36">
        <v>293.22358288037407</v>
      </c>
      <c r="Z203" s="34">
        <f t="shared" si="3"/>
        <v>1.4458331567803091</v>
      </c>
    </row>
    <row r="204" spans="1:26" s="32" customFormat="1">
      <c r="A204" s="20" t="s">
        <v>224</v>
      </c>
      <c r="B204" s="36">
        <v>352.5507756810469</v>
      </c>
      <c r="C204" s="33">
        <v>21.674629578773217</v>
      </c>
      <c r="D204" s="36">
        <v>1589.3063487786635</v>
      </c>
      <c r="E204" s="36">
        <v>489700</v>
      </c>
      <c r="F204" s="33">
        <v>10.64049438528547</v>
      </c>
      <c r="G204" s="33">
        <v>9.8895271518380881</v>
      </c>
      <c r="H204" s="33">
        <v>88.13660845165397</v>
      </c>
      <c r="I204" s="33">
        <v>3.544684174869646</v>
      </c>
      <c r="J204" s="33">
        <v>15.455475859823297</v>
      </c>
      <c r="K204" s="33">
        <v>6.391755652572952</v>
      </c>
      <c r="L204" s="33">
        <v>0.62334977395170299</v>
      </c>
      <c r="M204" s="33">
        <v>19.288966079287157</v>
      </c>
      <c r="N204" s="33">
        <v>6.8912580448627452</v>
      </c>
      <c r="O204" s="33">
        <v>93.971665841516497</v>
      </c>
      <c r="P204" s="33">
        <v>44.258099004732102</v>
      </c>
      <c r="Q204" s="36">
        <v>251.58469319006207</v>
      </c>
      <c r="R204" s="33">
        <v>65.149729374726704</v>
      </c>
      <c r="S204" s="36">
        <v>750.29307303209441</v>
      </c>
      <c r="T204" s="33">
        <v>187.74641064676709</v>
      </c>
      <c r="U204" s="36">
        <v>13098.678386892348</v>
      </c>
      <c r="V204" s="33">
        <v>2.6546777273092892</v>
      </c>
      <c r="W204" s="33">
        <v>24.181266099073571</v>
      </c>
      <c r="X204" s="36">
        <v>868.10791676213717</v>
      </c>
      <c r="Y204" s="36">
        <v>755.47186793600713</v>
      </c>
      <c r="Z204" s="34">
        <f t="shared" si="3"/>
        <v>1.1490936375087775</v>
      </c>
    </row>
    <row r="205" spans="1:26" s="32" customFormat="1">
      <c r="A205" s="20" t="s">
        <v>225</v>
      </c>
      <c r="B205" s="36">
        <v>345.14200793761205</v>
      </c>
      <c r="C205" s="33">
        <v>11.841866989559161</v>
      </c>
      <c r="D205" s="36">
        <v>1915.1221225209647</v>
      </c>
      <c r="E205" s="36">
        <v>489700</v>
      </c>
      <c r="F205" s="33">
        <v>9.9874578651622343</v>
      </c>
      <c r="G205" s="33">
        <v>1.3419020115318709</v>
      </c>
      <c r="H205" s="33">
        <v>78.356345480229351</v>
      </c>
      <c r="I205" s="33">
        <v>0.36849620726846627</v>
      </c>
      <c r="J205" s="33">
        <v>2.8200720340377341</v>
      </c>
      <c r="K205" s="33">
        <v>3.1892666282954227</v>
      </c>
      <c r="L205" s="33">
        <v>0.91154703047178542</v>
      </c>
      <c r="M205" s="33">
        <v>22.51079488362921</v>
      </c>
      <c r="N205" s="33">
        <v>8.6248377040152739</v>
      </c>
      <c r="O205" s="33">
        <v>119.47167117819772</v>
      </c>
      <c r="P205" s="33">
        <v>55.035613849319631</v>
      </c>
      <c r="Q205" s="36">
        <v>302.34822825440784</v>
      </c>
      <c r="R205" s="33">
        <v>76.606972646203232</v>
      </c>
      <c r="S205" s="36">
        <v>845.46691236702816</v>
      </c>
      <c r="T205" s="33">
        <v>208.97903346393051</v>
      </c>
      <c r="U205" s="36">
        <v>13107.070739454175</v>
      </c>
      <c r="V205" s="33">
        <v>2.8709680177131003</v>
      </c>
      <c r="W205" s="33">
        <v>34.958249087650358</v>
      </c>
      <c r="X205" s="36">
        <v>1235.7896620613358</v>
      </c>
      <c r="Y205" s="36">
        <v>1036.665557950774</v>
      </c>
      <c r="Z205" s="34">
        <f t="shared" si="3"/>
        <v>1.1920813347982544</v>
      </c>
    </row>
    <row r="206" spans="1:26" s="32" customFormat="1">
      <c r="A206" s="20" t="s">
        <v>226</v>
      </c>
      <c r="B206" s="36">
        <v>348.45917090383892</v>
      </c>
      <c r="C206" s="33">
        <v>8.0052221855271188</v>
      </c>
      <c r="D206" s="36">
        <v>1928.1522603955436</v>
      </c>
      <c r="E206" s="36">
        <v>489700</v>
      </c>
      <c r="F206" s="33">
        <v>8.6859760248577036</v>
      </c>
      <c r="G206" s="33">
        <v>51.374130409708158</v>
      </c>
      <c r="H206" s="33">
        <v>270.0210946075714</v>
      </c>
      <c r="I206" s="33">
        <v>36.142930960083504</v>
      </c>
      <c r="J206" s="33">
        <v>186.67526944892609</v>
      </c>
      <c r="K206" s="33">
        <v>46.458118476682053</v>
      </c>
      <c r="L206" s="33">
        <v>2.626526333352901</v>
      </c>
      <c r="M206" s="33">
        <v>48.108211830496209</v>
      </c>
      <c r="N206" s="33">
        <v>11.599986399036599</v>
      </c>
      <c r="O206" s="33">
        <v>134.1696945449664</v>
      </c>
      <c r="P206" s="33">
        <v>57.842089031631062</v>
      </c>
      <c r="Q206" s="36">
        <v>303.64122425742329</v>
      </c>
      <c r="R206" s="33">
        <v>75.23457988137757</v>
      </c>
      <c r="S206" s="36">
        <v>825.75243154445377</v>
      </c>
      <c r="T206" s="33">
        <v>193.89929736260015</v>
      </c>
      <c r="U206" s="36">
        <v>12038.368539042352</v>
      </c>
      <c r="V206" s="33">
        <v>2.6503359704417453</v>
      </c>
      <c r="W206" s="33">
        <v>20.525202356124506</v>
      </c>
      <c r="X206" s="36">
        <v>732.54472455152325</v>
      </c>
      <c r="Y206" s="36">
        <v>648.30916681117128</v>
      </c>
      <c r="Z206" s="34">
        <f t="shared" si="3"/>
        <v>1.1299311533024901</v>
      </c>
    </row>
    <row r="207" spans="1:26" s="32" customFormat="1">
      <c r="A207" s="20" t="s">
        <v>227</v>
      </c>
      <c r="B207" s="36">
        <v>350.78767024611648</v>
      </c>
      <c r="C207" s="33">
        <v>23.347493400273283</v>
      </c>
      <c r="D207" s="36">
        <v>1443.6303669042425</v>
      </c>
      <c r="E207" s="36">
        <v>489700</v>
      </c>
      <c r="F207" s="33">
        <v>2.6436047850339648</v>
      </c>
      <c r="G207" s="33">
        <v>0.53976834527173956</v>
      </c>
      <c r="H207" s="33">
        <v>33.403717432715958</v>
      </c>
      <c r="I207" s="33">
        <v>0.24827821607102166</v>
      </c>
      <c r="J207" s="33">
        <v>2.2275139527600616</v>
      </c>
      <c r="K207" s="33">
        <v>4.4790814381113719</v>
      </c>
      <c r="L207" s="33">
        <v>1.6316137734046356</v>
      </c>
      <c r="M207" s="33">
        <v>27.943584623459689</v>
      </c>
      <c r="N207" s="33">
        <v>9.411036916319512</v>
      </c>
      <c r="O207" s="33">
        <v>119.08328802793194</v>
      </c>
      <c r="P207" s="33">
        <v>49.23805660463475</v>
      </c>
      <c r="Q207" s="36">
        <v>230.95464694921839</v>
      </c>
      <c r="R207" s="33">
        <v>50.216261032169974</v>
      </c>
      <c r="S207" s="36">
        <v>473.28226558532089</v>
      </c>
      <c r="T207" s="33">
        <v>100.9049183112889</v>
      </c>
      <c r="U207" s="36">
        <v>9991.4331249612587</v>
      </c>
      <c r="V207" s="33">
        <v>0.90929167389748822</v>
      </c>
      <c r="W207" s="33">
        <v>4.760015673343144</v>
      </c>
      <c r="X207" s="36">
        <v>180.32533702601916</v>
      </c>
      <c r="Y207" s="36">
        <v>139.45028102744945</v>
      </c>
      <c r="Z207" s="34">
        <f t="shared" si="3"/>
        <v>1.2931156229833904</v>
      </c>
    </row>
    <row r="208" spans="1:26" s="32" customFormat="1">
      <c r="A208" s="20" t="s">
        <v>228</v>
      </c>
      <c r="B208" s="36">
        <v>354.04377412738302</v>
      </c>
      <c r="C208" s="33">
        <v>6.4201966967312796</v>
      </c>
      <c r="D208" s="36">
        <v>2110.4794316723473</v>
      </c>
      <c r="E208" s="36">
        <v>489700</v>
      </c>
      <c r="F208" s="33">
        <v>9.8676324664180495</v>
      </c>
      <c r="G208" s="33">
        <v>0.77171504549897119</v>
      </c>
      <c r="H208" s="33">
        <v>80.75623367042013</v>
      </c>
      <c r="I208" s="33">
        <v>0.29614639161896383</v>
      </c>
      <c r="J208" s="33">
        <v>2.9622005511094556</v>
      </c>
      <c r="K208" s="33">
        <v>4.8913600825617713</v>
      </c>
      <c r="L208" s="33">
        <v>1.6214976389652251</v>
      </c>
      <c r="M208" s="33">
        <v>30.079524104699747</v>
      </c>
      <c r="N208" s="33">
        <v>11.337522882920693</v>
      </c>
      <c r="O208" s="33">
        <v>151.98811163116423</v>
      </c>
      <c r="P208" s="33">
        <v>65.793668074969489</v>
      </c>
      <c r="Q208" s="36">
        <v>328.84954250270118</v>
      </c>
      <c r="R208" s="33">
        <v>78.723268506608136</v>
      </c>
      <c r="S208" s="36">
        <v>825.12725592803338</v>
      </c>
      <c r="T208" s="33">
        <v>184.92763112653427</v>
      </c>
      <c r="U208" s="36">
        <v>12066.211323294909</v>
      </c>
      <c r="V208" s="33">
        <v>2.4597545561307093</v>
      </c>
      <c r="W208" s="33">
        <v>26.594322648992822</v>
      </c>
      <c r="X208" s="36">
        <v>1044.5322878057702</v>
      </c>
      <c r="Y208" s="36">
        <v>760.19396251083265</v>
      </c>
      <c r="Z208" s="34">
        <f t="shared" si="3"/>
        <v>1.3740339167596136</v>
      </c>
    </row>
    <row r="209" spans="1:26" s="32" customFormat="1">
      <c r="A209" s="3" t="s">
        <v>229</v>
      </c>
      <c r="B209" s="37">
        <v>299.35707739319793</v>
      </c>
      <c r="C209" s="34">
        <v>4.3893283937908514</v>
      </c>
      <c r="D209" s="37">
        <v>1168.9031182627591</v>
      </c>
      <c r="E209" s="37">
        <v>489700</v>
      </c>
      <c r="F209" s="34">
        <v>5.7728547476326391</v>
      </c>
      <c r="G209" s="34">
        <v>1.6052641298521617</v>
      </c>
      <c r="H209" s="34">
        <v>59.00099775791702</v>
      </c>
      <c r="I209" s="34">
        <v>0.42479102871907914</v>
      </c>
      <c r="J209" s="34">
        <v>2.1903239924652573</v>
      </c>
      <c r="K209" s="34">
        <v>2.0959483607578568</v>
      </c>
      <c r="L209" s="34">
        <v>0.6679878287512151</v>
      </c>
      <c r="M209" s="34">
        <v>14.20117033874901</v>
      </c>
      <c r="N209" s="34">
        <v>5.6088257544417432</v>
      </c>
      <c r="O209" s="34">
        <v>75.790784858469181</v>
      </c>
      <c r="P209" s="34">
        <v>35.256716344719237</v>
      </c>
      <c r="Q209" s="37">
        <v>190.63260366582955</v>
      </c>
      <c r="R209" s="34">
        <v>48.303721886903368</v>
      </c>
      <c r="S209" s="37">
        <v>527.22135950669667</v>
      </c>
      <c r="T209" s="34">
        <v>125.53603158768702</v>
      </c>
      <c r="U209" s="37">
        <v>12344.364431099999</v>
      </c>
      <c r="V209" s="34">
        <v>2.0785066492077116</v>
      </c>
      <c r="W209" s="34">
        <v>16.578335968754285</v>
      </c>
      <c r="X209" s="37">
        <v>589.61403095025014</v>
      </c>
      <c r="Y209" s="37">
        <v>560.3427210012843</v>
      </c>
      <c r="Z209" s="34">
        <f t="shared" si="3"/>
        <v>1.0522382264494496</v>
      </c>
    </row>
    <row r="210" spans="1:26" s="32" customFormat="1">
      <c r="A210" s="3" t="s">
        <v>230</v>
      </c>
      <c r="B210" s="37">
        <v>335.70726751547107</v>
      </c>
      <c r="C210" s="34">
        <v>6.1942164388239416</v>
      </c>
      <c r="D210" s="37">
        <v>1408.1111884566137</v>
      </c>
      <c r="E210" s="37">
        <v>489700</v>
      </c>
      <c r="F210" s="34">
        <v>5.523896073762808</v>
      </c>
      <c r="G210" s="34">
        <v>4.6487333786844536</v>
      </c>
      <c r="H210" s="34">
        <v>59.177618200669798</v>
      </c>
      <c r="I210" s="34">
        <v>1.1841449540004436</v>
      </c>
      <c r="J210" s="34">
        <v>5.7548625553802255</v>
      </c>
      <c r="K210" s="34">
        <v>3.9885546176844042</v>
      </c>
      <c r="L210" s="34">
        <v>1.2314120227799934</v>
      </c>
      <c r="M210" s="34">
        <v>22.114882984218212</v>
      </c>
      <c r="N210" s="34">
        <v>7.9001738753858355</v>
      </c>
      <c r="O210" s="34">
        <v>103.28555734815581</v>
      </c>
      <c r="P210" s="34">
        <v>46.748812097256298</v>
      </c>
      <c r="Q210" s="37">
        <v>236.13773560886543</v>
      </c>
      <c r="R210" s="34">
        <v>56.329288072731984</v>
      </c>
      <c r="S210" s="37">
        <v>575.13004178690164</v>
      </c>
      <c r="T210" s="34">
        <v>132.54808781818028</v>
      </c>
      <c r="U210" s="37">
        <v>11839.081319107801</v>
      </c>
      <c r="V210" s="34">
        <v>2.053581869100725</v>
      </c>
      <c r="W210" s="34">
        <v>10.597825224413736</v>
      </c>
      <c r="X210" s="37">
        <v>358.75107429600752</v>
      </c>
      <c r="Y210" s="37">
        <v>359.10494729251104</v>
      </c>
      <c r="Z210" s="34">
        <f t="shared" si="3"/>
        <v>0.99901456941996603</v>
      </c>
    </row>
    <row r="211" spans="1:26" s="32" customFormat="1">
      <c r="A211" s="3" t="s">
        <v>231</v>
      </c>
      <c r="B211" s="37">
        <v>390.82772696818802</v>
      </c>
      <c r="C211" s="34">
        <v>14.461509203245082</v>
      </c>
      <c r="D211" s="37">
        <v>1531.3120491531822</v>
      </c>
      <c r="E211" s="37">
        <v>489700</v>
      </c>
      <c r="F211" s="34">
        <v>3.0241965665257768</v>
      </c>
      <c r="G211" s="34">
        <v>5.3359766765817499E-3</v>
      </c>
      <c r="H211" s="34">
        <v>27.238948517839102</v>
      </c>
      <c r="I211" s="34">
        <v>8.6004164320164819E-2</v>
      </c>
      <c r="J211" s="34">
        <v>1.6743720817827699</v>
      </c>
      <c r="K211" s="34">
        <v>4.1387848662319735</v>
      </c>
      <c r="L211" s="34">
        <v>1.7134942354150058</v>
      </c>
      <c r="M211" s="34">
        <v>25.82606444579752</v>
      </c>
      <c r="N211" s="34">
        <v>9.3732297755101754</v>
      </c>
      <c r="O211" s="34">
        <v>125.23907063658658</v>
      </c>
      <c r="P211" s="34">
        <v>53.849037644425877</v>
      </c>
      <c r="Q211" s="37">
        <v>257.2311333981948</v>
      </c>
      <c r="R211" s="34">
        <v>57.541452313807888</v>
      </c>
      <c r="S211" s="37">
        <v>555.36281890719602</v>
      </c>
      <c r="T211" s="34">
        <v>117.61855795367998</v>
      </c>
      <c r="U211" s="37">
        <v>9498.2426429841016</v>
      </c>
      <c r="V211" s="34">
        <v>1.1385865600222187</v>
      </c>
      <c r="W211" s="34">
        <v>4.8878306824285245</v>
      </c>
      <c r="X211" s="37">
        <v>171.30075007422218</v>
      </c>
      <c r="Y211" s="37">
        <v>166.45694922413892</v>
      </c>
      <c r="Z211" s="34">
        <f t="shared" si="3"/>
        <v>1.0290994210374536</v>
      </c>
    </row>
    <row r="212" spans="1:26" s="32" customFormat="1">
      <c r="A212" s="3" t="s">
        <v>232</v>
      </c>
      <c r="B212" s="37">
        <v>285.50281892428291</v>
      </c>
      <c r="C212" s="34">
        <v>74.163100393499647</v>
      </c>
      <c r="D212" s="37">
        <v>938.82304743691282</v>
      </c>
      <c r="E212" s="37">
        <v>489700</v>
      </c>
      <c r="F212" s="34">
        <v>4.6368313191064896</v>
      </c>
      <c r="G212" s="34">
        <v>6.7724906111125751</v>
      </c>
      <c r="H212" s="34">
        <v>52.463352637371933</v>
      </c>
      <c r="I212" s="34">
        <v>1.6685050704931894</v>
      </c>
      <c r="J212" s="34">
        <v>7.0371846506693014</v>
      </c>
      <c r="K212" s="34">
        <v>3.0632347394534891</v>
      </c>
      <c r="L212" s="34">
        <v>0.84112007299311475</v>
      </c>
      <c r="M212" s="34">
        <v>13.767520438851115</v>
      </c>
      <c r="N212" s="34">
        <v>4.8403535802603601</v>
      </c>
      <c r="O212" s="34">
        <v>61.60590059248576</v>
      </c>
      <c r="P212" s="34">
        <v>27.531922643771882</v>
      </c>
      <c r="Q212" s="37">
        <v>146.96417052954891</v>
      </c>
      <c r="R212" s="34">
        <v>37.622741086157454</v>
      </c>
      <c r="S212" s="37">
        <v>414.39593441238475</v>
      </c>
      <c r="T212" s="34">
        <v>100.11250450856578</v>
      </c>
      <c r="U212" s="37">
        <v>12890.252189000039</v>
      </c>
      <c r="V212" s="34">
        <v>1.6601493538989212</v>
      </c>
      <c r="W212" s="34">
        <v>10.722076347669629</v>
      </c>
      <c r="X212" s="37">
        <v>316.55846624922839</v>
      </c>
      <c r="Y212" s="37">
        <v>374.40212993682923</v>
      </c>
      <c r="Z212" s="34">
        <f t="shared" si="3"/>
        <v>0.84550391394044555</v>
      </c>
    </row>
    <row r="213" spans="1:26" s="32" customFormat="1">
      <c r="A213" s="3" t="s">
        <v>233</v>
      </c>
      <c r="B213" s="37">
        <v>287.80146466066958</v>
      </c>
      <c r="C213" s="34">
        <v>6.6574134186078693</v>
      </c>
      <c r="D213" s="37">
        <v>806.58619364326546</v>
      </c>
      <c r="E213" s="37">
        <v>489700</v>
      </c>
      <c r="F213" s="34">
        <v>2.4192920341798239</v>
      </c>
      <c r="G213" s="34">
        <v>0.77604759171260596</v>
      </c>
      <c r="H213" s="34">
        <v>27.323267174068484</v>
      </c>
      <c r="I213" s="34">
        <v>0.20063142167332382</v>
      </c>
      <c r="J213" s="34">
        <v>1.2720455057851436</v>
      </c>
      <c r="K213" s="34">
        <v>1.4889743566031775</v>
      </c>
      <c r="L213" s="34">
        <v>0.42725829873867072</v>
      </c>
      <c r="M213" s="34">
        <v>9.6217994540283094</v>
      </c>
      <c r="N213" s="34">
        <v>3.892837289293849</v>
      </c>
      <c r="O213" s="34">
        <v>54.551278987272987</v>
      </c>
      <c r="P213" s="34">
        <v>25.007991661711074</v>
      </c>
      <c r="Q213" s="37">
        <v>132.58093271536777</v>
      </c>
      <c r="R213" s="34">
        <v>33.938769958148811</v>
      </c>
      <c r="S213" s="37">
        <v>362.73567334008686</v>
      </c>
      <c r="T213" s="34">
        <v>83.230925125267788</v>
      </c>
      <c r="U213" s="37">
        <v>12371.634813996467</v>
      </c>
      <c r="V213" s="34">
        <v>1.118306188286236</v>
      </c>
      <c r="W213" s="34">
        <v>7.4428584004404943</v>
      </c>
      <c r="X213" s="37">
        <v>212.88346356981438</v>
      </c>
      <c r="Y213" s="37">
        <v>265.62052046596403</v>
      </c>
      <c r="Z213" s="34">
        <f t="shared" si="3"/>
        <v>0.80145714343291019</v>
      </c>
    </row>
    <row r="214" spans="1:26" s="32" customFormat="1">
      <c r="A214" s="3" t="s">
        <v>234</v>
      </c>
      <c r="B214" s="37">
        <v>389.74919404806008</v>
      </c>
      <c r="C214" s="34">
        <v>8.2818683757368419</v>
      </c>
      <c r="D214" s="37">
        <v>1986.9115155858215</v>
      </c>
      <c r="E214" s="37">
        <v>489700</v>
      </c>
      <c r="F214" s="34">
        <v>13.517744402619513</v>
      </c>
      <c r="G214" s="34">
        <v>0.20849775326113948</v>
      </c>
      <c r="H214" s="34">
        <v>63.63819936294999</v>
      </c>
      <c r="I214" s="34">
        <v>0.17050048140533053</v>
      </c>
      <c r="J214" s="34">
        <v>1.6143161921229154</v>
      </c>
      <c r="K214" s="34">
        <v>3.582057833757847</v>
      </c>
      <c r="L214" s="34">
        <v>1.2067781991330062</v>
      </c>
      <c r="M214" s="34">
        <v>25.047197480809515</v>
      </c>
      <c r="N214" s="34">
        <v>10.156043874556897</v>
      </c>
      <c r="O214" s="34">
        <v>138.75800086494024</v>
      </c>
      <c r="P214" s="34">
        <v>64.489810109394753</v>
      </c>
      <c r="Q214" s="37">
        <v>332.26264212910962</v>
      </c>
      <c r="R214" s="34">
        <v>81.156911365001207</v>
      </c>
      <c r="S214" s="37">
        <v>849.38996260375063</v>
      </c>
      <c r="T214" s="34">
        <v>195.72046340888016</v>
      </c>
      <c r="U214" s="37">
        <v>12326.272754738307</v>
      </c>
      <c r="V214" s="34">
        <v>3.8136388755035804</v>
      </c>
      <c r="W214" s="34">
        <v>23.267131533965543</v>
      </c>
      <c r="X214" s="37">
        <v>717.63785766999467</v>
      </c>
      <c r="Y214" s="37">
        <v>761.69529466012921</v>
      </c>
      <c r="Z214" s="34">
        <f t="shared" si="3"/>
        <v>0.94215871189043765</v>
      </c>
    </row>
    <row r="215" spans="1:26" s="32" customFormat="1">
      <c r="A215" s="3" t="s">
        <v>235</v>
      </c>
      <c r="B215" s="37">
        <v>305.66440527911931</v>
      </c>
      <c r="C215" s="34">
        <v>2.7181288476403456</v>
      </c>
      <c r="D215" s="37">
        <v>1294.4487452075946</v>
      </c>
      <c r="E215" s="37">
        <v>489700</v>
      </c>
      <c r="F215" s="34">
        <v>7.5552305889756024</v>
      </c>
      <c r="G215" s="34">
        <v>6.8219438647841258E-3</v>
      </c>
      <c r="H215" s="34">
        <v>43.865965787946543</v>
      </c>
      <c r="I215" s="34">
        <v>5.0195452199189278E-2</v>
      </c>
      <c r="J215" s="34">
        <v>1.0434091302735959</v>
      </c>
      <c r="K215" s="34">
        <v>2.4468268899318479</v>
      </c>
      <c r="L215" s="34">
        <v>0.61622180244301417</v>
      </c>
      <c r="M215" s="34">
        <v>17.248334528783754</v>
      </c>
      <c r="N215" s="34">
        <v>6.8657482777864587</v>
      </c>
      <c r="O215" s="34">
        <v>95.81255576795553</v>
      </c>
      <c r="P215" s="34">
        <v>43.35198921048579</v>
      </c>
      <c r="Q215" s="37">
        <v>218.44864896874347</v>
      </c>
      <c r="R215" s="34">
        <v>52.120609577506968</v>
      </c>
      <c r="S215" s="37">
        <v>520.38369940531902</v>
      </c>
      <c r="T215" s="34">
        <v>115.58885356360936</v>
      </c>
      <c r="U215" s="37">
        <v>14280.87019717715</v>
      </c>
      <c r="V215" s="34">
        <v>3.1468329702167743</v>
      </c>
      <c r="W215" s="34">
        <v>11.606817313298395</v>
      </c>
      <c r="X215" s="37">
        <v>308.25278227479754</v>
      </c>
      <c r="Y215" s="37">
        <v>412.07117724813082</v>
      </c>
      <c r="Z215" s="34">
        <f t="shared" si="3"/>
        <v>0.74805713016220376</v>
      </c>
    </row>
    <row r="216" spans="1:26" s="32" customFormat="1">
      <c r="A216" s="3" t="s">
        <v>236</v>
      </c>
      <c r="B216" s="37">
        <v>324.50123301493051</v>
      </c>
      <c r="C216" s="34">
        <v>7.2517309912853074</v>
      </c>
      <c r="D216" s="37">
        <v>1134.4734454482671</v>
      </c>
      <c r="E216" s="37">
        <v>489700</v>
      </c>
      <c r="F216" s="34">
        <v>5.0984254590662799</v>
      </c>
      <c r="G216" s="34">
        <v>6.6050039510067373</v>
      </c>
      <c r="H216" s="34">
        <v>59.877395369984015</v>
      </c>
      <c r="I216" s="34">
        <v>1.6188511911470629</v>
      </c>
      <c r="J216" s="34">
        <v>7.1935185288421684</v>
      </c>
      <c r="K216" s="34">
        <v>3.9088024913369521</v>
      </c>
      <c r="L216" s="34">
        <v>0.99000981245336273</v>
      </c>
      <c r="M216" s="34">
        <v>17.417476610901598</v>
      </c>
      <c r="N216" s="34">
        <v>6.3059930543734035</v>
      </c>
      <c r="O216" s="34">
        <v>82.272874831620484</v>
      </c>
      <c r="P216" s="34">
        <v>36.92860036591923</v>
      </c>
      <c r="Q216" s="37">
        <v>188.26085440169712</v>
      </c>
      <c r="R216" s="34">
        <v>46.472413230784539</v>
      </c>
      <c r="S216" s="37">
        <v>486.97181341961391</v>
      </c>
      <c r="T216" s="34">
        <v>112.50071793942112</v>
      </c>
      <c r="U216" s="37">
        <v>11899.523790468958</v>
      </c>
      <c r="V216" s="34">
        <v>1.7925518816587624</v>
      </c>
      <c r="W216" s="34">
        <v>12.195213903391037</v>
      </c>
      <c r="X216" s="37">
        <v>385.16166854665113</v>
      </c>
      <c r="Y216" s="37">
        <v>388.19450390169226</v>
      </c>
      <c r="Z216" s="34">
        <f t="shared" si="3"/>
        <v>0.99218733051457841</v>
      </c>
    </row>
    <row r="217" spans="1:26" s="32" customFormat="1">
      <c r="A217" s="3" t="s">
        <v>237</v>
      </c>
      <c r="B217" s="37">
        <v>311.73000303228491</v>
      </c>
      <c r="C217" s="34">
        <v>56.12513079781565</v>
      </c>
      <c r="D217" s="37">
        <v>1212.726874240816</v>
      </c>
      <c r="E217" s="37">
        <v>489700</v>
      </c>
      <c r="F217" s="34">
        <v>8.3775125930154193</v>
      </c>
      <c r="G217" s="34">
        <v>7.0066616141861138</v>
      </c>
      <c r="H217" s="34">
        <v>65.575369335682566</v>
      </c>
      <c r="I217" s="34">
        <v>2.1781895824259911</v>
      </c>
      <c r="J217" s="34">
        <v>10.130472940158665</v>
      </c>
      <c r="K217" s="34">
        <v>5.2742349595489753</v>
      </c>
      <c r="L217" s="34">
        <v>0.98992117472178887</v>
      </c>
      <c r="M217" s="34">
        <v>19.455312342353711</v>
      </c>
      <c r="N217" s="34">
        <v>6.6144384439866668</v>
      </c>
      <c r="O217" s="34">
        <v>85.36647419404926</v>
      </c>
      <c r="P217" s="34">
        <v>37.947112408920873</v>
      </c>
      <c r="Q217" s="37">
        <v>199.99380481578214</v>
      </c>
      <c r="R217" s="34">
        <v>50.06623295718029</v>
      </c>
      <c r="S217" s="37">
        <v>535.53897920543045</v>
      </c>
      <c r="T217" s="34">
        <v>125.96835853151241</v>
      </c>
      <c r="U217" s="37">
        <v>12087.617788522579</v>
      </c>
      <c r="V217" s="34">
        <v>1.9250709962668067</v>
      </c>
      <c r="W217" s="34">
        <v>28.190799879839599</v>
      </c>
      <c r="X217" s="37">
        <v>621.02254017326356</v>
      </c>
      <c r="Y217" s="37">
        <v>442.00913428820405</v>
      </c>
      <c r="Z217" s="34">
        <f t="shared" si="3"/>
        <v>1.4049993359828103</v>
      </c>
    </row>
    <row r="218" spans="1:26" s="32" customFormat="1">
      <c r="A218" s="3" t="s">
        <v>238</v>
      </c>
      <c r="B218" s="37">
        <v>305.14932439318676</v>
      </c>
      <c r="C218" s="34">
        <v>6.3939800382984533</v>
      </c>
      <c r="D218" s="37">
        <v>1521.8216613996949</v>
      </c>
      <c r="E218" s="37">
        <v>489700</v>
      </c>
      <c r="F218" s="34">
        <v>6.51481290937003</v>
      </c>
      <c r="G218" s="34">
        <v>28.217680499109619</v>
      </c>
      <c r="H218" s="34">
        <v>123.13064003048319</v>
      </c>
      <c r="I218" s="34">
        <v>7.9808461261128594</v>
      </c>
      <c r="J218" s="34">
        <v>35.524922591668926</v>
      </c>
      <c r="K218" s="34">
        <v>9.3836525377513187</v>
      </c>
      <c r="L218" s="34">
        <v>1.6221574345315972</v>
      </c>
      <c r="M218" s="34">
        <v>26.29559107226337</v>
      </c>
      <c r="N218" s="34">
        <v>8.8529528041563257</v>
      </c>
      <c r="O218" s="34">
        <v>109.66386821586215</v>
      </c>
      <c r="P218" s="34">
        <v>48.956727746567914</v>
      </c>
      <c r="Q218" s="37">
        <v>251.80650188800678</v>
      </c>
      <c r="R218" s="34">
        <v>62.244212321563531</v>
      </c>
      <c r="S218" s="37">
        <v>656.60425515452187</v>
      </c>
      <c r="T218" s="34">
        <v>155.4485043976415</v>
      </c>
      <c r="U218" s="37">
        <v>12064.193184607211</v>
      </c>
      <c r="V218" s="34">
        <v>2.3195406154465545</v>
      </c>
      <c r="W218" s="34">
        <v>20.457330129299674</v>
      </c>
      <c r="X218" s="37">
        <v>663.57884221852896</v>
      </c>
      <c r="Y218" s="37">
        <v>608.90910208137177</v>
      </c>
      <c r="Z218" s="34">
        <f t="shared" si="3"/>
        <v>1.0897830890526767</v>
      </c>
    </row>
    <row r="219" spans="1:26" s="32" customFormat="1">
      <c r="A219" s="3" t="s">
        <v>239</v>
      </c>
      <c r="B219" s="37">
        <v>343.49335765618383</v>
      </c>
      <c r="C219" s="34">
        <v>14.285000354828282</v>
      </c>
      <c r="D219" s="37">
        <v>1703.7244884336128</v>
      </c>
      <c r="E219" s="37">
        <v>489700</v>
      </c>
      <c r="F219" s="34">
        <v>9.9362677078488275</v>
      </c>
      <c r="G219" s="34">
        <v>0.36920194667896045</v>
      </c>
      <c r="H219" s="34">
        <v>56.021248926241725</v>
      </c>
      <c r="I219" s="34">
        <v>0.22550913602443062</v>
      </c>
      <c r="J219" s="34">
        <v>2.5203637474897089</v>
      </c>
      <c r="K219" s="34">
        <v>4.3927348533867967</v>
      </c>
      <c r="L219" s="34">
        <v>1.3703730674059198</v>
      </c>
      <c r="M219" s="34">
        <v>24.78844426204979</v>
      </c>
      <c r="N219" s="34">
        <v>9.4420245402832883</v>
      </c>
      <c r="O219" s="34">
        <v>123.51064689032106</v>
      </c>
      <c r="P219" s="34">
        <v>55.141631769195598</v>
      </c>
      <c r="Q219" s="37">
        <v>278.7644473925991</v>
      </c>
      <c r="R219" s="34">
        <v>68.414264451778251</v>
      </c>
      <c r="S219" s="37">
        <v>719.07183422804587</v>
      </c>
      <c r="T219" s="34">
        <v>166.30951355469227</v>
      </c>
      <c r="U219" s="37">
        <v>11261.220438090353</v>
      </c>
      <c r="V219" s="34">
        <v>3.7417655297321599</v>
      </c>
      <c r="W219" s="34">
        <v>22.466118777615318</v>
      </c>
      <c r="X219" s="37">
        <v>737.32665414430892</v>
      </c>
      <c r="Y219" s="37">
        <v>654.55375299901345</v>
      </c>
      <c r="Z219" s="34">
        <f t="shared" si="3"/>
        <v>1.1264569957257891</v>
      </c>
    </row>
    <row r="220" spans="1:26" s="32" customFormat="1" ht="13.5" thickBot="1">
      <c r="A220" s="4" t="s">
        <v>240</v>
      </c>
      <c r="B220" s="39">
        <v>337.97983230779835</v>
      </c>
      <c r="C220" s="38">
        <v>11.552296407116863</v>
      </c>
      <c r="D220" s="39">
        <v>1675.9706738661378</v>
      </c>
      <c r="E220" s="39">
        <v>489700</v>
      </c>
      <c r="F220" s="38">
        <v>8.3540175179445963</v>
      </c>
      <c r="G220" s="38">
        <v>3.0698617570227893</v>
      </c>
      <c r="H220" s="38">
        <v>62.01888688615302</v>
      </c>
      <c r="I220" s="38">
        <v>1.097799699495613</v>
      </c>
      <c r="J220" s="38">
        <v>6.6224121260476094</v>
      </c>
      <c r="K220" s="38">
        <v>5.1538568361010348</v>
      </c>
      <c r="L220" s="38">
        <v>1.4846205573324396</v>
      </c>
      <c r="M220" s="38">
        <v>25.801061576079555</v>
      </c>
      <c r="N220" s="38">
        <v>9.3149889666995627</v>
      </c>
      <c r="O220" s="38">
        <v>121.45091784161808</v>
      </c>
      <c r="P220" s="38">
        <v>54.264945458862009</v>
      </c>
      <c r="Q220" s="39">
        <v>277.06854605231968</v>
      </c>
      <c r="R220" s="38">
        <v>68.275298232546533</v>
      </c>
      <c r="S220" s="39">
        <v>720.54225256420818</v>
      </c>
      <c r="T220" s="38">
        <v>166.92792303885795</v>
      </c>
      <c r="U220" s="39">
        <v>12553.738871038209</v>
      </c>
      <c r="V220" s="38">
        <v>2.7709372965073253</v>
      </c>
      <c r="W220" s="38">
        <v>26.007070493937356</v>
      </c>
      <c r="X220" s="39">
        <v>767.55680868294462</v>
      </c>
      <c r="Y220" s="39">
        <v>671.69342474631196</v>
      </c>
      <c r="Z220" s="38">
        <f t="shared" si="3"/>
        <v>1.1427189554115984</v>
      </c>
    </row>
  </sheetData>
  <phoneticPr fontId="1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0"/>
  <sheetViews>
    <sheetView zoomScale="85" zoomScaleNormal="85" workbookViewId="0">
      <pane ySplit="3" topLeftCell="A4" activePane="bottomLeft" state="frozen"/>
      <selection pane="bottomLeft" activeCell="T22" sqref="T22"/>
    </sheetView>
  </sheetViews>
  <sheetFormatPr defaultColWidth="9" defaultRowHeight="15.5"/>
  <cols>
    <col min="1" max="1" width="11.3828125" customWidth="1"/>
    <col min="2" max="3" width="5" style="23" customWidth="1"/>
    <col min="4" max="4" width="5.921875" style="22" customWidth="1"/>
    <col min="5" max="5" width="5" customWidth="1"/>
    <col min="6" max="6" width="9.921875" customWidth="1"/>
    <col min="7" max="7" width="8.4609375" bestFit="1" customWidth="1"/>
    <col min="8" max="8" width="9.3828125" customWidth="1"/>
    <col min="9" max="9" width="7.4609375" customWidth="1"/>
    <col min="10" max="10" width="9.3828125" customWidth="1"/>
    <col min="11" max="11" width="7.4609375" customWidth="1"/>
    <col min="12" max="12" width="9.921875" customWidth="1"/>
    <col min="13" max="13" width="4.4609375" customWidth="1"/>
    <col min="14" max="14" width="9.3828125" customWidth="1"/>
    <col min="15" max="15" width="4.4609375" customWidth="1"/>
    <col min="16" max="16" width="9.3828125" customWidth="1"/>
    <col min="17" max="17" width="4.4609375" customWidth="1"/>
  </cols>
  <sheetData>
    <row r="1" spans="1:18" s="1" customFormat="1" ht="22" customHeight="1" thickBot="1">
      <c r="A1" s="2" t="s">
        <v>769</v>
      </c>
    </row>
    <row r="2" spans="1:18" s="12" customFormat="1" ht="18" customHeight="1">
      <c r="A2" s="233" t="s">
        <v>24</v>
      </c>
      <c r="B2" s="14" t="s">
        <v>21</v>
      </c>
      <c r="C2" s="14" t="s">
        <v>22</v>
      </c>
      <c r="D2" s="14" t="s">
        <v>20</v>
      </c>
      <c r="E2" s="14" t="s">
        <v>23</v>
      </c>
      <c r="F2" s="235" t="s">
        <v>25</v>
      </c>
      <c r="G2" s="235"/>
      <c r="H2" s="235"/>
      <c r="I2" s="235"/>
      <c r="J2" s="235"/>
      <c r="K2" s="235"/>
      <c r="L2" s="235" t="s">
        <v>26</v>
      </c>
      <c r="M2" s="235"/>
      <c r="N2" s="235"/>
      <c r="O2" s="235"/>
      <c r="P2" s="235"/>
      <c r="Q2" s="235"/>
    </row>
    <row r="3" spans="1:18" s="12" customFormat="1" ht="18" customHeight="1" thickBot="1">
      <c r="A3" s="234"/>
      <c r="B3" s="3" t="s">
        <v>27</v>
      </c>
      <c r="C3" s="3" t="s">
        <v>27</v>
      </c>
      <c r="D3" s="3" t="s">
        <v>27</v>
      </c>
      <c r="E3" s="3"/>
      <c r="F3" s="3" t="s">
        <v>28</v>
      </c>
      <c r="G3" s="3" t="s">
        <v>29</v>
      </c>
      <c r="H3" s="3" t="s">
        <v>30</v>
      </c>
      <c r="I3" s="3" t="s">
        <v>29</v>
      </c>
      <c r="J3" s="3" t="s">
        <v>31</v>
      </c>
      <c r="K3" s="3" t="s">
        <v>29</v>
      </c>
      <c r="L3" s="3" t="s">
        <v>28</v>
      </c>
      <c r="M3" s="3" t="s">
        <v>29</v>
      </c>
      <c r="N3" s="3" t="s">
        <v>30</v>
      </c>
      <c r="O3" s="3" t="s">
        <v>29</v>
      </c>
      <c r="P3" s="3" t="s">
        <v>31</v>
      </c>
      <c r="Q3" s="3" t="s">
        <v>29</v>
      </c>
      <c r="R3" s="196" t="s">
        <v>54</v>
      </c>
    </row>
    <row r="4" spans="1:18" s="13" customFormat="1" ht="15" customHeight="1" thickBot="1">
      <c r="A4" s="236" t="s">
        <v>265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8" s="3" customFormat="1" ht="15" customHeight="1">
      <c r="A5" s="3" t="s">
        <v>241</v>
      </c>
      <c r="B5" s="66">
        <v>261.56279062791168</v>
      </c>
      <c r="C5" s="66">
        <v>260.0997886172056</v>
      </c>
      <c r="D5" s="24">
        <v>8.2185568492284204</v>
      </c>
      <c r="E5" s="5">
        <f t="shared" ref="E5:E22" si="0">B5/C5</f>
        <v>1.0056247720095584</v>
      </c>
      <c r="F5" s="3">
        <v>4.8460000000000003E-2</v>
      </c>
      <c r="G5" s="3">
        <v>1.4599999999999999E-3</v>
      </c>
      <c r="H5" s="3">
        <v>0.16411999999999999</v>
      </c>
      <c r="I5" s="3">
        <v>5.28E-3</v>
      </c>
      <c r="J5" s="3">
        <v>2.4510000000000001E-2</v>
      </c>
      <c r="K5" s="3">
        <v>2.7999999999999998E-4</v>
      </c>
      <c r="L5" s="3">
        <v>122</v>
      </c>
      <c r="M5" s="3">
        <v>54</v>
      </c>
      <c r="N5" s="3">
        <v>154</v>
      </c>
      <c r="O5" s="3">
        <v>5</v>
      </c>
      <c r="P5" s="3">
        <v>156</v>
      </c>
      <c r="Q5" s="3">
        <v>2</v>
      </c>
      <c r="R5" s="197">
        <f t="shared" ref="R5:R39" si="1">(1-ABS(P5-N5)/((N5+P5)/2))</f>
        <v>0.98709677419354835</v>
      </c>
    </row>
    <row r="6" spans="1:18" s="3" customFormat="1" ht="15" customHeight="1">
      <c r="A6" s="3" t="s">
        <v>242</v>
      </c>
      <c r="B6" s="66">
        <v>306.12620434723993</v>
      </c>
      <c r="C6" s="66">
        <v>284.54321211314959</v>
      </c>
      <c r="D6" s="24">
        <v>9.3766362279249904</v>
      </c>
      <c r="E6" s="5">
        <f t="shared" si="0"/>
        <v>1.0758513691955787</v>
      </c>
      <c r="F6" s="3">
        <v>4.8739999999999999E-2</v>
      </c>
      <c r="G6" s="3">
        <v>4.9199999999999999E-3</v>
      </c>
      <c r="H6" s="3">
        <v>0.16322999999999999</v>
      </c>
      <c r="I6" s="3">
        <v>1.6320000000000001E-2</v>
      </c>
      <c r="J6" s="3">
        <v>2.4289999999999999E-2</v>
      </c>
      <c r="K6" s="3">
        <v>3.4000000000000002E-4</v>
      </c>
      <c r="L6" s="3">
        <v>135</v>
      </c>
      <c r="M6" s="3">
        <v>226</v>
      </c>
      <c r="N6" s="3">
        <v>154</v>
      </c>
      <c r="O6" s="3">
        <v>14</v>
      </c>
      <c r="P6" s="3">
        <v>155</v>
      </c>
      <c r="Q6" s="3">
        <v>2</v>
      </c>
      <c r="R6" s="197">
        <f t="shared" si="1"/>
        <v>0.99352750809061485</v>
      </c>
    </row>
    <row r="7" spans="1:18" s="3" customFormat="1" ht="15" customHeight="1">
      <c r="A7" s="3" t="s">
        <v>243</v>
      </c>
      <c r="B7" s="66">
        <v>301.59157138011204</v>
      </c>
      <c r="C7" s="66">
        <v>327.5476636553247</v>
      </c>
      <c r="D7" s="24">
        <v>10.190341609259862</v>
      </c>
      <c r="E7" s="5">
        <f t="shared" si="0"/>
        <v>0.92075628937312159</v>
      </c>
      <c r="F7" s="3">
        <v>4.8829999999999998E-2</v>
      </c>
      <c r="G7" s="3">
        <v>1.49E-3</v>
      </c>
      <c r="H7" s="3">
        <v>0.16458999999999999</v>
      </c>
      <c r="I7" s="3">
        <v>4.9800000000000001E-3</v>
      </c>
      <c r="J7" s="3">
        <v>2.4539999999999999E-2</v>
      </c>
      <c r="K7" s="3">
        <v>2.7E-4</v>
      </c>
      <c r="L7" s="3">
        <v>140</v>
      </c>
      <c r="M7" s="3">
        <v>50</v>
      </c>
      <c r="N7" s="3">
        <v>155</v>
      </c>
      <c r="O7" s="3">
        <v>4</v>
      </c>
      <c r="P7" s="3">
        <v>156</v>
      </c>
      <c r="Q7" s="3">
        <v>2</v>
      </c>
      <c r="R7" s="197">
        <f t="shared" si="1"/>
        <v>0.99356913183279738</v>
      </c>
    </row>
    <row r="8" spans="1:18" s="3" customFormat="1" ht="15" customHeight="1">
      <c r="A8" s="3" t="s">
        <v>244</v>
      </c>
      <c r="B8" s="66">
        <v>280.40109465313276</v>
      </c>
      <c r="C8" s="66">
        <v>281.96537691004494</v>
      </c>
      <c r="D8" s="24">
        <v>8.9552046823742266</v>
      </c>
      <c r="E8" s="5">
        <f t="shared" si="0"/>
        <v>0.99445221865870703</v>
      </c>
      <c r="F8" s="3">
        <v>5.101E-2</v>
      </c>
      <c r="G8" s="3">
        <v>1.6000000000000001E-3</v>
      </c>
      <c r="H8" s="3">
        <v>0.17257</v>
      </c>
      <c r="I8" s="3">
        <v>5.5399999999999998E-3</v>
      </c>
      <c r="J8" s="3">
        <v>2.453E-2</v>
      </c>
      <c r="K8" s="3">
        <v>2.5000000000000001E-4</v>
      </c>
      <c r="L8" s="3">
        <v>241</v>
      </c>
      <c r="M8" s="3">
        <v>55</v>
      </c>
      <c r="N8" s="3">
        <v>162</v>
      </c>
      <c r="O8" s="3">
        <v>5</v>
      </c>
      <c r="P8" s="3">
        <v>156</v>
      </c>
      <c r="Q8" s="3">
        <v>2</v>
      </c>
      <c r="R8" s="197">
        <f t="shared" si="1"/>
        <v>0.96226415094339623</v>
      </c>
    </row>
    <row r="9" spans="1:18" s="3" customFormat="1" ht="15" customHeight="1">
      <c r="A9" s="3" t="s">
        <v>245</v>
      </c>
      <c r="B9" s="66">
        <v>663.18032456822868</v>
      </c>
      <c r="C9" s="66">
        <v>613.79777225449993</v>
      </c>
      <c r="D9" s="24">
        <v>20.578317949211485</v>
      </c>
      <c r="E9" s="5">
        <f t="shared" si="0"/>
        <v>1.0804541080889638</v>
      </c>
      <c r="F9" s="3">
        <v>5.1709999999999999E-2</v>
      </c>
      <c r="G9" s="3">
        <v>1.1000000000000001E-3</v>
      </c>
      <c r="H9" s="3">
        <v>0.18043999999999999</v>
      </c>
      <c r="I9" s="3">
        <v>4.3800000000000002E-3</v>
      </c>
      <c r="J9" s="3">
        <v>2.5239999999999999E-2</v>
      </c>
      <c r="K9" s="3">
        <v>2.9999999999999997E-4</v>
      </c>
      <c r="L9" s="3">
        <v>273</v>
      </c>
      <c r="M9" s="3">
        <v>34</v>
      </c>
      <c r="N9" s="3">
        <v>168</v>
      </c>
      <c r="O9" s="3">
        <v>4</v>
      </c>
      <c r="P9" s="3">
        <v>161</v>
      </c>
      <c r="Q9" s="3">
        <v>2</v>
      </c>
      <c r="R9" s="197">
        <f t="shared" si="1"/>
        <v>0.95744680851063835</v>
      </c>
    </row>
    <row r="10" spans="1:18" s="3" customFormat="1" ht="15" customHeight="1">
      <c r="A10" s="3" t="s">
        <v>246</v>
      </c>
      <c r="B10" s="66">
        <v>283.20889792847322</v>
      </c>
      <c r="C10" s="66">
        <v>270.55522640793987</v>
      </c>
      <c r="D10" s="24">
        <v>8.6049165701147352</v>
      </c>
      <c r="E10" s="5">
        <f t="shared" si="0"/>
        <v>1.0467692740167374</v>
      </c>
      <c r="F10" s="3">
        <v>4.6420000000000003E-2</v>
      </c>
      <c r="G10" s="3">
        <v>2.82E-3</v>
      </c>
      <c r="H10" s="3">
        <v>0.15587000000000001</v>
      </c>
      <c r="I10" s="3">
        <v>9.2300000000000004E-3</v>
      </c>
      <c r="J10" s="3">
        <v>2.435E-2</v>
      </c>
      <c r="K10" s="3">
        <v>3.2000000000000003E-4</v>
      </c>
      <c r="L10" s="3">
        <v>20</v>
      </c>
      <c r="M10" s="3">
        <v>133</v>
      </c>
      <c r="N10" s="3">
        <v>147</v>
      </c>
      <c r="O10" s="3">
        <v>8</v>
      </c>
      <c r="P10" s="3">
        <v>155</v>
      </c>
      <c r="Q10" s="3">
        <v>2</v>
      </c>
      <c r="R10" s="197">
        <f t="shared" si="1"/>
        <v>0.94701986754966883</v>
      </c>
    </row>
    <row r="11" spans="1:18" s="3" customFormat="1" ht="15" customHeight="1">
      <c r="A11" s="3" t="s">
        <v>247</v>
      </c>
      <c r="B11" s="66">
        <v>263.13927092363542</v>
      </c>
      <c r="C11" s="66">
        <v>239.87397729287028</v>
      </c>
      <c r="D11" s="24">
        <v>7.8552780962208386</v>
      </c>
      <c r="E11" s="5">
        <f t="shared" si="0"/>
        <v>1.0969896522054152</v>
      </c>
      <c r="F11" s="3">
        <v>4.7829999999999998E-2</v>
      </c>
      <c r="G11" s="3">
        <v>1.4400000000000001E-3</v>
      </c>
      <c r="H11" s="3">
        <v>0.16163</v>
      </c>
      <c r="I11" s="3">
        <v>4.9500000000000004E-3</v>
      </c>
      <c r="J11" s="3">
        <v>2.4500000000000001E-2</v>
      </c>
      <c r="K11" s="3">
        <v>2.7E-4</v>
      </c>
      <c r="L11" s="3">
        <v>91</v>
      </c>
      <c r="M11" s="3">
        <v>51</v>
      </c>
      <c r="N11" s="3">
        <v>152</v>
      </c>
      <c r="O11" s="3">
        <v>4</v>
      </c>
      <c r="P11" s="3">
        <v>156</v>
      </c>
      <c r="Q11" s="3">
        <v>2</v>
      </c>
      <c r="R11" s="197">
        <f t="shared" si="1"/>
        <v>0.97402597402597402</v>
      </c>
    </row>
    <row r="12" spans="1:18" s="3" customFormat="1" ht="15" customHeight="1">
      <c r="A12" s="3" t="s">
        <v>248</v>
      </c>
      <c r="B12" s="66">
        <v>235.52921828329013</v>
      </c>
      <c r="C12" s="66">
        <v>244.69968190290982</v>
      </c>
      <c r="D12" s="24">
        <v>7.8005606620846111</v>
      </c>
      <c r="E12" s="5">
        <f t="shared" si="0"/>
        <v>0.96252359811706556</v>
      </c>
      <c r="F12" s="3">
        <v>4.7370000000000002E-2</v>
      </c>
      <c r="G12" s="3">
        <v>3.0100000000000001E-3</v>
      </c>
      <c r="H12" s="3">
        <v>0.15873999999999999</v>
      </c>
      <c r="I12" s="3">
        <v>9.8799999999999999E-3</v>
      </c>
      <c r="J12" s="3">
        <v>2.4299999999999999E-2</v>
      </c>
      <c r="K12" s="3">
        <v>3.1E-4</v>
      </c>
      <c r="L12" s="3">
        <v>68</v>
      </c>
      <c r="M12" s="3">
        <v>141</v>
      </c>
      <c r="N12" s="3">
        <v>150</v>
      </c>
      <c r="O12" s="3">
        <v>9</v>
      </c>
      <c r="P12" s="3">
        <v>155</v>
      </c>
      <c r="Q12" s="3">
        <v>2</v>
      </c>
      <c r="R12" s="197">
        <f t="shared" si="1"/>
        <v>0.96721311475409832</v>
      </c>
    </row>
    <row r="13" spans="1:18" s="3" customFormat="1" ht="15" customHeight="1">
      <c r="A13" s="3" t="s">
        <v>249</v>
      </c>
      <c r="B13" s="66">
        <v>362.11231820679768</v>
      </c>
      <c r="C13" s="66">
        <v>388.87346009073599</v>
      </c>
      <c r="D13" s="24">
        <v>12.538374611473767</v>
      </c>
      <c r="E13" s="5">
        <f t="shared" si="0"/>
        <v>0.93118290490255073</v>
      </c>
      <c r="F13" s="3">
        <v>4.7219999999999998E-2</v>
      </c>
      <c r="G13" s="3">
        <v>2.8E-3</v>
      </c>
      <c r="H13" s="3">
        <v>0.15726000000000001</v>
      </c>
      <c r="I13" s="3">
        <v>9.1500000000000001E-3</v>
      </c>
      <c r="J13" s="3">
        <v>2.4150000000000001E-2</v>
      </c>
      <c r="K13" s="3">
        <v>2.7E-4</v>
      </c>
      <c r="L13" s="3">
        <v>60</v>
      </c>
      <c r="M13" s="3">
        <v>131</v>
      </c>
      <c r="N13" s="3">
        <v>148</v>
      </c>
      <c r="O13" s="3">
        <v>8</v>
      </c>
      <c r="P13" s="3">
        <v>154</v>
      </c>
      <c r="Q13" s="3">
        <v>2</v>
      </c>
      <c r="R13" s="197">
        <f t="shared" si="1"/>
        <v>0.96026490066225167</v>
      </c>
    </row>
    <row r="14" spans="1:18" s="3" customFormat="1" ht="15" customHeight="1">
      <c r="A14" s="3" t="s">
        <v>250</v>
      </c>
      <c r="B14" s="66">
        <v>473.55284070470736</v>
      </c>
      <c r="C14" s="66">
        <v>460.35508684022142</v>
      </c>
      <c r="D14" s="24">
        <v>14.972762654001425</v>
      </c>
      <c r="E14" s="5">
        <f t="shared" si="0"/>
        <v>1.0286686391478206</v>
      </c>
      <c r="F14" s="3">
        <v>4.8500000000000001E-2</v>
      </c>
      <c r="G14" s="3">
        <v>9.5E-4</v>
      </c>
      <c r="H14" s="3">
        <v>0.16489000000000001</v>
      </c>
      <c r="I14" s="3">
        <v>3.3500000000000001E-3</v>
      </c>
      <c r="J14" s="3">
        <v>2.4590000000000001E-2</v>
      </c>
      <c r="K14" s="3">
        <v>2.3000000000000001E-4</v>
      </c>
      <c r="L14" s="3">
        <v>124</v>
      </c>
      <c r="M14" s="3">
        <v>30</v>
      </c>
      <c r="N14" s="3">
        <v>155</v>
      </c>
      <c r="O14" s="3">
        <v>3</v>
      </c>
      <c r="P14" s="3">
        <v>157</v>
      </c>
      <c r="Q14" s="3">
        <v>1</v>
      </c>
      <c r="R14" s="197">
        <f t="shared" si="1"/>
        <v>0.98717948717948723</v>
      </c>
    </row>
    <row r="15" spans="1:18" s="49" customFormat="1" ht="15" customHeight="1">
      <c r="A15" s="45" t="s">
        <v>251</v>
      </c>
      <c r="B15" s="47">
        <v>355.26721449779734</v>
      </c>
      <c r="C15" s="47">
        <v>628.62128505568887</v>
      </c>
      <c r="D15" s="46">
        <v>97.666055807284195</v>
      </c>
      <c r="E15" s="46">
        <f t="shared" si="0"/>
        <v>0.56515301492905157</v>
      </c>
      <c r="F15" s="45">
        <v>8.1970000000000001E-2</v>
      </c>
      <c r="G15" s="45">
        <v>1.14E-3</v>
      </c>
      <c r="H15" s="45">
        <v>1.5010699999999999</v>
      </c>
      <c r="I15" s="45">
        <v>4.3220000000000001E-2</v>
      </c>
      <c r="J15" s="45">
        <v>0.13173000000000001</v>
      </c>
      <c r="K15" s="45">
        <v>3.3800000000000002E-3</v>
      </c>
      <c r="L15" s="45">
        <v>1245</v>
      </c>
      <c r="M15" s="45">
        <v>25</v>
      </c>
      <c r="N15" s="45">
        <v>931</v>
      </c>
      <c r="O15" s="45">
        <v>18</v>
      </c>
      <c r="P15" s="45">
        <v>798</v>
      </c>
      <c r="Q15" s="45">
        <v>19</v>
      </c>
      <c r="R15" s="197">
        <f t="shared" si="1"/>
        <v>0.84615384615384615</v>
      </c>
    </row>
    <row r="16" spans="1:18" s="3" customFormat="1" ht="15" customHeight="1">
      <c r="A16" s="3" t="s">
        <v>252</v>
      </c>
      <c r="B16" s="66">
        <v>235.18459109068732</v>
      </c>
      <c r="C16" s="66">
        <v>263.08003470027609</v>
      </c>
      <c r="D16" s="24">
        <v>8.3191464048934165</v>
      </c>
      <c r="E16" s="5">
        <f t="shared" si="0"/>
        <v>0.89396594218421133</v>
      </c>
      <c r="F16" s="3">
        <v>5.1110000000000003E-2</v>
      </c>
      <c r="G16" s="3">
        <v>1.8400000000000001E-3</v>
      </c>
      <c r="H16" s="3">
        <v>0.17383000000000001</v>
      </c>
      <c r="I16" s="3">
        <v>6.6800000000000002E-3</v>
      </c>
      <c r="J16" s="3">
        <v>2.4490000000000001E-2</v>
      </c>
      <c r="K16" s="3">
        <v>2.5999999999999998E-4</v>
      </c>
      <c r="L16" s="3">
        <v>246</v>
      </c>
      <c r="M16" s="3">
        <v>69</v>
      </c>
      <c r="N16" s="3">
        <v>163</v>
      </c>
      <c r="O16" s="3">
        <v>6</v>
      </c>
      <c r="P16" s="3">
        <v>156</v>
      </c>
      <c r="Q16" s="3">
        <v>2</v>
      </c>
      <c r="R16" s="197">
        <f t="shared" si="1"/>
        <v>0.9561128526645768</v>
      </c>
    </row>
    <row r="17" spans="1:19" s="3" customFormat="1" ht="15" customHeight="1">
      <c r="A17" s="3" t="s">
        <v>253</v>
      </c>
      <c r="B17" s="66">
        <v>272.37613194340383</v>
      </c>
      <c r="C17" s="66">
        <v>271.16861306229725</v>
      </c>
      <c r="D17" s="24">
        <v>8.7316628793685283</v>
      </c>
      <c r="E17" s="5">
        <f t="shared" si="0"/>
        <v>1.0044530186125529</v>
      </c>
      <c r="F17" s="3">
        <v>4.8410000000000002E-2</v>
      </c>
      <c r="G17" s="3">
        <v>1.6100000000000001E-3</v>
      </c>
      <c r="H17" s="3">
        <v>0.16428999999999999</v>
      </c>
      <c r="I17" s="3">
        <v>5.5100000000000001E-3</v>
      </c>
      <c r="J17" s="3">
        <v>2.461E-2</v>
      </c>
      <c r="K17" s="3">
        <v>2.7E-4</v>
      </c>
      <c r="L17" s="3">
        <v>119</v>
      </c>
      <c r="M17" s="3">
        <v>58</v>
      </c>
      <c r="N17" s="3">
        <v>154</v>
      </c>
      <c r="O17" s="3">
        <v>5</v>
      </c>
      <c r="P17" s="3">
        <v>157</v>
      </c>
      <c r="Q17" s="3">
        <v>2</v>
      </c>
      <c r="R17" s="197">
        <f t="shared" si="1"/>
        <v>0.98070739549839225</v>
      </c>
    </row>
    <row r="18" spans="1:19" s="49" customFormat="1" ht="15" customHeight="1">
      <c r="A18" s="49" t="s">
        <v>254</v>
      </c>
      <c r="B18" s="205">
        <v>578.42713396730767</v>
      </c>
      <c r="C18" s="205">
        <v>430.02307730099233</v>
      </c>
      <c r="D18" s="206">
        <v>13.823317595350989</v>
      </c>
      <c r="E18" s="46">
        <f t="shared" si="0"/>
        <v>1.3451071919157509</v>
      </c>
      <c r="F18" s="49">
        <v>4.9110000000000001E-2</v>
      </c>
      <c r="G18" s="49">
        <v>1.3799999999999999E-3</v>
      </c>
      <c r="H18" s="49">
        <v>0.15784000000000001</v>
      </c>
      <c r="I18" s="49">
        <v>4.4900000000000001E-3</v>
      </c>
      <c r="J18" s="49">
        <v>2.3300000000000001E-2</v>
      </c>
      <c r="K18" s="49">
        <v>2.4000000000000001E-4</v>
      </c>
      <c r="L18" s="49">
        <v>153</v>
      </c>
      <c r="M18" s="49">
        <v>47</v>
      </c>
      <c r="N18" s="49">
        <v>149</v>
      </c>
      <c r="O18" s="49">
        <v>4</v>
      </c>
      <c r="P18" s="49">
        <v>148</v>
      </c>
      <c r="Q18" s="49">
        <v>1</v>
      </c>
      <c r="R18" s="197">
        <f t="shared" si="1"/>
        <v>0.9932659932659933</v>
      </c>
    </row>
    <row r="19" spans="1:19" s="3" customFormat="1" ht="15" customHeight="1">
      <c r="A19" s="3" t="s">
        <v>255</v>
      </c>
      <c r="B19" s="66">
        <v>311.22970939801473</v>
      </c>
      <c r="C19" s="66">
        <v>330.00635213345606</v>
      </c>
      <c r="D19" s="24">
        <v>10.25750780004212</v>
      </c>
      <c r="E19" s="5">
        <f t="shared" si="0"/>
        <v>0.9431021778397527</v>
      </c>
      <c r="F19" s="3">
        <v>4.7410000000000001E-2</v>
      </c>
      <c r="G19" s="3">
        <v>1.23E-3</v>
      </c>
      <c r="H19" s="3">
        <v>0.16034999999999999</v>
      </c>
      <c r="I19" s="3">
        <v>4.3699999999999998E-3</v>
      </c>
      <c r="J19" s="3">
        <v>2.453E-2</v>
      </c>
      <c r="K19" s="3">
        <v>3.4000000000000002E-4</v>
      </c>
      <c r="L19" s="3">
        <v>70</v>
      </c>
      <c r="M19" s="3">
        <v>39</v>
      </c>
      <c r="N19" s="3">
        <v>151</v>
      </c>
      <c r="O19" s="3">
        <v>4</v>
      </c>
      <c r="P19" s="3">
        <v>156</v>
      </c>
      <c r="Q19" s="3">
        <v>2</v>
      </c>
      <c r="R19" s="197">
        <f t="shared" si="1"/>
        <v>0.96742671009771986</v>
      </c>
    </row>
    <row r="20" spans="1:19" s="3" customFormat="1" ht="15" customHeight="1">
      <c r="A20" s="3" t="s">
        <v>256</v>
      </c>
      <c r="B20" s="66">
        <v>253.42942291842436</v>
      </c>
      <c r="C20" s="66">
        <v>260.36196080001639</v>
      </c>
      <c r="D20" s="24">
        <v>8.5800080348965189</v>
      </c>
      <c r="E20" s="5">
        <f t="shared" si="0"/>
        <v>0.97337346108359935</v>
      </c>
      <c r="F20" s="3">
        <v>5.3600000000000002E-2</v>
      </c>
      <c r="G20" s="3">
        <v>1.4590000000000001E-2</v>
      </c>
      <c r="H20" s="3">
        <v>0.17368</v>
      </c>
      <c r="I20" s="3">
        <v>4.7109999999999999E-2</v>
      </c>
      <c r="J20" s="3">
        <v>2.35E-2</v>
      </c>
      <c r="K20" s="3">
        <v>5.2999999999999998E-4</v>
      </c>
      <c r="L20" s="3">
        <v>354</v>
      </c>
      <c r="M20" s="3">
        <v>504</v>
      </c>
      <c r="N20" s="3">
        <v>163</v>
      </c>
      <c r="O20" s="3">
        <v>41</v>
      </c>
      <c r="P20" s="3">
        <v>150</v>
      </c>
      <c r="Q20" s="3">
        <v>3</v>
      </c>
      <c r="R20" s="197">
        <f t="shared" si="1"/>
        <v>0.91693290734824284</v>
      </c>
    </row>
    <row r="21" spans="1:19" s="3" customFormat="1" ht="15" customHeight="1">
      <c r="A21" s="3" t="s">
        <v>257</v>
      </c>
      <c r="B21" s="66">
        <v>294.11431083683794</v>
      </c>
      <c r="C21" s="66">
        <v>305.73773447768286</v>
      </c>
      <c r="D21" s="24">
        <v>9.7442063951612923</v>
      </c>
      <c r="E21" s="5">
        <f t="shared" si="0"/>
        <v>0.9619823713919311</v>
      </c>
      <c r="F21" s="3">
        <v>5.0220000000000001E-2</v>
      </c>
      <c r="G21" s="3">
        <v>1.5100000000000001E-3</v>
      </c>
      <c r="H21" s="3">
        <v>0.16880999999999999</v>
      </c>
      <c r="I21" s="3">
        <v>4.8900000000000002E-3</v>
      </c>
      <c r="J21" s="3">
        <v>2.443E-2</v>
      </c>
      <c r="K21" s="3">
        <v>2.3000000000000001E-4</v>
      </c>
      <c r="L21" s="3">
        <v>205</v>
      </c>
      <c r="M21" s="3">
        <v>50</v>
      </c>
      <c r="N21" s="3">
        <v>158</v>
      </c>
      <c r="O21" s="3">
        <v>4</v>
      </c>
      <c r="P21" s="3">
        <v>156</v>
      </c>
      <c r="Q21" s="3">
        <v>1</v>
      </c>
      <c r="R21" s="197">
        <f t="shared" si="1"/>
        <v>0.98726114649681529</v>
      </c>
    </row>
    <row r="22" spans="1:19" s="3" customFormat="1" ht="15" customHeight="1" thickBot="1">
      <c r="A22" s="3" t="s">
        <v>258</v>
      </c>
      <c r="B22" s="66">
        <v>246.21122934651785</v>
      </c>
      <c r="C22" s="66">
        <v>254.14129988814796</v>
      </c>
      <c r="D22" s="24">
        <v>8.1159549956574466</v>
      </c>
      <c r="E22" s="5">
        <f t="shared" si="0"/>
        <v>0.9687966082446251</v>
      </c>
      <c r="F22" s="3">
        <v>4.8590000000000001E-2</v>
      </c>
      <c r="G22" s="3">
        <v>1.4400000000000001E-3</v>
      </c>
      <c r="H22" s="3">
        <v>0.16408</v>
      </c>
      <c r="I22" s="3">
        <v>4.7000000000000002E-3</v>
      </c>
      <c r="J22" s="3">
        <v>2.4590000000000001E-2</v>
      </c>
      <c r="K22" s="3">
        <v>2.7999999999999998E-4</v>
      </c>
      <c r="L22" s="3">
        <v>128</v>
      </c>
      <c r="M22" s="3">
        <v>46</v>
      </c>
      <c r="N22" s="3">
        <v>154</v>
      </c>
      <c r="O22" s="3">
        <v>4</v>
      </c>
      <c r="P22" s="3">
        <v>157</v>
      </c>
      <c r="Q22" s="3">
        <v>2</v>
      </c>
      <c r="R22" s="197">
        <f t="shared" si="1"/>
        <v>0.98070739549839225</v>
      </c>
    </row>
    <row r="23" spans="1:19" s="13" customFormat="1" ht="15" customHeight="1" thickBot="1">
      <c r="A23" s="236" t="s">
        <v>1094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197"/>
    </row>
    <row r="24" spans="1:19" s="3" customFormat="1" ht="15" customHeight="1">
      <c r="A24" s="20" t="s">
        <v>1050</v>
      </c>
      <c r="B24" s="7">
        <v>919.04975539736199</v>
      </c>
      <c r="C24" s="7">
        <v>634.0672149654738</v>
      </c>
      <c r="D24" s="48">
        <v>24.442498619995369</v>
      </c>
      <c r="E24" s="5">
        <f t="shared" ref="E24:E39" si="2">B24/C24</f>
        <v>1.4494516254832794</v>
      </c>
      <c r="F24" s="3">
        <v>4.8239999999999998E-2</v>
      </c>
      <c r="G24" s="3">
        <v>3.63E-3</v>
      </c>
      <c r="H24" s="3">
        <v>0.16550000000000001</v>
      </c>
      <c r="I24" s="3">
        <v>1.231E-2</v>
      </c>
      <c r="J24" s="3">
        <v>2.4879999999999999E-2</v>
      </c>
      <c r="K24" s="3">
        <v>2.9E-4</v>
      </c>
      <c r="L24" s="3">
        <v>111</v>
      </c>
      <c r="M24" s="3">
        <v>169</v>
      </c>
      <c r="N24" s="3">
        <v>156</v>
      </c>
      <c r="O24" s="3">
        <v>11</v>
      </c>
      <c r="P24" s="3">
        <v>158</v>
      </c>
      <c r="Q24" s="3">
        <v>2</v>
      </c>
      <c r="R24" s="197">
        <f t="shared" si="1"/>
        <v>0.98726114649681529</v>
      </c>
      <c r="S24" s="21"/>
    </row>
    <row r="25" spans="1:19" s="3" customFormat="1" ht="15" customHeight="1">
      <c r="A25" s="20" t="s">
        <v>1051</v>
      </c>
      <c r="B25" s="7">
        <v>754.06084937822891</v>
      </c>
      <c r="C25" s="7">
        <v>746.70167050170767</v>
      </c>
      <c r="D25" s="48">
        <v>24.330570103767297</v>
      </c>
      <c r="E25" s="5">
        <f t="shared" si="2"/>
        <v>1.0098555811072134</v>
      </c>
      <c r="F25" s="3">
        <v>5.1529999999999999E-2</v>
      </c>
      <c r="G25" s="3">
        <v>1.23E-3</v>
      </c>
      <c r="H25" s="3">
        <v>0.17460999999999999</v>
      </c>
      <c r="I25" s="3">
        <v>4.1099999999999999E-3</v>
      </c>
      <c r="J25" s="3">
        <v>2.4590000000000001E-2</v>
      </c>
      <c r="K25" s="3">
        <v>1.9000000000000001E-4</v>
      </c>
      <c r="L25" s="3">
        <v>265</v>
      </c>
      <c r="M25" s="3">
        <v>40</v>
      </c>
      <c r="N25" s="3">
        <v>163</v>
      </c>
      <c r="O25" s="3">
        <v>4</v>
      </c>
      <c r="P25" s="3">
        <v>157</v>
      </c>
      <c r="Q25" s="3">
        <v>1</v>
      </c>
      <c r="R25" s="197">
        <f t="shared" si="1"/>
        <v>0.96250000000000002</v>
      </c>
      <c r="S25" s="21"/>
    </row>
    <row r="26" spans="1:19" s="3" customFormat="1" ht="15" customHeight="1">
      <c r="A26" s="20" t="s">
        <v>1052</v>
      </c>
      <c r="B26" s="7">
        <v>3035.5637508865611</v>
      </c>
      <c r="C26" s="7">
        <v>1381.2003464670061</v>
      </c>
      <c r="D26" s="48">
        <v>57.621001192004101</v>
      </c>
      <c r="E26" s="5">
        <f t="shared" si="2"/>
        <v>2.1977722193969016</v>
      </c>
      <c r="F26" s="3">
        <v>4.6050000000000001E-2</v>
      </c>
      <c r="G26" s="3">
        <v>3.8E-3</v>
      </c>
      <c r="H26" s="3">
        <v>0.14979999999999999</v>
      </c>
      <c r="I26" s="3">
        <v>1.227E-2</v>
      </c>
      <c r="J26" s="3">
        <v>2.359E-2</v>
      </c>
      <c r="K26" s="3">
        <v>2.2000000000000001E-4</v>
      </c>
      <c r="M26" s="3">
        <v>181</v>
      </c>
      <c r="N26" s="3">
        <v>142</v>
      </c>
      <c r="O26" s="3">
        <v>11</v>
      </c>
      <c r="P26" s="3">
        <v>150</v>
      </c>
      <c r="Q26" s="3">
        <v>1</v>
      </c>
      <c r="R26" s="197">
        <f t="shared" si="1"/>
        <v>0.9452054794520548</v>
      </c>
      <c r="S26" s="21"/>
    </row>
    <row r="27" spans="1:19" s="3" customFormat="1" ht="15" customHeight="1">
      <c r="A27" s="20" t="s">
        <v>1053</v>
      </c>
      <c r="B27" s="7">
        <v>1319.4039618497711</v>
      </c>
      <c r="C27" s="7">
        <v>832.65821310675756</v>
      </c>
      <c r="D27" s="48">
        <v>29.549912334923832</v>
      </c>
      <c r="E27" s="5">
        <f t="shared" si="2"/>
        <v>1.5845684832998896</v>
      </c>
      <c r="F27" s="3">
        <v>5.0259999999999999E-2</v>
      </c>
      <c r="G27" s="3">
        <v>1.1000000000000001E-3</v>
      </c>
      <c r="H27" s="3">
        <v>0.16699</v>
      </c>
      <c r="I27" s="3">
        <v>3.8600000000000001E-3</v>
      </c>
      <c r="J27" s="3">
        <v>2.4109999999999999E-2</v>
      </c>
      <c r="K27" s="3">
        <v>2.2000000000000001E-4</v>
      </c>
      <c r="L27" s="3">
        <v>207</v>
      </c>
      <c r="M27" s="3">
        <v>37</v>
      </c>
      <c r="N27" s="3">
        <v>157</v>
      </c>
      <c r="O27" s="3">
        <v>3</v>
      </c>
      <c r="P27" s="3">
        <v>154</v>
      </c>
      <c r="Q27" s="3">
        <v>1</v>
      </c>
      <c r="R27" s="197">
        <f t="shared" si="1"/>
        <v>0.98070739549839225</v>
      </c>
      <c r="S27" s="21"/>
    </row>
    <row r="28" spans="1:19" s="3" customFormat="1" ht="15" customHeight="1">
      <c r="A28" s="45" t="s">
        <v>1054</v>
      </c>
      <c r="B28" s="47">
        <v>2252.4593997233501</v>
      </c>
      <c r="C28" s="47">
        <v>1161.1495550502839</v>
      </c>
      <c r="D28" s="219">
        <v>46.22081850231875</v>
      </c>
      <c r="E28" s="5">
        <f t="shared" si="2"/>
        <v>1.9398529585844837</v>
      </c>
      <c r="F28" s="45">
        <v>5.799E-2</v>
      </c>
      <c r="G28" s="45">
        <v>9.3999999999999997E-4</v>
      </c>
      <c r="H28" s="45">
        <v>0.19592000000000001</v>
      </c>
      <c r="I28" s="45">
        <v>3.4299999999999999E-3</v>
      </c>
      <c r="J28" s="45">
        <v>2.4500000000000001E-2</v>
      </c>
      <c r="K28" s="45">
        <v>2.1000000000000001E-4</v>
      </c>
      <c r="L28" s="45">
        <v>529</v>
      </c>
      <c r="M28" s="45">
        <v>23</v>
      </c>
      <c r="N28" s="45">
        <v>182</v>
      </c>
      <c r="O28" s="45">
        <v>3</v>
      </c>
      <c r="P28" s="45">
        <v>156</v>
      </c>
      <c r="Q28" s="45">
        <v>1</v>
      </c>
      <c r="R28" s="197">
        <f t="shared" si="1"/>
        <v>0.84615384615384615</v>
      </c>
      <c r="S28" s="21"/>
    </row>
    <row r="29" spans="1:19" s="3" customFormat="1" ht="15" customHeight="1">
      <c r="A29" s="20" t="s">
        <v>1055</v>
      </c>
      <c r="B29" s="7">
        <v>2809.4298882664229</v>
      </c>
      <c r="C29" s="7">
        <v>1410.0473256853986</v>
      </c>
      <c r="D29" s="48">
        <v>55.63689247381042</v>
      </c>
      <c r="E29" s="5">
        <f t="shared" si="2"/>
        <v>1.9924365920844604</v>
      </c>
      <c r="F29" s="3">
        <v>5.5259999999999997E-2</v>
      </c>
      <c r="G29" s="3">
        <v>1.07E-3</v>
      </c>
      <c r="H29" s="3">
        <v>0.18279999999999999</v>
      </c>
      <c r="I29" s="3">
        <v>3.5000000000000001E-3</v>
      </c>
      <c r="J29" s="3">
        <v>2.4E-2</v>
      </c>
      <c r="K29" s="3">
        <v>1.7000000000000001E-4</v>
      </c>
      <c r="L29" s="3">
        <v>423</v>
      </c>
      <c r="M29" s="3">
        <v>30</v>
      </c>
      <c r="N29" s="3">
        <v>170</v>
      </c>
      <c r="O29" s="3">
        <v>3</v>
      </c>
      <c r="P29" s="3">
        <v>153</v>
      </c>
      <c r="Q29" s="3">
        <v>1</v>
      </c>
      <c r="R29" s="197">
        <f t="shared" si="1"/>
        <v>0.89473684210526316</v>
      </c>
      <c r="S29" s="21"/>
    </row>
    <row r="30" spans="1:19" s="3" customFormat="1" ht="15" customHeight="1">
      <c r="A30" s="45" t="s">
        <v>1056</v>
      </c>
      <c r="B30" s="47">
        <v>660.59535532219661</v>
      </c>
      <c r="C30" s="47">
        <v>508.68283683169057</v>
      </c>
      <c r="D30" s="46">
        <v>17.711151831352982</v>
      </c>
      <c r="E30" s="5">
        <f t="shared" si="2"/>
        <v>1.298638970083376</v>
      </c>
      <c r="F30" s="45">
        <v>5.7049999999999997E-2</v>
      </c>
      <c r="G30" s="45">
        <v>1.4400000000000001E-3</v>
      </c>
      <c r="H30" s="45">
        <v>0.18983</v>
      </c>
      <c r="I30" s="45">
        <v>5.0099999999999997E-3</v>
      </c>
      <c r="J30" s="45">
        <v>2.4109999999999999E-2</v>
      </c>
      <c r="K30" s="45">
        <v>2.0000000000000001E-4</v>
      </c>
      <c r="L30" s="45">
        <v>493</v>
      </c>
      <c r="M30" s="45">
        <v>44</v>
      </c>
      <c r="N30" s="45">
        <v>176</v>
      </c>
      <c r="O30" s="45">
        <v>4</v>
      </c>
      <c r="P30" s="45">
        <v>154</v>
      </c>
      <c r="Q30" s="45">
        <v>1</v>
      </c>
      <c r="R30" s="197">
        <f t="shared" si="1"/>
        <v>0.8666666666666667</v>
      </c>
      <c r="S30" s="21"/>
    </row>
    <row r="31" spans="1:19" s="3" customFormat="1" ht="15" customHeight="1">
      <c r="A31" s="20" t="s">
        <v>1057</v>
      </c>
      <c r="B31" s="7">
        <v>920.21100014547824</v>
      </c>
      <c r="C31" s="7">
        <v>757.3859119968464</v>
      </c>
      <c r="D31" s="48">
        <v>25.654550378245805</v>
      </c>
      <c r="E31" s="5">
        <f t="shared" si="2"/>
        <v>1.2149829902689155</v>
      </c>
      <c r="F31" s="3">
        <v>5.0259999999999999E-2</v>
      </c>
      <c r="G31" s="3">
        <v>1.0200000000000001E-3</v>
      </c>
      <c r="H31" s="3">
        <v>0.16941999999999999</v>
      </c>
      <c r="I31" s="3">
        <v>4.1799999999999997E-3</v>
      </c>
      <c r="J31" s="3">
        <v>2.4369999999999999E-2</v>
      </c>
      <c r="K31" s="3">
        <v>2.5000000000000001E-4</v>
      </c>
      <c r="L31" s="3">
        <v>207</v>
      </c>
      <c r="M31" s="3">
        <v>38</v>
      </c>
      <c r="N31" s="3">
        <v>159</v>
      </c>
      <c r="O31" s="3">
        <v>4</v>
      </c>
      <c r="P31" s="3">
        <v>155</v>
      </c>
      <c r="Q31" s="3">
        <v>2</v>
      </c>
      <c r="R31" s="197">
        <f t="shared" si="1"/>
        <v>0.97452229299363058</v>
      </c>
      <c r="S31" s="21"/>
    </row>
    <row r="32" spans="1:19" s="3" customFormat="1" ht="15" customHeight="1">
      <c r="A32" s="20" t="s">
        <v>1058</v>
      </c>
      <c r="B32" s="7">
        <v>745.51304074015968</v>
      </c>
      <c r="C32" s="7">
        <v>579.15122940324011</v>
      </c>
      <c r="D32" s="48">
        <v>20.013933904762627</v>
      </c>
      <c r="E32" s="5">
        <f t="shared" si="2"/>
        <v>1.2872510717249785</v>
      </c>
      <c r="F32" s="3">
        <v>4.6089999999999999E-2</v>
      </c>
      <c r="G32" s="3">
        <v>2.15E-3</v>
      </c>
      <c r="H32" s="3">
        <v>0.15304999999999999</v>
      </c>
      <c r="I32" s="3">
        <v>6.9100000000000003E-3</v>
      </c>
      <c r="J32" s="3">
        <v>2.4080000000000001E-2</v>
      </c>
      <c r="K32" s="3">
        <v>2.7E-4</v>
      </c>
      <c r="L32" s="3">
        <v>3</v>
      </c>
      <c r="M32" s="3">
        <v>100</v>
      </c>
      <c r="N32" s="3">
        <v>145</v>
      </c>
      <c r="O32" s="3">
        <v>6</v>
      </c>
      <c r="P32" s="3">
        <v>153</v>
      </c>
      <c r="Q32" s="3">
        <v>2</v>
      </c>
      <c r="R32" s="197">
        <f t="shared" si="1"/>
        <v>0.94630872483221473</v>
      </c>
      <c r="S32" s="21"/>
    </row>
    <row r="33" spans="1:19" s="3" customFormat="1" ht="15" customHeight="1">
      <c r="A33" s="20" t="s">
        <v>1059</v>
      </c>
      <c r="B33" s="7">
        <v>589.76643963158483</v>
      </c>
      <c r="C33" s="7">
        <v>603.23232454828349</v>
      </c>
      <c r="D33" s="5">
        <v>19.36238993313313</v>
      </c>
      <c r="E33" s="5">
        <f t="shared" si="2"/>
        <v>0.97767711647948863</v>
      </c>
      <c r="F33" s="3">
        <v>4.9399999999999999E-2</v>
      </c>
      <c r="G33" s="3">
        <v>9.8999999999999999E-4</v>
      </c>
      <c r="H33" s="3">
        <v>0.16614000000000001</v>
      </c>
      <c r="I33" s="3">
        <v>4.1000000000000003E-3</v>
      </c>
      <c r="J33" s="3">
        <v>2.4369999999999999E-2</v>
      </c>
      <c r="K33" s="3">
        <v>3.5E-4</v>
      </c>
      <c r="L33" s="3">
        <v>167</v>
      </c>
      <c r="M33" s="3">
        <v>32</v>
      </c>
      <c r="N33" s="3">
        <v>156</v>
      </c>
      <c r="O33" s="3">
        <v>4</v>
      </c>
      <c r="P33" s="3">
        <v>155</v>
      </c>
      <c r="Q33" s="3">
        <v>2</v>
      </c>
      <c r="R33" s="197">
        <f t="shared" si="1"/>
        <v>0.99356913183279738</v>
      </c>
      <c r="S33" s="21"/>
    </row>
    <row r="34" spans="1:19" s="3" customFormat="1" ht="15" customHeight="1">
      <c r="A34" s="45" t="s">
        <v>1060</v>
      </c>
      <c r="B34" s="47">
        <v>1691.0548388417035</v>
      </c>
      <c r="C34" s="47">
        <v>946.74292347095081</v>
      </c>
      <c r="D34" s="219">
        <v>38.280651986118407</v>
      </c>
      <c r="E34" s="5">
        <f t="shared" si="2"/>
        <v>1.7861816517645095</v>
      </c>
      <c r="F34" s="45">
        <v>6.6970000000000002E-2</v>
      </c>
      <c r="G34" s="45">
        <v>1.03E-2</v>
      </c>
      <c r="H34" s="45">
        <v>0.21537999999999999</v>
      </c>
      <c r="I34" s="45">
        <v>3.2939999999999997E-2</v>
      </c>
      <c r="J34" s="45">
        <v>2.332E-2</v>
      </c>
      <c r="K34" s="45">
        <v>3.8000000000000002E-4</v>
      </c>
      <c r="L34" s="45">
        <v>837</v>
      </c>
      <c r="M34" s="45">
        <v>341</v>
      </c>
      <c r="N34" s="45">
        <v>198</v>
      </c>
      <c r="O34" s="45">
        <v>28</v>
      </c>
      <c r="P34" s="45">
        <v>149</v>
      </c>
      <c r="Q34" s="45">
        <v>2</v>
      </c>
      <c r="R34" s="197">
        <f t="shared" si="1"/>
        <v>0.71757925072046103</v>
      </c>
      <c r="S34" s="21"/>
    </row>
    <row r="35" spans="1:19" s="3" customFormat="1" ht="15" customHeight="1">
      <c r="A35" s="20" t="s">
        <v>1061</v>
      </c>
      <c r="B35" s="7">
        <v>802.0533189769817</v>
      </c>
      <c r="C35" s="7">
        <v>595.55498463932645</v>
      </c>
      <c r="D35" s="48">
        <v>20.868555914244489</v>
      </c>
      <c r="E35" s="5">
        <f t="shared" si="2"/>
        <v>1.3467326101933519</v>
      </c>
      <c r="F35" s="3">
        <v>4.6050000000000001E-2</v>
      </c>
      <c r="G35" s="3">
        <v>2.47E-3</v>
      </c>
      <c r="H35" s="3">
        <v>0.15182000000000001</v>
      </c>
      <c r="I35" s="3">
        <v>7.9600000000000001E-3</v>
      </c>
      <c r="J35" s="3">
        <v>2.3910000000000001E-2</v>
      </c>
      <c r="K35" s="3">
        <v>2.5999999999999998E-4</v>
      </c>
      <c r="M35" s="3">
        <v>116</v>
      </c>
      <c r="N35" s="3">
        <v>144</v>
      </c>
      <c r="O35" s="3">
        <v>7</v>
      </c>
      <c r="P35" s="3">
        <v>152</v>
      </c>
      <c r="Q35" s="3">
        <v>2</v>
      </c>
      <c r="R35" s="197">
        <f t="shared" si="1"/>
        <v>0.94594594594594594</v>
      </c>
      <c r="S35" s="21"/>
    </row>
    <row r="36" spans="1:19" s="3" customFormat="1" ht="15" customHeight="1">
      <c r="A36" s="20" t="s">
        <v>1062</v>
      </c>
      <c r="B36" s="7">
        <v>758.70941893276017</v>
      </c>
      <c r="C36" s="7">
        <v>592.88945926267672</v>
      </c>
      <c r="D36" s="48">
        <v>20.277493630646394</v>
      </c>
      <c r="E36" s="5">
        <f t="shared" si="2"/>
        <v>1.2796810722125147</v>
      </c>
      <c r="F36" s="3">
        <v>4.6510000000000003E-2</v>
      </c>
      <c r="G36" s="3">
        <v>2.5999999999999999E-3</v>
      </c>
      <c r="H36" s="3">
        <v>0.15196999999999999</v>
      </c>
      <c r="I36" s="3">
        <v>8.3499999999999998E-3</v>
      </c>
      <c r="J36" s="3">
        <v>2.3699999999999999E-2</v>
      </c>
      <c r="K36" s="3">
        <v>2.5000000000000001E-4</v>
      </c>
      <c r="L36" s="3">
        <v>24</v>
      </c>
      <c r="M36" s="3">
        <v>122</v>
      </c>
      <c r="N36" s="3">
        <v>144</v>
      </c>
      <c r="O36" s="3">
        <v>7</v>
      </c>
      <c r="P36" s="3">
        <v>151</v>
      </c>
      <c r="Q36" s="3">
        <v>2</v>
      </c>
      <c r="R36" s="197">
        <f t="shared" si="1"/>
        <v>0.9525423728813559</v>
      </c>
      <c r="S36" s="21"/>
    </row>
    <row r="37" spans="1:19" s="3" customFormat="1" ht="15" customHeight="1">
      <c r="A37" s="20" t="s">
        <v>1063</v>
      </c>
      <c r="B37" s="7">
        <v>1295.1896147928705</v>
      </c>
      <c r="C37" s="7">
        <v>891.26205608190105</v>
      </c>
      <c r="D37" s="48">
        <v>41.944738238931052</v>
      </c>
      <c r="E37" s="5">
        <f t="shared" si="2"/>
        <v>1.453208521505656</v>
      </c>
      <c r="F37" s="3">
        <v>5.3120000000000001E-2</v>
      </c>
      <c r="G37" s="3">
        <v>6.8799999999999998E-3</v>
      </c>
      <c r="H37" s="3">
        <v>0.17668</v>
      </c>
      <c r="I37" s="3">
        <v>2.2769999999999999E-2</v>
      </c>
      <c r="J37" s="3">
        <v>2.4119999999999999E-2</v>
      </c>
      <c r="K37" s="3">
        <v>2.9999999999999997E-4</v>
      </c>
      <c r="L37" s="3">
        <v>334</v>
      </c>
      <c r="M37" s="3">
        <v>293</v>
      </c>
      <c r="N37" s="3">
        <v>165</v>
      </c>
      <c r="O37" s="3">
        <v>20</v>
      </c>
      <c r="P37" s="3">
        <v>154</v>
      </c>
      <c r="Q37" s="3">
        <v>2</v>
      </c>
      <c r="R37" s="197">
        <f t="shared" si="1"/>
        <v>0.93103448275862066</v>
      </c>
      <c r="S37" s="21"/>
    </row>
    <row r="38" spans="1:19" s="3" customFormat="1" ht="15" customHeight="1">
      <c r="A38" s="20" t="s">
        <v>1064</v>
      </c>
      <c r="B38" s="7">
        <v>4298.0170252870566</v>
      </c>
      <c r="C38" s="7">
        <v>1866.7898916638396</v>
      </c>
      <c r="D38" s="48">
        <v>77.429443681244038</v>
      </c>
      <c r="E38" s="5">
        <f t="shared" si="2"/>
        <v>2.3023571342869782</v>
      </c>
      <c r="F38" s="3">
        <v>4.6760000000000003E-2</v>
      </c>
      <c r="G38" s="3">
        <v>2.99E-3</v>
      </c>
      <c r="H38" s="3">
        <v>0.15293999999999999</v>
      </c>
      <c r="I38" s="3">
        <v>9.6799999999999994E-3</v>
      </c>
      <c r="J38" s="3">
        <v>2.3720000000000001E-2</v>
      </c>
      <c r="K38" s="3">
        <v>2.2000000000000001E-4</v>
      </c>
      <c r="L38" s="3">
        <v>37</v>
      </c>
      <c r="M38" s="3">
        <v>141</v>
      </c>
      <c r="N38" s="3">
        <v>145</v>
      </c>
      <c r="O38" s="3">
        <v>9</v>
      </c>
      <c r="P38" s="3">
        <v>151</v>
      </c>
      <c r="Q38" s="3">
        <v>1</v>
      </c>
      <c r="R38" s="197">
        <f t="shared" si="1"/>
        <v>0.95945945945945943</v>
      </c>
      <c r="S38" s="21"/>
    </row>
    <row r="39" spans="1:19" s="3" customFormat="1" ht="15" customHeight="1" thickBot="1">
      <c r="A39" s="45" t="s">
        <v>1065</v>
      </c>
      <c r="B39" s="47">
        <v>621.69693033517069</v>
      </c>
      <c r="C39" s="47">
        <v>572.45771821267317</v>
      </c>
      <c r="D39" s="219">
        <v>23.598339341400532</v>
      </c>
      <c r="E39" s="5">
        <f t="shared" si="2"/>
        <v>1.0860137099316822</v>
      </c>
      <c r="F39" s="45">
        <v>4.6050000000000001E-2</v>
      </c>
      <c r="G39" s="45">
        <v>5.2339999999999998E-2</v>
      </c>
      <c r="H39" s="45">
        <v>0.19022</v>
      </c>
      <c r="I39" s="45">
        <v>0.21496000000000001</v>
      </c>
      <c r="J39" s="45">
        <v>2.9960000000000001E-2</v>
      </c>
      <c r="K39" s="45">
        <v>3.6700000000000001E-3</v>
      </c>
      <c r="L39" s="45"/>
      <c r="M39" s="45">
        <v>1329</v>
      </c>
      <c r="N39" s="45">
        <v>177</v>
      </c>
      <c r="O39" s="45">
        <v>183</v>
      </c>
      <c r="P39" s="45">
        <v>190</v>
      </c>
      <c r="Q39" s="45">
        <v>23</v>
      </c>
      <c r="R39" s="197">
        <f t="shared" si="1"/>
        <v>0.92915531335149859</v>
      </c>
      <c r="S39" s="21"/>
    </row>
    <row r="40" spans="1:19" s="13" customFormat="1" ht="15" customHeight="1" thickBot="1">
      <c r="A40" s="236" t="s">
        <v>259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197"/>
    </row>
    <row r="41" spans="1:19" s="49" customFormat="1" ht="15" customHeight="1">
      <c r="A41" s="45" t="s">
        <v>57</v>
      </c>
      <c r="B41" s="47">
        <v>322.82918795643053</v>
      </c>
      <c r="C41" s="47">
        <v>354.79564132176858</v>
      </c>
      <c r="D41" s="46">
        <v>10.736659678662901</v>
      </c>
      <c r="E41" s="46">
        <f t="shared" ref="E41:E105" si="3">B41/C41</f>
        <v>0.90990178671234778</v>
      </c>
      <c r="F41" s="49">
        <v>4.9700000000000001E-2</v>
      </c>
      <c r="G41" s="49">
        <v>1.42E-3</v>
      </c>
      <c r="H41" s="49">
        <v>0.16275999999999999</v>
      </c>
      <c r="I41" s="49">
        <v>4.5799999999999999E-3</v>
      </c>
      <c r="J41" s="49">
        <v>2.3789999999999999E-2</v>
      </c>
      <c r="K41" s="49">
        <v>2.4000000000000001E-4</v>
      </c>
      <c r="L41" s="49">
        <v>181</v>
      </c>
      <c r="M41" s="49">
        <v>47</v>
      </c>
      <c r="N41" s="49">
        <v>153</v>
      </c>
      <c r="O41" s="49">
        <v>4</v>
      </c>
      <c r="P41" s="49">
        <v>152</v>
      </c>
      <c r="Q41" s="49">
        <v>1</v>
      </c>
      <c r="R41" s="197">
        <f t="shared" ref="R41:R58" si="4">(1-ABS(P41-N41)/((N41+P41)/2))</f>
        <v>0.99344262295081964</v>
      </c>
    </row>
    <row r="42" spans="1:19" s="3" customFormat="1" ht="15" customHeight="1">
      <c r="A42" s="20" t="s">
        <v>58</v>
      </c>
      <c r="B42" s="7">
        <v>289.00309850313505</v>
      </c>
      <c r="C42" s="7">
        <v>428.82055569450529</v>
      </c>
      <c r="D42" s="5">
        <v>12.020481788758071</v>
      </c>
      <c r="E42" s="5">
        <f t="shared" si="3"/>
        <v>0.67394879901471616</v>
      </c>
      <c r="F42" s="3">
        <v>4.7390000000000002E-2</v>
      </c>
      <c r="G42" s="3">
        <v>1.1199999999999999E-3</v>
      </c>
      <c r="H42" s="3">
        <v>0.15064</v>
      </c>
      <c r="I42" s="3">
        <v>3.5699999999999998E-3</v>
      </c>
      <c r="J42" s="3">
        <v>2.3050000000000001E-2</v>
      </c>
      <c r="K42" s="3">
        <v>2.2000000000000001E-4</v>
      </c>
      <c r="L42" s="3">
        <v>69</v>
      </c>
      <c r="M42" s="3">
        <v>38</v>
      </c>
      <c r="N42" s="3">
        <v>142</v>
      </c>
      <c r="O42" s="3">
        <v>3</v>
      </c>
      <c r="P42" s="3">
        <v>147</v>
      </c>
      <c r="Q42" s="3">
        <v>1</v>
      </c>
      <c r="R42" s="197">
        <f t="shared" si="4"/>
        <v>0.96539792387543255</v>
      </c>
    </row>
    <row r="43" spans="1:19" s="3" customFormat="1" ht="15" customHeight="1">
      <c r="A43" s="20" t="s">
        <v>59</v>
      </c>
      <c r="B43" s="7">
        <v>404.68902279723432</v>
      </c>
      <c r="C43" s="7">
        <v>467.64123050616166</v>
      </c>
      <c r="D43" s="5">
        <v>13.583131874988952</v>
      </c>
      <c r="E43" s="5">
        <f t="shared" si="3"/>
        <v>0.86538353848571126</v>
      </c>
      <c r="F43" s="3">
        <v>5.0360000000000002E-2</v>
      </c>
      <c r="G43" s="3">
        <v>1.2199999999999999E-3</v>
      </c>
      <c r="H43" s="3">
        <v>0.15836</v>
      </c>
      <c r="I43" s="3">
        <v>3.79E-3</v>
      </c>
      <c r="J43" s="3">
        <v>2.283E-2</v>
      </c>
      <c r="K43" s="3">
        <v>2.4000000000000001E-4</v>
      </c>
      <c r="L43" s="3">
        <v>212</v>
      </c>
      <c r="M43" s="3">
        <v>36</v>
      </c>
      <c r="N43" s="3">
        <v>149</v>
      </c>
      <c r="O43" s="3">
        <v>3</v>
      </c>
      <c r="P43" s="3">
        <v>146</v>
      </c>
      <c r="Q43" s="3">
        <v>2</v>
      </c>
      <c r="R43" s="197">
        <f t="shared" si="4"/>
        <v>0.97966101694915253</v>
      </c>
    </row>
    <row r="44" spans="1:19" s="3" customFormat="1" ht="15" customHeight="1">
      <c r="A44" s="20" t="s">
        <v>60</v>
      </c>
      <c r="B44" s="7">
        <v>573.52437323368827</v>
      </c>
      <c r="C44" s="7">
        <v>657.80687435583377</v>
      </c>
      <c r="D44" s="5">
        <v>19.015236894858294</v>
      </c>
      <c r="E44" s="5">
        <f t="shared" si="3"/>
        <v>0.87187348687305788</v>
      </c>
      <c r="F44" s="3">
        <v>5.1450000000000003E-2</v>
      </c>
      <c r="G44" s="3">
        <v>1.2700000000000001E-3</v>
      </c>
      <c r="H44" s="3">
        <v>0.16058</v>
      </c>
      <c r="I44" s="3">
        <v>4.0600000000000002E-3</v>
      </c>
      <c r="J44" s="3">
        <v>2.2589999999999999E-2</v>
      </c>
      <c r="K44" s="3">
        <v>1.9000000000000001E-4</v>
      </c>
      <c r="L44" s="3">
        <v>261</v>
      </c>
      <c r="M44" s="3">
        <v>43</v>
      </c>
      <c r="N44" s="3">
        <v>151</v>
      </c>
      <c r="O44" s="3">
        <v>4</v>
      </c>
      <c r="P44" s="3">
        <v>144</v>
      </c>
      <c r="Q44" s="3">
        <v>1</v>
      </c>
      <c r="R44" s="197">
        <f t="shared" si="4"/>
        <v>0.9525423728813559</v>
      </c>
    </row>
    <row r="45" spans="1:19" s="3" customFormat="1" ht="15" customHeight="1">
      <c r="A45" s="20" t="s">
        <v>61</v>
      </c>
      <c r="B45" s="7">
        <v>295.87791256359725</v>
      </c>
      <c r="C45" s="7">
        <v>319.46247696635083</v>
      </c>
      <c r="D45" s="5">
        <v>10.122708073979124</v>
      </c>
      <c r="E45" s="5">
        <f t="shared" si="3"/>
        <v>0.92617422669881266</v>
      </c>
      <c r="F45" s="3">
        <v>4.7969999999999999E-2</v>
      </c>
      <c r="G45" s="3">
        <v>3.79E-3</v>
      </c>
      <c r="H45" s="3">
        <v>0.15307999999999999</v>
      </c>
      <c r="I45" s="3">
        <v>1.1939999999999999E-2</v>
      </c>
      <c r="J45" s="3">
        <v>2.3140000000000001E-2</v>
      </c>
      <c r="K45" s="3">
        <v>2.9999999999999997E-4</v>
      </c>
      <c r="L45" s="3">
        <v>98</v>
      </c>
      <c r="M45" s="3">
        <v>177</v>
      </c>
      <c r="N45" s="3">
        <v>145</v>
      </c>
      <c r="O45" s="3">
        <v>11</v>
      </c>
      <c r="P45" s="3">
        <v>147</v>
      </c>
      <c r="Q45" s="3">
        <v>2</v>
      </c>
      <c r="R45" s="197">
        <f t="shared" si="4"/>
        <v>0.98630136986301364</v>
      </c>
    </row>
    <row r="46" spans="1:19" s="3" customFormat="1" ht="15" customHeight="1">
      <c r="A46" s="20" t="s">
        <v>62</v>
      </c>
      <c r="B46" s="7">
        <v>438.32862019899471</v>
      </c>
      <c r="C46" s="7">
        <v>447.41418570971382</v>
      </c>
      <c r="D46" s="5">
        <v>13.834406605451999</v>
      </c>
      <c r="E46" s="5">
        <f t="shared" si="3"/>
        <v>0.97969316619608948</v>
      </c>
      <c r="F46" s="3">
        <v>4.9489999999999999E-2</v>
      </c>
      <c r="G46" s="3">
        <v>4.2500000000000003E-3</v>
      </c>
      <c r="H46" s="3">
        <v>0.15118000000000001</v>
      </c>
      <c r="I46" s="3">
        <v>1.285E-2</v>
      </c>
      <c r="J46" s="3">
        <v>2.215E-2</v>
      </c>
      <c r="K46" s="3">
        <v>2.7999999999999998E-4</v>
      </c>
      <c r="L46" s="3">
        <v>171</v>
      </c>
      <c r="M46" s="3">
        <v>195</v>
      </c>
      <c r="N46" s="3">
        <v>143</v>
      </c>
      <c r="O46" s="3">
        <v>11</v>
      </c>
      <c r="P46" s="3">
        <v>141</v>
      </c>
      <c r="Q46" s="3">
        <v>2</v>
      </c>
      <c r="R46" s="197">
        <f t="shared" si="4"/>
        <v>0.9859154929577465</v>
      </c>
    </row>
    <row r="47" spans="1:19" s="3" customFormat="1" ht="15" customHeight="1">
      <c r="A47" s="20" t="s">
        <v>63</v>
      </c>
      <c r="B47" s="7">
        <v>300.94827000511583</v>
      </c>
      <c r="C47" s="7">
        <v>509.92826073945503</v>
      </c>
      <c r="D47" s="5">
        <v>13.744924544553875</v>
      </c>
      <c r="E47" s="5">
        <f t="shared" si="3"/>
        <v>0.59017766453796072</v>
      </c>
      <c r="F47" s="3">
        <v>4.9419999999999999E-2</v>
      </c>
      <c r="G47" s="3">
        <v>1.23E-3</v>
      </c>
      <c r="H47" s="3">
        <v>0.15418999999999999</v>
      </c>
      <c r="I47" s="3">
        <v>3.9199999999999999E-3</v>
      </c>
      <c r="J47" s="3">
        <v>2.2599999999999999E-2</v>
      </c>
      <c r="K47" s="3">
        <v>2.3000000000000001E-4</v>
      </c>
      <c r="L47" s="3">
        <v>168</v>
      </c>
      <c r="M47" s="3">
        <v>41</v>
      </c>
      <c r="N47" s="3">
        <v>146</v>
      </c>
      <c r="O47" s="3">
        <v>3</v>
      </c>
      <c r="P47" s="3">
        <v>144</v>
      </c>
      <c r="Q47" s="3">
        <v>1</v>
      </c>
      <c r="R47" s="197">
        <f t="shared" si="4"/>
        <v>0.98620689655172411</v>
      </c>
    </row>
    <row r="48" spans="1:19" s="3" customFormat="1" ht="15" customHeight="1">
      <c r="A48" s="20" t="s">
        <v>64</v>
      </c>
      <c r="B48" s="7">
        <v>366.32367672321448</v>
      </c>
      <c r="C48" s="7">
        <v>396.37143305402532</v>
      </c>
      <c r="D48" s="5">
        <v>11.801340676208374</v>
      </c>
      <c r="E48" s="5">
        <f t="shared" si="3"/>
        <v>0.92419293161645344</v>
      </c>
      <c r="F48" s="3">
        <v>5.178E-2</v>
      </c>
      <c r="G48" s="3">
        <v>1.3699999999999999E-3</v>
      </c>
      <c r="H48" s="3">
        <v>0.16225000000000001</v>
      </c>
      <c r="I48" s="3">
        <v>4.3200000000000001E-3</v>
      </c>
      <c r="J48" s="3">
        <v>2.2710000000000001E-2</v>
      </c>
      <c r="K48" s="3">
        <v>2.2000000000000001E-4</v>
      </c>
      <c r="L48" s="3">
        <v>276</v>
      </c>
      <c r="M48" s="3">
        <v>43</v>
      </c>
      <c r="N48" s="3">
        <v>153</v>
      </c>
      <c r="O48" s="3">
        <v>4</v>
      </c>
      <c r="P48" s="3">
        <v>145</v>
      </c>
      <c r="Q48" s="3">
        <v>1</v>
      </c>
      <c r="R48" s="197">
        <f t="shared" si="4"/>
        <v>0.94630872483221473</v>
      </c>
    </row>
    <row r="49" spans="1:18" s="3" customFormat="1" ht="15" customHeight="1">
      <c r="A49" s="20" t="s">
        <v>65</v>
      </c>
      <c r="B49" s="7">
        <v>321.33999773983527</v>
      </c>
      <c r="C49" s="7">
        <v>378.43742201005028</v>
      </c>
      <c r="D49" s="5">
        <v>11.020009881259581</v>
      </c>
      <c r="E49" s="5">
        <f t="shared" si="3"/>
        <v>0.8491232078293286</v>
      </c>
      <c r="F49" s="3">
        <v>4.9919999999999999E-2</v>
      </c>
      <c r="G49" s="3">
        <v>1.4499999999999999E-3</v>
      </c>
      <c r="H49" s="3">
        <v>0.15665000000000001</v>
      </c>
      <c r="I49" s="3">
        <v>4.1900000000000001E-3</v>
      </c>
      <c r="J49" s="3">
        <v>2.282E-2</v>
      </c>
      <c r="K49" s="3">
        <v>2.1000000000000001E-4</v>
      </c>
      <c r="L49" s="3">
        <v>191</v>
      </c>
      <c r="M49" s="3">
        <v>45</v>
      </c>
      <c r="N49" s="3">
        <v>148</v>
      </c>
      <c r="O49" s="3">
        <v>4</v>
      </c>
      <c r="P49" s="3">
        <v>145</v>
      </c>
      <c r="Q49" s="3">
        <v>1</v>
      </c>
      <c r="R49" s="197">
        <f t="shared" si="4"/>
        <v>0.97952218430034133</v>
      </c>
    </row>
    <row r="50" spans="1:18" s="3" customFormat="1" ht="15" customHeight="1">
      <c r="A50" s="20" t="s">
        <v>66</v>
      </c>
      <c r="B50" s="7">
        <v>387.24112171323787</v>
      </c>
      <c r="C50" s="7">
        <v>436.12015315910566</v>
      </c>
      <c r="D50" s="5">
        <v>12.764516578098974</v>
      </c>
      <c r="E50" s="5">
        <f t="shared" si="3"/>
        <v>0.88792301595832079</v>
      </c>
      <c r="F50" s="3">
        <v>5.1240000000000001E-2</v>
      </c>
      <c r="G50" s="3">
        <v>1.1999999999999999E-3</v>
      </c>
      <c r="H50" s="3">
        <v>0.16087000000000001</v>
      </c>
      <c r="I50" s="3">
        <v>3.6600000000000001E-3</v>
      </c>
      <c r="J50" s="3">
        <v>2.2749999999999999E-2</v>
      </c>
      <c r="K50" s="3">
        <v>2.0000000000000001E-4</v>
      </c>
      <c r="L50" s="3">
        <v>252</v>
      </c>
      <c r="M50" s="3">
        <v>36</v>
      </c>
      <c r="N50" s="3">
        <v>151</v>
      </c>
      <c r="O50" s="3">
        <v>3</v>
      </c>
      <c r="P50" s="3">
        <v>145</v>
      </c>
      <c r="Q50" s="3">
        <v>1</v>
      </c>
      <c r="R50" s="197">
        <f t="shared" si="4"/>
        <v>0.95945945945945943</v>
      </c>
    </row>
    <row r="51" spans="1:18" s="3" customFormat="1" ht="15" customHeight="1">
      <c r="A51" s="20" t="s">
        <v>67</v>
      </c>
      <c r="B51" s="7">
        <v>377.67631774679955</v>
      </c>
      <c r="C51" s="7">
        <v>415.29706943319405</v>
      </c>
      <c r="D51" s="5">
        <v>11.874866245677048</v>
      </c>
      <c r="E51" s="5">
        <f t="shared" si="3"/>
        <v>0.90941243159326868</v>
      </c>
      <c r="F51" s="3">
        <v>5.1740000000000001E-2</v>
      </c>
      <c r="G51" s="3">
        <v>1.47E-3</v>
      </c>
      <c r="H51" s="3">
        <v>0.15678</v>
      </c>
      <c r="I51" s="3">
        <v>4.2199999999999998E-3</v>
      </c>
      <c r="J51" s="3">
        <v>2.1989999999999999E-2</v>
      </c>
      <c r="K51" s="3">
        <v>2.4000000000000001E-4</v>
      </c>
      <c r="L51" s="3">
        <v>274</v>
      </c>
      <c r="M51" s="3">
        <v>42</v>
      </c>
      <c r="N51" s="3">
        <v>148</v>
      </c>
      <c r="O51" s="3">
        <v>4</v>
      </c>
      <c r="P51" s="3">
        <v>140</v>
      </c>
      <c r="Q51" s="3">
        <v>2</v>
      </c>
      <c r="R51" s="197">
        <f t="shared" si="4"/>
        <v>0.94444444444444442</v>
      </c>
    </row>
    <row r="52" spans="1:18" s="3" customFormat="1" ht="15" customHeight="1">
      <c r="A52" s="20" t="s">
        <v>68</v>
      </c>
      <c r="B52" s="7">
        <v>259.48604328037317</v>
      </c>
      <c r="C52" s="7">
        <v>421.74144606948931</v>
      </c>
      <c r="D52" s="5">
        <v>11.36110184385595</v>
      </c>
      <c r="E52" s="5">
        <f t="shared" si="3"/>
        <v>0.61527280683155405</v>
      </c>
      <c r="F52" s="3">
        <v>4.7309999999999998E-2</v>
      </c>
      <c r="G52" s="3">
        <v>1.31E-3</v>
      </c>
      <c r="H52" s="3">
        <v>0.1462</v>
      </c>
      <c r="I52" s="3">
        <v>3.8600000000000001E-3</v>
      </c>
      <c r="J52" s="3">
        <v>2.2409999999999999E-2</v>
      </c>
      <c r="K52" s="3">
        <v>2.4000000000000001E-4</v>
      </c>
      <c r="L52" s="3">
        <v>65</v>
      </c>
      <c r="M52" s="3">
        <v>42</v>
      </c>
      <c r="N52" s="3">
        <v>139</v>
      </c>
      <c r="O52" s="3">
        <v>3</v>
      </c>
      <c r="P52" s="3">
        <v>143</v>
      </c>
      <c r="Q52" s="3">
        <v>1</v>
      </c>
      <c r="R52" s="197">
        <f t="shared" si="4"/>
        <v>0.97163120567375882</v>
      </c>
    </row>
    <row r="53" spans="1:18" s="3" customFormat="1" ht="15" customHeight="1">
      <c r="A53" s="20" t="s">
        <v>69</v>
      </c>
      <c r="B53" s="7">
        <v>343.85083628600506</v>
      </c>
      <c r="C53" s="7">
        <v>389.40404290312898</v>
      </c>
      <c r="D53" s="5">
        <v>12.288647602900314</v>
      </c>
      <c r="E53" s="5">
        <f t="shared" si="3"/>
        <v>0.8830181467107775</v>
      </c>
      <c r="F53" s="3">
        <v>4.9250000000000002E-2</v>
      </c>
      <c r="G53" s="3">
        <v>3.3800000000000002E-3</v>
      </c>
      <c r="H53" s="3">
        <v>0.15679999999999999</v>
      </c>
      <c r="I53" s="3">
        <v>1.0670000000000001E-2</v>
      </c>
      <c r="J53" s="3">
        <v>2.3089999999999999E-2</v>
      </c>
      <c r="K53" s="3">
        <v>2.2000000000000001E-4</v>
      </c>
      <c r="L53" s="3">
        <v>160</v>
      </c>
      <c r="M53" s="3">
        <v>156</v>
      </c>
      <c r="N53" s="3">
        <v>148</v>
      </c>
      <c r="O53" s="3">
        <v>9</v>
      </c>
      <c r="P53" s="3">
        <v>147</v>
      </c>
      <c r="Q53" s="3">
        <v>1</v>
      </c>
      <c r="R53" s="197">
        <f t="shared" si="4"/>
        <v>0.99322033898305084</v>
      </c>
    </row>
    <row r="54" spans="1:18" s="3" customFormat="1" ht="15" customHeight="1">
      <c r="A54" s="20" t="s">
        <v>70</v>
      </c>
      <c r="B54" s="7">
        <v>519.08079767280867</v>
      </c>
      <c r="C54" s="7">
        <v>567.25812373249619</v>
      </c>
      <c r="D54" s="5">
        <v>17.005535713044086</v>
      </c>
      <c r="E54" s="5">
        <f t="shared" si="3"/>
        <v>0.91506983497620797</v>
      </c>
      <c r="F54" s="3">
        <v>5.0689999999999999E-2</v>
      </c>
      <c r="G54" s="3">
        <v>2.4099999999999998E-3</v>
      </c>
      <c r="H54" s="3">
        <v>0.16006000000000001</v>
      </c>
      <c r="I54" s="3">
        <v>7.43E-3</v>
      </c>
      <c r="J54" s="3">
        <v>2.29E-2</v>
      </c>
      <c r="K54" s="3">
        <v>2.2000000000000001E-4</v>
      </c>
      <c r="L54" s="3">
        <v>227</v>
      </c>
      <c r="M54" s="3">
        <v>112</v>
      </c>
      <c r="N54" s="3">
        <v>151</v>
      </c>
      <c r="O54" s="3">
        <v>7</v>
      </c>
      <c r="P54" s="3">
        <v>146</v>
      </c>
      <c r="Q54" s="3">
        <v>1</v>
      </c>
      <c r="R54" s="197">
        <f t="shared" si="4"/>
        <v>0.96632996632996637</v>
      </c>
    </row>
    <row r="55" spans="1:18" s="3" customFormat="1" ht="15" customHeight="1">
      <c r="A55" s="20" t="s">
        <v>71</v>
      </c>
      <c r="B55" s="7">
        <v>366.45081674438637</v>
      </c>
      <c r="C55" s="7">
        <v>390.25929484717165</v>
      </c>
      <c r="D55" s="5">
        <v>11.293809823945763</v>
      </c>
      <c r="E55" s="5">
        <f t="shared" si="3"/>
        <v>0.93899318115636721</v>
      </c>
      <c r="F55" s="3">
        <v>5.0369999999999998E-2</v>
      </c>
      <c r="G55" s="3">
        <v>2.8600000000000001E-3</v>
      </c>
      <c r="H55" s="3">
        <v>0.15348999999999999</v>
      </c>
      <c r="I55" s="3">
        <v>8.5299999999999994E-3</v>
      </c>
      <c r="J55" s="3">
        <v>2.2100000000000002E-2</v>
      </c>
      <c r="K55" s="3">
        <v>2.5999999999999998E-4</v>
      </c>
      <c r="L55" s="3">
        <v>212</v>
      </c>
      <c r="M55" s="3">
        <v>131</v>
      </c>
      <c r="N55" s="3">
        <v>145</v>
      </c>
      <c r="O55" s="3">
        <v>8</v>
      </c>
      <c r="P55" s="3">
        <v>141</v>
      </c>
      <c r="Q55" s="3">
        <v>2</v>
      </c>
      <c r="R55" s="197">
        <f t="shared" si="4"/>
        <v>0.97202797202797198</v>
      </c>
    </row>
    <row r="56" spans="1:18" s="3" customFormat="1" ht="15" customHeight="1">
      <c r="A56" s="20" t="s">
        <v>72</v>
      </c>
      <c r="B56" s="7">
        <v>418.48119373566317</v>
      </c>
      <c r="C56" s="7">
        <v>372.78470651761927</v>
      </c>
      <c r="D56" s="5">
        <v>11.616900794535837</v>
      </c>
      <c r="E56" s="5">
        <f t="shared" si="3"/>
        <v>1.122581442905529</v>
      </c>
      <c r="F56" s="3">
        <v>5.0619999999999998E-2</v>
      </c>
      <c r="G56" s="3">
        <v>1.3600000000000001E-3</v>
      </c>
      <c r="H56" s="3">
        <v>0.16134999999999999</v>
      </c>
      <c r="I56" s="3">
        <v>4.3600000000000002E-3</v>
      </c>
      <c r="J56" s="3">
        <v>2.3099999999999999E-2</v>
      </c>
      <c r="K56" s="3">
        <v>2.5999999999999998E-4</v>
      </c>
      <c r="L56" s="3">
        <v>224</v>
      </c>
      <c r="M56" s="3">
        <v>42</v>
      </c>
      <c r="N56" s="3">
        <v>152</v>
      </c>
      <c r="O56" s="3">
        <v>4</v>
      </c>
      <c r="P56" s="3">
        <v>147</v>
      </c>
      <c r="Q56" s="3">
        <v>2</v>
      </c>
      <c r="R56" s="197">
        <f t="shared" si="4"/>
        <v>0.96655518394648832</v>
      </c>
    </row>
    <row r="57" spans="1:18" s="3" customFormat="1" ht="15" customHeight="1">
      <c r="A57" s="20" t="s">
        <v>73</v>
      </c>
      <c r="B57" s="7">
        <v>331.62654468720064</v>
      </c>
      <c r="C57" s="7">
        <v>363.96191019249386</v>
      </c>
      <c r="D57" s="5">
        <v>10.441525873112978</v>
      </c>
      <c r="E57" s="5">
        <f t="shared" si="3"/>
        <v>0.9111572815732516</v>
      </c>
      <c r="F57" s="3">
        <v>5.0799999999999998E-2</v>
      </c>
      <c r="G57" s="3">
        <v>1.3699999999999999E-3</v>
      </c>
      <c r="H57" s="3">
        <v>0.15765000000000001</v>
      </c>
      <c r="I57" s="3">
        <v>4.3099999999999996E-3</v>
      </c>
      <c r="J57" s="3">
        <v>2.2509999999999999E-2</v>
      </c>
      <c r="K57" s="3">
        <v>2.4000000000000001E-4</v>
      </c>
      <c r="L57" s="3">
        <v>232</v>
      </c>
      <c r="M57" s="3">
        <v>44</v>
      </c>
      <c r="N57" s="3">
        <v>149</v>
      </c>
      <c r="O57" s="3">
        <v>4</v>
      </c>
      <c r="P57" s="3">
        <v>143</v>
      </c>
      <c r="Q57" s="3">
        <v>1</v>
      </c>
      <c r="R57" s="197">
        <f t="shared" si="4"/>
        <v>0.95890410958904115</v>
      </c>
    </row>
    <row r="58" spans="1:18" s="3" customFormat="1" ht="15" customHeight="1" thickBot="1">
      <c r="A58" s="20" t="s">
        <v>74</v>
      </c>
      <c r="B58" s="7">
        <v>363.93254955730828</v>
      </c>
      <c r="C58" s="7">
        <v>456.61554086135754</v>
      </c>
      <c r="D58" s="5">
        <v>12.932751674229456</v>
      </c>
      <c r="E58" s="5">
        <f t="shared" si="3"/>
        <v>0.79702182030595703</v>
      </c>
      <c r="F58" s="3">
        <v>5.0099999999999999E-2</v>
      </c>
      <c r="G58" s="3">
        <v>1.15E-3</v>
      </c>
      <c r="H58" s="3">
        <v>0.15706000000000001</v>
      </c>
      <c r="I58" s="3">
        <v>3.8999999999999998E-3</v>
      </c>
      <c r="J58" s="3">
        <v>2.266E-2</v>
      </c>
      <c r="K58" s="3">
        <v>2.2000000000000001E-4</v>
      </c>
      <c r="L58" s="3">
        <v>200</v>
      </c>
      <c r="M58" s="3">
        <v>39</v>
      </c>
      <c r="N58" s="3">
        <v>148</v>
      </c>
      <c r="O58" s="3">
        <v>3</v>
      </c>
      <c r="P58" s="3">
        <v>144</v>
      </c>
      <c r="Q58" s="3">
        <v>1</v>
      </c>
      <c r="R58" s="197">
        <f t="shared" si="4"/>
        <v>0.9726027397260274</v>
      </c>
    </row>
    <row r="59" spans="1:18" s="13" customFormat="1" ht="15" customHeight="1" thickBot="1">
      <c r="A59" s="236" t="s">
        <v>260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197"/>
    </row>
    <row r="60" spans="1:18" s="3" customFormat="1" ht="15" customHeight="1">
      <c r="A60" s="20" t="s">
        <v>75</v>
      </c>
      <c r="B60" s="129">
        <v>267.27596427916427</v>
      </c>
      <c r="C60" s="129">
        <v>305.55890500066243</v>
      </c>
      <c r="D60" s="6">
        <v>8.9931401619753437</v>
      </c>
      <c r="E60" s="5">
        <f t="shared" si="3"/>
        <v>0.87471174920784855</v>
      </c>
      <c r="F60" s="3">
        <v>5.3539999999999997E-2</v>
      </c>
      <c r="G60" s="3">
        <v>1.6999999999999999E-3</v>
      </c>
      <c r="H60" s="3">
        <v>0.16727</v>
      </c>
      <c r="I60" s="3">
        <v>5.3699999999999998E-3</v>
      </c>
      <c r="J60" s="3">
        <v>2.2689999999999998E-2</v>
      </c>
      <c r="K60" s="3">
        <v>2.7999999999999998E-4</v>
      </c>
      <c r="L60" s="3">
        <v>352</v>
      </c>
      <c r="M60" s="3">
        <v>50</v>
      </c>
      <c r="N60" s="3">
        <v>157</v>
      </c>
      <c r="O60" s="3">
        <v>5</v>
      </c>
      <c r="P60" s="3">
        <v>145</v>
      </c>
      <c r="Q60" s="3">
        <v>2</v>
      </c>
      <c r="R60" s="197">
        <f t="shared" ref="R60:R93" si="5">(1-ABS(P60-N60)/((N60+P60)/2))</f>
        <v>0.92052980132450335</v>
      </c>
    </row>
    <row r="61" spans="1:18" s="3" customFormat="1" ht="15" customHeight="1">
      <c r="A61" s="20" t="s">
        <v>76</v>
      </c>
      <c r="B61" s="129">
        <v>287.61351166465641</v>
      </c>
      <c r="C61" s="129">
        <v>319.18578168546065</v>
      </c>
      <c r="D61" s="6">
        <v>9.5348197499172613</v>
      </c>
      <c r="E61" s="5">
        <f t="shared" si="3"/>
        <v>0.90108497360350182</v>
      </c>
      <c r="F61" s="3">
        <v>4.8239999999999998E-2</v>
      </c>
      <c r="G61" s="3">
        <v>1.5900000000000001E-3</v>
      </c>
      <c r="H61" s="3">
        <v>0.15590999999999999</v>
      </c>
      <c r="I61" s="3">
        <v>5.2900000000000004E-3</v>
      </c>
      <c r="J61" s="3">
        <v>2.3529999999999999E-2</v>
      </c>
      <c r="K61" s="3">
        <v>3.5E-4</v>
      </c>
      <c r="L61" s="3">
        <v>111</v>
      </c>
      <c r="M61" s="3">
        <v>52</v>
      </c>
      <c r="N61" s="3">
        <v>147</v>
      </c>
      <c r="O61" s="3">
        <v>5</v>
      </c>
      <c r="P61" s="3">
        <v>150</v>
      </c>
      <c r="Q61" s="3">
        <v>2</v>
      </c>
      <c r="R61" s="197">
        <f t="shared" si="5"/>
        <v>0.97979797979797978</v>
      </c>
    </row>
    <row r="62" spans="1:18" s="3" customFormat="1" ht="15" customHeight="1">
      <c r="A62" s="20" t="s">
        <v>77</v>
      </c>
      <c r="B62" s="129">
        <v>370.79905509742713</v>
      </c>
      <c r="C62" s="129">
        <v>427.71139185628306</v>
      </c>
      <c r="D62" s="6">
        <v>12.623832105118121</v>
      </c>
      <c r="E62" s="5">
        <f t="shared" si="3"/>
        <v>0.86693752412846825</v>
      </c>
      <c r="F62" s="3">
        <v>4.9639999999999997E-2</v>
      </c>
      <c r="G62" s="3">
        <v>1.33E-3</v>
      </c>
      <c r="H62" s="3">
        <v>0.15522</v>
      </c>
      <c r="I62" s="3">
        <v>3.7000000000000002E-3</v>
      </c>
      <c r="J62" s="3">
        <v>2.3179999999999999E-2</v>
      </c>
      <c r="K62" s="3">
        <v>7.1000000000000002E-4</v>
      </c>
      <c r="L62" s="3">
        <v>178</v>
      </c>
      <c r="M62" s="3">
        <v>33</v>
      </c>
      <c r="N62" s="3">
        <v>147</v>
      </c>
      <c r="O62" s="3">
        <v>3</v>
      </c>
      <c r="P62" s="3">
        <v>148</v>
      </c>
      <c r="Q62" s="3">
        <v>4</v>
      </c>
      <c r="R62" s="197">
        <f t="shared" si="5"/>
        <v>0.99322033898305084</v>
      </c>
    </row>
    <row r="63" spans="1:18" s="3" customFormat="1" ht="15" customHeight="1">
      <c r="A63" s="20" t="s">
        <v>78</v>
      </c>
      <c r="B63" s="129">
        <v>132.18928596924681</v>
      </c>
      <c r="C63" s="129">
        <v>121.34315181769772</v>
      </c>
      <c r="D63" s="6">
        <v>3.684103395056137</v>
      </c>
      <c r="E63" s="5">
        <f t="shared" si="3"/>
        <v>1.0893839824421572</v>
      </c>
      <c r="F63" s="3">
        <v>5.2909999999999999E-2</v>
      </c>
      <c r="G63" s="3">
        <v>3.3E-3</v>
      </c>
      <c r="H63" s="3">
        <v>0.16306999999999999</v>
      </c>
      <c r="I63" s="3">
        <v>9.7099999999999999E-3</v>
      </c>
      <c r="J63" s="3">
        <v>2.2800000000000001E-2</v>
      </c>
      <c r="K63" s="3">
        <v>4.2999999999999999E-4</v>
      </c>
      <c r="L63" s="3">
        <v>325</v>
      </c>
      <c r="M63" s="3">
        <v>101</v>
      </c>
      <c r="N63" s="3">
        <v>153</v>
      </c>
      <c r="O63" s="3">
        <v>8</v>
      </c>
      <c r="P63" s="3">
        <v>145</v>
      </c>
      <c r="Q63" s="3">
        <v>3</v>
      </c>
      <c r="R63" s="197">
        <f t="shared" si="5"/>
        <v>0.94630872483221473</v>
      </c>
    </row>
    <row r="64" spans="1:18" s="3" customFormat="1" ht="15" customHeight="1">
      <c r="A64" s="20" t="s">
        <v>79</v>
      </c>
      <c r="B64" s="129">
        <v>436.55523244542053</v>
      </c>
      <c r="C64" s="129">
        <v>458.48389353057456</v>
      </c>
      <c r="D64" s="6">
        <v>13.620089222406342</v>
      </c>
      <c r="E64" s="5">
        <f t="shared" si="3"/>
        <v>0.95217136000941827</v>
      </c>
      <c r="F64" s="3">
        <v>4.7100000000000003E-2</v>
      </c>
      <c r="G64" s="3">
        <v>2.4299999999999999E-3</v>
      </c>
      <c r="H64" s="3">
        <v>0.14737</v>
      </c>
      <c r="I64" s="3">
        <v>7.3800000000000003E-3</v>
      </c>
      <c r="J64" s="3">
        <v>2.2689999999999998E-2</v>
      </c>
      <c r="K64" s="3">
        <v>2.7E-4</v>
      </c>
      <c r="L64" s="3">
        <v>54</v>
      </c>
      <c r="M64" s="3">
        <v>113</v>
      </c>
      <c r="N64" s="3">
        <v>140</v>
      </c>
      <c r="O64" s="3">
        <v>7</v>
      </c>
      <c r="P64" s="3">
        <v>145</v>
      </c>
      <c r="Q64" s="3">
        <v>2</v>
      </c>
      <c r="R64" s="197">
        <f t="shared" si="5"/>
        <v>0.96491228070175439</v>
      </c>
    </row>
    <row r="65" spans="1:18" s="3" customFormat="1" ht="15" customHeight="1">
      <c r="A65" s="20" t="s">
        <v>80</v>
      </c>
      <c r="B65" s="129">
        <v>638.39280619695637</v>
      </c>
      <c r="C65" s="129">
        <v>620.57970426473798</v>
      </c>
      <c r="D65" s="6">
        <v>19.139918299174511</v>
      </c>
      <c r="E65" s="5">
        <f t="shared" si="3"/>
        <v>1.0287039711576185</v>
      </c>
      <c r="F65" s="3">
        <v>4.9009999999999998E-2</v>
      </c>
      <c r="G65" s="3">
        <v>1.1299999999999999E-3</v>
      </c>
      <c r="H65" s="3">
        <v>0.15687999999999999</v>
      </c>
      <c r="I65" s="3">
        <v>3.5500000000000002E-3</v>
      </c>
      <c r="J65" s="3">
        <v>2.3199999999999998E-2</v>
      </c>
      <c r="K65" s="3">
        <v>2.2000000000000001E-4</v>
      </c>
      <c r="L65" s="3">
        <v>148</v>
      </c>
      <c r="M65" s="3">
        <v>36</v>
      </c>
      <c r="N65" s="3">
        <v>148</v>
      </c>
      <c r="O65" s="3">
        <v>3</v>
      </c>
      <c r="P65" s="3">
        <v>148</v>
      </c>
      <c r="Q65" s="3">
        <v>1</v>
      </c>
      <c r="R65" s="197">
        <f t="shared" si="5"/>
        <v>1</v>
      </c>
    </row>
    <row r="66" spans="1:18" s="3" customFormat="1" ht="15" customHeight="1">
      <c r="A66" s="20" t="s">
        <v>81</v>
      </c>
      <c r="B66" s="129">
        <v>347.18713704218413</v>
      </c>
      <c r="C66" s="129">
        <v>306.16320527919856</v>
      </c>
      <c r="D66" s="6">
        <v>9.5903863105186744</v>
      </c>
      <c r="E66" s="5">
        <f t="shared" si="3"/>
        <v>1.1339936708775136</v>
      </c>
      <c r="F66" s="3">
        <v>4.6519999999999999E-2</v>
      </c>
      <c r="G66" s="3">
        <v>1.3500000000000001E-3</v>
      </c>
      <c r="H66" s="3">
        <v>0.14910000000000001</v>
      </c>
      <c r="I66" s="3">
        <v>4.4200000000000003E-3</v>
      </c>
      <c r="J66" s="3">
        <v>2.3199999999999998E-2</v>
      </c>
      <c r="K66" s="3">
        <v>2.3000000000000001E-4</v>
      </c>
      <c r="L66" s="3">
        <v>25</v>
      </c>
      <c r="M66" s="3">
        <v>45</v>
      </c>
      <c r="N66" s="3">
        <v>141</v>
      </c>
      <c r="O66" s="3">
        <v>4</v>
      </c>
      <c r="P66" s="3">
        <v>148</v>
      </c>
      <c r="Q66" s="3">
        <v>1</v>
      </c>
      <c r="R66" s="197">
        <f t="shared" si="5"/>
        <v>0.95155709342560557</v>
      </c>
    </row>
    <row r="67" spans="1:18" s="49" customFormat="1" ht="15" customHeight="1">
      <c r="A67" s="45" t="s">
        <v>82</v>
      </c>
      <c r="B67" s="210">
        <v>203.63849413460474</v>
      </c>
      <c r="C67" s="210">
        <v>212.57628925462186</v>
      </c>
      <c r="D67" s="214">
        <v>6.9254555580808361</v>
      </c>
      <c r="E67" s="46">
        <f t="shared" si="3"/>
        <v>0.95795488221496095</v>
      </c>
      <c r="F67" s="49">
        <v>4.8469999999999999E-2</v>
      </c>
      <c r="G67" s="49">
        <v>2.0799999999999998E-3</v>
      </c>
      <c r="H67" s="49">
        <v>0.17244000000000001</v>
      </c>
      <c r="I67" s="49">
        <v>7.9699999999999997E-3</v>
      </c>
      <c r="J67" s="49">
        <v>2.588E-2</v>
      </c>
      <c r="K67" s="49">
        <v>4.8000000000000001E-4</v>
      </c>
      <c r="L67" s="49">
        <v>122</v>
      </c>
      <c r="M67" s="49">
        <v>72</v>
      </c>
      <c r="N67" s="49">
        <v>162</v>
      </c>
      <c r="O67" s="49">
        <v>7</v>
      </c>
      <c r="P67" s="49">
        <v>165</v>
      </c>
      <c r="Q67" s="49">
        <v>3</v>
      </c>
      <c r="R67" s="21">
        <f t="shared" si="5"/>
        <v>0.98165137614678899</v>
      </c>
    </row>
    <row r="68" spans="1:18" s="3" customFormat="1" ht="15" customHeight="1">
      <c r="A68" s="20" t="s">
        <v>83</v>
      </c>
      <c r="B68" s="129">
        <v>1128.5986124647213</v>
      </c>
      <c r="C68" s="129">
        <v>1052.1154201151985</v>
      </c>
      <c r="D68" s="6">
        <v>30.734032340759796</v>
      </c>
      <c r="E68" s="5">
        <f t="shared" si="3"/>
        <v>1.0726946786324532</v>
      </c>
      <c r="F68" s="3">
        <v>5.015E-2</v>
      </c>
      <c r="G68" s="3">
        <v>1.16E-3</v>
      </c>
      <c r="H68" s="3">
        <v>0.15440000000000001</v>
      </c>
      <c r="I68" s="3">
        <v>3.6099999999999999E-3</v>
      </c>
      <c r="J68" s="3">
        <v>2.2329999999999999E-2</v>
      </c>
      <c r="K68" s="3">
        <v>2.5000000000000001E-4</v>
      </c>
      <c r="L68" s="3">
        <v>202</v>
      </c>
      <c r="M68" s="3">
        <v>34</v>
      </c>
      <c r="N68" s="3">
        <v>146</v>
      </c>
      <c r="O68" s="3">
        <v>3</v>
      </c>
      <c r="P68" s="3">
        <v>142</v>
      </c>
      <c r="Q68" s="3">
        <v>2</v>
      </c>
      <c r="R68" s="197">
        <f t="shared" si="5"/>
        <v>0.97222222222222221</v>
      </c>
    </row>
    <row r="69" spans="1:18" s="3" customFormat="1" ht="15" customHeight="1">
      <c r="A69" s="20" t="s">
        <v>84</v>
      </c>
      <c r="B69" s="129">
        <v>460.08770681887461</v>
      </c>
      <c r="C69" s="129">
        <v>602.18444438691074</v>
      </c>
      <c r="D69" s="6">
        <v>16.898979542320731</v>
      </c>
      <c r="E69" s="5">
        <f t="shared" si="3"/>
        <v>0.76403120523528956</v>
      </c>
      <c r="F69" s="3">
        <v>4.9790000000000001E-2</v>
      </c>
      <c r="G69" s="3">
        <v>1.2700000000000001E-3</v>
      </c>
      <c r="H69" s="3">
        <v>0.15792</v>
      </c>
      <c r="I69" s="3">
        <v>3.5200000000000001E-3</v>
      </c>
      <c r="J69" s="3">
        <v>2.316E-2</v>
      </c>
      <c r="K69" s="3">
        <v>3.4000000000000002E-4</v>
      </c>
      <c r="L69" s="3">
        <v>185</v>
      </c>
      <c r="M69" s="3">
        <v>27</v>
      </c>
      <c r="N69" s="3">
        <v>149</v>
      </c>
      <c r="O69" s="3">
        <v>3</v>
      </c>
      <c r="P69" s="3">
        <v>148</v>
      </c>
      <c r="Q69" s="3">
        <v>2</v>
      </c>
      <c r="R69" s="197">
        <f t="shared" si="5"/>
        <v>0.9932659932659933</v>
      </c>
    </row>
    <row r="70" spans="1:18" s="3" customFormat="1" ht="15" customHeight="1">
      <c r="A70" s="20" t="s">
        <v>85</v>
      </c>
      <c r="B70" s="129">
        <v>152.79491705961749</v>
      </c>
      <c r="C70" s="129">
        <v>167.12505591883351</v>
      </c>
      <c r="D70" s="6">
        <v>4.9481758175036115</v>
      </c>
      <c r="E70" s="5">
        <f t="shared" si="3"/>
        <v>0.91425499437872659</v>
      </c>
      <c r="F70" s="3">
        <v>4.6960000000000002E-2</v>
      </c>
      <c r="G70" s="3">
        <v>2.5200000000000001E-3</v>
      </c>
      <c r="H70" s="3">
        <v>0.14621000000000001</v>
      </c>
      <c r="I70" s="3">
        <v>7.4900000000000001E-3</v>
      </c>
      <c r="J70" s="3">
        <v>2.2769999999999999E-2</v>
      </c>
      <c r="K70" s="3">
        <v>2.9999999999999997E-4</v>
      </c>
      <c r="L70" s="3">
        <v>47</v>
      </c>
      <c r="M70" s="3">
        <v>86</v>
      </c>
      <c r="N70" s="3">
        <v>139</v>
      </c>
      <c r="O70" s="3">
        <v>7</v>
      </c>
      <c r="P70" s="3">
        <v>145</v>
      </c>
      <c r="Q70" s="3">
        <v>2</v>
      </c>
      <c r="R70" s="197">
        <f t="shared" si="5"/>
        <v>0.95774647887323949</v>
      </c>
    </row>
    <row r="71" spans="1:18" s="3" customFormat="1" ht="15" customHeight="1">
      <c r="A71" s="20" t="s">
        <v>86</v>
      </c>
      <c r="B71" s="129">
        <v>341.97860510239724</v>
      </c>
      <c r="C71" s="129">
        <v>343.33061612732445</v>
      </c>
      <c r="D71" s="6">
        <v>9.8992806127921824</v>
      </c>
      <c r="E71" s="5">
        <f t="shared" si="3"/>
        <v>0.99606207264537749</v>
      </c>
      <c r="F71" s="3">
        <v>4.9200000000000001E-2</v>
      </c>
      <c r="G71" s="3">
        <v>1.67E-3</v>
      </c>
      <c r="H71" s="3">
        <v>0.15439</v>
      </c>
      <c r="I71" s="3">
        <v>5.3600000000000002E-3</v>
      </c>
      <c r="J71" s="3">
        <v>2.2800000000000001E-2</v>
      </c>
      <c r="K71" s="3">
        <v>3.3E-4</v>
      </c>
      <c r="L71" s="3">
        <v>157</v>
      </c>
      <c r="M71" s="3">
        <v>54</v>
      </c>
      <c r="N71" s="3">
        <v>146</v>
      </c>
      <c r="O71" s="3">
        <v>5</v>
      </c>
      <c r="P71" s="3">
        <v>145</v>
      </c>
      <c r="Q71" s="3">
        <v>2</v>
      </c>
      <c r="R71" s="197">
        <f t="shared" si="5"/>
        <v>0.99312714776632305</v>
      </c>
    </row>
    <row r="72" spans="1:18" s="3" customFormat="1" ht="15" customHeight="1">
      <c r="A72" s="20" t="s">
        <v>87</v>
      </c>
      <c r="B72" s="129">
        <v>465.69223276541913</v>
      </c>
      <c r="C72" s="129">
        <v>531.77044862129173</v>
      </c>
      <c r="D72" s="6">
        <v>15.203980480463578</v>
      </c>
      <c r="E72" s="5">
        <f t="shared" si="3"/>
        <v>0.87573921035440772</v>
      </c>
      <c r="F72" s="3">
        <v>4.9660000000000003E-2</v>
      </c>
      <c r="G72" s="3">
        <v>1.8699999999999999E-3</v>
      </c>
      <c r="H72" s="3">
        <v>0.15322</v>
      </c>
      <c r="I72" s="3">
        <v>5.5500000000000002E-3</v>
      </c>
      <c r="J72" s="3">
        <v>2.24E-2</v>
      </c>
      <c r="K72" s="3">
        <v>2.1000000000000001E-4</v>
      </c>
      <c r="L72" s="3">
        <v>179</v>
      </c>
      <c r="M72" s="3">
        <v>67</v>
      </c>
      <c r="N72" s="3">
        <v>145</v>
      </c>
      <c r="O72" s="3">
        <v>5</v>
      </c>
      <c r="P72" s="3">
        <v>143</v>
      </c>
      <c r="Q72" s="3">
        <v>1</v>
      </c>
      <c r="R72" s="197">
        <f t="shared" si="5"/>
        <v>0.98611111111111116</v>
      </c>
    </row>
    <row r="73" spans="1:18" s="3" customFormat="1" ht="15" customHeight="1">
      <c r="A73" s="20" t="s">
        <v>88</v>
      </c>
      <c r="B73" s="129">
        <v>247.32613806430749</v>
      </c>
      <c r="C73" s="129">
        <v>316.28012868500201</v>
      </c>
      <c r="D73" s="6">
        <v>8.9569405750902718</v>
      </c>
      <c r="E73" s="5">
        <f t="shared" si="3"/>
        <v>0.78198443605235479</v>
      </c>
      <c r="F73" s="3">
        <v>4.9070000000000003E-2</v>
      </c>
      <c r="G73" s="3">
        <v>1.72E-3</v>
      </c>
      <c r="H73" s="3">
        <v>0.15594</v>
      </c>
      <c r="I73" s="3">
        <v>6.3099999999999996E-3</v>
      </c>
      <c r="J73" s="3">
        <v>2.2960000000000001E-2</v>
      </c>
      <c r="K73" s="3">
        <v>3.8000000000000002E-4</v>
      </c>
      <c r="L73" s="3">
        <v>151</v>
      </c>
      <c r="M73" s="3">
        <v>64</v>
      </c>
      <c r="N73" s="3">
        <v>147</v>
      </c>
      <c r="O73" s="3">
        <v>6</v>
      </c>
      <c r="P73" s="3">
        <v>146</v>
      </c>
      <c r="Q73" s="3">
        <v>2</v>
      </c>
      <c r="R73" s="197">
        <f t="shared" si="5"/>
        <v>0.99317406143344711</v>
      </c>
    </row>
    <row r="74" spans="1:18" s="3" customFormat="1" ht="15" customHeight="1">
      <c r="A74" s="20" t="s">
        <v>89</v>
      </c>
      <c r="B74" s="129">
        <v>322.102499438184</v>
      </c>
      <c r="C74" s="129">
        <v>304.18630067626486</v>
      </c>
      <c r="D74" s="6">
        <v>9.1953051744797349</v>
      </c>
      <c r="E74" s="5">
        <f t="shared" si="3"/>
        <v>1.0588987693465746</v>
      </c>
      <c r="F74" s="3">
        <v>5.2249999999999998E-2</v>
      </c>
      <c r="G74" s="3">
        <v>1.5499999999999999E-3</v>
      </c>
      <c r="H74" s="3">
        <v>0.16352</v>
      </c>
      <c r="I74" s="3">
        <v>4.7600000000000003E-3</v>
      </c>
      <c r="J74" s="3">
        <v>2.2720000000000001E-2</v>
      </c>
      <c r="K74" s="3">
        <v>2.2000000000000001E-4</v>
      </c>
      <c r="L74" s="3">
        <v>296</v>
      </c>
      <c r="M74" s="3">
        <v>49</v>
      </c>
      <c r="N74" s="3">
        <v>154</v>
      </c>
      <c r="O74" s="3">
        <v>4</v>
      </c>
      <c r="P74" s="3">
        <v>145</v>
      </c>
      <c r="Q74" s="3">
        <v>1</v>
      </c>
      <c r="R74" s="197">
        <f t="shared" si="5"/>
        <v>0.93979933110367897</v>
      </c>
    </row>
    <row r="75" spans="1:18" s="3" customFormat="1" ht="15" customHeight="1">
      <c r="A75" s="20" t="s">
        <v>90</v>
      </c>
      <c r="B75" s="129">
        <v>497.94584627950132</v>
      </c>
      <c r="C75" s="129">
        <v>440.52256219907565</v>
      </c>
      <c r="D75" s="6">
        <v>13.525717373990892</v>
      </c>
      <c r="E75" s="5">
        <f t="shared" si="3"/>
        <v>1.1303526516185012</v>
      </c>
      <c r="F75" s="3">
        <v>5.0959999999999998E-2</v>
      </c>
      <c r="G75" s="3">
        <v>1.31E-3</v>
      </c>
      <c r="H75" s="3">
        <v>0.15931000000000001</v>
      </c>
      <c r="I75" s="3">
        <v>3.8500000000000001E-3</v>
      </c>
      <c r="J75" s="3">
        <v>2.2870000000000001E-2</v>
      </c>
      <c r="K75" s="3">
        <v>4.0999999999999999E-4</v>
      </c>
      <c r="L75" s="3">
        <v>239</v>
      </c>
      <c r="M75" s="3">
        <v>26</v>
      </c>
      <c r="N75" s="3">
        <v>150</v>
      </c>
      <c r="O75" s="3">
        <v>3</v>
      </c>
      <c r="P75" s="3">
        <v>146</v>
      </c>
      <c r="Q75" s="3">
        <v>3</v>
      </c>
      <c r="R75" s="197">
        <f t="shared" si="5"/>
        <v>0.97297297297297303</v>
      </c>
    </row>
    <row r="76" spans="1:18" s="3" customFormat="1" ht="15" customHeight="1">
      <c r="A76" s="20" t="s">
        <v>91</v>
      </c>
      <c r="B76" s="129">
        <v>652.04178353577186</v>
      </c>
      <c r="C76" s="129">
        <v>631.80318537361745</v>
      </c>
      <c r="D76" s="6">
        <v>19.284393219576049</v>
      </c>
      <c r="E76" s="5">
        <f t="shared" si="3"/>
        <v>1.0320330739551216</v>
      </c>
      <c r="F76" s="3">
        <v>4.9509999999999998E-2</v>
      </c>
      <c r="G76" s="3">
        <v>1.2099999999999999E-3</v>
      </c>
      <c r="H76" s="3">
        <v>0.15653</v>
      </c>
      <c r="I76" s="3">
        <v>3.7799999999999999E-3</v>
      </c>
      <c r="J76" s="3">
        <v>2.2960000000000001E-2</v>
      </c>
      <c r="K76" s="3">
        <v>2.7999999999999998E-4</v>
      </c>
      <c r="L76" s="3">
        <v>172</v>
      </c>
      <c r="M76" s="3">
        <v>34</v>
      </c>
      <c r="N76" s="3">
        <v>148</v>
      </c>
      <c r="O76" s="3">
        <v>3</v>
      </c>
      <c r="P76" s="3">
        <v>146</v>
      </c>
      <c r="Q76" s="3">
        <v>2</v>
      </c>
      <c r="R76" s="197">
        <f t="shared" si="5"/>
        <v>0.98639455782312924</v>
      </c>
    </row>
    <row r="77" spans="1:18" s="3" customFormat="1" ht="15" customHeight="1">
      <c r="A77" s="20" t="s">
        <v>92</v>
      </c>
      <c r="B77" s="129">
        <v>177.26698768089815</v>
      </c>
      <c r="C77" s="129">
        <v>196.67876686526517</v>
      </c>
      <c r="D77" s="6">
        <v>5.7365510387169474</v>
      </c>
      <c r="E77" s="5">
        <f t="shared" si="3"/>
        <v>0.90130211057472687</v>
      </c>
      <c r="F77" s="3">
        <v>5.3789999999999998E-2</v>
      </c>
      <c r="G77" s="3">
        <v>2.5000000000000001E-3</v>
      </c>
      <c r="H77" s="3">
        <v>0.16611000000000001</v>
      </c>
      <c r="I77" s="3">
        <v>7.6899999999999998E-3</v>
      </c>
      <c r="J77" s="3">
        <v>2.239E-2</v>
      </c>
      <c r="K77" s="3">
        <v>2.7999999999999998E-4</v>
      </c>
      <c r="L77" s="3">
        <v>362</v>
      </c>
      <c r="M77" s="3">
        <v>82</v>
      </c>
      <c r="N77" s="3">
        <v>156</v>
      </c>
      <c r="O77" s="3">
        <v>7</v>
      </c>
      <c r="P77" s="3">
        <v>143</v>
      </c>
      <c r="Q77" s="3">
        <v>2</v>
      </c>
      <c r="R77" s="197">
        <f t="shared" si="5"/>
        <v>0.91304347826086962</v>
      </c>
    </row>
    <row r="78" spans="1:18" s="3" customFormat="1" ht="15" customHeight="1">
      <c r="A78" s="3" t="s">
        <v>267</v>
      </c>
      <c r="B78" s="211">
        <v>311.77490608413888</v>
      </c>
      <c r="C78" s="211">
        <v>329.13239157391848</v>
      </c>
      <c r="D78" s="113">
        <v>9.7531447181694002</v>
      </c>
      <c r="E78" s="5">
        <f t="shared" si="3"/>
        <v>0.94726290716396611</v>
      </c>
      <c r="F78" s="3">
        <v>5.0110000000000002E-2</v>
      </c>
      <c r="G78" s="3">
        <v>1.1100000000000001E-3</v>
      </c>
      <c r="H78" s="3">
        <v>0.15581</v>
      </c>
      <c r="I78" s="3">
        <v>3.6900000000000001E-3</v>
      </c>
      <c r="J78" s="3">
        <v>2.2589999999999999E-2</v>
      </c>
      <c r="K78" s="3">
        <v>2.5000000000000001E-4</v>
      </c>
      <c r="L78" s="3">
        <v>200</v>
      </c>
      <c r="M78" s="3">
        <v>35</v>
      </c>
      <c r="N78" s="3">
        <v>147</v>
      </c>
      <c r="O78" s="3">
        <v>3</v>
      </c>
      <c r="P78" s="3">
        <v>144</v>
      </c>
      <c r="Q78" s="3">
        <v>2</v>
      </c>
      <c r="R78" s="197">
        <f t="shared" si="5"/>
        <v>0.97938144329896903</v>
      </c>
    </row>
    <row r="79" spans="1:18" s="3" customFormat="1" ht="15" customHeight="1">
      <c r="A79" s="3" t="s">
        <v>268</v>
      </c>
      <c r="B79" s="211">
        <v>308.39610691931671</v>
      </c>
      <c r="C79" s="211">
        <v>524.49953337850854</v>
      </c>
      <c r="D79" s="113">
        <v>14.14172453266308</v>
      </c>
      <c r="E79" s="5">
        <f t="shared" si="3"/>
        <v>0.58798166117101314</v>
      </c>
      <c r="F79" s="3">
        <v>4.8820000000000002E-2</v>
      </c>
      <c r="G79" s="3">
        <v>7.9000000000000001E-4</v>
      </c>
      <c r="H79" s="3">
        <v>0.15123</v>
      </c>
      <c r="I79" s="3">
        <v>2.5899999999999999E-3</v>
      </c>
      <c r="J79" s="3">
        <v>2.2509999999999999E-2</v>
      </c>
      <c r="K79" s="3">
        <v>2.1000000000000001E-4</v>
      </c>
      <c r="L79" s="3">
        <v>139</v>
      </c>
      <c r="M79" s="3">
        <v>23</v>
      </c>
      <c r="N79" s="3">
        <v>143</v>
      </c>
      <c r="O79" s="3">
        <v>2</v>
      </c>
      <c r="P79" s="3">
        <v>144</v>
      </c>
      <c r="Q79" s="3">
        <v>1</v>
      </c>
      <c r="R79" s="197">
        <f t="shared" si="5"/>
        <v>0.99303135888501737</v>
      </c>
    </row>
    <row r="80" spans="1:18" s="3" customFormat="1" ht="15" customHeight="1">
      <c r="A80" s="3" t="s">
        <v>269</v>
      </c>
      <c r="B80" s="211">
        <v>190.95458216493284</v>
      </c>
      <c r="C80" s="211">
        <v>169.55839995692941</v>
      </c>
      <c r="D80" s="113">
        <v>5.3127847810080251</v>
      </c>
      <c r="E80" s="5">
        <f t="shared" si="3"/>
        <v>1.1261876864457225</v>
      </c>
      <c r="F80" s="3">
        <v>4.8140000000000002E-2</v>
      </c>
      <c r="G80" s="3">
        <v>3.0400000000000002E-3</v>
      </c>
      <c r="H80" s="3">
        <v>0.15071999999999999</v>
      </c>
      <c r="I80" s="3">
        <v>9.2700000000000005E-3</v>
      </c>
      <c r="J80" s="3">
        <v>2.2710000000000001E-2</v>
      </c>
      <c r="K80" s="3">
        <v>3.2000000000000003E-4</v>
      </c>
      <c r="L80" s="3">
        <v>106</v>
      </c>
      <c r="M80" s="3">
        <v>141</v>
      </c>
      <c r="N80" s="3">
        <v>143</v>
      </c>
      <c r="O80" s="3">
        <v>8</v>
      </c>
      <c r="P80" s="3">
        <v>145</v>
      </c>
      <c r="Q80" s="3">
        <v>2</v>
      </c>
      <c r="R80" s="197">
        <f t="shared" si="5"/>
        <v>0.98611111111111116</v>
      </c>
    </row>
    <row r="81" spans="1:18" s="3" customFormat="1" ht="15" customHeight="1">
      <c r="A81" s="3" t="s">
        <v>270</v>
      </c>
      <c r="B81" s="211">
        <v>286.08985659458392</v>
      </c>
      <c r="C81" s="211">
        <v>301.90291032941883</v>
      </c>
      <c r="D81" s="113">
        <v>9.2472400968590929</v>
      </c>
      <c r="E81" s="5">
        <f t="shared" si="3"/>
        <v>0.94762205598620886</v>
      </c>
      <c r="F81" s="3">
        <v>5.3069999999999999E-2</v>
      </c>
      <c r="G81" s="3">
        <v>1.2999999999999999E-3</v>
      </c>
      <c r="H81" s="3">
        <v>0.16972000000000001</v>
      </c>
      <c r="I81" s="3">
        <v>3.8400000000000001E-3</v>
      </c>
      <c r="J81" s="3">
        <v>2.342E-2</v>
      </c>
      <c r="K81" s="3">
        <v>2.7E-4</v>
      </c>
      <c r="L81" s="3">
        <v>332</v>
      </c>
      <c r="M81" s="3">
        <v>31</v>
      </c>
      <c r="N81" s="3">
        <v>159</v>
      </c>
      <c r="O81" s="3">
        <v>3</v>
      </c>
      <c r="P81" s="3">
        <v>149</v>
      </c>
      <c r="Q81" s="3">
        <v>2</v>
      </c>
      <c r="R81" s="197">
        <f t="shared" si="5"/>
        <v>0.93506493506493504</v>
      </c>
    </row>
    <row r="82" spans="1:18" s="3" customFormat="1" ht="15" customHeight="1">
      <c r="A82" s="3" t="s">
        <v>271</v>
      </c>
      <c r="B82" s="211">
        <v>108.39235117320032</v>
      </c>
      <c r="C82" s="211">
        <v>100.50239607726414</v>
      </c>
      <c r="D82" s="113">
        <v>3.133818814620331</v>
      </c>
      <c r="E82" s="5">
        <f t="shared" si="3"/>
        <v>1.0785051441944782</v>
      </c>
      <c r="F82" s="3">
        <v>5.4629999999999998E-2</v>
      </c>
      <c r="G82" s="3">
        <v>5.4200000000000003E-3</v>
      </c>
      <c r="H82" s="3">
        <v>0.16925999999999999</v>
      </c>
      <c r="I82" s="3">
        <v>1.651E-2</v>
      </c>
      <c r="J82" s="3">
        <v>2.247E-2</v>
      </c>
      <c r="K82" s="3">
        <v>4.0000000000000002E-4</v>
      </c>
      <c r="L82" s="3">
        <v>397</v>
      </c>
      <c r="M82" s="3">
        <v>227</v>
      </c>
      <c r="N82" s="3">
        <v>159</v>
      </c>
      <c r="O82" s="3">
        <v>14</v>
      </c>
      <c r="P82" s="3">
        <v>143</v>
      </c>
      <c r="Q82" s="3">
        <v>3</v>
      </c>
      <c r="R82" s="197">
        <f t="shared" si="5"/>
        <v>0.89403973509933776</v>
      </c>
    </row>
    <row r="83" spans="1:18" s="3" customFormat="1" ht="15" customHeight="1">
      <c r="A83" s="3" t="s">
        <v>272</v>
      </c>
      <c r="B83" s="211">
        <v>242.1692497777361</v>
      </c>
      <c r="C83" s="211">
        <v>249.83173451112455</v>
      </c>
      <c r="D83" s="113">
        <v>7.4171413095922292</v>
      </c>
      <c r="E83" s="5">
        <f t="shared" si="3"/>
        <v>0.9693294178644577</v>
      </c>
      <c r="F83" s="3">
        <v>5.1860000000000003E-2</v>
      </c>
      <c r="G83" s="3">
        <v>1.2800000000000001E-3</v>
      </c>
      <c r="H83" s="3">
        <v>0.15928</v>
      </c>
      <c r="I83" s="3">
        <v>3.9100000000000003E-3</v>
      </c>
      <c r="J83" s="3">
        <v>2.24E-2</v>
      </c>
      <c r="K83" s="3">
        <v>2.5999999999999998E-4</v>
      </c>
      <c r="L83" s="3">
        <v>279</v>
      </c>
      <c r="M83" s="3">
        <v>35</v>
      </c>
      <c r="N83" s="3">
        <v>150</v>
      </c>
      <c r="O83" s="3">
        <v>3</v>
      </c>
      <c r="P83" s="3">
        <v>143</v>
      </c>
      <c r="Q83" s="3">
        <v>2</v>
      </c>
      <c r="R83" s="197">
        <f t="shared" si="5"/>
        <v>0.95221843003412965</v>
      </c>
    </row>
    <row r="84" spans="1:18" s="49" customFormat="1" ht="15" customHeight="1">
      <c r="A84" s="49" t="s">
        <v>273</v>
      </c>
      <c r="B84" s="212">
        <v>260.29408471949557</v>
      </c>
      <c r="C84" s="212">
        <v>289.77806165256175</v>
      </c>
      <c r="D84" s="215">
        <v>9.5716671569059546</v>
      </c>
      <c r="E84" s="46">
        <f t="shared" si="3"/>
        <v>0.89825324676090601</v>
      </c>
      <c r="F84" s="49">
        <v>5.2760000000000001E-2</v>
      </c>
      <c r="G84" s="49">
        <v>2.0600000000000002E-3</v>
      </c>
      <c r="H84" s="49">
        <v>0.18709000000000001</v>
      </c>
      <c r="I84" s="49">
        <v>7.0600000000000003E-3</v>
      </c>
      <c r="J84" s="49">
        <v>2.5909999999999999E-2</v>
      </c>
      <c r="K84" s="49">
        <v>3.8000000000000002E-4</v>
      </c>
      <c r="L84" s="49">
        <v>318</v>
      </c>
      <c r="M84" s="49">
        <v>59</v>
      </c>
      <c r="N84" s="49">
        <v>174</v>
      </c>
      <c r="O84" s="49">
        <v>6</v>
      </c>
      <c r="P84" s="49">
        <v>165</v>
      </c>
      <c r="Q84" s="49">
        <v>2</v>
      </c>
      <c r="R84" s="21">
        <f t="shared" si="5"/>
        <v>0.94690265486725667</v>
      </c>
    </row>
    <row r="85" spans="1:18" s="3" customFormat="1" ht="15" customHeight="1">
      <c r="A85" s="3" t="s">
        <v>274</v>
      </c>
      <c r="B85" s="211">
        <v>122.1657215876949</v>
      </c>
      <c r="C85" s="211">
        <v>108.7641586705694</v>
      </c>
      <c r="D85" s="113">
        <v>3.385388308488515</v>
      </c>
      <c r="E85" s="5">
        <f t="shared" si="3"/>
        <v>1.1232167202958547</v>
      </c>
      <c r="F85" s="3">
        <v>4.6429999999999999E-2</v>
      </c>
      <c r="G85" s="3">
        <v>1.91E-3</v>
      </c>
      <c r="H85" s="3">
        <v>0.14665</v>
      </c>
      <c r="I85" s="3">
        <v>6.11E-3</v>
      </c>
      <c r="J85" s="3">
        <v>2.3099999999999999E-2</v>
      </c>
      <c r="K85" s="3">
        <v>3.2000000000000003E-4</v>
      </c>
      <c r="L85" s="3">
        <v>20</v>
      </c>
      <c r="M85" s="3">
        <v>63</v>
      </c>
      <c r="N85" s="3">
        <v>139</v>
      </c>
      <c r="O85" s="3">
        <v>5</v>
      </c>
      <c r="P85" s="3">
        <v>147</v>
      </c>
      <c r="Q85" s="3">
        <v>2</v>
      </c>
      <c r="R85" s="197">
        <f t="shared" si="5"/>
        <v>0.94405594405594406</v>
      </c>
    </row>
    <row r="86" spans="1:18" s="49" customFormat="1" ht="15" customHeight="1">
      <c r="A86" s="49" t="s">
        <v>275</v>
      </c>
      <c r="B86" s="212">
        <v>175.31443004338422</v>
      </c>
      <c r="C86" s="212">
        <v>156.07594913980108</v>
      </c>
      <c r="D86" s="215">
        <v>5.1849180565948085</v>
      </c>
      <c r="E86" s="46">
        <f t="shared" si="3"/>
        <v>1.123263584233281</v>
      </c>
      <c r="F86" s="49">
        <v>4.9450000000000001E-2</v>
      </c>
      <c r="G86" s="49">
        <v>1.48E-3</v>
      </c>
      <c r="H86" s="49">
        <v>0.16924</v>
      </c>
      <c r="I86" s="49">
        <v>5.3899999999999998E-3</v>
      </c>
      <c r="J86" s="49">
        <v>2.4969999999999999E-2</v>
      </c>
      <c r="K86" s="49">
        <v>2.9999999999999997E-4</v>
      </c>
      <c r="L86" s="49">
        <v>169</v>
      </c>
      <c r="M86" s="49">
        <v>52</v>
      </c>
      <c r="N86" s="49">
        <v>159</v>
      </c>
      <c r="O86" s="49">
        <v>5</v>
      </c>
      <c r="P86" s="49">
        <v>159</v>
      </c>
      <c r="Q86" s="49">
        <v>2</v>
      </c>
      <c r="R86" s="21">
        <f t="shared" si="5"/>
        <v>1</v>
      </c>
    </row>
    <row r="87" spans="1:18" s="3" customFormat="1" ht="15" customHeight="1">
      <c r="A87" s="3" t="s">
        <v>276</v>
      </c>
      <c r="B87" s="211">
        <v>876.12118011010864</v>
      </c>
      <c r="C87" s="211">
        <v>481.64885446517457</v>
      </c>
      <c r="D87" s="113">
        <v>17.345151992170493</v>
      </c>
      <c r="E87" s="5">
        <f t="shared" si="3"/>
        <v>1.8190039735129406</v>
      </c>
      <c r="F87" s="3">
        <v>5.1209999999999999E-2</v>
      </c>
      <c r="G87" s="3">
        <v>1.01E-3</v>
      </c>
      <c r="H87" s="3">
        <v>0.15970999999999999</v>
      </c>
      <c r="I87" s="3">
        <v>3.2499999999999999E-3</v>
      </c>
      <c r="J87" s="3">
        <v>2.2630000000000001E-2</v>
      </c>
      <c r="K87" s="3">
        <v>1.9000000000000001E-4</v>
      </c>
      <c r="L87" s="3">
        <v>250</v>
      </c>
      <c r="M87" s="3">
        <v>31</v>
      </c>
      <c r="N87" s="3">
        <v>150</v>
      </c>
      <c r="O87" s="3">
        <v>3</v>
      </c>
      <c r="P87" s="3">
        <v>144</v>
      </c>
      <c r="Q87" s="3">
        <v>1</v>
      </c>
      <c r="R87" s="197">
        <f t="shared" si="5"/>
        <v>0.95918367346938771</v>
      </c>
    </row>
    <row r="88" spans="1:18" s="3" customFormat="1" ht="15" customHeight="1">
      <c r="A88" s="3" t="s">
        <v>277</v>
      </c>
      <c r="B88" s="211">
        <v>140.78309232427637</v>
      </c>
      <c r="C88" s="211">
        <v>168.30820330219149</v>
      </c>
      <c r="D88" s="113">
        <v>5.1545081464217191</v>
      </c>
      <c r="E88" s="5">
        <f t="shared" si="3"/>
        <v>0.83646007480399076</v>
      </c>
      <c r="F88" s="3">
        <v>4.8590000000000001E-2</v>
      </c>
      <c r="G88" s="3">
        <v>3.5899999999999999E-3</v>
      </c>
      <c r="H88" s="3">
        <v>0.1484</v>
      </c>
      <c r="I88" s="3">
        <v>1.0829999999999999E-2</v>
      </c>
      <c r="J88" s="3">
        <v>2.215E-2</v>
      </c>
      <c r="K88" s="3">
        <v>2.5999999999999998E-4</v>
      </c>
      <c r="L88" s="3">
        <v>128</v>
      </c>
      <c r="M88" s="3">
        <v>166</v>
      </c>
      <c r="N88" s="3">
        <v>140</v>
      </c>
      <c r="O88" s="3">
        <v>10</v>
      </c>
      <c r="P88" s="3">
        <v>141</v>
      </c>
      <c r="Q88" s="3">
        <v>2</v>
      </c>
      <c r="R88" s="197">
        <f t="shared" si="5"/>
        <v>0.99288256227758009</v>
      </c>
    </row>
    <row r="89" spans="1:18" s="49" customFormat="1" ht="15" customHeight="1">
      <c r="A89" s="49" t="s">
        <v>278</v>
      </c>
      <c r="B89" s="212">
        <v>340.27932410418077</v>
      </c>
      <c r="C89" s="212">
        <v>363.83655343204759</v>
      </c>
      <c r="D89" s="215">
        <v>11.620596222662101</v>
      </c>
      <c r="E89" s="46">
        <f t="shared" si="3"/>
        <v>0.93525326384704077</v>
      </c>
      <c r="F89" s="49">
        <v>5.0369999999999998E-2</v>
      </c>
      <c r="G89" s="49">
        <v>1.0200000000000001E-3</v>
      </c>
      <c r="H89" s="49">
        <v>0.17221</v>
      </c>
      <c r="I89" s="49">
        <v>3.7299999999999998E-3</v>
      </c>
      <c r="J89" s="49">
        <v>2.4840000000000001E-2</v>
      </c>
      <c r="K89" s="49">
        <v>2.7999999999999998E-4</v>
      </c>
      <c r="L89" s="49">
        <v>212</v>
      </c>
      <c r="M89" s="49">
        <v>30</v>
      </c>
      <c r="N89" s="49">
        <v>161</v>
      </c>
      <c r="O89" s="49">
        <v>3</v>
      </c>
      <c r="P89" s="49">
        <v>158</v>
      </c>
      <c r="Q89" s="49">
        <v>2</v>
      </c>
      <c r="R89" s="21">
        <f t="shared" si="5"/>
        <v>0.98119122257053293</v>
      </c>
    </row>
    <row r="90" spans="1:18" s="3" customFormat="1" ht="15" customHeight="1">
      <c r="A90" s="3" t="s">
        <v>279</v>
      </c>
      <c r="B90" s="211">
        <v>344.0547902969808</v>
      </c>
      <c r="C90" s="211">
        <v>307.67881749294327</v>
      </c>
      <c r="D90" s="113">
        <v>9.8016750465129441</v>
      </c>
      <c r="E90" s="5">
        <f t="shared" si="3"/>
        <v>1.1182270950611406</v>
      </c>
      <c r="F90" s="3">
        <v>5.1409999999999997E-2</v>
      </c>
      <c r="G90" s="3">
        <v>1.1299999999999999E-3</v>
      </c>
      <c r="H90" s="3">
        <v>0.16378000000000001</v>
      </c>
      <c r="I90" s="3">
        <v>3.5899999999999999E-3</v>
      </c>
      <c r="J90" s="3">
        <v>2.3199999999999998E-2</v>
      </c>
      <c r="K90" s="3">
        <v>2.2000000000000001E-4</v>
      </c>
      <c r="L90" s="3">
        <v>259</v>
      </c>
      <c r="M90" s="3">
        <v>33</v>
      </c>
      <c r="N90" s="3">
        <v>154</v>
      </c>
      <c r="O90" s="3">
        <v>3</v>
      </c>
      <c r="P90" s="3">
        <v>148</v>
      </c>
      <c r="Q90" s="3">
        <v>1</v>
      </c>
      <c r="R90" s="197">
        <f t="shared" si="5"/>
        <v>0.96026490066225167</v>
      </c>
    </row>
    <row r="91" spans="1:18" s="49" customFormat="1" ht="15" customHeight="1">
      <c r="A91" s="49" t="s">
        <v>280</v>
      </c>
      <c r="B91" s="212">
        <v>370.98077360713665</v>
      </c>
      <c r="C91" s="212">
        <v>453.5823427890914</v>
      </c>
      <c r="D91" s="215">
        <v>13.363173715093339</v>
      </c>
      <c r="E91" s="46">
        <f t="shared" si="3"/>
        <v>0.81789068623342953</v>
      </c>
      <c r="F91" s="49">
        <v>4.9430000000000002E-2</v>
      </c>
      <c r="G91" s="49">
        <v>1.0300000000000001E-3</v>
      </c>
      <c r="H91" s="49">
        <v>0.16919000000000001</v>
      </c>
      <c r="I91" s="49">
        <v>3.8300000000000001E-3</v>
      </c>
      <c r="J91" s="49">
        <v>2.4989999999999998E-2</v>
      </c>
      <c r="K91" s="49">
        <v>3.6000000000000002E-4</v>
      </c>
      <c r="L91" s="49">
        <v>168</v>
      </c>
      <c r="M91" s="49">
        <v>28</v>
      </c>
      <c r="N91" s="49">
        <v>159</v>
      </c>
      <c r="O91" s="49">
        <v>3</v>
      </c>
      <c r="P91" s="49">
        <v>159</v>
      </c>
      <c r="Q91" s="49">
        <v>2</v>
      </c>
      <c r="R91" s="21">
        <f t="shared" si="5"/>
        <v>1</v>
      </c>
    </row>
    <row r="92" spans="1:18" s="3" customFormat="1" ht="15" customHeight="1">
      <c r="A92" s="3" t="s">
        <v>281</v>
      </c>
      <c r="B92" s="211">
        <v>172.12242812007122</v>
      </c>
      <c r="C92" s="211">
        <v>160.4612697579613</v>
      </c>
      <c r="D92" s="113">
        <v>4.8876250535168628</v>
      </c>
      <c r="E92" s="5">
        <f t="shared" si="3"/>
        <v>1.0726727289376403</v>
      </c>
      <c r="F92" s="3">
        <v>5.1749999999999997E-2</v>
      </c>
      <c r="G92" s="3">
        <v>1.5399999999999999E-3</v>
      </c>
      <c r="H92" s="3">
        <v>0.16261999999999999</v>
      </c>
      <c r="I92" s="3">
        <v>4.8799999999999998E-3</v>
      </c>
      <c r="J92" s="3">
        <v>2.299E-2</v>
      </c>
      <c r="K92" s="3">
        <v>2.9999999999999997E-4</v>
      </c>
      <c r="L92" s="3">
        <v>274</v>
      </c>
      <c r="M92" s="3">
        <v>45</v>
      </c>
      <c r="N92" s="3">
        <v>153</v>
      </c>
      <c r="O92" s="3">
        <v>4</v>
      </c>
      <c r="P92" s="3">
        <v>146</v>
      </c>
      <c r="Q92" s="3">
        <v>2</v>
      </c>
      <c r="R92" s="197">
        <f t="shared" si="5"/>
        <v>0.95317725752508364</v>
      </c>
    </row>
    <row r="93" spans="1:18" s="3" customFormat="1" ht="15" customHeight="1" thickBot="1">
      <c r="A93" s="3" t="s">
        <v>282</v>
      </c>
      <c r="B93" s="211">
        <v>270.21531742135852</v>
      </c>
      <c r="C93" s="211">
        <v>289.90766894466657</v>
      </c>
      <c r="D93" s="113">
        <v>8.8419991796393198</v>
      </c>
      <c r="E93" s="5">
        <f t="shared" si="3"/>
        <v>0.9320737130032023</v>
      </c>
      <c r="F93" s="3">
        <v>5.0229999999999997E-2</v>
      </c>
      <c r="G93" s="3">
        <v>1.2099999999999999E-3</v>
      </c>
      <c r="H93" s="3">
        <v>0.15717</v>
      </c>
      <c r="I93" s="3">
        <v>3.7200000000000002E-3</v>
      </c>
      <c r="J93" s="3">
        <v>2.2880000000000001E-2</v>
      </c>
      <c r="K93" s="3">
        <v>2.9999999999999997E-4</v>
      </c>
      <c r="L93" s="3">
        <v>206</v>
      </c>
      <c r="M93" s="3">
        <v>31</v>
      </c>
      <c r="N93" s="3">
        <v>148</v>
      </c>
      <c r="O93" s="3">
        <v>3</v>
      </c>
      <c r="P93" s="3">
        <v>146</v>
      </c>
      <c r="Q93" s="3">
        <v>2</v>
      </c>
      <c r="R93" s="197">
        <f t="shared" si="5"/>
        <v>0.98639455782312924</v>
      </c>
    </row>
    <row r="94" spans="1:18" s="13" customFormat="1" ht="15" customHeight="1" thickBot="1">
      <c r="A94" s="236" t="s">
        <v>261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197"/>
    </row>
    <row r="95" spans="1:18" s="3" customFormat="1" ht="15" customHeight="1">
      <c r="A95" s="20" t="s">
        <v>109</v>
      </c>
      <c r="B95" s="129">
        <v>258.06039308659251</v>
      </c>
      <c r="C95" s="129">
        <v>257.4005139108686</v>
      </c>
      <c r="D95" s="6">
        <v>8.2711440686488871</v>
      </c>
      <c r="E95" s="5">
        <f t="shared" si="3"/>
        <v>1.00256362804292</v>
      </c>
      <c r="F95" s="20">
        <v>4.6050000000000001E-2</v>
      </c>
      <c r="G95" s="20">
        <v>3.3400000000000001E-3</v>
      </c>
      <c r="H95" s="20">
        <v>0.14510000000000001</v>
      </c>
      <c r="I95" s="20">
        <v>1.0410000000000001E-2</v>
      </c>
      <c r="J95" s="20">
        <v>2.2849999999999999E-2</v>
      </c>
      <c r="K95" s="20">
        <v>2.4000000000000001E-4</v>
      </c>
      <c r="L95" s="20"/>
      <c r="M95" s="20">
        <v>161</v>
      </c>
      <c r="N95" s="20">
        <v>138</v>
      </c>
      <c r="O95" s="20">
        <v>9</v>
      </c>
      <c r="P95" s="20">
        <v>146</v>
      </c>
      <c r="Q95" s="20">
        <v>2</v>
      </c>
      <c r="R95" s="197">
        <f t="shared" ref="R95:R124" si="6">(1-ABS(P95-N95)/((N95+P95)/2))</f>
        <v>0.94366197183098588</v>
      </c>
    </row>
    <row r="96" spans="1:18" s="3" customFormat="1" ht="15" customHeight="1">
      <c r="A96" s="20" t="s">
        <v>110</v>
      </c>
      <c r="B96" s="129">
        <v>580.92184740561697</v>
      </c>
      <c r="C96" s="129">
        <v>569.12089509436862</v>
      </c>
      <c r="D96" s="6">
        <v>17.425356668444437</v>
      </c>
      <c r="E96" s="5">
        <f t="shared" si="3"/>
        <v>1.0207354051010402</v>
      </c>
      <c r="F96" s="20">
        <v>4.863E-2</v>
      </c>
      <c r="G96" s="20">
        <v>1.1000000000000001E-3</v>
      </c>
      <c r="H96" s="20">
        <v>0.15662000000000001</v>
      </c>
      <c r="I96" s="20">
        <v>3.7399999999999998E-3</v>
      </c>
      <c r="J96" s="20">
        <v>2.3349999999999999E-2</v>
      </c>
      <c r="K96" s="20">
        <v>2.5000000000000001E-4</v>
      </c>
      <c r="L96" s="20">
        <v>130</v>
      </c>
      <c r="M96" s="20">
        <v>36</v>
      </c>
      <c r="N96" s="20">
        <v>148</v>
      </c>
      <c r="O96" s="20">
        <v>3</v>
      </c>
      <c r="P96" s="20">
        <v>149</v>
      </c>
      <c r="Q96" s="20">
        <v>2</v>
      </c>
      <c r="R96" s="197">
        <f t="shared" si="6"/>
        <v>0.9932659932659933</v>
      </c>
    </row>
    <row r="97" spans="1:18" s="3" customFormat="1" ht="15" customHeight="1">
      <c r="A97" s="20" t="s">
        <v>111</v>
      </c>
      <c r="B97" s="129">
        <v>234.23560586702948</v>
      </c>
      <c r="C97" s="129">
        <v>312.66027491431129</v>
      </c>
      <c r="D97" s="6">
        <v>8.6822413485603267</v>
      </c>
      <c r="E97" s="5">
        <f t="shared" si="3"/>
        <v>0.74916970482171064</v>
      </c>
      <c r="F97" s="20">
        <v>5.1279999999999999E-2</v>
      </c>
      <c r="G97" s="20">
        <v>1.6299999999999999E-3</v>
      </c>
      <c r="H97" s="20">
        <v>0.16388</v>
      </c>
      <c r="I97" s="20">
        <v>5.2100000000000002E-3</v>
      </c>
      <c r="J97" s="20">
        <v>2.3279999999999999E-2</v>
      </c>
      <c r="K97" s="20">
        <v>2.9E-4</v>
      </c>
      <c r="L97" s="20">
        <v>253</v>
      </c>
      <c r="M97" s="20">
        <v>50</v>
      </c>
      <c r="N97" s="20">
        <v>154</v>
      </c>
      <c r="O97" s="20">
        <v>5</v>
      </c>
      <c r="P97" s="20">
        <v>148</v>
      </c>
      <c r="Q97" s="20">
        <v>2</v>
      </c>
      <c r="R97" s="197">
        <f t="shared" si="6"/>
        <v>0.96026490066225167</v>
      </c>
    </row>
    <row r="98" spans="1:18" s="3" customFormat="1" ht="15" customHeight="1">
      <c r="A98" s="20" t="s">
        <v>112</v>
      </c>
      <c r="B98" s="129">
        <v>352.54375385774313</v>
      </c>
      <c r="C98" s="129">
        <v>419.99066225425452</v>
      </c>
      <c r="D98" s="6">
        <v>12.012807090630373</v>
      </c>
      <c r="E98" s="5">
        <f t="shared" si="3"/>
        <v>0.83940855247948276</v>
      </c>
      <c r="F98" s="20">
        <v>5.0439999999999999E-2</v>
      </c>
      <c r="G98" s="20">
        <v>1.2899999999999999E-3</v>
      </c>
      <c r="H98" s="20">
        <v>0.16261999999999999</v>
      </c>
      <c r="I98" s="20">
        <v>4.6299999999999996E-3</v>
      </c>
      <c r="J98" s="20">
        <v>2.3349999999999999E-2</v>
      </c>
      <c r="K98" s="20">
        <v>2.9E-4</v>
      </c>
      <c r="L98" s="20">
        <v>215</v>
      </c>
      <c r="M98" s="20">
        <v>43</v>
      </c>
      <c r="N98" s="20">
        <v>153</v>
      </c>
      <c r="O98" s="20">
        <v>4</v>
      </c>
      <c r="P98" s="20">
        <v>149</v>
      </c>
      <c r="Q98" s="20">
        <v>2</v>
      </c>
      <c r="R98" s="197">
        <f t="shared" si="6"/>
        <v>0.97350993377483441</v>
      </c>
    </row>
    <row r="99" spans="1:18" s="3" customFormat="1" ht="15" customHeight="1">
      <c r="A99" s="20" t="s">
        <v>113</v>
      </c>
      <c r="B99" s="129">
        <v>744.21955483000647</v>
      </c>
      <c r="C99" s="129">
        <v>742.59541504936749</v>
      </c>
      <c r="D99" s="6">
        <v>22.22590286139484</v>
      </c>
      <c r="E99" s="5">
        <f t="shared" si="3"/>
        <v>1.0021871125887991</v>
      </c>
      <c r="F99" s="20">
        <v>4.8689999999999997E-2</v>
      </c>
      <c r="G99" s="20">
        <v>1.01E-3</v>
      </c>
      <c r="H99" s="20">
        <v>0.15725</v>
      </c>
      <c r="I99" s="20">
        <v>3.8500000000000001E-3</v>
      </c>
      <c r="J99" s="20">
        <v>2.334E-2</v>
      </c>
      <c r="K99" s="20">
        <v>2.7999999999999998E-4</v>
      </c>
      <c r="L99" s="20">
        <v>133</v>
      </c>
      <c r="M99" s="20">
        <v>35</v>
      </c>
      <c r="N99" s="20">
        <v>148</v>
      </c>
      <c r="O99" s="20">
        <v>3</v>
      </c>
      <c r="P99" s="20">
        <v>149</v>
      </c>
      <c r="Q99" s="20">
        <v>2</v>
      </c>
      <c r="R99" s="197">
        <f t="shared" si="6"/>
        <v>0.9932659932659933</v>
      </c>
    </row>
    <row r="100" spans="1:18" s="3" customFormat="1" ht="15" customHeight="1">
      <c r="A100" s="20" t="s">
        <v>114</v>
      </c>
      <c r="B100" s="129">
        <v>386.51979698162313</v>
      </c>
      <c r="C100" s="129">
        <v>351.83927583526685</v>
      </c>
      <c r="D100" s="6">
        <v>10.963238285339894</v>
      </c>
      <c r="E100" s="5">
        <f t="shared" si="3"/>
        <v>1.0985692147757657</v>
      </c>
      <c r="F100" s="20">
        <v>4.6050000000000001E-2</v>
      </c>
      <c r="G100" s="20">
        <v>2.99E-3</v>
      </c>
      <c r="H100" s="20">
        <v>0.14513000000000001</v>
      </c>
      <c r="I100" s="20">
        <v>9.3100000000000006E-3</v>
      </c>
      <c r="J100" s="20">
        <v>2.2859999999999998E-2</v>
      </c>
      <c r="K100" s="20">
        <v>2.3000000000000001E-4</v>
      </c>
      <c r="L100" s="20"/>
      <c r="M100" s="20">
        <v>143</v>
      </c>
      <c r="N100" s="20">
        <v>138</v>
      </c>
      <c r="O100" s="20">
        <v>8</v>
      </c>
      <c r="P100" s="20">
        <v>146</v>
      </c>
      <c r="Q100" s="20">
        <v>1</v>
      </c>
      <c r="R100" s="197">
        <f t="shared" si="6"/>
        <v>0.94366197183098588</v>
      </c>
    </row>
    <row r="101" spans="1:18" s="3" customFormat="1" ht="15" customHeight="1">
      <c r="A101" s="20" t="s">
        <v>115</v>
      </c>
      <c r="B101" s="129">
        <v>218.04406959401837</v>
      </c>
      <c r="C101" s="129">
        <v>253.09940814564672</v>
      </c>
      <c r="D101" s="6">
        <v>7.2724606135145731</v>
      </c>
      <c r="E101" s="5">
        <f t="shared" si="3"/>
        <v>0.86149577034389724</v>
      </c>
      <c r="F101" s="20">
        <v>4.9180000000000001E-2</v>
      </c>
      <c r="G101" s="20">
        <v>2.7899999999999999E-3</v>
      </c>
      <c r="H101" s="20">
        <v>0.15301000000000001</v>
      </c>
      <c r="I101" s="20">
        <v>8.4799999999999997E-3</v>
      </c>
      <c r="J101" s="20">
        <v>2.257E-2</v>
      </c>
      <c r="K101" s="20">
        <v>2.7999999999999998E-4</v>
      </c>
      <c r="L101" s="20">
        <v>156</v>
      </c>
      <c r="M101" s="20">
        <v>130</v>
      </c>
      <c r="N101" s="20">
        <v>145</v>
      </c>
      <c r="O101" s="20">
        <v>7</v>
      </c>
      <c r="P101" s="20">
        <v>144</v>
      </c>
      <c r="Q101" s="20">
        <v>2</v>
      </c>
      <c r="R101" s="197">
        <f t="shared" si="6"/>
        <v>0.99307958477508651</v>
      </c>
    </row>
    <row r="102" spans="1:18" s="3" customFormat="1" ht="15" customHeight="1">
      <c r="A102" s="20" t="s">
        <v>116</v>
      </c>
      <c r="B102" s="129">
        <v>217.38879117408564</v>
      </c>
      <c r="C102" s="129">
        <v>224.24218941502104</v>
      </c>
      <c r="D102" s="6">
        <v>6.5983434413995656</v>
      </c>
      <c r="E102" s="5">
        <f t="shared" si="3"/>
        <v>0.96943751637988451</v>
      </c>
      <c r="F102" s="20">
        <v>5.0220000000000001E-2</v>
      </c>
      <c r="G102" s="20">
        <v>1.66E-3</v>
      </c>
      <c r="H102" s="20">
        <v>0.16</v>
      </c>
      <c r="I102" s="20">
        <v>5.0499999999999998E-3</v>
      </c>
      <c r="J102" s="20">
        <v>2.3269999999999999E-2</v>
      </c>
      <c r="K102" s="20">
        <v>3.2000000000000003E-4</v>
      </c>
      <c r="L102" s="20">
        <v>205</v>
      </c>
      <c r="M102" s="20">
        <v>48</v>
      </c>
      <c r="N102" s="20">
        <v>151</v>
      </c>
      <c r="O102" s="20">
        <v>4</v>
      </c>
      <c r="P102" s="20">
        <v>148</v>
      </c>
      <c r="Q102" s="20">
        <v>2</v>
      </c>
      <c r="R102" s="197">
        <f t="shared" si="6"/>
        <v>0.97993311036789299</v>
      </c>
    </row>
    <row r="103" spans="1:18" s="3" customFormat="1" ht="15" customHeight="1">
      <c r="A103" s="20" t="s">
        <v>117</v>
      </c>
      <c r="B103" s="129">
        <v>226.76750317087601</v>
      </c>
      <c r="C103" s="129">
        <v>216.12550180176001</v>
      </c>
      <c r="D103" s="6">
        <v>6.4317801351443418</v>
      </c>
      <c r="E103" s="5">
        <f t="shared" si="3"/>
        <v>1.0492399151437359</v>
      </c>
      <c r="F103" s="20">
        <v>4.8890000000000003E-2</v>
      </c>
      <c r="G103" s="20">
        <v>3.6600000000000001E-3</v>
      </c>
      <c r="H103" s="20">
        <v>0.14998</v>
      </c>
      <c r="I103" s="20">
        <v>1.106E-2</v>
      </c>
      <c r="J103" s="20">
        <v>2.2249999999999999E-2</v>
      </c>
      <c r="K103" s="20">
        <v>2.9E-4</v>
      </c>
      <c r="L103" s="20">
        <v>143</v>
      </c>
      <c r="M103" s="20">
        <v>169</v>
      </c>
      <c r="N103" s="20">
        <v>142</v>
      </c>
      <c r="O103" s="20">
        <v>10</v>
      </c>
      <c r="P103" s="20">
        <v>142</v>
      </c>
      <c r="Q103" s="20">
        <v>2</v>
      </c>
      <c r="R103" s="197">
        <f t="shared" si="6"/>
        <v>1</v>
      </c>
    </row>
    <row r="104" spans="1:18" s="3" customFormat="1" ht="15" customHeight="1">
      <c r="A104" s="20" t="s">
        <v>118</v>
      </c>
      <c r="B104" s="129">
        <v>174.03090206964194</v>
      </c>
      <c r="C104" s="129">
        <v>196.4316766238999</v>
      </c>
      <c r="D104" s="6">
        <v>5.7750395166971398</v>
      </c>
      <c r="E104" s="5">
        <f t="shared" si="3"/>
        <v>0.88596149592945816</v>
      </c>
      <c r="F104" s="20">
        <v>4.6519999999999999E-2</v>
      </c>
      <c r="G104" s="20">
        <v>2.98E-3</v>
      </c>
      <c r="H104" s="20">
        <v>0.14509</v>
      </c>
      <c r="I104" s="20">
        <v>9.1199999999999996E-3</v>
      </c>
      <c r="J104" s="20">
        <v>2.2620000000000001E-2</v>
      </c>
      <c r="K104" s="20">
        <v>2.9E-4</v>
      </c>
      <c r="L104" s="20">
        <v>25</v>
      </c>
      <c r="M104" s="20">
        <v>141</v>
      </c>
      <c r="N104" s="20">
        <v>138</v>
      </c>
      <c r="O104" s="20">
        <v>8</v>
      </c>
      <c r="P104" s="20">
        <v>144</v>
      </c>
      <c r="Q104" s="20">
        <v>2</v>
      </c>
      <c r="R104" s="197">
        <f t="shared" si="6"/>
        <v>0.95744680851063835</v>
      </c>
    </row>
    <row r="105" spans="1:18" s="3" customFormat="1" ht="15" customHeight="1">
      <c r="A105" s="20" t="s">
        <v>119</v>
      </c>
      <c r="B105" s="129">
        <v>88.393715167995012</v>
      </c>
      <c r="C105" s="129">
        <v>82.957916907603604</v>
      </c>
      <c r="D105" s="6">
        <v>2.573693460542493</v>
      </c>
      <c r="E105" s="5">
        <f t="shared" si="3"/>
        <v>1.0655247680151572</v>
      </c>
      <c r="F105" s="20">
        <v>5.2970000000000003E-2</v>
      </c>
      <c r="G105" s="20">
        <v>2.97E-3</v>
      </c>
      <c r="H105" s="20">
        <v>0.16474</v>
      </c>
      <c r="I105" s="20">
        <v>8.6700000000000006E-3</v>
      </c>
      <c r="J105" s="20">
        <v>2.3130000000000001E-2</v>
      </c>
      <c r="K105" s="20">
        <v>4.2999999999999999E-4</v>
      </c>
      <c r="L105" s="20">
        <v>328</v>
      </c>
      <c r="M105" s="20">
        <v>86</v>
      </c>
      <c r="N105" s="20">
        <v>155</v>
      </c>
      <c r="O105" s="20">
        <v>8</v>
      </c>
      <c r="P105" s="20">
        <v>147</v>
      </c>
      <c r="Q105" s="20">
        <v>3</v>
      </c>
      <c r="R105" s="197">
        <f t="shared" si="6"/>
        <v>0.94701986754966883</v>
      </c>
    </row>
    <row r="106" spans="1:18" s="3" customFormat="1" ht="15" customHeight="1">
      <c r="A106" s="20" t="s">
        <v>120</v>
      </c>
      <c r="B106" s="129">
        <v>333.77421217833609</v>
      </c>
      <c r="C106" s="129">
        <v>318.25131526754507</v>
      </c>
      <c r="D106" s="6">
        <v>9.6441435200257324</v>
      </c>
      <c r="E106" s="5">
        <f t="shared" ref="E106:E124" si="7">B106/C106</f>
        <v>1.0487755938973617</v>
      </c>
      <c r="F106" s="20">
        <v>4.7809999999999998E-2</v>
      </c>
      <c r="G106" s="20">
        <v>1.5100000000000001E-3</v>
      </c>
      <c r="H106" s="20">
        <v>0.15190000000000001</v>
      </c>
      <c r="I106" s="20">
        <v>4.9199999999999999E-3</v>
      </c>
      <c r="J106" s="20">
        <v>2.3050000000000001E-2</v>
      </c>
      <c r="K106" s="20">
        <v>2.5999999999999998E-4</v>
      </c>
      <c r="L106" s="20">
        <v>90</v>
      </c>
      <c r="M106" s="20">
        <v>54</v>
      </c>
      <c r="N106" s="20">
        <v>144</v>
      </c>
      <c r="O106" s="20">
        <v>4</v>
      </c>
      <c r="P106" s="20">
        <v>147</v>
      </c>
      <c r="Q106" s="20">
        <v>2</v>
      </c>
      <c r="R106" s="197">
        <f t="shared" si="6"/>
        <v>0.97938144329896903</v>
      </c>
    </row>
    <row r="107" spans="1:18" s="3" customFormat="1" ht="15" customHeight="1">
      <c r="A107" s="20" t="s">
        <v>121</v>
      </c>
      <c r="B107" s="129">
        <v>563.35801903166657</v>
      </c>
      <c r="C107" s="129">
        <v>551.28267580070974</v>
      </c>
      <c r="D107" s="6">
        <v>16.536267634618355</v>
      </c>
      <c r="E107" s="5">
        <f t="shared" si="7"/>
        <v>1.0219040861630886</v>
      </c>
      <c r="F107" s="20">
        <v>4.9500000000000002E-2</v>
      </c>
      <c r="G107" s="20">
        <v>1.2800000000000001E-3</v>
      </c>
      <c r="H107" s="20">
        <v>0.15520999999999999</v>
      </c>
      <c r="I107" s="20">
        <v>3.82E-3</v>
      </c>
      <c r="J107" s="20">
        <v>2.2780000000000002E-2</v>
      </c>
      <c r="K107" s="20">
        <v>2.0000000000000001E-4</v>
      </c>
      <c r="L107" s="20">
        <v>172</v>
      </c>
      <c r="M107" s="20">
        <v>41</v>
      </c>
      <c r="N107" s="20">
        <v>147</v>
      </c>
      <c r="O107" s="20">
        <v>3</v>
      </c>
      <c r="P107" s="20">
        <v>145</v>
      </c>
      <c r="Q107" s="20">
        <v>1</v>
      </c>
      <c r="R107" s="197">
        <f t="shared" si="6"/>
        <v>0.98630136986301364</v>
      </c>
    </row>
    <row r="108" spans="1:18" s="3" customFormat="1" ht="15" customHeight="1">
      <c r="A108" s="20" t="s">
        <v>122</v>
      </c>
      <c r="B108" s="129">
        <v>268.02276003749768</v>
      </c>
      <c r="C108" s="129">
        <v>256.98462136291056</v>
      </c>
      <c r="D108" s="6">
        <v>7.5612130144398497</v>
      </c>
      <c r="E108" s="5">
        <f t="shared" si="7"/>
        <v>1.0429525261708139</v>
      </c>
      <c r="F108" s="20">
        <v>4.9360000000000001E-2</v>
      </c>
      <c r="G108" s="20">
        <v>1.2600000000000001E-3</v>
      </c>
      <c r="H108" s="20">
        <v>0.15273999999999999</v>
      </c>
      <c r="I108" s="20">
        <v>3.9199999999999999E-3</v>
      </c>
      <c r="J108" s="20">
        <v>2.2460000000000001E-2</v>
      </c>
      <c r="K108" s="20">
        <v>2.4000000000000001E-4</v>
      </c>
      <c r="L108" s="20">
        <v>165</v>
      </c>
      <c r="M108" s="20">
        <v>40</v>
      </c>
      <c r="N108" s="20">
        <v>144</v>
      </c>
      <c r="O108" s="20">
        <v>3</v>
      </c>
      <c r="P108" s="20">
        <v>143</v>
      </c>
      <c r="Q108" s="20">
        <v>2</v>
      </c>
      <c r="R108" s="197">
        <f t="shared" si="6"/>
        <v>0.99303135888501737</v>
      </c>
    </row>
    <row r="109" spans="1:18" s="3" customFormat="1" ht="15" customHeight="1">
      <c r="A109" s="20" t="s">
        <v>123</v>
      </c>
      <c r="B109" s="129">
        <v>376.69795460234292</v>
      </c>
      <c r="C109" s="129">
        <v>331.08414085628596</v>
      </c>
      <c r="D109" s="6">
        <v>10.026394942876921</v>
      </c>
      <c r="E109" s="5">
        <f t="shared" si="7"/>
        <v>1.1377710621477837</v>
      </c>
      <c r="F109" s="20">
        <v>5.1369999999999999E-2</v>
      </c>
      <c r="G109" s="20">
        <v>1.56E-3</v>
      </c>
      <c r="H109" s="20">
        <v>0.15712999999999999</v>
      </c>
      <c r="I109" s="20">
        <v>4.6299999999999996E-3</v>
      </c>
      <c r="J109" s="20">
        <v>2.222E-2</v>
      </c>
      <c r="K109" s="20">
        <v>1.9000000000000001E-4</v>
      </c>
      <c r="L109" s="20">
        <v>258</v>
      </c>
      <c r="M109" s="20">
        <v>52</v>
      </c>
      <c r="N109" s="20">
        <v>148</v>
      </c>
      <c r="O109" s="20">
        <v>4</v>
      </c>
      <c r="P109" s="20">
        <v>142</v>
      </c>
      <c r="Q109" s="20">
        <v>1</v>
      </c>
      <c r="R109" s="197">
        <f t="shared" si="6"/>
        <v>0.95862068965517244</v>
      </c>
    </row>
    <row r="110" spans="1:18" s="49" customFormat="1" ht="15" customHeight="1">
      <c r="A110" s="45" t="s">
        <v>124</v>
      </c>
      <c r="B110" s="210">
        <v>377.16247597475558</v>
      </c>
      <c r="C110" s="210">
        <v>314.5641309768119</v>
      </c>
      <c r="D110" s="214">
        <v>9.7648197419150691</v>
      </c>
      <c r="E110" s="46">
        <f t="shared" si="7"/>
        <v>1.1990002636459467</v>
      </c>
      <c r="F110" s="45">
        <v>5.5629999999999999E-2</v>
      </c>
      <c r="G110" s="45">
        <v>2.0200000000000001E-3</v>
      </c>
      <c r="H110" s="45">
        <v>0.17179</v>
      </c>
      <c r="I110" s="45">
        <v>5.6600000000000001E-3</v>
      </c>
      <c r="J110" s="45">
        <v>2.2509999999999999E-2</v>
      </c>
      <c r="K110" s="45">
        <v>2.1000000000000001E-4</v>
      </c>
      <c r="L110" s="45">
        <v>438</v>
      </c>
      <c r="M110" s="45">
        <v>56</v>
      </c>
      <c r="N110" s="45">
        <v>161</v>
      </c>
      <c r="O110" s="45">
        <v>5</v>
      </c>
      <c r="P110" s="45">
        <v>143</v>
      </c>
      <c r="Q110" s="45">
        <v>1</v>
      </c>
      <c r="R110" s="21">
        <f t="shared" si="6"/>
        <v>0.88157894736842102</v>
      </c>
    </row>
    <row r="111" spans="1:18" s="3" customFormat="1" ht="15" customHeight="1">
      <c r="A111" s="20" t="s">
        <v>125</v>
      </c>
      <c r="B111" s="129">
        <v>475.55486562369128</v>
      </c>
      <c r="C111" s="129">
        <v>579.06665112717383</v>
      </c>
      <c r="D111" s="6">
        <v>17.039779357882868</v>
      </c>
      <c r="E111" s="5">
        <f t="shared" si="7"/>
        <v>0.82124374577262704</v>
      </c>
      <c r="F111" s="20">
        <v>4.9110000000000001E-2</v>
      </c>
      <c r="G111" s="20">
        <v>1.16E-3</v>
      </c>
      <c r="H111" s="20">
        <v>0.15870000000000001</v>
      </c>
      <c r="I111" s="20">
        <v>3.7799999999999999E-3</v>
      </c>
      <c r="J111" s="20">
        <v>2.341E-2</v>
      </c>
      <c r="K111" s="20">
        <v>2.3000000000000001E-4</v>
      </c>
      <c r="L111" s="20">
        <v>153</v>
      </c>
      <c r="M111" s="20">
        <v>37</v>
      </c>
      <c r="N111" s="20">
        <v>150</v>
      </c>
      <c r="O111" s="20">
        <v>3</v>
      </c>
      <c r="P111" s="20">
        <v>149</v>
      </c>
      <c r="Q111" s="20">
        <v>1</v>
      </c>
      <c r="R111" s="197">
        <f t="shared" si="6"/>
        <v>0.99331103678929766</v>
      </c>
    </row>
    <row r="112" spans="1:18" s="3" customFormat="1" ht="15" customHeight="1">
      <c r="A112" s="20" t="s">
        <v>126</v>
      </c>
      <c r="B112" s="129">
        <v>362.72648128258305</v>
      </c>
      <c r="C112" s="129">
        <v>296.47683965410124</v>
      </c>
      <c r="D112" s="6">
        <v>9.4632451260109249</v>
      </c>
      <c r="E112" s="5">
        <f t="shared" si="7"/>
        <v>1.2234563809630967</v>
      </c>
      <c r="F112" s="20">
        <v>4.879E-2</v>
      </c>
      <c r="G112" s="20">
        <v>3.6800000000000001E-3</v>
      </c>
      <c r="H112" s="20">
        <v>0.15273</v>
      </c>
      <c r="I112" s="20">
        <v>1.1339999999999999E-2</v>
      </c>
      <c r="J112" s="20">
        <v>2.2700000000000001E-2</v>
      </c>
      <c r="K112" s="20">
        <v>3.1E-4</v>
      </c>
      <c r="L112" s="20">
        <v>138</v>
      </c>
      <c r="M112" s="20">
        <v>170</v>
      </c>
      <c r="N112" s="20">
        <v>144</v>
      </c>
      <c r="O112" s="20">
        <v>10</v>
      </c>
      <c r="P112" s="20">
        <v>145</v>
      </c>
      <c r="Q112" s="20">
        <v>2</v>
      </c>
      <c r="R112" s="197">
        <f t="shared" si="6"/>
        <v>0.99307958477508651</v>
      </c>
    </row>
    <row r="113" spans="1:18" s="3" customFormat="1" ht="15" customHeight="1">
      <c r="A113" s="20" t="s">
        <v>127</v>
      </c>
      <c r="B113" s="129">
        <v>413.87274401701313</v>
      </c>
      <c r="C113" s="129">
        <v>407.42496035773877</v>
      </c>
      <c r="D113" s="6">
        <v>12.001636826296695</v>
      </c>
      <c r="E113" s="5">
        <f t="shared" si="7"/>
        <v>1.0158256962303265</v>
      </c>
      <c r="F113" s="20">
        <v>4.9360000000000001E-2</v>
      </c>
      <c r="G113" s="20">
        <v>1E-3</v>
      </c>
      <c r="H113" s="20">
        <v>0.15054999999999999</v>
      </c>
      <c r="I113" s="20">
        <v>3.0300000000000001E-3</v>
      </c>
      <c r="J113" s="20">
        <v>2.2159999999999999E-2</v>
      </c>
      <c r="K113" s="20">
        <v>2.1000000000000001E-4</v>
      </c>
      <c r="L113" s="20">
        <v>165</v>
      </c>
      <c r="M113" s="20">
        <v>29</v>
      </c>
      <c r="N113" s="20">
        <v>142</v>
      </c>
      <c r="O113" s="20">
        <v>3</v>
      </c>
      <c r="P113" s="20">
        <v>141</v>
      </c>
      <c r="Q113" s="20">
        <v>1</v>
      </c>
      <c r="R113" s="197">
        <f t="shared" si="6"/>
        <v>0.99293286219081267</v>
      </c>
    </row>
    <row r="114" spans="1:18" s="49" customFormat="1" ht="15" customHeight="1">
      <c r="A114" s="45" t="s">
        <v>128</v>
      </c>
      <c r="B114" s="210">
        <v>508.99668727262366</v>
      </c>
      <c r="C114" s="210">
        <v>506.83578187708542</v>
      </c>
      <c r="D114" s="214">
        <v>15.453746954525684</v>
      </c>
      <c r="E114" s="46">
        <f t="shared" si="7"/>
        <v>1.004263521781227</v>
      </c>
      <c r="F114" s="45">
        <v>5.0220000000000001E-2</v>
      </c>
      <c r="G114" s="45">
        <v>9.2000000000000003E-4</v>
      </c>
      <c r="H114" s="45">
        <v>0.16377</v>
      </c>
      <c r="I114" s="45">
        <v>3.16E-3</v>
      </c>
      <c r="J114" s="45">
        <v>2.3709999999999998E-2</v>
      </c>
      <c r="K114" s="45">
        <v>2.5999999999999998E-4</v>
      </c>
      <c r="L114" s="45">
        <v>205</v>
      </c>
      <c r="M114" s="45">
        <v>25</v>
      </c>
      <c r="N114" s="45">
        <v>154</v>
      </c>
      <c r="O114" s="45">
        <v>3</v>
      </c>
      <c r="P114" s="45">
        <v>151</v>
      </c>
      <c r="Q114" s="45">
        <v>2</v>
      </c>
      <c r="R114" s="21">
        <f t="shared" si="6"/>
        <v>0.98032786885245904</v>
      </c>
    </row>
    <row r="115" spans="1:18" s="49" customFormat="1" ht="15" customHeight="1">
      <c r="A115" s="45" t="s">
        <v>129</v>
      </c>
      <c r="B115" s="210">
        <v>1815.7835209736379</v>
      </c>
      <c r="C115" s="210">
        <v>950.66975714868306</v>
      </c>
      <c r="D115" s="214">
        <v>35.868080243725956</v>
      </c>
      <c r="E115" s="46">
        <f t="shared" si="7"/>
        <v>1.9100045071588962</v>
      </c>
      <c r="F115" s="45">
        <v>4.931E-2</v>
      </c>
      <c r="G115" s="45">
        <v>6.3000000000000003E-4</v>
      </c>
      <c r="H115" s="45">
        <v>0.16339999999999999</v>
      </c>
      <c r="I115" s="45">
        <v>2.3700000000000001E-3</v>
      </c>
      <c r="J115" s="45">
        <v>2.401E-2</v>
      </c>
      <c r="K115" s="45">
        <v>2.2000000000000001E-4</v>
      </c>
      <c r="L115" s="45">
        <v>163</v>
      </c>
      <c r="M115" s="45">
        <v>18</v>
      </c>
      <c r="N115" s="45">
        <v>154</v>
      </c>
      <c r="O115" s="45">
        <v>2</v>
      </c>
      <c r="P115" s="45">
        <v>153</v>
      </c>
      <c r="Q115" s="45">
        <v>1</v>
      </c>
      <c r="R115" s="21">
        <f t="shared" si="6"/>
        <v>0.99348534201954397</v>
      </c>
    </row>
    <row r="116" spans="1:18" s="49" customFormat="1" ht="15" customHeight="1">
      <c r="A116" s="45" t="s">
        <v>130</v>
      </c>
      <c r="B116" s="210">
        <v>444.24214554324845</v>
      </c>
      <c r="C116" s="210">
        <v>444.78219137835066</v>
      </c>
      <c r="D116" s="214">
        <v>13.805587330096325</v>
      </c>
      <c r="E116" s="46">
        <f t="shared" si="7"/>
        <v>0.9987858195638889</v>
      </c>
      <c r="F116" s="45">
        <v>4.827E-2</v>
      </c>
      <c r="G116" s="45">
        <v>2.9199999999999999E-3</v>
      </c>
      <c r="H116" s="45">
        <v>0.14544000000000001</v>
      </c>
      <c r="I116" s="45">
        <v>8.6E-3</v>
      </c>
      <c r="J116" s="45">
        <v>2.1850000000000001E-2</v>
      </c>
      <c r="K116" s="45">
        <v>2.9E-4</v>
      </c>
      <c r="L116" s="45">
        <v>113</v>
      </c>
      <c r="M116" s="45">
        <v>136</v>
      </c>
      <c r="N116" s="45">
        <v>138</v>
      </c>
      <c r="O116" s="45">
        <v>8</v>
      </c>
      <c r="P116" s="45">
        <v>139</v>
      </c>
      <c r="Q116" s="45">
        <v>2</v>
      </c>
      <c r="R116" s="21">
        <f t="shared" si="6"/>
        <v>0.99277978339350181</v>
      </c>
    </row>
    <row r="117" spans="1:18" s="3" customFormat="1" ht="15" customHeight="1">
      <c r="A117" s="20" t="s">
        <v>131</v>
      </c>
      <c r="B117" s="129">
        <v>864.09006200943554</v>
      </c>
      <c r="C117" s="129">
        <v>837.91429500421339</v>
      </c>
      <c r="D117" s="6">
        <v>25.770855100263489</v>
      </c>
      <c r="E117" s="5">
        <f t="shared" si="7"/>
        <v>1.0312391937472443</v>
      </c>
      <c r="F117" s="20">
        <v>4.9090000000000002E-2</v>
      </c>
      <c r="G117" s="20">
        <v>6.3000000000000003E-4</v>
      </c>
      <c r="H117" s="20">
        <v>0.15689</v>
      </c>
      <c r="I117" s="20">
        <v>2.3800000000000002E-3</v>
      </c>
      <c r="J117" s="20">
        <v>2.3120000000000002E-2</v>
      </c>
      <c r="K117" s="20">
        <v>1.9000000000000001E-4</v>
      </c>
      <c r="L117" s="20">
        <v>152</v>
      </c>
      <c r="M117" s="20">
        <v>20</v>
      </c>
      <c r="N117" s="20">
        <v>148</v>
      </c>
      <c r="O117" s="20">
        <v>2</v>
      </c>
      <c r="P117" s="20">
        <v>147</v>
      </c>
      <c r="Q117" s="20">
        <v>1</v>
      </c>
      <c r="R117" s="197">
        <f t="shared" si="6"/>
        <v>0.99322033898305084</v>
      </c>
    </row>
    <row r="118" spans="1:18" s="49" customFormat="1" ht="15" customHeight="1">
      <c r="A118" s="45" t="s">
        <v>132</v>
      </c>
      <c r="B118" s="210">
        <v>426.85770403455854</v>
      </c>
      <c r="C118" s="210">
        <v>312.25889404432053</v>
      </c>
      <c r="D118" s="214">
        <v>10.493551848714205</v>
      </c>
      <c r="E118" s="46">
        <f t="shared" si="7"/>
        <v>1.3669993462987555</v>
      </c>
      <c r="F118" s="45">
        <v>5.5710000000000003E-2</v>
      </c>
      <c r="G118" s="45">
        <v>1.99E-3</v>
      </c>
      <c r="H118" s="45">
        <v>0.17931</v>
      </c>
      <c r="I118" s="45">
        <v>7.4900000000000001E-3</v>
      </c>
      <c r="J118" s="45">
        <v>2.3029999999999998E-2</v>
      </c>
      <c r="K118" s="45">
        <v>2.7999999999999998E-4</v>
      </c>
      <c r="L118" s="45">
        <v>441</v>
      </c>
      <c r="M118" s="45">
        <v>71</v>
      </c>
      <c r="N118" s="45">
        <v>167</v>
      </c>
      <c r="O118" s="45">
        <v>6</v>
      </c>
      <c r="P118" s="45">
        <v>147</v>
      </c>
      <c r="Q118" s="45">
        <v>2</v>
      </c>
      <c r="R118" s="21">
        <f t="shared" si="6"/>
        <v>0.87261146496815289</v>
      </c>
    </row>
    <row r="119" spans="1:18" s="3" customFormat="1" ht="15" customHeight="1">
      <c r="A119" s="20" t="s">
        <v>133</v>
      </c>
      <c r="B119" s="129">
        <v>420.51848008510137</v>
      </c>
      <c r="C119" s="129">
        <v>477.87412329907005</v>
      </c>
      <c r="D119" s="6">
        <v>14.215940482081761</v>
      </c>
      <c r="E119" s="5">
        <f t="shared" si="7"/>
        <v>0.87997750784661433</v>
      </c>
      <c r="F119" s="20">
        <v>4.8739999999999999E-2</v>
      </c>
      <c r="G119" s="20">
        <v>8.3000000000000001E-4</v>
      </c>
      <c r="H119" s="20">
        <v>0.15551000000000001</v>
      </c>
      <c r="I119" s="20">
        <v>2.7699999999999999E-3</v>
      </c>
      <c r="J119" s="20">
        <v>2.315E-2</v>
      </c>
      <c r="K119" s="20">
        <v>1.9000000000000001E-4</v>
      </c>
      <c r="L119" s="20">
        <v>135</v>
      </c>
      <c r="M119" s="20">
        <v>26</v>
      </c>
      <c r="N119" s="20">
        <v>147</v>
      </c>
      <c r="O119" s="20">
        <v>2</v>
      </c>
      <c r="P119" s="20">
        <v>148</v>
      </c>
      <c r="Q119" s="20">
        <v>1</v>
      </c>
      <c r="R119" s="197">
        <f t="shared" si="6"/>
        <v>0.99322033898305084</v>
      </c>
    </row>
    <row r="120" spans="1:18" s="3" customFormat="1" ht="15" customHeight="1">
      <c r="A120" s="20" t="s">
        <v>134</v>
      </c>
      <c r="B120" s="129">
        <v>605.99489767429907</v>
      </c>
      <c r="C120" s="129">
        <v>520.25989865467773</v>
      </c>
      <c r="D120" s="6">
        <v>16.643699109647908</v>
      </c>
      <c r="E120" s="5">
        <f t="shared" si="7"/>
        <v>1.1647926339149348</v>
      </c>
      <c r="F120" s="20">
        <v>5.178E-2</v>
      </c>
      <c r="G120" s="20">
        <v>1.07E-3</v>
      </c>
      <c r="H120" s="20">
        <v>0.16420999999999999</v>
      </c>
      <c r="I120" s="20">
        <v>3.7100000000000002E-3</v>
      </c>
      <c r="J120" s="20">
        <v>2.298E-2</v>
      </c>
      <c r="K120" s="20">
        <v>2.5999999999999998E-4</v>
      </c>
      <c r="L120" s="20">
        <v>276</v>
      </c>
      <c r="M120" s="20">
        <v>31</v>
      </c>
      <c r="N120" s="20">
        <v>154</v>
      </c>
      <c r="O120" s="20">
        <v>3</v>
      </c>
      <c r="P120" s="20">
        <v>146</v>
      </c>
      <c r="Q120" s="20">
        <v>2</v>
      </c>
      <c r="R120" s="197">
        <f t="shared" si="6"/>
        <v>0.94666666666666666</v>
      </c>
    </row>
    <row r="121" spans="1:18" s="3" customFormat="1" ht="15" customHeight="1">
      <c r="A121" s="20" t="s">
        <v>135</v>
      </c>
      <c r="B121" s="129">
        <v>236.17366337356918</v>
      </c>
      <c r="C121" s="129">
        <v>256.92233488428599</v>
      </c>
      <c r="D121" s="6">
        <v>7.7268033097484325</v>
      </c>
      <c r="E121" s="5">
        <f t="shared" si="7"/>
        <v>0.91924146446800081</v>
      </c>
      <c r="F121" s="20">
        <v>4.999E-2</v>
      </c>
      <c r="G121" s="20">
        <v>1.23E-3</v>
      </c>
      <c r="H121" s="20">
        <v>0.16092000000000001</v>
      </c>
      <c r="I121" s="20">
        <v>4.1000000000000003E-3</v>
      </c>
      <c r="J121" s="20">
        <v>2.3390000000000001E-2</v>
      </c>
      <c r="K121" s="20">
        <v>2.5000000000000001E-4</v>
      </c>
      <c r="L121" s="20">
        <v>194</v>
      </c>
      <c r="M121" s="20">
        <v>39</v>
      </c>
      <c r="N121" s="20">
        <v>152</v>
      </c>
      <c r="O121" s="20">
        <v>4</v>
      </c>
      <c r="P121" s="20">
        <v>149</v>
      </c>
      <c r="Q121" s="20">
        <v>2</v>
      </c>
      <c r="R121" s="197">
        <f t="shared" si="6"/>
        <v>0.98006644518272423</v>
      </c>
    </row>
    <row r="122" spans="1:18" s="3" customFormat="1" ht="15" customHeight="1">
      <c r="A122" s="20" t="s">
        <v>136</v>
      </c>
      <c r="B122" s="129">
        <v>289.72682783588749</v>
      </c>
      <c r="C122" s="129">
        <v>219.61531561446017</v>
      </c>
      <c r="D122" s="6">
        <v>7.1996046211087315</v>
      </c>
      <c r="E122" s="5">
        <f t="shared" si="7"/>
        <v>1.3192469160234239</v>
      </c>
      <c r="F122" s="20">
        <v>4.9009999999999998E-2</v>
      </c>
      <c r="G122" s="20">
        <v>1.25E-3</v>
      </c>
      <c r="H122" s="20">
        <v>0.15795000000000001</v>
      </c>
      <c r="I122" s="20">
        <v>4.5100000000000001E-3</v>
      </c>
      <c r="J122" s="20">
        <v>2.3290000000000002E-2</v>
      </c>
      <c r="K122" s="20">
        <v>2.5999999999999998E-4</v>
      </c>
      <c r="L122" s="20">
        <v>148</v>
      </c>
      <c r="M122" s="20">
        <v>46</v>
      </c>
      <c r="N122" s="20">
        <v>149</v>
      </c>
      <c r="O122" s="20">
        <v>4</v>
      </c>
      <c r="P122" s="20">
        <v>148</v>
      </c>
      <c r="Q122" s="20">
        <v>2</v>
      </c>
      <c r="R122" s="197">
        <f t="shared" si="6"/>
        <v>0.9932659932659933</v>
      </c>
    </row>
    <row r="123" spans="1:18" s="3" customFormat="1" ht="15" customHeight="1">
      <c r="A123" s="20" t="s">
        <v>137</v>
      </c>
      <c r="B123" s="129">
        <v>257.71331297393078</v>
      </c>
      <c r="C123" s="129">
        <v>254.9014094161127</v>
      </c>
      <c r="D123" s="6">
        <v>7.7861614499973282</v>
      </c>
      <c r="E123" s="5">
        <f t="shared" si="7"/>
        <v>1.0110313378190381</v>
      </c>
      <c r="F123" s="20">
        <v>5.0849999999999999E-2</v>
      </c>
      <c r="G123" s="20">
        <v>1.25E-3</v>
      </c>
      <c r="H123" s="20">
        <v>0.161</v>
      </c>
      <c r="I123" s="20">
        <v>3.9500000000000004E-3</v>
      </c>
      <c r="J123" s="20">
        <v>2.3060000000000001E-2</v>
      </c>
      <c r="K123" s="20">
        <v>2.5999999999999998E-4</v>
      </c>
      <c r="L123" s="20">
        <v>234</v>
      </c>
      <c r="M123" s="20">
        <v>36</v>
      </c>
      <c r="N123" s="20">
        <v>152</v>
      </c>
      <c r="O123" s="20">
        <v>3</v>
      </c>
      <c r="P123" s="20">
        <v>147</v>
      </c>
      <c r="Q123" s="20">
        <v>2</v>
      </c>
      <c r="R123" s="197">
        <f t="shared" si="6"/>
        <v>0.96655518394648832</v>
      </c>
    </row>
    <row r="124" spans="1:18" s="49" customFormat="1" ht="15" customHeight="1" thickBot="1">
      <c r="A124" s="45" t="s">
        <v>138</v>
      </c>
      <c r="B124" s="210">
        <v>252.0945884042269</v>
      </c>
      <c r="C124" s="210">
        <v>198.38350689450641</v>
      </c>
      <c r="D124" s="214">
        <v>6.7479286310273068</v>
      </c>
      <c r="E124" s="46">
        <f t="shared" si="7"/>
        <v>1.2707436840416488</v>
      </c>
      <c r="F124" s="45">
        <v>4.7379999999999999E-2</v>
      </c>
      <c r="G124" s="45">
        <v>3.6099999999999999E-3</v>
      </c>
      <c r="H124" s="45">
        <v>0.15806000000000001</v>
      </c>
      <c r="I124" s="45">
        <v>1.1769999999999999E-2</v>
      </c>
      <c r="J124" s="45">
        <v>2.419E-2</v>
      </c>
      <c r="K124" s="45">
        <v>3.8999999999999999E-4</v>
      </c>
      <c r="L124" s="45">
        <v>69</v>
      </c>
      <c r="M124" s="45">
        <v>170</v>
      </c>
      <c r="N124" s="45">
        <v>149</v>
      </c>
      <c r="O124" s="45">
        <v>10</v>
      </c>
      <c r="P124" s="45">
        <v>154</v>
      </c>
      <c r="Q124" s="45">
        <v>2</v>
      </c>
      <c r="R124" s="197">
        <f t="shared" si="6"/>
        <v>0.96699669966996704</v>
      </c>
    </row>
    <row r="125" spans="1:18" s="13" customFormat="1" ht="15" customHeight="1" thickBot="1">
      <c r="A125" s="236" t="s">
        <v>262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197"/>
    </row>
    <row r="126" spans="1:18" s="3" customFormat="1" ht="15" customHeight="1">
      <c r="A126" s="20" t="s">
        <v>139</v>
      </c>
      <c r="B126" s="129">
        <v>484.53743894956312</v>
      </c>
      <c r="C126" s="129">
        <v>318.73705286393545</v>
      </c>
      <c r="D126" s="6">
        <v>9.9957796069261846</v>
      </c>
      <c r="E126" s="5">
        <f>B126/C126</f>
        <v>1.5201792028754362</v>
      </c>
      <c r="F126" s="3">
        <v>4.7919999999999997E-2</v>
      </c>
      <c r="G126" s="3">
        <v>1.4499999999999999E-3</v>
      </c>
      <c r="H126" s="3">
        <v>0.14302999999999999</v>
      </c>
      <c r="I126" s="3">
        <v>4.2900000000000004E-3</v>
      </c>
      <c r="J126" s="3">
        <v>2.171E-2</v>
      </c>
      <c r="K126" s="3">
        <v>2.2000000000000001E-4</v>
      </c>
      <c r="L126" s="3">
        <v>95</v>
      </c>
      <c r="M126" s="3">
        <v>52</v>
      </c>
      <c r="N126" s="3">
        <v>136</v>
      </c>
      <c r="O126" s="3">
        <v>4</v>
      </c>
      <c r="P126" s="3">
        <v>138</v>
      </c>
      <c r="Q126" s="3">
        <v>1</v>
      </c>
      <c r="R126" s="197">
        <f t="shared" ref="R126:R161" si="8">(1-ABS(P126-N126)/((N126+P126)/2))</f>
        <v>0.98540145985401462</v>
      </c>
    </row>
    <row r="127" spans="1:18" s="3" customFormat="1" ht="15" customHeight="1">
      <c r="A127" s="20" t="s">
        <v>140</v>
      </c>
      <c r="B127" s="129">
        <v>172.40218618370417</v>
      </c>
      <c r="C127" s="129">
        <v>176.60860100716909</v>
      </c>
      <c r="D127" s="6">
        <v>5.0507923430486734</v>
      </c>
      <c r="E127" s="5">
        <f t="shared" ref="E127:E191" si="9">B127/C127</f>
        <v>0.97618227651724532</v>
      </c>
      <c r="F127" s="3">
        <v>4.9509999999999998E-2</v>
      </c>
      <c r="G127" s="3">
        <v>2.0600000000000002E-3</v>
      </c>
      <c r="H127" s="3">
        <v>0.14995</v>
      </c>
      <c r="I127" s="3">
        <v>5.6299999999999996E-3</v>
      </c>
      <c r="J127" s="3">
        <v>2.2110000000000001E-2</v>
      </c>
      <c r="K127" s="3">
        <v>2.5000000000000001E-4</v>
      </c>
      <c r="L127" s="3">
        <v>172</v>
      </c>
      <c r="M127" s="3">
        <v>66</v>
      </c>
      <c r="N127" s="3">
        <v>142</v>
      </c>
      <c r="O127" s="3">
        <v>5</v>
      </c>
      <c r="P127" s="3">
        <v>141</v>
      </c>
      <c r="Q127" s="3">
        <v>2</v>
      </c>
      <c r="R127" s="197">
        <f t="shared" si="8"/>
        <v>0.99293286219081267</v>
      </c>
    </row>
    <row r="128" spans="1:18" s="3" customFormat="1" ht="15" customHeight="1">
      <c r="A128" s="20" t="s">
        <v>141</v>
      </c>
      <c r="B128" s="129">
        <v>213.02583521779431</v>
      </c>
      <c r="C128" s="129">
        <v>189.36497794398355</v>
      </c>
      <c r="D128" s="6">
        <v>5.6521007891846882</v>
      </c>
      <c r="E128" s="5">
        <f t="shared" si="9"/>
        <v>1.1249484330772606</v>
      </c>
      <c r="F128" s="3">
        <v>4.6960000000000002E-2</v>
      </c>
      <c r="G128" s="3">
        <v>1.83E-3</v>
      </c>
      <c r="H128" s="3">
        <v>0.14283000000000001</v>
      </c>
      <c r="I128" s="3">
        <v>5.5100000000000001E-3</v>
      </c>
      <c r="J128" s="3">
        <v>2.2110000000000001E-2</v>
      </c>
      <c r="K128" s="3">
        <v>2.5999999999999998E-4</v>
      </c>
      <c r="L128" s="3">
        <v>47</v>
      </c>
      <c r="M128" s="3">
        <v>62</v>
      </c>
      <c r="N128" s="3">
        <v>136</v>
      </c>
      <c r="O128" s="3">
        <v>5</v>
      </c>
      <c r="P128" s="3">
        <v>141</v>
      </c>
      <c r="Q128" s="3">
        <v>2</v>
      </c>
      <c r="R128" s="197">
        <f t="shared" si="8"/>
        <v>0.96389891696750907</v>
      </c>
    </row>
    <row r="129" spans="1:18" s="3" customFormat="1" ht="15" customHeight="1">
      <c r="A129" s="45" t="s">
        <v>142</v>
      </c>
      <c r="B129" s="210">
        <v>296.06278652474987</v>
      </c>
      <c r="C129" s="210">
        <v>289.44300058906862</v>
      </c>
      <c r="D129" s="214">
        <v>8.3908569465198966</v>
      </c>
      <c r="E129" s="5">
        <f t="shared" si="9"/>
        <v>1.0228707756698514</v>
      </c>
      <c r="F129" s="45">
        <v>5.7869999999999998E-2</v>
      </c>
      <c r="G129" s="45">
        <v>2.0899999999999998E-3</v>
      </c>
      <c r="H129" s="45">
        <v>0.17455999999999999</v>
      </c>
      <c r="I129" s="45">
        <v>5.94E-3</v>
      </c>
      <c r="J129" s="45">
        <v>2.1999999999999999E-2</v>
      </c>
      <c r="K129" s="45">
        <v>2.5000000000000001E-4</v>
      </c>
      <c r="L129" s="45">
        <v>525</v>
      </c>
      <c r="M129" s="45">
        <v>55</v>
      </c>
      <c r="N129" s="45">
        <v>163</v>
      </c>
      <c r="O129" s="45">
        <v>5</v>
      </c>
      <c r="P129" s="45">
        <v>140</v>
      </c>
      <c r="Q129" s="45">
        <v>2</v>
      </c>
      <c r="R129" s="197">
        <f t="shared" si="8"/>
        <v>0.84818481848184812</v>
      </c>
    </row>
    <row r="130" spans="1:18" s="3" customFormat="1" ht="15" customHeight="1">
      <c r="A130" s="45" t="s">
        <v>143</v>
      </c>
      <c r="B130" s="210">
        <v>111.34607588203386</v>
      </c>
      <c r="C130" s="210">
        <v>104.02687883734673</v>
      </c>
      <c r="D130" s="214">
        <v>3.3417622728782801</v>
      </c>
      <c r="E130" s="5">
        <f t="shared" si="9"/>
        <v>1.0703587104264773</v>
      </c>
      <c r="F130" s="45">
        <v>5.7910000000000003E-2</v>
      </c>
      <c r="G130" s="45">
        <v>6.8599999999999998E-3</v>
      </c>
      <c r="H130" s="45">
        <v>0.17702000000000001</v>
      </c>
      <c r="I130" s="45">
        <v>2.0660000000000001E-2</v>
      </c>
      <c r="J130" s="45">
        <v>2.2169999999999999E-2</v>
      </c>
      <c r="K130" s="45">
        <v>4.4999999999999999E-4</v>
      </c>
      <c r="L130" s="45">
        <v>527</v>
      </c>
      <c r="M130" s="45">
        <v>269</v>
      </c>
      <c r="N130" s="45">
        <v>165</v>
      </c>
      <c r="O130" s="45">
        <v>18</v>
      </c>
      <c r="P130" s="45">
        <v>141</v>
      </c>
      <c r="Q130" s="45">
        <v>3</v>
      </c>
      <c r="R130" s="197">
        <f t="shared" si="8"/>
        <v>0.84313725490196079</v>
      </c>
    </row>
    <row r="131" spans="1:18" s="3" customFormat="1" ht="15" customHeight="1">
      <c r="A131" s="20" t="s">
        <v>144</v>
      </c>
      <c r="B131" s="129">
        <v>225.55016359905738</v>
      </c>
      <c r="C131" s="129">
        <v>170.95060000751445</v>
      </c>
      <c r="D131" s="6">
        <v>5.3510982276409873</v>
      </c>
      <c r="E131" s="5">
        <f t="shared" si="9"/>
        <v>1.319387961136977</v>
      </c>
      <c r="F131" s="3">
        <v>5.3539999999999997E-2</v>
      </c>
      <c r="G131" s="3">
        <v>2.5400000000000002E-3</v>
      </c>
      <c r="H131" s="3">
        <v>0.16239000000000001</v>
      </c>
      <c r="I131" s="3">
        <v>8.3700000000000007E-3</v>
      </c>
      <c r="J131" s="3">
        <v>2.206E-2</v>
      </c>
      <c r="K131" s="3">
        <v>2.9E-4</v>
      </c>
      <c r="L131" s="3">
        <v>352</v>
      </c>
      <c r="M131" s="3">
        <v>93</v>
      </c>
      <c r="N131" s="3">
        <v>153</v>
      </c>
      <c r="O131" s="3">
        <v>7</v>
      </c>
      <c r="P131" s="3">
        <v>141</v>
      </c>
      <c r="Q131" s="3">
        <v>2</v>
      </c>
      <c r="R131" s="197">
        <f t="shared" si="8"/>
        <v>0.91836734693877553</v>
      </c>
    </row>
    <row r="132" spans="1:18" s="3" customFormat="1" ht="15" customHeight="1">
      <c r="A132" s="20" t="s">
        <v>145</v>
      </c>
      <c r="B132" s="129">
        <v>133.36705294804821</v>
      </c>
      <c r="C132" s="129">
        <v>123.06011282127876</v>
      </c>
      <c r="D132" s="6">
        <v>3.6887520898376618</v>
      </c>
      <c r="E132" s="5">
        <f t="shared" si="9"/>
        <v>1.0837553281113783</v>
      </c>
      <c r="F132" s="3">
        <v>4.6050000000000001E-2</v>
      </c>
      <c r="G132" s="3">
        <v>3.0200000000000001E-3</v>
      </c>
      <c r="H132" s="3">
        <v>0.13627</v>
      </c>
      <c r="I132" s="3">
        <v>8.7299999999999999E-3</v>
      </c>
      <c r="J132" s="3">
        <v>2.146E-2</v>
      </c>
      <c r="K132" s="3">
        <v>3.1E-4</v>
      </c>
      <c r="M132" s="3">
        <v>144</v>
      </c>
      <c r="N132" s="3">
        <v>130</v>
      </c>
      <c r="O132" s="3">
        <v>8</v>
      </c>
      <c r="P132" s="3">
        <v>137</v>
      </c>
      <c r="Q132" s="3">
        <v>2</v>
      </c>
      <c r="R132" s="197">
        <f t="shared" si="8"/>
        <v>0.94756554307116103</v>
      </c>
    </row>
    <row r="133" spans="1:18" s="3" customFormat="1" ht="15" customHeight="1">
      <c r="A133" s="20" t="s">
        <v>146</v>
      </c>
      <c r="B133" s="129">
        <v>399.28373427643817</v>
      </c>
      <c r="C133" s="129">
        <v>327.61563900087168</v>
      </c>
      <c r="D133" s="6">
        <v>9.9473021682549216</v>
      </c>
      <c r="E133" s="5">
        <f t="shared" si="9"/>
        <v>1.2187566365700138</v>
      </c>
      <c r="F133" s="3">
        <v>5.1049999999999998E-2</v>
      </c>
      <c r="G133" s="3">
        <v>1.4E-3</v>
      </c>
      <c r="H133" s="3">
        <v>0.15726999999999999</v>
      </c>
      <c r="I133" s="3">
        <v>4.4200000000000003E-3</v>
      </c>
      <c r="J133" s="3">
        <v>2.2329999999999999E-2</v>
      </c>
      <c r="K133" s="3">
        <v>2.2000000000000001E-4</v>
      </c>
      <c r="L133" s="3">
        <v>243</v>
      </c>
      <c r="M133" s="3">
        <v>47</v>
      </c>
      <c r="N133" s="3">
        <v>148</v>
      </c>
      <c r="O133" s="3">
        <v>4</v>
      </c>
      <c r="P133" s="3">
        <v>142</v>
      </c>
      <c r="Q133" s="3">
        <v>1</v>
      </c>
      <c r="R133" s="197">
        <f t="shared" si="8"/>
        <v>0.95862068965517244</v>
      </c>
    </row>
    <row r="134" spans="1:18" s="3" customFormat="1" ht="15" customHeight="1">
      <c r="A134" s="20" t="s">
        <v>147</v>
      </c>
      <c r="B134" s="129">
        <v>246.79601436906481</v>
      </c>
      <c r="C134" s="129">
        <v>260.42298078879719</v>
      </c>
      <c r="D134" s="6">
        <v>7.3296498761971005</v>
      </c>
      <c r="E134" s="5">
        <f t="shared" si="9"/>
        <v>0.94767371766325093</v>
      </c>
      <c r="F134" s="3">
        <v>4.8840000000000001E-2</v>
      </c>
      <c r="G134" s="3">
        <v>1.72E-3</v>
      </c>
      <c r="H134" s="3">
        <v>0.14913000000000001</v>
      </c>
      <c r="I134" s="3">
        <v>4.8900000000000002E-3</v>
      </c>
      <c r="J134" s="3">
        <v>2.232E-2</v>
      </c>
      <c r="K134" s="3">
        <v>2.7E-4</v>
      </c>
      <c r="L134" s="3">
        <v>140</v>
      </c>
      <c r="M134" s="3">
        <v>54</v>
      </c>
      <c r="N134" s="3">
        <v>141</v>
      </c>
      <c r="O134" s="3">
        <v>4</v>
      </c>
      <c r="P134" s="3">
        <v>142</v>
      </c>
      <c r="Q134" s="3">
        <v>2</v>
      </c>
      <c r="R134" s="197">
        <f t="shared" si="8"/>
        <v>0.99293286219081267</v>
      </c>
    </row>
    <row r="135" spans="1:18" s="3" customFormat="1" ht="15" customHeight="1">
      <c r="A135" s="20" t="s">
        <v>148</v>
      </c>
      <c r="B135" s="129">
        <v>138.45924552940622</v>
      </c>
      <c r="C135" s="129">
        <v>108.96192829685647</v>
      </c>
      <c r="D135" s="6">
        <v>3.2988065751071671</v>
      </c>
      <c r="E135" s="5">
        <f t="shared" si="9"/>
        <v>1.2707121440819871</v>
      </c>
      <c r="F135" s="3">
        <v>5.0430000000000003E-2</v>
      </c>
      <c r="G135" s="3">
        <v>2.5600000000000002E-3</v>
      </c>
      <c r="H135" s="3">
        <v>0.15035000000000001</v>
      </c>
      <c r="I135" s="3">
        <v>7.6600000000000001E-3</v>
      </c>
      <c r="J135" s="3">
        <v>2.1839999999999998E-2</v>
      </c>
      <c r="K135" s="3">
        <v>2.9E-4</v>
      </c>
      <c r="L135" s="3">
        <v>215</v>
      </c>
      <c r="M135" s="3">
        <v>93</v>
      </c>
      <c r="N135" s="3">
        <v>142</v>
      </c>
      <c r="O135" s="3">
        <v>7</v>
      </c>
      <c r="P135" s="3">
        <v>139</v>
      </c>
      <c r="Q135" s="3">
        <v>2</v>
      </c>
      <c r="R135" s="197">
        <f t="shared" si="8"/>
        <v>0.97864768683274017</v>
      </c>
    </row>
    <row r="136" spans="1:18" s="3" customFormat="1" ht="15" customHeight="1">
      <c r="A136" s="20" t="s">
        <v>149</v>
      </c>
      <c r="B136" s="129">
        <v>278.54499206335072</v>
      </c>
      <c r="C136" s="129">
        <v>212.29431421216347</v>
      </c>
      <c r="D136" s="6">
        <v>6.6290933712771523</v>
      </c>
      <c r="E136" s="5">
        <f t="shared" si="9"/>
        <v>1.312069958618757</v>
      </c>
      <c r="F136" s="3">
        <v>5.0799999999999998E-2</v>
      </c>
      <c r="G136" s="3">
        <v>1.8E-3</v>
      </c>
      <c r="H136" s="3">
        <v>0.15603</v>
      </c>
      <c r="I136" s="3">
        <v>5.47E-3</v>
      </c>
      <c r="J136" s="3">
        <v>2.2339999999999999E-2</v>
      </c>
      <c r="K136" s="3">
        <v>2.5000000000000001E-4</v>
      </c>
      <c r="L136" s="3">
        <v>232</v>
      </c>
      <c r="M136" s="3">
        <v>60</v>
      </c>
      <c r="N136" s="3">
        <v>147</v>
      </c>
      <c r="O136" s="3">
        <v>5</v>
      </c>
      <c r="P136" s="3">
        <v>142</v>
      </c>
      <c r="Q136" s="3">
        <v>2</v>
      </c>
      <c r="R136" s="197">
        <f t="shared" si="8"/>
        <v>0.96539792387543255</v>
      </c>
    </row>
    <row r="137" spans="1:18" s="3" customFormat="1" ht="15" customHeight="1">
      <c r="A137" s="20" t="s">
        <v>150</v>
      </c>
      <c r="B137" s="129">
        <v>114.33738458795895</v>
      </c>
      <c r="C137" s="129">
        <v>92.036346033097445</v>
      </c>
      <c r="D137" s="6">
        <v>2.7585786292559646</v>
      </c>
      <c r="E137" s="5">
        <f t="shared" si="9"/>
        <v>1.2423068658858074</v>
      </c>
      <c r="F137" s="3">
        <v>5.3900000000000003E-2</v>
      </c>
      <c r="G137" s="3">
        <v>2.5699999999999998E-3</v>
      </c>
      <c r="H137" s="3">
        <v>0.16117000000000001</v>
      </c>
      <c r="I137" s="3">
        <v>6.4700000000000001E-3</v>
      </c>
      <c r="J137" s="3">
        <v>2.223E-2</v>
      </c>
      <c r="K137" s="3">
        <v>4.2999999999999999E-4</v>
      </c>
      <c r="L137" s="3">
        <v>367</v>
      </c>
      <c r="M137" s="3">
        <v>56</v>
      </c>
      <c r="N137" s="3">
        <v>152</v>
      </c>
      <c r="O137" s="3">
        <v>6</v>
      </c>
      <c r="P137" s="3">
        <v>142</v>
      </c>
      <c r="Q137" s="3">
        <v>3</v>
      </c>
      <c r="R137" s="197">
        <f t="shared" si="8"/>
        <v>0.93197278911564629</v>
      </c>
    </row>
    <row r="138" spans="1:18" s="3" customFormat="1" ht="15" customHeight="1">
      <c r="A138" s="45" t="s">
        <v>151</v>
      </c>
      <c r="B138" s="210">
        <v>194.34513680063978</v>
      </c>
      <c r="C138" s="210">
        <v>134.45901428923369</v>
      </c>
      <c r="D138" s="214">
        <v>3.9998313208215182</v>
      </c>
      <c r="E138" s="5">
        <f t="shared" si="9"/>
        <v>1.4453857023121226</v>
      </c>
      <c r="F138" s="45">
        <v>5.4330000000000003E-2</v>
      </c>
      <c r="G138" s="45">
        <v>2.9099999999999998E-3</v>
      </c>
      <c r="H138" s="45">
        <v>0.15073</v>
      </c>
      <c r="I138" s="45">
        <v>7.3899999999999999E-3</v>
      </c>
      <c r="J138" s="45">
        <v>2.035E-2</v>
      </c>
      <c r="K138" s="45">
        <v>2.7E-4</v>
      </c>
      <c r="L138" s="45">
        <v>385</v>
      </c>
      <c r="M138" s="45">
        <v>86</v>
      </c>
      <c r="N138" s="45">
        <v>143</v>
      </c>
      <c r="O138" s="45">
        <v>7</v>
      </c>
      <c r="P138" s="45">
        <v>130</v>
      </c>
      <c r="Q138" s="45">
        <v>2</v>
      </c>
      <c r="R138" s="197">
        <f t="shared" si="8"/>
        <v>0.90476190476190477</v>
      </c>
    </row>
    <row r="139" spans="1:18" s="3" customFormat="1" ht="15" customHeight="1">
      <c r="A139" s="20" t="s">
        <v>152</v>
      </c>
      <c r="B139" s="129">
        <v>403.43584982267652</v>
      </c>
      <c r="C139" s="129">
        <v>277.25863666875642</v>
      </c>
      <c r="D139" s="6">
        <v>8.9874291815230922</v>
      </c>
      <c r="E139" s="5">
        <f t="shared" si="9"/>
        <v>1.4550884858626252</v>
      </c>
      <c r="F139" s="3">
        <v>5.3999999999999999E-2</v>
      </c>
      <c r="G139" s="3">
        <v>2.2699999999999999E-3</v>
      </c>
      <c r="H139" s="3">
        <v>0.17069000000000001</v>
      </c>
      <c r="I139" s="3">
        <v>7.8499999999999993E-3</v>
      </c>
      <c r="J139" s="3">
        <v>2.2759999999999999E-2</v>
      </c>
      <c r="K139" s="3">
        <v>2.5000000000000001E-4</v>
      </c>
      <c r="L139" s="3">
        <v>371</v>
      </c>
      <c r="M139" s="3">
        <v>84</v>
      </c>
      <c r="N139" s="3">
        <v>160</v>
      </c>
      <c r="O139" s="3">
        <v>7</v>
      </c>
      <c r="P139" s="3">
        <v>145</v>
      </c>
      <c r="Q139" s="3">
        <v>2</v>
      </c>
      <c r="R139" s="197">
        <f t="shared" si="8"/>
        <v>0.90163934426229508</v>
      </c>
    </row>
    <row r="140" spans="1:18" s="3" customFormat="1" ht="15" customHeight="1">
      <c r="A140" s="20" t="s">
        <v>153</v>
      </c>
      <c r="B140" s="129">
        <v>524.80648938226261</v>
      </c>
      <c r="C140" s="129">
        <v>447.19788447314392</v>
      </c>
      <c r="D140" s="6">
        <v>13.321143158686827</v>
      </c>
      <c r="E140" s="5">
        <f t="shared" si="9"/>
        <v>1.1735442129842621</v>
      </c>
      <c r="F140" s="3">
        <v>5.1799999999999999E-2</v>
      </c>
      <c r="G140" s="3">
        <v>1.14E-3</v>
      </c>
      <c r="H140" s="3">
        <v>0.15704000000000001</v>
      </c>
      <c r="I140" s="3">
        <v>3.49E-3</v>
      </c>
      <c r="J140" s="3">
        <v>2.197E-2</v>
      </c>
      <c r="K140" s="3">
        <v>1.9000000000000001E-4</v>
      </c>
      <c r="L140" s="3">
        <v>277</v>
      </c>
      <c r="M140" s="3">
        <v>35</v>
      </c>
      <c r="N140" s="3">
        <v>148</v>
      </c>
      <c r="O140" s="3">
        <v>3</v>
      </c>
      <c r="P140" s="3">
        <v>140</v>
      </c>
      <c r="Q140" s="3">
        <v>1</v>
      </c>
      <c r="R140" s="197">
        <f t="shared" si="8"/>
        <v>0.94444444444444442</v>
      </c>
    </row>
    <row r="141" spans="1:18" s="3" customFormat="1" ht="15" customHeight="1">
      <c r="A141" s="20" t="s">
        <v>154</v>
      </c>
      <c r="B141" s="129">
        <v>477.81951881551089</v>
      </c>
      <c r="C141" s="129">
        <v>375.67943089960556</v>
      </c>
      <c r="D141" s="6">
        <v>11.556570432946234</v>
      </c>
      <c r="E141" s="5">
        <f t="shared" si="9"/>
        <v>1.2718809695577948</v>
      </c>
      <c r="F141" s="3">
        <v>5.1929999999999997E-2</v>
      </c>
      <c r="G141" s="3">
        <v>1.4400000000000001E-3</v>
      </c>
      <c r="H141" s="3">
        <v>0.16155</v>
      </c>
      <c r="I141" s="3">
        <v>4.8199999999999996E-3</v>
      </c>
      <c r="J141" s="3">
        <v>2.2499999999999999E-2</v>
      </c>
      <c r="K141" s="3">
        <v>2.7E-4</v>
      </c>
      <c r="L141" s="3">
        <v>282</v>
      </c>
      <c r="M141" s="3">
        <v>46</v>
      </c>
      <c r="N141" s="3">
        <v>152</v>
      </c>
      <c r="O141" s="3">
        <v>4</v>
      </c>
      <c r="P141" s="3">
        <v>143</v>
      </c>
      <c r="Q141" s="3">
        <v>2</v>
      </c>
      <c r="R141" s="197">
        <f t="shared" si="8"/>
        <v>0.93898305084745759</v>
      </c>
    </row>
    <row r="142" spans="1:18" s="3" customFormat="1" ht="15" customHeight="1">
      <c r="A142" s="20" t="s">
        <v>155</v>
      </c>
      <c r="B142" s="129">
        <v>445.23103837520756</v>
      </c>
      <c r="C142" s="129">
        <v>334.72410804381781</v>
      </c>
      <c r="D142" s="6">
        <v>10.628334440013008</v>
      </c>
      <c r="E142" s="5">
        <f t="shared" si="9"/>
        <v>1.3301433260281437</v>
      </c>
      <c r="F142" s="3">
        <v>5.2749999999999998E-2</v>
      </c>
      <c r="G142" s="3">
        <v>1.4599999999999999E-3</v>
      </c>
      <c r="H142" s="3">
        <v>0.16294</v>
      </c>
      <c r="I142" s="3">
        <v>4.3699999999999998E-3</v>
      </c>
      <c r="J142" s="3">
        <v>2.2460000000000001E-2</v>
      </c>
      <c r="K142" s="3">
        <v>2.7999999999999998E-4</v>
      </c>
      <c r="L142" s="3">
        <v>318</v>
      </c>
      <c r="M142" s="3">
        <v>39</v>
      </c>
      <c r="N142" s="3">
        <v>153</v>
      </c>
      <c r="O142" s="3">
        <v>4</v>
      </c>
      <c r="P142" s="3">
        <v>143</v>
      </c>
      <c r="Q142" s="3">
        <v>2</v>
      </c>
      <c r="R142" s="197">
        <f t="shared" si="8"/>
        <v>0.93243243243243246</v>
      </c>
    </row>
    <row r="143" spans="1:18" s="3" customFormat="1" ht="15" customHeight="1">
      <c r="A143" s="45" t="s">
        <v>156</v>
      </c>
      <c r="B143" s="210">
        <v>297.42938348723902</v>
      </c>
      <c r="C143" s="210">
        <v>206.98855201457692</v>
      </c>
      <c r="D143" s="214">
        <v>6.6823035275298235</v>
      </c>
      <c r="E143" s="5">
        <f t="shared" si="9"/>
        <v>1.4369363937880628</v>
      </c>
      <c r="F143" s="45">
        <v>6.0999999999999999E-2</v>
      </c>
      <c r="G143" s="45">
        <v>1.8400000000000001E-3</v>
      </c>
      <c r="H143" s="45">
        <v>0.18554000000000001</v>
      </c>
      <c r="I143" s="45">
        <v>5.7600000000000004E-3</v>
      </c>
      <c r="J143" s="45">
        <v>2.2009999999999998E-2</v>
      </c>
      <c r="K143" s="45">
        <v>2.5000000000000001E-4</v>
      </c>
      <c r="L143" s="45">
        <v>639</v>
      </c>
      <c r="M143" s="45">
        <v>47</v>
      </c>
      <c r="N143" s="45">
        <v>173</v>
      </c>
      <c r="O143" s="45">
        <v>5</v>
      </c>
      <c r="P143" s="45">
        <v>140</v>
      </c>
      <c r="Q143" s="45">
        <v>2</v>
      </c>
      <c r="R143" s="197">
        <f t="shared" si="8"/>
        <v>0.78913738019169333</v>
      </c>
    </row>
    <row r="144" spans="1:18" s="3" customFormat="1" ht="15" customHeight="1">
      <c r="A144" s="45" t="s">
        <v>157</v>
      </c>
      <c r="B144" s="210">
        <v>137.25857325652231</v>
      </c>
      <c r="C144" s="210">
        <v>143.32511234941802</v>
      </c>
      <c r="D144" s="214">
        <v>4.4742616688962267</v>
      </c>
      <c r="E144" s="5">
        <f t="shared" si="9"/>
        <v>0.95767288095260061</v>
      </c>
      <c r="F144" s="45">
        <v>5.1580000000000001E-2</v>
      </c>
      <c r="G144" s="45">
        <v>1.73E-3</v>
      </c>
      <c r="H144" s="45">
        <v>0.17549999999999999</v>
      </c>
      <c r="I144" s="45">
        <v>6.2300000000000003E-3</v>
      </c>
      <c r="J144" s="45">
        <v>2.4799999999999999E-2</v>
      </c>
      <c r="K144" s="45">
        <v>3.6000000000000002E-4</v>
      </c>
      <c r="L144" s="45">
        <v>267</v>
      </c>
      <c r="M144" s="45">
        <v>55</v>
      </c>
      <c r="N144" s="45">
        <v>164</v>
      </c>
      <c r="O144" s="45">
        <v>5</v>
      </c>
      <c r="P144" s="45">
        <v>158</v>
      </c>
      <c r="Q144" s="45">
        <v>2</v>
      </c>
      <c r="R144" s="197">
        <f t="shared" si="8"/>
        <v>0.96273291925465843</v>
      </c>
    </row>
    <row r="145" spans="1:18" s="3" customFormat="1" ht="15" customHeight="1">
      <c r="A145" s="3" t="s">
        <v>158</v>
      </c>
      <c r="B145" s="211">
        <v>256.4421958095906</v>
      </c>
      <c r="C145" s="211">
        <v>199.25696257183344</v>
      </c>
      <c r="D145" s="113">
        <v>6.5945457823024496</v>
      </c>
      <c r="E145" s="5">
        <f t="shared" si="9"/>
        <v>1.2869923966503378</v>
      </c>
      <c r="F145" s="3">
        <v>4.6050000000000001E-2</v>
      </c>
      <c r="G145" s="3">
        <v>2.0799999999999998E-3</v>
      </c>
      <c r="H145" s="3">
        <v>0.14135</v>
      </c>
      <c r="I145" s="3">
        <v>6.1799999999999997E-3</v>
      </c>
      <c r="J145" s="3">
        <v>2.2259999999999999E-2</v>
      </c>
      <c r="K145" s="3">
        <v>2.4000000000000001E-4</v>
      </c>
      <c r="M145" s="3">
        <v>96</v>
      </c>
      <c r="N145" s="3">
        <v>134</v>
      </c>
      <c r="O145" s="3">
        <v>5</v>
      </c>
      <c r="P145" s="3">
        <v>142</v>
      </c>
      <c r="Q145" s="3">
        <v>2</v>
      </c>
      <c r="R145" s="197">
        <f t="shared" si="8"/>
        <v>0.94202898550724634</v>
      </c>
    </row>
    <row r="146" spans="1:18" s="3" customFormat="1" ht="15" customHeight="1">
      <c r="A146" s="45" t="s">
        <v>159</v>
      </c>
      <c r="B146" s="210">
        <v>92.4175862927776</v>
      </c>
      <c r="C146" s="210">
        <v>231.46641783603516</v>
      </c>
      <c r="D146" s="214">
        <v>6.4645846488237684</v>
      </c>
      <c r="E146" s="5">
        <f t="shared" si="9"/>
        <v>0.39926995525650649</v>
      </c>
      <c r="F146" s="45">
        <v>4.8570000000000002E-2</v>
      </c>
      <c r="G146" s="45">
        <v>2.31E-3</v>
      </c>
      <c r="H146" s="45">
        <v>0.15432999999999999</v>
      </c>
      <c r="I146" s="45">
        <v>7.0499999999999998E-3</v>
      </c>
      <c r="J146" s="45">
        <v>2.3050000000000001E-2</v>
      </c>
      <c r="K146" s="45">
        <v>3.1E-4</v>
      </c>
      <c r="L146" s="45">
        <v>127</v>
      </c>
      <c r="M146" s="45">
        <v>108</v>
      </c>
      <c r="N146" s="45">
        <v>146</v>
      </c>
      <c r="O146" s="45">
        <v>6</v>
      </c>
      <c r="P146" s="45">
        <v>147</v>
      </c>
      <c r="Q146" s="45">
        <v>2</v>
      </c>
      <c r="R146" s="197">
        <f t="shared" si="8"/>
        <v>0.99317406143344711</v>
      </c>
    </row>
    <row r="147" spans="1:18" s="3" customFormat="1" ht="15" customHeight="1">
      <c r="A147" s="3" t="s">
        <v>160</v>
      </c>
      <c r="B147" s="211">
        <v>133.26282531393767</v>
      </c>
      <c r="C147" s="211">
        <v>112.299642977901</v>
      </c>
      <c r="D147" s="113">
        <v>3.4233324386910144</v>
      </c>
      <c r="E147" s="5">
        <f t="shared" si="9"/>
        <v>1.1866718520214881</v>
      </c>
      <c r="F147" s="3">
        <v>5.1290000000000002E-2</v>
      </c>
      <c r="G147" s="3">
        <v>1.99E-3</v>
      </c>
      <c r="H147" s="3">
        <v>0.15407000000000001</v>
      </c>
      <c r="I147" s="3">
        <v>5.79E-3</v>
      </c>
      <c r="J147" s="3">
        <v>2.2069999999999999E-2</v>
      </c>
      <c r="K147" s="3">
        <v>2.9999999999999997E-4</v>
      </c>
      <c r="L147" s="3">
        <v>254</v>
      </c>
      <c r="M147" s="3">
        <v>62</v>
      </c>
      <c r="N147" s="3">
        <v>145</v>
      </c>
      <c r="O147" s="3">
        <v>5</v>
      </c>
      <c r="P147" s="3">
        <v>141</v>
      </c>
      <c r="Q147" s="3">
        <v>2</v>
      </c>
      <c r="R147" s="197">
        <f t="shared" si="8"/>
        <v>0.97202797202797198</v>
      </c>
    </row>
    <row r="148" spans="1:18" s="3" customFormat="1" ht="15" customHeight="1">
      <c r="A148" s="3" t="s">
        <v>161</v>
      </c>
      <c r="B148" s="211">
        <v>141.15458481914396</v>
      </c>
      <c r="C148" s="211">
        <v>113.5239493489598</v>
      </c>
      <c r="D148" s="113">
        <v>3.5970371918285355</v>
      </c>
      <c r="E148" s="5">
        <f t="shared" si="9"/>
        <v>1.2433903650167306</v>
      </c>
      <c r="F148" s="3">
        <v>5.466E-2</v>
      </c>
      <c r="G148" s="3">
        <v>1.75E-3</v>
      </c>
      <c r="H148" s="3">
        <v>0.16669999999999999</v>
      </c>
      <c r="I148" s="3">
        <v>4.8199999999999996E-3</v>
      </c>
      <c r="J148" s="3">
        <v>2.247E-2</v>
      </c>
      <c r="K148" s="3">
        <v>3.1E-4</v>
      </c>
      <c r="L148" s="3">
        <v>398</v>
      </c>
      <c r="M148" s="3">
        <v>40</v>
      </c>
      <c r="N148" s="3">
        <v>157</v>
      </c>
      <c r="O148" s="3">
        <v>4</v>
      </c>
      <c r="P148" s="3">
        <v>143</v>
      </c>
      <c r="Q148" s="3">
        <v>2</v>
      </c>
      <c r="R148" s="197">
        <f t="shared" si="8"/>
        <v>0.90666666666666662</v>
      </c>
    </row>
    <row r="149" spans="1:18" s="3" customFormat="1" ht="15" customHeight="1">
      <c r="A149" s="45" t="s">
        <v>162</v>
      </c>
      <c r="B149" s="210">
        <v>112.93561019884906</v>
      </c>
      <c r="C149" s="210">
        <v>107.93241811541245</v>
      </c>
      <c r="D149" s="214">
        <v>3.4266902004511706</v>
      </c>
      <c r="E149" s="5">
        <f t="shared" si="9"/>
        <v>1.0463548595574566</v>
      </c>
      <c r="F149" s="45">
        <v>4.7390000000000002E-2</v>
      </c>
      <c r="G149" s="45">
        <v>1.8600000000000001E-3</v>
      </c>
      <c r="H149" s="45">
        <v>0.15692</v>
      </c>
      <c r="I149" s="45">
        <v>6.1399999999999996E-3</v>
      </c>
      <c r="J149" s="45">
        <v>2.4240000000000001E-2</v>
      </c>
      <c r="K149" s="45">
        <v>3.6000000000000002E-4</v>
      </c>
      <c r="L149" s="45">
        <v>69</v>
      </c>
      <c r="M149" s="45">
        <v>61</v>
      </c>
      <c r="N149" s="45">
        <v>148</v>
      </c>
      <c r="O149" s="45">
        <v>5</v>
      </c>
      <c r="P149" s="45">
        <v>154</v>
      </c>
      <c r="Q149" s="45">
        <v>2</v>
      </c>
      <c r="R149" s="197">
        <f t="shared" si="8"/>
        <v>0.96026490066225167</v>
      </c>
    </row>
    <row r="150" spans="1:18" s="3" customFormat="1" ht="15" customHeight="1">
      <c r="A150" s="45" t="s">
        <v>163</v>
      </c>
      <c r="B150" s="210">
        <v>247.09659746129202</v>
      </c>
      <c r="C150" s="210">
        <v>256.10870770107488</v>
      </c>
      <c r="D150" s="214">
        <v>8.1649526127340142</v>
      </c>
      <c r="E150" s="5">
        <f t="shared" si="9"/>
        <v>0.96481138684944046</v>
      </c>
      <c r="F150" s="45">
        <v>5.0410000000000003E-2</v>
      </c>
      <c r="G150" s="45">
        <v>1.23E-3</v>
      </c>
      <c r="H150" s="45">
        <v>0.16943</v>
      </c>
      <c r="I150" s="45">
        <v>4.15E-3</v>
      </c>
      <c r="J150" s="45">
        <v>2.4459999999999999E-2</v>
      </c>
      <c r="K150" s="45">
        <v>2.7999999999999998E-4</v>
      </c>
      <c r="L150" s="45">
        <v>214</v>
      </c>
      <c r="M150" s="45">
        <v>35</v>
      </c>
      <c r="N150" s="45">
        <v>159</v>
      </c>
      <c r="O150" s="45">
        <v>4</v>
      </c>
      <c r="P150" s="45">
        <v>156</v>
      </c>
      <c r="Q150" s="45">
        <v>2</v>
      </c>
      <c r="R150" s="197">
        <f t="shared" si="8"/>
        <v>0.98095238095238091</v>
      </c>
    </row>
    <row r="151" spans="1:18" s="3" customFormat="1" ht="15" customHeight="1">
      <c r="A151" s="3" t="s">
        <v>164</v>
      </c>
      <c r="B151" s="211">
        <v>468.85103895818588</v>
      </c>
      <c r="C151" s="211">
        <v>349.70846420487629</v>
      </c>
      <c r="D151" s="113">
        <v>11.34878577513728</v>
      </c>
      <c r="E151" s="5">
        <f t="shared" si="9"/>
        <v>1.3406911383291829</v>
      </c>
      <c r="F151" s="3">
        <v>4.999E-2</v>
      </c>
      <c r="G151" s="3">
        <v>2.7399999999999998E-3</v>
      </c>
      <c r="H151" s="3">
        <v>0.15633</v>
      </c>
      <c r="I151" s="3">
        <v>8.3999999999999995E-3</v>
      </c>
      <c r="J151" s="3">
        <v>2.2679999999999999E-2</v>
      </c>
      <c r="K151" s="3">
        <v>2.4000000000000001E-4</v>
      </c>
      <c r="L151" s="3">
        <v>194</v>
      </c>
      <c r="M151" s="3">
        <v>127</v>
      </c>
      <c r="N151" s="3">
        <v>147</v>
      </c>
      <c r="O151" s="3">
        <v>7</v>
      </c>
      <c r="P151" s="3">
        <v>145</v>
      </c>
      <c r="Q151" s="3">
        <v>2</v>
      </c>
      <c r="R151" s="197">
        <f t="shared" si="8"/>
        <v>0.98630136986301364</v>
      </c>
    </row>
    <row r="152" spans="1:18" s="3" customFormat="1" ht="15" customHeight="1">
      <c r="A152" s="45" t="s">
        <v>165</v>
      </c>
      <c r="B152" s="210">
        <v>335.9811312421993</v>
      </c>
      <c r="C152" s="210">
        <v>283.57184471349905</v>
      </c>
      <c r="D152" s="214">
        <v>8.9136534348089249</v>
      </c>
      <c r="E152" s="5">
        <f t="shared" si="9"/>
        <v>1.1848183714488683</v>
      </c>
      <c r="F152" s="45">
        <v>5.1139999999999998E-2</v>
      </c>
      <c r="G152" s="45">
        <v>1.17E-3</v>
      </c>
      <c r="H152" s="45">
        <v>0.16583000000000001</v>
      </c>
      <c r="I152" s="45">
        <v>4.0600000000000002E-3</v>
      </c>
      <c r="J152" s="45">
        <v>2.3560000000000001E-2</v>
      </c>
      <c r="K152" s="45">
        <v>2.9E-4</v>
      </c>
      <c r="L152" s="45">
        <v>247</v>
      </c>
      <c r="M152" s="45">
        <v>34</v>
      </c>
      <c r="N152" s="45">
        <v>156</v>
      </c>
      <c r="O152" s="45">
        <v>4</v>
      </c>
      <c r="P152" s="45">
        <v>150</v>
      </c>
      <c r="Q152" s="45">
        <v>2</v>
      </c>
      <c r="R152" s="197">
        <f t="shared" si="8"/>
        <v>0.96078431372549022</v>
      </c>
    </row>
    <row r="153" spans="1:18" s="3" customFormat="1" ht="15" customHeight="1">
      <c r="A153" s="45" t="s">
        <v>166</v>
      </c>
      <c r="B153" s="210">
        <v>248.59130369045059</v>
      </c>
      <c r="C153" s="210">
        <v>214.11651285947283</v>
      </c>
      <c r="D153" s="214">
        <v>7.3270818431588403</v>
      </c>
      <c r="E153" s="5">
        <f t="shared" si="9"/>
        <v>1.1610094913772668</v>
      </c>
      <c r="F153" s="45">
        <v>5.2170000000000001E-2</v>
      </c>
      <c r="G153" s="45">
        <v>1.47E-3</v>
      </c>
      <c r="H153" s="45">
        <v>0.18210999999999999</v>
      </c>
      <c r="I153" s="45">
        <v>5.0000000000000001E-3</v>
      </c>
      <c r="J153" s="45">
        <v>2.5520000000000001E-2</v>
      </c>
      <c r="K153" s="45">
        <v>3.2000000000000003E-4</v>
      </c>
      <c r="L153" s="45">
        <v>293</v>
      </c>
      <c r="M153" s="45">
        <v>40</v>
      </c>
      <c r="N153" s="45">
        <v>170</v>
      </c>
      <c r="O153" s="45">
        <v>4</v>
      </c>
      <c r="P153" s="45">
        <v>162</v>
      </c>
      <c r="Q153" s="45">
        <v>2</v>
      </c>
      <c r="R153" s="197">
        <f t="shared" si="8"/>
        <v>0.95180722891566261</v>
      </c>
    </row>
    <row r="154" spans="1:18" s="3" customFormat="1" ht="15" customHeight="1">
      <c r="A154" s="45" t="s">
        <v>167</v>
      </c>
      <c r="B154" s="210">
        <v>97.676214963244234</v>
      </c>
      <c r="C154" s="210">
        <v>86.904239070071768</v>
      </c>
      <c r="D154" s="214">
        <v>2.6611924790227874</v>
      </c>
      <c r="E154" s="5">
        <f t="shared" si="9"/>
        <v>1.1239522491473277</v>
      </c>
      <c r="F154" s="45">
        <v>4.9849999999999998E-2</v>
      </c>
      <c r="G154" s="45">
        <v>2.0899999999999998E-3</v>
      </c>
      <c r="H154" s="45">
        <v>0.15715000000000001</v>
      </c>
      <c r="I154" s="45">
        <v>6.0600000000000003E-3</v>
      </c>
      <c r="J154" s="45">
        <v>2.324E-2</v>
      </c>
      <c r="K154" s="45">
        <v>3.5E-4</v>
      </c>
      <c r="L154" s="45">
        <v>188</v>
      </c>
      <c r="M154" s="45">
        <v>62</v>
      </c>
      <c r="N154" s="45">
        <v>148</v>
      </c>
      <c r="O154" s="45">
        <v>5</v>
      </c>
      <c r="P154" s="45">
        <v>148</v>
      </c>
      <c r="Q154" s="45">
        <v>2</v>
      </c>
      <c r="R154" s="197">
        <f t="shared" si="8"/>
        <v>1</v>
      </c>
    </row>
    <row r="155" spans="1:18" s="3" customFormat="1" ht="15" customHeight="1">
      <c r="A155" s="45" t="s">
        <v>168</v>
      </c>
      <c r="B155" s="210">
        <v>317.43581074005749</v>
      </c>
      <c r="C155" s="210">
        <v>434.64337558755875</v>
      </c>
      <c r="D155" s="214">
        <v>13.956784702876242</v>
      </c>
      <c r="E155" s="5">
        <f t="shared" si="9"/>
        <v>0.73033624476835068</v>
      </c>
      <c r="F155" s="45">
        <v>5.0659999999999997E-2</v>
      </c>
      <c r="G155" s="45">
        <v>9.3999999999999997E-4</v>
      </c>
      <c r="H155" s="45">
        <v>0.19341</v>
      </c>
      <c r="I155" s="45">
        <v>4.3899999999999998E-3</v>
      </c>
      <c r="J155" s="45">
        <v>2.7810000000000001E-2</v>
      </c>
      <c r="K155" s="45">
        <v>4.4999999999999999E-4</v>
      </c>
      <c r="L155" s="45">
        <v>225</v>
      </c>
      <c r="M155" s="45">
        <v>26</v>
      </c>
      <c r="N155" s="45">
        <v>180</v>
      </c>
      <c r="O155" s="45">
        <v>4</v>
      </c>
      <c r="P155" s="45">
        <v>177</v>
      </c>
      <c r="Q155" s="45">
        <v>3</v>
      </c>
      <c r="R155" s="197">
        <f t="shared" si="8"/>
        <v>0.98319327731092432</v>
      </c>
    </row>
    <row r="156" spans="1:18" s="3" customFormat="1" ht="15" customHeight="1">
      <c r="A156" s="45" t="s">
        <v>169</v>
      </c>
      <c r="B156" s="210">
        <v>155.42905479936945</v>
      </c>
      <c r="C156" s="210">
        <v>124.92876701575543</v>
      </c>
      <c r="D156" s="214">
        <v>3.9468523403909819</v>
      </c>
      <c r="E156" s="5">
        <f t="shared" si="9"/>
        <v>1.2441414296498057</v>
      </c>
      <c r="F156" s="45">
        <v>4.9340000000000002E-2</v>
      </c>
      <c r="G156" s="45">
        <v>1.72E-3</v>
      </c>
      <c r="H156" s="45">
        <v>0.15733</v>
      </c>
      <c r="I156" s="45">
        <v>5.47E-3</v>
      </c>
      <c r="J156" s="45">
        <v>2.324E-2</v>
      </c>
      <c r="K156" s="45">
        <v>3.3E-4</v>
      </c>
      <c r="L156" s="45">
        <v>164</v>
      </c>
      <c r="M156" s="45">
        <v>55</v>
      </c>
      <c r="N156" s="45">
        <v>148</v>
      </c>
      <c r="O156" s="45">
        <v>5</v>
      </c>
      <c r="P156" s="45">
        <v>148</v>
      </c>
      <c r="Q156" s="45">
        <v>2</v>
      </c>
      <c r="R156" s="197">
        <f t="shared" si="8"/>
        <v>1</v>
      </c>
    </row>
    <row r="157" spans="1:18" s="3" customFormat="1" ht="15" customHeight="1">
      <c r="A157" s="3" t="s">
        <v>170</v>
      </c>
      <c r="B157" s="211">
        <v>275.27910394190019</v>
      </c>
      <c r="C157" s="211">
        <v>178.68010749934473</v>
      </c>
      <c r="D157" s="113">
        <v>5.8070019578112664</v>
      </c>
      <c r="E157" s="5">
        <f t="shared" si="9"/>
        <v>1.5406253544083508</v>
      </c>
      <c r="F157" s="3">
        <v>5.0470000000000001E-2</v>
      </c>
      <c r="G157" s="3">
        <v>1.58E-3</v>
      </c>
      <c r="H157" s="3">
        <v>0.15332000000000001</v>
      </c>
      <c r="I157" s="3">
        <v>4.5500000000000002E-3</v>
      </c>
      <c r="J157" s="3">
        <v>2.2370000000000001E-2</v>
      </c>
      <c r="K157" s="3">
        <v>2.9E-4</v>
      </c>
      <c r="L157" s="3">
        <v>217</v>
      </c>
      <c r="M157" s="3">
        <v>45</v>
      </c>
      <c r="N157" s="3">
        <v>145</v>
      </c>
      <c r="O157" s="3">
        <v>4</v>
      </c>
      <c r="P157" s="3">
        <v>143</v>
      </c>
      <c r="Q157" s="3">
        <v>2</v>
      </c>
      <c r="R157" s="197">
        <f t="shared" si="8"/>
        <v>0.98611111111111116</v>
      </c>
    </row>
    <row r="158" spans="1:18" s="3" customFormat="1" ht="15" customHeight="1">
      <c r="A158" s="45" t="s">
        <v>171</v>
      </c>
      <c r="B158" s="210">
        <v>663.52253606542661</v>
      </c>
      <c r="C158" s="210">
        <v>481.1339083455378</v>
      </c>
      <c r="D158" s="214">
        <v>17.226617638143637</v>
      </c>
      <c r="E158" s="5">
        <f t="shared" si="9"/>
        <v>1.3790808017399223</v>
      </c>
      <c r="F158" s="45">
        <v>5.0290000000000001E-2</v>
      </c>
      <c r="G158" s="45">
        <v>8.8000000000000003E-4</v>
      </c>
      <c r="H158" s="45">
        <v>0.17571000000000001</v>
      </c>
      <c r="I158" s="45">
        <v>3.2699999999999999E-3</v>
      </c>
      <c r="J158" s="45">
        <v>2.5350000000000001E-2</v>
      </c>
      <c r="K158" s="45">
        <v>2.4000000000000001E-4</v>
      </c>
      <c r="L158" s="45">
        <v>209</v>
      </c>
      <c r="M158" s="45">
        <v>26</v>
      </c>
      <c r="N158" s="45">
        <v>164</v>
      </c>
      <c r="O158" s="45">
        <v>3</v>
      </c>
      <c r="P158" s="45">
        <v>161</v>
      </c>
      <c r="Q158" s="45">
        <v>2</v>
      </c>
      <c r="R158" s="197">
        <f t="shared" si="8"/>
        <v>0.98153846153846158</v>
      </c>
    </row>
    <row r="159" spans="1:18" s="3" customFormat="1" ht="15" customHeight="1">
      <c r="A159" s="45" t="s">
        <v>172</v>
      </c>
      <c r="B159" s="210">
        <v>299.90832703212078</v>
      </c>
      <c r="C159" s="210">
        <v>261.52367520771321</v>
      </c>
      <c r="D159" s="214">
        <v>8.1730192598931186</v>
      </c>
      <c r="E159" s="5">
        <f t="shared" si="9"/>
        <v>1.1467731431730639</v>
      </c>
      <c r="F159" s="45">
        <v>4.7699999999999999E-2</v>
      </c>
      <c r="G159" s="45">
        <v>1.1900000000000001E-3</v>
      </c>
      <c r="H159" s="45">
        <v>0.15461</v>
      </c>
      <c r="I159" s="45">
        <v>3.8300000000000001E-3</v>
      </c>
      <c r="J159" s="45">
        <v>2.3550000000000001E-2</v>
      </c>
      <c r="K159" s="45">
        <v>2.5000000000000001E-4</v>
      </c>
      <c r="L159" s="45">
        <v>84</v>
      </c>
      <c r="M159" s="45">
        <v>39</v>
      </c>
      <c r="N159" s="45">
        <v>146</v>
      </c>
      <c r="O159" s="45">
        <v>3</v>
      </c>
      <c r="P159" s="45">
        <v>150</v>
      </c>
      <c r="Q159" s="45">
        <v>2</v>
      </c>
      <c r="R159" s="197">
        <f t="shared" si="8"/>
        <v>0.97297297297297303</v>
      </c>
    </row>
    <row r="160" spans="1:18" s="3" customFormat="1" ht="15" customHeight="1">
      <c r="A160" s="45" t="s">
        <v>173</v>
      </c>
      <c r="B160" s="210">
        <v>111.88145671618832</v>
      </c>
      <c r="C160" s="210">
        <v>112.76913642165366</v>
      </c>
      <c r="D160" s="214">
        <v>3.3777756185572918</v>
      </c>
      <c r="E160" s="5">
        <f t="shared" si="9"/>
        <v>0.99212834527573024</v>
      </c>
      <c r="F160" s="45">
        <v>4.8309999999999999E-2</v>
      </c>
      <c r="G160" s="45">
        <v>1.8600000000000001E-3</v>
      </c>
      <c r="H160" s="45">
        <v>0.15354000000000001</v>
      </c>
      <c r="I160" s="45">
        <v>5.7499999999999999E-3</v>
      </c>
      <c r="J160" s="45">
        <v>2.3380000000000001E-2</v>
      </c>
      <c r="K160" s="45">
        <v>3.3E-4</v>
      </c>
      <c r="L160" s="45">
        <v>114</v>
      </c>
      <c r="M160" s="45">
        <v>61</v>
      </c>
      <c r="N160" s="45">
        <v>145</v>
      </c>
      <c r="O160" s="45">
        <v>5</v>
      </c>
      <c r="P160" s="45">
        <v>149</v>
      </c>
      <c r="Q160" s="45">
        <v>2</v>
      </c>
      <c r="R160" s="197">
        <f t="shared" si="8"/>
        <v>0.97278911564625847</v>
      </c>
    </row>
    <row r="161" spans="1:18" s="3" customFormat="1" ht="15" customHeight="1" thickBot="1">
      <c r="A161" s="3" t="s">
        <v>174</v>
      </c>
      <c r="B161" s="211">
        <v>90.22365171263526</v>
      </c>
      <c r="C161" s="211">
        <v>75.46895111192984</v>
      </c>
      <c r="D161" s="113">
        <v>2.4380222726965588</v>
      </c>
      <c r="E161" s="5">
        <f t="shared" si="9"/>
        <v>1.1955068989738888</v>
      </c>
      <c r="F161" s="3">
        <v>5.1959999999999999E-2</v>
      </c>
      <c r="G161" s="3">
        <v>4.3499999999999997E-3</v>
      </c>
      <c r="H161" s="3">
        <v>0.16175</v>
      </c>
      <c r="I161" s="3">
        <v>1.3350000000000001E-2</v>
      </c>
      <c r="J161" s="3">
        <v>2.2579999999999999E-2</v>
      </c>
      <c r="K161" s="3">
        <v>3.2000000000000003E-4</v>
      </c>
      <c r="L161" s="3">
        <v>284</v>
      </c>
      <c r="M161" s="3">
        <v>192</v>
      </c>
      <c r="N161" s="3">
        <v>152</v>
      </c>
      <c r="O161" s="3">
        <v>12</v>
      </c>
      <c r="P161" s="3">
        <v>144</v>
      </c>
      <c r="Q161" s="3">
        <v>2</v>
      </c>
      <c r="R161" s="197">
        <f t="shared" si="8"/>
        <v>0.94594594594594594</v>
      </c>
    </row>
    <row r="162" spans="1:18" s="13" customFormat="1" ht="15" customHeight="1" thickBot="1">
      <c r="A162" s="236" t="s">
        <v>263</v>
      </c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197"/>
    </row>
    <row r="163" spans="1:18" s="3" customFormat="1" ht="15" customHeight="1">
      <c r="A163" s="3" t="s">
        <v>175</v>
      </c>
      <c r="B163" s="211">
        <v>310.23049175181444</v>
      </c>
      <c r="C163" s="211">
        <v>376.98111214838337</v>
      </c>
      <c r="D163" s="24">
        <v>11.316664718830602</v>
      </c>
      <c r="E163" s="5">
        <f t="shared" si="9"/>
        <v>0.82293378037917386</v>
      </c>
      <c r="F163" s="3">
        <v>4.8779999999999997E-2</v>
      </c>
      <c r="G163" s="3">
        <v>3.2100000000000002E-3</v>
      </c>
      <c r="H163" s="20">
        <v>0.15056</v>
      </c>
      <c r="I163" s="20">
        <v>9.7900000000000001E-3</v>
      </c>
      <c r="J163" s="20">
        <v>2.2380000000000001E-2</v>
      </c>
      <c r="K163" s="20">
        <v>2.2000000000000001E-4</v>
      </c>
      <c r="L163" s="3">
        <v>137</v>
      </c>
      <c r="M163" s="3">
        <v>149</v>
      </c>
      <c r="N163" s="3">
        <v>142</v>
      </c>
      <c r="O163" s="3">
        <v>9</v>
      </c>
      <c r="P163" s="3">
        <v>143</v>
      </c>
      <c r="Q163" s="3">
        <v>1</v>
      </c>
      <c r="R163" s="197">
        <f t="shared" ref="R163:R198" si="10">(1-ABS(P163-N163)/((N163+P163)/2))</f>
        <v>0.99298245614035086</v>
      </c>
    </row>
    <row r="164" spans="1:18" s="3" customFormat="1" ht="15" customHeight="1">
      <c r="A164" s="3" t="s">
        <v>176</v>
      </c>
      <c r="B164" s="211">
        <v>400.21928984319226</v>
      </c>
      <c r="C164" s="211">
        <v>412.82655424478321</v>
      </c>
      <c r="D164" s="24">
        <v>12.549750282873307</v>
      </c>
      <c r="E164" s="5">
        <f t="shared" si="9"/>
        <v>0.96946111079347974</v>
      </c>
      <c r="F164" s="3">
        <v>5.0110000000000002E-2</v>
      </c>
      <c r="G164" s="3">
        <v>1.5200000000000001E-3</v>
      </c>
      <c r="H164" s="20">
        <v>0.15745000000000001</v>
      </c>
      <c r="I164" s="20">
        <v>5.4099999999999999E-3</v>
      </c>
      <c r="J164" s="20">
        <v>2.264E-2</v>
      </c>
      <c r="K164" s="20">
        <v>2.5999999999999998E-4</v>
      </c>
      <c r="L164" s="3">
        <v>200</v>
      </c>
      <c r="M164" s="3">
        <v>58</v>
      </c>
      <c r="N164" s="3">
        <v>148</v>
      </c>
      <c r="O164" s="3">
        <v>5</v>
      </c>
      <c r="P164" s="3">
        <v>144</v>
      </c>
      <c r="Q164" s="3">
        <v>2</v>
      </c>
      <c r="R164" s="197">
        <f t="shared" si="10"/>
        <v>0.9726027397260274</v>
      </c>
    </row>
    <row r="165" spans="1:18" s="3" customFormat="1" ht="15" customHeight="1">
      <c r="A165" s="3" t="s">
        <v>177</v>
      </c>
      <c r="B165" s="211">
        <v>224.42515530634842</v>
      </c>
      <c r="C165" s="211">
        <v>300.83010845770076</v>
      </c>
      <c r="D165" s="24">
        <v>8.6193803849713593</v>
      </c>
      <c r="E165" s="5">
        <f t="shared" si="9"/>
        <v>0.74601959377315608</v>
      </c>
      <c r="F165" s="3">
        <v>5.2479999999999999E-2</v>
      </c>
      <c r="G165" s="3">
        <v>1.5100000000000001E-3</v>
      </c>
      <c r="H165" s="20">
        <v>0.16238</v>
      </c>
      <c r="I165" s="20">
        <v>4.6100000000000004E-3</v>
      </c>
      <c r="J165" s="20">
        <v>2.248E-2</v>
      </c>
      <c r="K165" s="20">
        <v>2.5999999999999998E-4</v>
      </c>
      <c r="L165" s="3">
        <v>306</v>
      </c>
      <c r="M165" s="3">
        <v>44</v>
      </c>
      <c r="N165" s="3">
        <v>153</v>
      </c>
      <c r="O165" s="3">
        <v>4</v>
      </c>
      <c r="P165" s="3">
        <v>143</v>
      </c>
      <c r="Q165" s="3">
        <v>2</v>
      </c>
      <c r="R165" s="197">
        <f t="shared" si="10"/>
        <v>0.93243243243243246</v>
      </c>
    </row>
    <row r="166" spans="1:18" s="3" customFormat="1" ht="15" customHeight="1">
      <c r="A166" s="3" t="s">
        <v>178</v>
      </c>
      <c r="B166" s="211">
        <v>411.70474073647205</v>
      </c>
      <c r="C166" s="211">
        <v>460.1705902900494</v>
      </c>
      <c r="D166" s="24">
        <v>13.937183898978667</v>
      </c>
      <c r="E166" s="5">
        <f t="shared" si="9"/>
        <v>0.89467851580208779</v>
      </c>
      <c r="F166" s="3">
        <v>4.9579999999999999E-2</v>
      </c>
      <c r="G166" s="3">
        <v>1.2600000000000001E-3</v>
      </c>
      <c r="H166" s="20">
        <v>0.15697</v>
      </c>
      <c r="I166" s="20">
        <v>3.8500000000000001E-3</v>
      </c>
      <c r="J166" s="20">
        <v>2.2970000000000001E-2</v>
      </c>
      <c r="K166" s="20">
        <v>2.4000000000000001E-4</v>
      </c>
      <c r="L166" s="3">
        <v>175</v>
      </c>
      <c r="M166" s="3">
        <v>38</v>
      </c>
      <c r="N166" s="3">
        <v>148</v>
      </c>
      <c r="O166" s="3">
        <v>3</v>
      </c>
      <c r="P166" s="3">
        <v>146</v>
      </c>
      <c r="Q166" s="3">
        <v>2</v>
      </c>
      <c r="R166" s="197">
        <f t="shared" si="10"/>
        <v>0.98639455782312924</v>
      </c>
    </row>
    <row r="167" spans="1:18" s="3" customFormat="1" ht="15" customHeight="1">
      <c r="A167" s="3" t="s">
        <v>179</v>
      </c>
      <c r="B167" s="211">
        <v>372.61235225130611</v>
      </c>
      <c r="C167" s="211">
        <v>408.14889994846629</v>
      </c>
      <c r="D167" s="24">
        <v>11.98294703007118</v>
      </c>
      <c r="E167" s="5">
        <f t="shared" si="9"/>
        <v>0.91293239378656388</v>
      </c>
      <c r="F167" s="3">
        <v>5.4100000000000002E-2</v>
      </c>
      <c r="G167" s="3">
        <v>1.72E-3</v>
      </c>
      <c r="H167" s="20">
        <v>0.16736999999999999</v>
      </c>
      <c r="I167" s="20">
        <v>4.9100000000000003E-3</v>
      </c>
      <c r="J167" s="20">
        <v>2.2550000000000001E-2</v>
      </c>
      <c r="K167" s="20">
        <v>2.7999999999999998E-4</v>
      </c>
      <c r="L167" s="3">
        <v>375</v>
      </c>
      <c r="M167" s="3">
        <v>43</v>
      </c>
      <c r="N167" s="3">
        <v>157</v>
      </c>
      <c r="O167" s="3">
        <v>4</v>
      </c>
      <c r="P167" s="3">
        <v>144</v>
      </c>
      <c r="Q167" s="3">
        <v>2</v>
      </c>
      <c r="R167" s="197">
        <f t="shared" si="10"/>
        <v>0.91362126245847175</v>
      </c>
    </row>
    <row r="168" spans="1:18" s="3" customFormat="1" ht="15" customHeight="1">
      <c r="A168" s="3" t="s">
        <v>180</v>
      </c>
      <c r="B168" s="211">
        <v>279.71254692788926</v>
      </c>
      <c r="C168" s="211">
        <v>304.4218398446792</v>
      </c>
      <c r="D168" s="24">
        <v>9.0843953406527742</v>
      </c>
      <c r="E168" s="5">
        <f t="shared" si="9"/>
        <v>0.91883206234678494</v>
      </c>
      <c r="F168" s="3">
        <v>4.8439999999999997E-2</v>
      </c>
      <c r="G168" s="3">
        <v>1.5299999999999999E-3</v>
      </c>
      <c r="H168" s="20">
        <v>0.15112999999999999</v>
      </c>
      <c r="I168" s="20">
        <v>4.64E-3</v>
      </c>
      <c r="J168" s="20">
        <v>2.2710000000000001E-2</v>
      </c>
      <c r="K168" s="20">
        <v>2.9999999999999997E-4</v>
      </c>
      <c r="L168" s="3">
        <v>121</v>
      </c>
      <c r="M168" s="3">
        <v>48</v>
      </c>
      <c r="N168" s="3">
        <v>143</v>
      </c>
      <c r="O168" s="3">
        <v>4</v>
      </c>
      <c r="P168" s="3">
        <v>145</v>
      </c>
      <c r="Q168" s="3">
        <v>2</v>
      </c>
      <c r="R168" s="197">
        <f t="shared" si="10"/>
        <v>0.98611111111111116</v>
      </c>
    </row>
    <row r="169" spans="1:18" s="3" customFormat="1" ht="15" customHeight="1">
      <c r="A169" s="3" t="s">
        <v>181</v>
      </c>
      <c r="B169" s="211">
        <v>152.15451764617723</v>
      </c>
      <c r="C169" s="211">
        <v>172.00374135665837</v>
      </c>
      <c r="D169" s="24">
        <v>6.4106198897031543</v>
      </c>
      <c r="E169" s="5">
        <f t="shared" si="9"/>
        <v>0.88460004675524595</v>
      </c>
      <c r="F169" s="3">
        <v>4.8899999999999999E-2</v>
      </c>
      <c r="G169" s="3">
        <v>6.43E-3</v>
      </c>
      <c r="H169" s="20">
        <v>0.15604999999999999</v>
      </c>
      <c r="I169" s="20">
        <v>2.043E-2</v>
      </c>
      <c r="J169" s="20">
        <v>2.3140000000000001E-2</v>
      </c>
      <c r="K169" s="20">
        <v>2.9E-4</v>
      </c>
      <c r="L169" s="3">
        <v>143</v>
      </c>
      <c r="M169" s="3">
        <v>268</v>
      </c>
      <c r="N169" s="3">
        <v>147</v>
      </c>
      <c r="O169" s="3">
        <v>18</v>
      </c>
      <c r="P169" s="3">
        <v>147</v>
      </c>
      <c r="Q169" s="3">
        <v>2</v>
      </c>
      <c r="R169" s="197">
        <f t="shared" si="10"/>
        <v>1</v>
      </c>
    </row>
    <row r="170" spans="1:18" s="3" customFormat="1" ht="15" customHeight="1">
      <c r="A170" s="3" t="s">
        <v>182</v>
      </c>
      <c r="B170" s="211">
        <v>267.04156371200918</v>
      </c>
      <c r="C170" s="211">
        <v>303.09672934087888</v>
      </c>
      <c r="D170" s="24">
        <v>8.842540146224577</v>
      </c>
      <c r="E170" s="5">
        <f t="shared" si="9"/>
        <v>0.88104402938535131</v>
      </c>
      <c r="F170" s="3">
        <v>4.7570000000000001E-2</v>
      </c>
      <c r="G170" s="3">
        <v>1.5100000000000001E-3</v>
      </c>
      <c r="H170" s="20">
        <v>0.15035000000000001</v>
      </c>
      <c r="I170" s="20">
        <v>5.2500000000000003E-3</v>
      </c>
      <c r="J170" s="20">
        <v>2.2870000000000001E-2</v>
      </c>
      <c r="K170" s="20">
        <v>4.0000000000000002E-4</v>
      </c>
      <c r="L170" s="3">
        <v>78</v>
      </c>
      <c r="M170" s="3">
        <v>49</v>
      </c>
      <c r="N170" s="3">
        <v>142</v>
      </c>
      <c r="O170" s="3">
        <v>5</v>
      </c>
      <c r="P170" s="3">
        <v>146</v>
      </c>
      <c r="Q170" s="3">
        <v>3</v>
      </c>
      <c r="R170" s="197">
        <f t="shared" si="10"/>
        <v>0.97222222222222221</v>
      </c>
    </row>
    <row r="171" spans="1:18" s="3" customFormat="1" ht="15" customHeight="1">
      <c r="A171" s="3" t="s">
        <v>183</v>
      </c>
      <c r="B171" s="211">
        <v>205.67509910018595</v>
      </c>
      <c r="C171" s="211">
        <v>277.19507099720278</v>
      </c>
      <c r="D171" s="24">
        <v>7.8658787897241806</v>
      </c>
      <c r="E171" s="5">
        <f t="shared" si="9"/>
        <v>0.74198685553922228</v>
      </c>
      <c r="F171" s="3">
        <v>5.1249999999999997E-2</v>
      </c>
      <c r="G171" s="3">
        <v>1.58E-3</v>
      </c>
      <c r="H171" s="20">
        <v>0.16103999999999999</v>
      </c>
      <c r="I171" s="20">
        <v>5.0400000000000002E-3</v>
      </c>
      <c r="J171" s="20">
        <v>2.283E-2</v>
      </c>
      <c r="K171" s="20">
        <v>2.9E-4</v>
      </c>
      <c r="L171" s="3">
        <v>252</v>
      </c>
      <c r="M171" s="3">
        <v>48</v>
      </c>
      <c r="N171" s="3">
        <v>152</v>
      </c>
      <c r="O171" s="3">
        <v>4</v>
      </c>
      <c r="P171" s="3">
        <v>146</v>
      </c>
      <c r="Q171" s="3">
        <v>2</v>
      </c>
      <c r="R171" s="197">
        <f t="shared" si="10"/>
        <v>0.95973154362416113</v>
      </c>
    </row>
    <row r="172" spans="1:18" s="3" customFormat="1" ht="15" customHeight="1">
      <c r="A172" s="3" t="s">
        <v>184</v>
      </c>
      <c r="B172" s="211">
        <v>220.91485667029582</v>
      </c>
      <c r="C172" s="211">
        <v>258.17395248515851</v>
      </c>
      <c r="D172" s="24">
        <v>7.4703810688529559</v>
      </c>
      <c r="E172" s="5">
        <f t="shared" si="9"/>
        <v>0.85568220397057837</v>
      </c>
      <c r="F172" s="3">
        <v>4.8379999999999999E-2</v>
      </c>
      <c r="G172" s="3">
        <v>1.67E-3</v>
      </c>
      <c r="H172" s="20">
        <v>0.14812</v>
      </c>
      <c r="I172" s="20">
        <v>4.62E-3</v>
      </c>
      <c r="J172" s="20">
        <v>2.239E-2</v>
      </c>
      <c r="K172" s="20">
        <v>2.5000000000000001E-4</v>
      </c>
      <c r="L172" s="3">
        <v>118</v>
      </c>
      <c r="M172" s="3">
        <v>53</v>
      </c>
      <c r="N172" s="3">
        <v>140</v>
      </c>
      <c r="O172" s="3">
        <v>4</v>
      </c>
      <c r="P172" s="3">
        <v>143</v>
      </c>
      <c r="Q172" s="3">
        <v>2</v>
      </c>
      <c r="R172" s="197">
        <f t="shared" si="10"/>
        <v>0.97879858657243812</v>
      </c>
    </row>
    <row r="173" spans="1:18" s="3" customFormat="1" ht="15" customHeight="1">
      <c r="A173" s="3" t="s">
        <v>185</v>
      </c>
      <c r="B173" s="211">
        <v>342.65233639328187</v>
      </c>
      <c r="C173" s="211">
        <v>360.48959815498114</v>
      </c>
      <c r="D173" s="24">
        <v>10.522922555371812</v>
      </c>
      <c r="E173" s="5">
        <f t="shared" si="9"/>
        <v>0.95051934410037897</v>
      </c>
      <c r="F173" s="3">
        <v>4.9579999999999999E-2</v>
      </c>
      <c r="G173" s="3">
        <v>1.33E-3</v>
      </c>
      <c r="H173" s="20">
        <v>0.15234</v>
      </c>
      <c r="I173" s="20">
        <v>3.9300000000000003E-3</v>
      </c>
      <c r="J173" s="20">
        <v>2.239E-2</v>
      </c>
      <c r="K173" s="20">
        <v>2.7E-4</v>
      </c>
      <c r="L173" s="3">
        <v>175</v>
      </c>
      <c r="M173" s="3">
        <v>38</v>
      </c>
      <c r="N173" s="3">
        <v>144</v>
      </c>
      <c r="O173" s="3">
        <v>3</v>
      </c>
      <c r="P173" s="3">
        <v>143</v>
      </c>
      <c r="Q173" s="3">
        <v>2</v>
      </c>
      <c r="R173" s="197">
        <f t="shared" si="10"/>
        <v>0.99303135888501737</v>
      </c>
    </row>
    <row r="174" spans="1:18" s="3" customFormat="1" ht="15" customHeight="1">
      <c r="A174" s="3" t="s">
        <v>186</v>
      </c>
      <c r="B174" s="211">
        <v>441.0017582733027</v>
      </c>
      <c r="C174" s="211">
        <v>311.09329371855182</v>
      </c>
      <c r="D174" s="24">
        <v>10.245886420626436</v>
      </c>
      <c r="E174" s="5">
        <f t="shared" si="9"/>
        <v>1.417586837060782</v>
      </c>
      <c r="F174" s="3">
        <v>4.8649999999999999E-2</v>
      </c>
      <c r="G174" s="3">
        <v>1.4400000000000001E-3</v>
      </c>
      <c r="H174" s="20">
        <v>0.15110000000000001</v>
      </c>
      <c r="I174" s="20">
        <v>4.3099999999999996E-3</v>
      </c>
      <c r="J174" s="20">
        <v>2.264E-2</v>
      </c>
      <c r="K174" s="20">
        <v>2.7999999999999998E-4</v>
      </c>
      <c r="L174" s="3">
        <v>131</v>
      </c>
      <c r="M174" s="3">
        <v>44</v>
      </c>
      <c r="N174" s="3">
        <v>143</v>
      </c>
      <c r="O174" s="3">
        <v>4</v>
      </c>
      <c r="P174" s="3">
        <v>144</v>
      </c>
      <c r="Q174" s="3">
        <v>2</v>
      </c>
      <c r="R174" s="197">
        <f t="shared" si="10"/>
        <v>0.99303135888501737</v>
      </c>
    </row>
    <row r="175" spans="1:18" s="3" customFormat="1" ht="15" customHeight="1">
      <c r="A175" s="3" t="s">
        <v>187</v>
      </c>
      <c r="B175" s="211">
        <v>226.16547420765841</v>
      </c>
      <c r="C175" s="211">
        <v>294.22072383359853</v>
      </c>
      <c r="D175" s="24">
        <v>8.3157277638087308</v>
      </c>
      <c r="E175" s="5">
        <f t="shared" si="9"/>
        <v>0.76869321528679979</v>
      </c>
      <c r="F175" s="3">
        <v>5.4059999999999997E-2</v>
      </c>
      <c r="G175" s="3">
        <v>1.7899999999999999E-3</v>
      </c>
      <c r="H175" s="20">
        <v>0.16847000000000001</v>
      </c>
      <c r="I175" s="20">
        <v>6.2899999999999996E-3</v>
      </c>
      <c r="J175" s="20">
        <v>2.249E-2</v>
      </c>
      <c r="K175" s="20">
        <v>2.5000000000000001E-4</v>
      </c>
      <c r="L175" s="3">
        <v>374</v>
      </c>
      <c r="M175" s="3">
        <v>64</v>
      </c>
      <c r="N175" s="3">
        <v>158</v>
      </c>
      <c r="O175" s="3">
        <v>5</v>
      </c>
      <c r="P175" s="3">
        <v>143</v>
      </c>
      <c r="Q175" s="3">
        <v>2</v>
      </c>
      <c r="R175" s="197">
        <f t="shared" si="10"/>
        <v>0.90033222591362128</v>
      </c>
    </row>
    <row r="176" spans="1:18" s="3" customFormat="1" ht="15" customHeight="1">
      <c r="A176" s="3" t="s">
        <v>188</v>
      </c>
      <c r="B176" s="211">
        <v>252.84714584923827</v>
      </c>
      <c r="C176" s="211">
        <v>269.77251881999376</v>
      </c>
      <c r="D176" s="24">
        <v>8.0217071004709553</v>
      </c>
      <c r="E176" s="5">
        <f t="shared" si="9"/>
        <v>0.93726057403923724</v>
      </c>
      <c r="F176" s="3">
        <v>4.8489999999999998E-2</v>
      </c>
      <c r="G176" s="3">
        <v>1.73E-3</v>
      </c>
      <c r="H176" s="20">
        <v>0.15034</v>
      </c>
      <c r="I176" s="20">
        <v>5.0699999999999999E-3</v>
      </c>
      <c r="J176" s="20">
        <v>2.2669999999999999E-2</v>
      </c>
      <c r="K176" s="20">
        <v>2.7E-4</v>
      </c>
      <c r="L176" s="3">
        <v>123</v>
      </c>
      <c r="M176" s="3">
        <v>57</v>
      </c>
      <c r="N176" s="3">
        <v>142</v>
      </c>
      <c r="O176" s="3">
        <v>4</v>
      </c>
      <c r="P176" s="3">
        <v>145</v>
      </c>
      <c r="Q176" s="3">
        <v>2</v>
      </c>
      <c r="R176" s="197">
        <f t="shared" si="10"/>
        <v>0.97909407665505221</v>
      </c>
    </row>
    <row r="177" spans="1:18" s="3" customFormat="1" ht="15" customHeight="1">
      <c r="A177" s="3" t="s">
        <v>189</v>
      </c>
      <c r="B177" s="211">
        <v>314.10057201277073</v>
      </c>
      <c r="C177" s="211">
        <v>354.46066674027185</v>
      </c>
      <c r="D177" s="24">
        <v>10.402498741183885</v>
      </c>
      <c r="E177" s="5">
        <f t="shared" si="9"/>
        <v>0.88613660551207318</v>
      </c>
      <c r="F177" s="3">
        <v>4.8500000000000001E-2</v>
      </c>
      <c r="G177" s="3">
        <v>1.4300000000000001E-3</v>
      </c>
      <c r="H177" s="20">
        <v>0.15021999999999999</v>
      </c>
      <c r="I177" s="20">
        <v>4.4400000000000004E-3</v>
      </c>
      <c r="J177" s="20">
        <v>2.2499999999999999E-2</v>
      </c>
      <c r="K177" s="20">
        <v>2.2000000000000001E-4</v>
      </c>
      <c r="L177" s="3">
        <v>124</v>
      </c>
      <c r="M177" s="3">
        <v>51</v>
      </c>
      <c r="N177" s="3">
        <v>142</v>
      </c>
      <c r="O177" s="3">
        <v>4</v>
      </c>
      <c r="P177" s="3">
        <v>143</v>
      </c>
      <c r="Q177" s="3">
        <v>1</v>
      </c>
      <c r="R177" s="197">
        <f t="shared" si="10"/>
        <v>0.99298245614035086</v>
      </c>
    </row>
    <row r="178" spans="1:18" s="3" customFormat="1" ht="15" customHeight="1">
      <c r="A178" s="3" t="s">
        <v>190</v>
      </c>
      <c r="B178" s="211">
        <v>186.29286582188854</v>
      </c>
      <c r="C178" s="211">
        <v>216.42217092432057</v>
      </c>
      <c r="D178" s="24">
        <v>6.3262414975881693</v>
      </c>
      <c r="E178" s="5">
        <f t="shared" si="9"/>
        <v>0.86078457223789806</v>
      </c>
      <c r="F178" s="3">
        <v>5.0990000000000001E-2</v>
      </c>
      <c r="G178" s="3">
        <v>1.42E-3</v>
      </c>
      <c r="H178" s="20">
        <v>0.15883</v>
      </c>
      <c r="I178" s="20">
        <v>4.4200000000000003E-3</v>
      </c>
      <c r="J178" s="20">
        <v>2.2679999999999999E-2</v>
      </c>
      <c r="K178" s="20">
        <v>2.9E-4</v>
      </c>
      <c r="L178" s="3">
        <v>240</v>
      </c>
      <c r="M178" s="3">
        <v>41</v>
      </c>
      <c r="N178" s="3">
        <v>150</v>
      </c>
      <c r="O178" s="3">
        <v>4</v>
      </c>
      <c r="P178" s="3">
        <v>145</v>
      </c>
      <c r="Q178" s="3">
        <v>2</v>
      </c>
      <c r="R178" s="197">
        <f t="shared" si="10"/>
        <v>0.96610169491525422</v>
      </c>
    </row>
    <row r="179" spans="1:18" s="3" customFormat="1" ht="15" customHeight="1">
      <c r="A179" s="3" t="s">
        <v>191</v>
      </c>
      <c r="B179" s="211">
        <v>219.11414924427129</v>
      </c>
      <c r="C179" s="211">
        <v>273.05206545594132</v>
      </c>
      <c r="D179" s="24">
        <v>10.121835854632932</v>
      </c>
      <c r="E179" s="5">
        <f t="shared" si="9"/>
        <v>0.80246288882083827</v>
      </c>
      <c r="F179" s="3">
        <v>5.0569999999999997E-2</v>
      </c>
      <c r="G179" s="3">
        <v>9.7900000000000001E-3</v>
      </c>
      <c r="H179" s="20">
        <v>0.15551000000000001</v>
      </c>
      <c r="I179" s="20">
        <v>3.0009999999999998E-2</v>
      </c>
      <c r="J179" s="20">
        <v>2.23E-2</v>
      </c>
      <c r="K179" s="20">
        <v>3.4000000000000002E-4</v>
      </c>
      <c r="L179" s="3">
        <v>221</v>
      </c>
      <c r="M179" s="3">
        <v>361</v>
      </c>
      <c r="N179" s="3">
        <v>147</v>
      </c>
      <c r="O179" s="3">
        <v>26</v>
      </c>
      <c r="P179" s="3">
        <v>142</v>
      </c>
      <c r="Q179" s="3">
        <v>2</v>
      </c>
      <c r="R179" s="197">
        <f t="shared" si="10"/>
        <v>0.96539792387543255</v>
      </c>
    </row>
    <row r="180" spans="1:18" s="3" customFormat="1" ht="15" customHeight="1">
      <c r="A180" s="3" t="s">
        <v>266</v>
      </c>
      <c r="B180" s="211">
        <v>175.76294553065728</v>
      </c>
      <c r="C180" s="211">
        <v>215.89712718233906</v>
      </c>
      <c r="D180" s="24">
        <v>6.3941427664508623</v>
      </c>
      <c r="E180" s="5">
        <f t="shared" si="9"/>
        <v>0.81410506857839804</v>
      </c>
      <c r="F180" s="3">
        <v>5.0009999999999999E-2</v>
      </c>
      <c r="G180" s="3">
        <v>2.97E-3</v>
      </c>
      <c r="H180" s="20">
        <v>0.15681999999999999</v>
      </c>
      <c r="I180" s="20">
        <v>9.1599999999999997E-3</v>
      </c>
      <c r="J180" s="20">
        <v>2.274E-2</v>
      </c>
      <c r="K180" s="20">
        <v>2.5000000000000001E-4</v>
      </c>
      <c r="L180" s="3">
        <v>195</v>
      </c>
      <c r="M180" s="3">
        <v>136</v>
      </c>
      <c r="N180" s="3">
        <v>148</v>
      </c>
      <c r="O180" s="3">
        <v>8</v>
      </c>
      <c r="P180" s="3">
        <v>145</v>
      </c>
      <c r="Q180" s="3">
        <v>2</v>
      </c>
      <c r="R180" s="197">
        <f t="shared" si="10"/>
        <v>0.97952218430034133</v>
      </c>
    </row>
    <row r="181" spans="1:18" s="3" customFormat="1" ht="15" customHeight="1">
      <c r="A181" s="45" t="s">
        <v>283</v>
      </c>
      <c r="B181" s="210">
        <v>278.23054599838588</v>
      </c>
      <c r="C181" s="210">
        <v>251.80352157116477</v>
      </c>
      <c r="D181" s="46">
        <v>8.1104359767136263</v>
      </c>
      <c r="E181" s="5">
        <f t="shared" si="9"/>
        <v>1.1049509723387736</v>
      </c>
      <c r="F181" s="45">
        <v>5.3129999999999997E-2</v>
      </c>
      <c r="G181" s="45">
        <v>1.3699999999999999E-3</v>
      </c>
      <c r="H181" s="20">
        <v>0.17655999999999999</v>
      </c>
      <c r="I181" s="20">
        <v>4.9500000000000004E-3</v>
      </c>
      <c r="J181" s="20">
        <v>2.4060000000000002E-2</v>
      </c>
      <c r="K181" s="20">
        <v>2.5999999999999998E-4</v>
      </c>
      <c r="L181" s="45">
        <v>334</v>
      </c>
      <c r="M181" s="45">
        <v>44</v>
      </c>
      <c r="N181" s="45">
        <v>165</v>
      </c>
      <c r="O181" s="45">
        <v>4</v>
      </c>
      <c r="P181" s="45">
        <v>153</v>
      </c>
      <c r="Q181" s="45">
        <v>2</v>
      </c>
      <c r="R181" s="197">
        <f t="shared" si="10"/>
        <v>0.92452830188679247</v>
      </c>
    </row>
    <row r="182" spans="1:18" s="3" customFormat="1" ht="15" customHeight="1">
      <c r="A182" s="3" t="s">
        <v>284</v>
      </c>
      <c r="B182" s="211">
        <v>301.12018932556765</v>
      </c>
      <c r="C182" s="211">
        <v>218.47837301437559</v>
      </c>
      <c r="D182" s="24">
        <v>7.0401969617121765</v>
      </c>
      <c r="E182" s="5">
        <f t="shared" si="9"/>
        <v>1.3782608556214135</v>
      </c>
      <c r="F182" s="3">
        <v>4.845E-2</v>
      </c>
      <c r="G182" s="3">
        <v>1.32E-3</v>
      </c>
      <c r="H182" s="20">
        <v>0.14921999999999999</v>
      </c>
      <c r="I182" s="20">
        <v>3.8700000000000002E-3</v>
      </c>
      <c r="J182" s="20">
        <v>2.2540000000000001E-2</v>
      </c>
      <c r="K182" s="20">
        <v>2.5000000000000001E-4</v>
      </c>
      <c r="L182" s="3">
        <v>121</v>
      </c>
      <c r="M182" s="3">
        <v>40</v>
      </c>
      <c r="N182" s="3">
        <v>141</v>
      </c>
      <c r="O182" s="3">
        <v>3</v>
      </c>
      <c r="P182" s="3">
        <v>144</v>
      </c>
      <c r="Q182" s="3">
        <v>2</v>
      </c>
      <c r="R182" s="197">
        <f t="shared" si="10"/>
        <v>0.97894736842105268</v>
      </c>
    </row>
    <row r="183" spans="1:18" s="3" customFormat="1" ht="15" customHeight="1">
      <c r="A183" s="3" t="s">
        <v>285</v>
      </c>
      <c r="B183" s="211">
        <v>481.52431814277054</v>
      </c>
      <c r="C183" s="211">
        <v>378.59151639203264</v>
      </c>
      <c r="D183" s="24">
        <v>12.281166762679446</v>
      </c>
      <c r="E183" s="5">
        <f t="shared" si="9"/>
        <v>1.2718835401587569</v>
      </c>
      <c r="F183" s="3">
        <v>4.8520000000000001E-2</v>
      </c>
      <c r="G183" s="3">
        <v>2.5200000000000001E-3</v>
      </c>
      <c r="H183" s="20">
        <v>0.15229999999999999</v>
      </c>
      <c r="I183" s="20">
        <v>7.7499999999999999E-3</v>
      </c>
      <c r="J183" s="20">
        <v>2.2759999999999999E-2</v>
      </c>
      <c r="K183" s="20">
        <v>2.5000000000000001E-4</v>
      </c>
      <c r="L183" s="3">
        <v>125</v>
      </c>
      <c r="M183" s="3">
        <v>118</v>
      </c>
      <c r="N183" s="3">
        <v>144</v>
      </c>
      <c r="O183" s="3">
        <v>7</v>
      </c>
      <c r="P183" s="3">
        <v>145</v>
      </c>
      <c r="Q183" s="3">
        <v>2</v>
      </c>
      <c r="R183" s="197">
        <f t="shared" si="10"/>
        <v>0.99307958477508651</v>
      </c>
    </row>
    <row r="184" spans="1:18" s="3" customFormat="1" ht="15" customHeight="1">
      <c r="A184" s="3" t="s">
        <v>286</v>
      </c>
      <c r="B184" s="211">
        <v>231.15735870158619</v>
      </c>
      <c r="C184" s="211">
        <v>283.07470166113666</v>
      </c>
      <c r="D184" s="24">
        <v>8.224721716992887</v>
      </c>
      <c r="E184" s="5">
        <f t="shared" si="9"/>
        <v>0.81659490355411646</v>
      </c>
      <c r="F184" s="3">
        <v>4.9200000000000001E-2</v>
      </c>
      <c r="G184" s="3">
        <v>1.1199999999999999E-3</v>
      </c>
      <c r="H184" s="20">
        <v>0.1565</v>
      </c>
      <c r="I184" s="20">
        <v>3.7299999999999998E-3</v>
      </c>
      <c r="J184" s="20">
        <v>2.3099999999999999E-2</v>
      </c>
      <c r="K184" s="20">
        <v>2.4000000000000001E-4</v>
      </c>
      <c r="L184" s="3">
        <v>157</v>
      </c>
      <c r="M184" s="3">
        <v>36</v>
      </c>
      <c r="N184" s="3">
        <v>148</v>
      </c>
      <c r="O184" s="3">
        <v>3</v>
      </c>
      <c r="P184" s="3">
        <v>147</v>
      </c>
      <c r="Q184" s="3">
        <v>2</v>
      </c>
      <c r="R184" s="197">
        <f t="shared" si="10"/>
        <v>0.99322033898305084</v>
      </c>
    </row>
    <row r="185" spans="1:18" s="3" customFormat="1" ht="15" customHeight="1">
      <c r="A185" s="45" t="s">
        <v>287</v>
      </c>
      <c r="B185" s="210">
        <v>427.16140793953565</v>
      </c>
      <c r="C185" s="210">
        <v>431.83752915806059</v>
      </c>
      <c r="D185" s="46">
        <v>13.679643323981225</v>
      </c>
      <c r="E185" s="5">
        <f t="shared" si="9"/>
        <v>0.98917157286528146</v>
      </c>
      <c r="F185" s="45">
        <v>4.8410000000000002E-2</v>
      </c>
      <c r="G185" s="45">
        <v>8.9999999999999998E-4</v>
      </c>
      <c r="H185" s="20">
        <v>0.16399</v>
      </c>
      <c r="I185" s="20">
        <v>3.5400000000000002E-3</v>
      </c>
      <c r="J185" s="20">
        <v>2.4549999999999999E-2</v>
      </c>
      <c r="K185" s="20">
        <v>2.9E-4</v>
      </c>
      <c r="L185" s="45">
        <v>120</v>
      </c>
      <c r="M185" s="45">
        <v>29</v>
      </c>
      <c r="N185" s="45">
        <v>154</v>
      </c>
      <c r="O185" s="45">
        <v>3</v>
      </c>
      <c r="P185" s="45">
        <v>156</v>
      </c>
      <c r="Q185" s="45">
        <v>2</v>
      </c>
      <c r="R185" s="197">
        <f t="shared" si="10"/>
        <v>0.98709677419354835</v>
      </c>
    </row>
    <row r="186" spans="1:18" s="3" customFormat="1" ht="15" customHeight="1">
      <c r="A186" s="45" t="s">
        <v>288</v>
      </c>
      <c r="B186" s="210">
        <v>429.75835073019164</v>
      </c>
      <c r="C186" s="210">
        <v>451.50380252950367</v>
      </c>
      <c r="D186" s="46">
        <v>13.628840446868738</v>
      </c>
      <c r="E186" s="5">
        <f t="shared" si="9"/>
        <v>0.95183772168144465</v>
      </c>
      <c r="F186" s="45">
        <v>4.8849999999999998E-2</v>
      </c>
      <c r="G186" s="45">
        <v>1.08E-3</v>
      </c>
      <c r="H186" s="20">
        <v>0.15690000000000001</v>
      </c>
      <c r="I186" s="20">
        <v>3.4499999999999999E-3</v>
      </c>
      <c r="J186" s="20">
        <v>2.334E-2</v>
      </c>
      <c r="K186" s="20">
        <v>2.0000000000000001E-4</v>
      </c>
      <c r="L186" s="45">
        <v>141</v>
      </c>
      <c r="M186" s="45">
        <v>35</v>
      </c>
      <c r="N186" s="45">
        <v>148</v>
      </c>
      <c r="O186" s="45">
        <v>3</v>
      </c>
      <c r="P186" s="45">
        <v>149</v>
      </c>
      <c r="Q186" s="45">
        <v>1</v>
      </c>
      <c r="R186" s="197">
        <f t="shared" si="10"/>
        <v>0.9932659932659933</v>
      </c>
    </row>
    <row r="187" spans="1:18" s="3" customFormat="1" ht="15" customHeight="1">
      <c r="A187" s="3" t="s">
        <v>289</v>
      </c>
      <c r="B187" s="211">
        <v>498.59364553947319</v>
      </c>
      <c r="C187" s="211">
        <v>382.37230744960698</v>
      </c>
      <c r="D187" s="24">
        <v>11.974442970998275</v>
      </c>
      <c r="E187" s="5">
        <f t="shared" si="9"/>
        <v>1.3039481045713099</v>
      </c>
      <c r="F187" s="3">
        <v>4.761E-2</v>
      </c>
      <c r="G187" s="3">
        <v>9.1E-4</v>
      </c>
      <c r="H187" s="20">
        <v>0.14635000000000001</v>
      </c>
      <c r="I187" s="20">
        <v>2.8500000000000001E-3</v>
      </c>
      <c r="J187" s="20">
        <v>2.2360000000000001E-2</v>
      </c>
      <c r="K187" s="20">
        <v>2.1000000000000001E-4</v>
      </c>
      <c r="L187" s="3">
        <v>80</v>
      </c>
      <c r="M187" s="3">
        <v>28</v>
      </c>
      <c r="N187" s="3">
        <v>139</v>
      </c>
      <c r="O187" s="3">
        <v>3</v>
      </c>
      <c r="P187" s="3">
        <v>143</v>
      </c>
      <c r="Q187" s="3">
        <v>1</v>
      </c>
      <c r="R187" s="197">
        <f t="shared" si="10"/>
        <v>0.97163120567375882</v>
      </c>
    </row>
    <row r="188" spans="1:18" s="3" customFormat="1" ht="15" customHeight="1">
      <c r="A188" s="3" t="s">
        <v>290</v>
      </c>
      <c r="B188" s="211">
        <v>331.86827296579935</v>
      </c>
      <c r="C188" s="211">
        <v>382.39070085432962</v>
      </c>
      <c r="D188" s="24">
        <v>11.013364541496404</v>
      </c>
      <c r="E188" s="5">
        <f t="shared" si="9"/>
        <v>0.86787746727194448</v>
      </c>
      <c r="F188" s="3">
        <v>5.0130000000000001E-2</v>
      </c>
      <c r="G188" s="3">
        <v>1.0300000000000001E-3</v>
      </c>
      <c r="H188" s="20">
        <v>0.15504000000000001</v>
      </c>
      <c r="I188" s="20">
        <v>3.14E-3</v>
      </c>
      <c r="J188" s="20">
        <v>2.2540000000000001E-2</v>
      </c>
      <c r="K188" s="20">
        <v>2.3000000000000001E-4</v>
      </c>
      <c r="L188" s="3">
        <v>201</v>
      </c>
      <c r="M188" s="3">
        <v>28</v>
      </c>
      <c r="N188" s="3">
        <v>146</v>
      </c>
      <c r="O188" s="3">
        <v>3</v>
      </c>
      <c r="P188" s="3">
        <v>144</v>
      </c>
      <c r="Q188" s="3">
        <v>1</v>
      </c>
      <c r="R188" s="197">
        <f t="shared" si="10"/>
        <v>0.98620689655172411</v>
      </c>
    </row>
    <row r="189" spans="1:18" s="3" customFormat="1" ht="15" customHeight="1">
      <c r="A189" s="45" t="s">
        <v>291</v>
      </c>
      <c r="B189" s="210">
        <v>469.70298848894475</v>
      </c>
      <c r="C189" s="210">
        <v>501.62414524925163</v>
      </c>
      <c r="D189" s="46">
        <v>22.783766943397001</v>
      </c>
      <c r="E189" s="5">
        <f t="shared" si="9"/>
        <v>0.93636439341562083</v>
      </c>
      <c r="F189" s="45">
        <v>4.6050000000000001E-2</v>
      </c>
      <c r="G189" s="45">
        <v>1.0070000000000001E-2</v>
      </c>
      <c r="H189" s="20">
        <v>0.13597999999999999</v>
      </c>
      <c r="I189" s="20">
        <v>2.9649999999999999E-2</v>
      </c>
      <c r="J189" s="20">
        <v>2.1420000000000002E-2</v>
      </c>
      <c r="K189" s="20">
        <v>3.4000000000000002E-4</v>
      </c>
      <c r="L189" s="45"/>
      <c r="M189" s="45">
        <v>361</v>
      </c>
      <c r="N189" s="45">
        <v>129</v>
      </c>
      <c r="O189" s="45">
        <v>27</v>
      </c>
      <c r="P189" s="45">
        <v>137</v>
      </c>
      <c r="Q189" s="45">
        <v>2</v>
      </c>
      <c r="R189" s="197">
        <f t="shared" si="10"/>
        <v>0.93984962406015038</v>
      </c>
    </row>
    <row r="190" spans="1:18" s="3" customFormat="1" ht="15" customHeight="1">
      <c r="A190" s="3" t="s">
        <v>292</v>
      </c>
      <c r="B190" s="211">
        <v>512.27951000287305</v>
      </c>
      <c r="C190" s="211">
        <v>539.70635472469257</v>
      </c>
      <c r="D190" s="24">
        <v>16.136286888589467</v>
      </c>
      <c r="E190" s="5">
        <f t="shared" si="9"/>
        <v>0.9491819125683445</v>
      </c>
      <c r="F190" s="3">
        <v>5.0689999999999999E-2</v>
      </c>
      <c r="G190" s="3">
        <v>2.0799999999999998E-3</v>
      </c>
      <c r="H190" s="20">
        <v>0.15601999999999999</v>
      </c>
      <c r="I190" s="20">
        <v>6.2700000000000004E-3</v>
      </c>
      <c r="J190" s="20">
        <v>2.232E-2</v>
      </c>
      <c r="K190" s="20">
        <v>1.8000000000000001E-4</v>
      </c>
      <c r="L190" s="3">
        <v>227</v>
      </c>
      <c r="M190" s="3">
        <v>97</v>
      </c>
      <c r="N190" s="3">
        <v>147</v>
      </c>
      <c r="O190" s="3">
        <v>6</v>
      </c>
      <c r="P190" s="3">
        <v>142</v>
      </c>
      <c r="Q190" s="3">
        <v>1</v>
      </c>
      <c r="R190" s="197">
        <f t="shared" si="10"/>
        <v>0.96539792387543255</v>
      </c>
    </row>
    <row r="191" spans="1:18" s="3" customFormat="1" ht="15" customHeight="1">
      <c r="A191" s="3" t="s">
        <v>293</v>
      </c>
      <c r="B191" s="211">
        <v>385.70342934886179</v>
      </c>
      <c r="C191" s="211">
        <v>443.97073071901019</v>
      </c>
      <c r="D191" s="24">
        <v>12.875098608757042</v>
      </c>
      <c r="E191" s="5">
        <f t="shared" si="9"/>
        <v>0.8687586875923452</v>
      </c>
      <c r="F191" s="3">
        <v>5.0040000000000001E-2</v>
      </c>
      <c r="G191" s="3">
        <v>9.8999999999999999E-4</v>
      </c>
      <c r="H191" s="20">
        <v>0.15629999999999999</v>
      </c>
      <c r="I191" s="20">
        <v>3.15E-3</v>
      </c>
      <c r="J191" s="20">
        <v>2.2679999999999999E-2</v>
      </c>
      <c r="K191" s="20">
        <v>2.0000000000000001E-4</v>
      </c>
      <c r="L191" s="3">
        <v>197</v>
      </c>
      <c r="M191" s="3">
        <v>30</v>
      </c>
      <c r="N191" s="3">
        <v>147</v>
      </c>
      <c r="O191" s="3">
        <v>3</v>
      </c>
      <c r="P191" s="3">
        <v>145</v>
      </c>
      <c r="Q191" s="3">
        <v>1</v>
      </c>
      <c r="R191" s="197">
        <f t="shared" si="10"/>
        <v>0.98630136986301364</v>
      </c>
    </row>
    <row r="192" spans="1:18" s="3" customFormat="1" ht="15" customHeight="1">
      <c r="A192" s="45" t="s">
        <v>294</v>
      </c>
      <c r="B192" s="210">
        <v>357.57308395834423</v>
      </c>
      <c r="C192" s="210">
        <v>431.54776863335877</v>
      </c>
      <c r="D192" s="46">
        <v>13.326142278912554</v>
      </c>
      <c r="E192" s="5">
        <f t="shared" ref="E192:E229" si="11">B192/C192</f>
        <v>0.82858285906730489</v>
      </c>
      <c r="F192" s="45">
        <v>5.2049999999999999E-2</v>
      </c>
      <c r="G192" s="45">
        <v>2.82E-3</v>
      </c>
      <c r="H192" s="20">
        <v>0.17485000000000001</v>
      </c>
      <c r="I192" s="20">
        <v>1.0489999999999999E-2</v>
      </c>
      <c r="J192" s="20">
        <v>2.426E-2</v>
      </c>
      <c r="K192" s="20">
        <v>2.4000000000000001E-4</v>
      </c>
      <c r="L192" s="45">
        <v>287</v>
      </c>
      <c r="M192" s="45">
        <v>120</v>
      </c>
      <c r="N192" s="45">
        <v>164</v>
      </c>
      <c r="O192" s="45">
        <v>9</v>
      </c>
      <c r="P192" s="45">
        <v>155</v>
      </c>
      <c r="Q192" s="45">
        <v>1</v>
      </c>
      <c r="R192" s="197">
        <f t="shared" si="10"/>
        <v>0.94357366771159878</v>
      </c>
    </row>
    <row r="193" spans="1:18" s="3" customFormat="1" ht="15" customHeight="1">
      <c r="A193" s="3" t="s">
        <v>295</v>
      </c>
      <c r="B193" s="211">
        <v>504.66891563780814</v>
      </c>
      <c r="C193" s="211">
        <v>516.33364605791826</v>
      </c>
      <c r="D193" s="24">
        <v>15.677749601205822</v>
      </c>
      <c r="E193" s="5">
        <f t="shared" si="11"/>
        <v>0.97740854095182927</v>
      </c>
      <c r="F193" s="3">
        <v>5.2920000000000002E-2</v>
      </c>
      <c r="G193" s="3">
        <v>2.5899999999999999E-3</v>
      </c>
      <c r="H193" s="20">
        <v>0.16267000000000001</v>
      </c>
      <c r="I193" s="20">
        <v>7.7999999999999996E-3</v>
      </c>
      <c r="J193" s="20">
        <v>2.23E-2</v>
      </c>
      <c r="K193" s="20">
        <v>2.2000000000000001E-4</v>
      </c>
      <c r="L193" s="3">
        <v>325</v>
      </c>
      <c r="M193" s="3">
        <v>114</v>
      </c>
      <c r="N193" s="3">
        <v>153</v>
      </c>
      <c r="O193" s="3">
        <v>7</v>
      </c>
      <c r="P193" s="3">
        <v>142</v>
      </c>
      <c r="Q193" s="3">
        <v>1</v>
      </c>
      <c r="R193" s="197">
        <f t="shared" si="10"/>
        <v>0.92542372881355928</v>
      </c>
    </row>
    <row r="194" spans="1:18" s="3" customFormat="1" ht="15" customHeight="1">
      <c r="A194" s="3" t="s">
        <v>296</v>
      </c>
      <c r="B194" s="211">
        <v>403.48326918204015</v>
      </c>
      <c r="C194" s="211">
        <v>402.52081704123674</v>
      </c>
      <c r="D194" s="24">
        <v>12.315988557333284</v>
      </c>
      <c r="E194" s="5">
        <f t="shared" si="11"/>
        <v>1.0023910617788119</v>
      </c>
      <c r="F194" s="3">
        <v>4.9660000000000003E-2</v>
      </c>
      <c r="G194" s="3">
        <v>1.17E-3</v>
      </c>
      <c r="H194" s="20">
        <v>0.15543000000000001</v>
      </c>
      <c r="I194" s="20">
        <v>3.7399999999999998E-3</v>
      </c>
      <c r="J194" s="20">
        <v>2.2759999999999999E-2</v>
      </c>
      <c r="K194" s="20">
        <v>2.4000000000000001E-4</v>
      </c>
      <c r="L194" s="3">
        <v>179</v>
      </c>
      <c r="M194" s="3">
        <v>36</v>
      </c>
      <c r="N194" s="3">
        <v>147</v>
      </c>
      <c r="O194" s="3">
        <v>3</v>
      </c>
      <c r="P194" s="3">
        <v>145</v>
      </c>
      <c r="Q194" s="3">
        <v>2</v>
      </c>
      <c r="R194" s="197">
        <f t="shared" si="10"/>
        <v>0.98630136986301364</v>
      </c>
    </row>
    <row r="195" spans="1:18" s="3" customFormat="1" ht="15" customHeight="1">
      <c r="A195" s="3" t="s">
        <v>297</v>
      </c>
      <c r="B195" s="211">
        <v>479.88137759188788</v>
      </c>
      <c r="C195" s="211">
        <v>664.48310669655439</v>
      </c>
      <c r="D195" s="24">
        <v>19.250597733846533</v>
      </c>
      <c r="E195" s="5">
        <f t="shared" si="11"/>
        <v>0.7221874758827127</v>
      </c>
      <c r="F195" s="3">
        <v>5.3580000000000003E-2</v>
      </c>
      <c r="G195" s="3">
        <v>1.01E-3</v>
      </c>
      <c r="H195" s="20">
        <v>0.16525999999999999</v>
      </c>
      <c r="I195" s="20">
        <v>2.4499999999999999E-3</v>
      </c>
      <c r="J195" s="20">
        <v>2.2540000000000001E-2</v>
      </c>
      <c r="K195" s="20">
        <v>2.1000000000000001E-4</v>
      </c>
      <c r="L195" s="3">
        <v>353</v>
      </c>
      <c r="M195" s="3">
        <v>18</v>
      </c>
      <c r="N195" s="3">
        <v>155</v>
      </c>
      <c r="O195" s="3">
        <v>2</v>
      </c>
      <c r="P195" s="3">
        <v>144</v>
      </c>
      <c r="Q195" s="3">
        <v>1</v>
      </c>
      <c r="R195" s="197">
        <f t="shared" si="10"/>
        <v>0.9264214046822743</v>
      </c>
    </row>
    <row r="196" spans="1:18" s="3" customFormat="1" ht="15" customHeight="1">
      <c r="A196" s="3" t="s">
        <v>298</v>
      </c>
      <c r="B196" s="211">
        <v>221.11871240662788</v>
      </c>
      <c r="C196" s="211">
        <v>249.01755325916466</v>
      </c>
      <c r="D196" s="24">
        <v>7.3202188557066981</v>
      </c>
      <c r="E196" s="5">
        <f t="shared" si="11"/>
        <v>0.88796436039389925</v>
      </c>
      <c r="F196" s="3">
        <v>5.0229999999999997E-2</v>
      </c>
      <c r="G196" s="3">
        <v>1.57E-3</v>
      </c>
      <c r="H196" s="20">
        <v>0.15572</v>
      </c>
      <c r="I196" s="20">
        <v>4.5799999999999999E-3</v>
      </c>
      <c r="J196" s="20">
        <v>2.257E-2</v>
      </c>
      <c r="K196" s="20">
        <v>2.7999999999999998E-4</v>
      </c>
      <c r="L196" s="3">
        <v>205</v>
      </c>
      <c r="M196" s="3">
        <v>46</v>
      </c>
      <c r="N196" s="3">
        <v>147</v>
      </c>
      <c r="O196" s="3">
        <v>4</v>
      </c>
      <c r="P196" s="3">
        <v>144</v>
      </c>
      <c r="Q196" s="3">
        <v>2</v>
      </c>
      <c r="R196" s="197">
        <f t="shared" si="10"/>
        <v>0.97938144329896903</v>
      </c>
    </row>
    <row r="197" spans="1:18" s="3" customFormat="1" ht="15" customHeight="1">
      <c r="A197" s="3" t="s">
        <v>299</v>
      </c>
      <c r="B197" s="211">
        <v>162.8604869363341</v>
      </c>
      <c r="C197" s="211">
        <v>175.61369309838403</v>
      </c>
      <c r="D197" s="24">
        <v>5.46580390475253</v>
      </c>
      <c r="E197" s="5">
        <f t="shared" si="11"/>
        <v>0.92737920410964081</v>
      </c>
      <c r="F197" s="3">
        <v>5.2170000000000001E-2</v>
      </c>
      <c r="G197" s="3">
        <v>4.7800000000000004E-3</v>
      </c>
      <c r="H197" s="20">
        <v>0.15992000000000001</v>
      </c>
      <c r="I197" s="20">
        <v>1.447E-2</v>
      </c>
      <c r="J197" s="20">
        <v>2.223E-2</v>
      </c>
      <c r="K197" s="20">
        <v>3.1E-4</v>
      </c>
      <c r="L197" s="3">
        <v>293</v>
      </c>
      <c r="M197" s="3">
        <v>209</v>
      </c>
      <c r="N197" s="3">
        <v>151</v>
      </c>
      <c r="O197" s="3">
        <v>13</v>
      </c>
      <c r="P197" s="3">
        <v>142</v>
      </c>
      <c r="Q197" s="3">
        <v>2</v>
      </c>
      <c r="R197" s="197">
        <f t="shared" si="10"/>
        <v>0.93856655290102387</v>
      </c>
    </row>
    <row r="198" spans="1:18" s="3" customFormat="1" ht="15" customHeight="1" thickBot="1">
      <c r="A198" s="3" t="s">
        <v>300</v>
      </c>
      <c r="B198" s="211">
        <v>273.34485177985442</v>
      </c>
      <c r="C198" s="211">
        <v>361.40333380775701</v>
      </c>
      <c r="D198" s="24">
        <v>10.27629764792086</v>
      </c>
      <c r="E198" s="5">
        <f t="shared" si="11"/>
        <v>0.75634291720522995</v>
      </c>
      <c r="F198" s="3">
        <v>5.0020000000000002E-2</v>
      </c>
      <c r="G198" s="3">
        <v>9.8999999999999999E-4</v>
      </c>
      <c r="H198" s="20">
        <v>0.15347</v>
      </c>
      <c r="I198" s="20">
        <v>2.9499999999999999E-3</v>
      </c>
      <c r="J198" s="20">
        <v>2.2280000000000001E-2</v>
      </c>
      <c r="K198" s="20">
        <v>2.3000000000000001E-4</v>
      </c>
      <c r="L198" s="3">
        <v>196</v>
      </c>
      <c r="M198" s="3">
        <v>26</v>
      </c>
      <c r="N198" s="3">
        <v>145</v>
      </c>
      <c r="O198" s="3">
        <v>3</v>
      </c>
      <c r="P198" s="3">
        <v>142</v>
      </c>
      <c r="Q198" s="3">
        <v>1</v>
      </c>
      <c r="R198" s="197">
        <f t="shared" si="10"/>
        <v>0.97909407665505221</v>
      </c>
    </row>
    <row r="199" spans="1:18" s="13" customFormat="1" ht="15" customHeight="1" thickBot="1">
      <c r="A199" s="236" t="s">
        <v>264</v>
      </c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197"/>
    </row>
    <row r="200" spans="1:18" s="3" customFormat="1" ht="15" customHeight="1">
      <c r="A200" s="45" t="s">
        <v>211</v>
      </c>
      <c r="B200" s="210">
        <v>1927.6965220749955</v>
      </c>
      <c r="C200" s="210">
        <v>1404.5768015689846</v>
      </c>
      <c r="D200" s="214">
        <v>41.651370853832972</v>
      </c>
      <c r="E200" s="5">
        <f t="shared" si="11"/>
        <v>1.3724393852451922</v>
      </c>
      <c r="F200" s="45">
        <v>5.5370000000000003E-2</v>
      </c>
      <c r="G200" s="45">
        <v>1.34E-3</v>
      </c>
      <c r="H200" s="45">
        <v>0.15962000000000001</v>
      </c>
      <c r="I200" s="45">
        <v>4.1200000000000004E-3</v>
      </c>
      <c r="J200" s="45">
        <v>2.086E-2</v>
      </c>
      <c r="K200" s="45">
        <v>1.8000000000000001E-4</v>
      </c>
      <c r="L200" s="45">
        <v>427</v>
      </c>
      <c r="M200" s="45">
        <v>42</v>
      </c>
      <c r="N200" s="45">
        <v>150</v>
      </c>
      <c r="O200" s="45">
        <v>4</v>
      </c>
      <c r="P200" s="45">
        <v>133</v>
      </c>
      <c r="Q200" s="45">
        <v>1</v>
      </c>
      <c r="R200" s="197">
        <f t="shared" ref="R200:R214" si="12">(1-ABS(P200-N200)/((N200+P200)/2))</f>
        <v>0.87985865724381629</v>
      </c>
    </row>
    <row r="201" spans="1:18" s="3" customFormat="1" ht="15" customHeight="1">
      <c r="A201" s="45" t="s">
        <v>212</v>
      </c>
      <c r="B201" s="210">
        <v>549.41492061379586</v>
      </c>
      <c r="C201" s="210">
        <v>559.77587765409976</v>
      </c>
      <c r="D201" s="214">
        <v>18.166690677369445</v>
      </c>
      <c r="E201" s="5">
        <f t="shared" si="11"/>
        <v>0.98149088330900491</v>
      </c>
      <c r="F201" s="45">
        <v>5.3960000000000001E-2</v>
      </c>
      <c r="G201" s="45">
        <v>1.4400000000000001E-3</v>
      </c>
      <c r="H201" s="45">
        <v>0.18243999999999999</v>
      </c>
      <c r="I201" s="45">
        <v>5.5700000000000003E-3</v>
      </c>
      <c r="J201" s="45">
        <v>2.4420000000000001E-2</v>
      </c>
      <c r="K201" s="45">
        <v>3.2000000000000003E-4</v>
      </c>
      <c r="L201" s="45">
        <v>369</v>
      </c>
      <c r="M201" s="45">
        <v>45</v>
      </c>
      <c r="N201" s="45">
        <v>170</v>
      </c>
      <c r="O201" s="45">
        <v>5</v>
      </c>
      <c r="P201" s="45">
        <v>156</v>
      </c>
      <c r="Q201" s="45">
        <v>2</v>
      </c>
      <c r="R201" s="197">
        <f t="shared" si="12"/>
        <v>0.91411042944785281</v>
      </c>
    </row>
    <row r="202" spans="1:18" s="3" customFormat="1" ht="15" customHeight="1">
      <c r="A202" s="20" t="s">
        <v>213</v>
      </c>
      <c r="B202" s="129">
        <v>406.30453324315772</v>
      </c>
      <c r="C202" s="129">
        <v>436.0542431274871</v>
      </c>
      <c r="D202" s="6">
        <v>12.584426442821043</v>
      </c>
      <c r="E202" s="5">
        <f t="shared" si="11"/>
        <v>0.93177520835261862</v>
      </c>
      <c r="F202" s="3">
        <v>5.0729999999999997E-2</v>
      </c>
      <c r="G202" s="3">
        <v>1.33E-3</v>
      </c>
      <c r="H202" s="3">
        <v>0.15492</v>
      </c>
      <c r="I202" s="3">
        <v>4.5100000000000001E-3</v>
      </c>
      <c r="J202" s="3">
        <v>2.2089999999999999E-2</v>
      </c>
      <c r="K202" s="3">
        <v>2.9E-4</v>
      </c>
      <c r="L202" s="3">
        <v>229</v>
      </c>
      <c r="M202" s="3">
        <v>43</v>
      </c>
      <c r="N202" s="3">
        <v>146</v>
      </c>
      <c r="O202" s="3">
        <v>4</v>
      </c>
      <c r="P202" s="3">
        <v>141</v>
      </c>
      <c r="Q202" s="3">
        <v>2</v>
      </c>
      <c r="R202" s="197">
        <f t="shared" si="12"/>
        <v>0.96515679442508706</v>
      </c>
    </row>
    <row r="203" spans="1:18" s="3" customFormat="1" ht="15" customHeight="1">
      <c r="A203" s="45" t="s">
        <v>214</v>
      </c>
      <c r="B203" s="210">
        <v>678.38373024059933</v>
      </c>
      <c r="C203" s="210">
        <v>1277.2384695627957</v>
      </c>
      <c r="D203" s="214">
        <v>10.436036471958676</v>
      </c>
      <c r="E203" s="5">
        <f t="shared" si="11"/>
        <v>0.53113318022186806</v>
      </c>
      <c r="F203" s="45">
        <v>4.6050000000000001E-2</v>
      </c>
      <c r="G203" s="45">
        <v>1.82E-3</v>
      </c>
      <c r="H203" s="45">
        <v>4.3720000000000002E-2</v>
      </c>
      <c r="I203" s="45">
        <v>1.66E-3</v>
      </c>
      <c r="J203" s="45">
        <v>6.8900000000000003E-3</v>
      </c>
      <c r="K203" s="45">
        <v>6.9999999999999994E-5</v>
      </c>
      <c r="L203" s="45"/>
      <c r="M203" s="45">
        <v>83</v>
      </c>
      <c r="N203" s="45">
        <v>43</v>
      </c>
      <c r="O203" s="45">
        <v>2</v>
      </c>
      <c r="P203" s="45">
        <v>44.2</v>
      </c>
      <c r="Q203" s="45">
        <v>0.5</v>
      </c>
      <c r="R203" s="197">
        <f t="shared" si="12"/>
        <v>0.97247706422018343</v>
      </c>
    </row>
    <row r="204" spans="1:18" s="3" customFormat="1" ht="15" customHeight="1">
      <c r="A204" s="20" t="s">
        <v>215</v>
      </c>
      <c r="B204" s="129">
        <v>1417.7044060717872</v>
      </c>
      <c r="C204" s="129">
        <v>1012.7113111832638</v>
      </c>
      <c r="D204" s="6">
        <v>35.427683551799561</v>
      </c>
      <c r="E204" s="5">
        <f t="shared" si="11"/>
        <v>1.3999097180175906</v>
      </c>
      <c r="F204" s="3">
        <v>5.1110000000000003E-2</v>
      </c>
      <c r="G204" s="3">
        <v>5.5300000000000002E-3</v>
      </c>
      <c r="H204" s="3">
        <v>0.15770999999999999</v>
      </c>
      <c r="I204" s="3">
        <v>1.6910000000000001E-2</v>
      </c>
      <c r="J204" s="3">
        <v>2.2380000000000001E-2</v>
      </c>
      <c r="K204" s="3">
        <v>3.1E-4</v>
      </c>
      <c r="L204" s="3">
        <v>246</v>
      </c>
      <c r="M204" s="3">
        <v>247</v>
      </c>
      <c r="N204" s="3">
        <v>149</v>
      </c>
      <c r="O204" s="3">
        <v>15</v>
      </c>
      <c r="P204" s="3">
        <v>143</v>
      </c>
      <c r="Q204" s="3">
        <v>2</v>
      </c>
      <c r="R204" s="197">
        <f t="shared" si="12"/>
        <v>0.95890410958904115</v>
      </c>
    </row>
    <row r="205" spans="1:18" s="3" customFormat="1" ht="15" customHeight="1">
      <c r="A205" s="20" t="s">
        <v>216</v>
      </c>
      <c r="B205" s="129">
        <v>382.53412210736354</v>
      </c>
      <c r="C205" s="129">
        <v>375.06451549564935</v>
      </c>
      <c r="D205" s="6">
        <v>10.89353268974557</v>
      </c>
      <c r="E205" s="5">
        <f t="shared" si="11"/>
        <v>1.0199155246713838</v>
      </c>
      <c r="F205" s="3">
        <v>5.314E-2</v>
      </c>
      <c r="G205" s="3">
        <v>1.8E-3</v>
      </c>
      <c r="H205" s="3">
        <v>0.15973999999999999</v>
      </c>
      <c r="I205" s="3">
        <v>5.2300000000000003E-3</v>
      </c>
      <c r="J205" s="3">
        <v>2.188E-2</v>
      </c>
      <c r="K205" s="3">
        <v>2.4000000000000001E-4</v>
      </c>
      <c r="L205" s="3">
        <v>335</v>
      </c>
      <c r="M205" s="3">
        <v>54</v>
      </c>
      <c r="N205" s="3">
        <v>150</v>
      </c>
      <c r="O205" s="3">
        <v>5</v>
      </c>
      <c r="P205" s="3">
        <v>140</v>
      </c>
      <c r="Q205" s="3">
        <v>2</v>
      </c>
      <c r="R205" s="197">
        <f t="shared" si="12"/>
        <v>0.93103448275862066</v>
      </c>
    </row>
    <row r="206" spans="1:18" s="3" customFormat="1" ht="15" customHeight="1">
      <c r="A206" s="45" t="s">
        <v>217</v>
      </c>
      <c r="B206" s="210">
        <v>2390.2145750803643</v>
      </c>
      <c r="C206" s="210">
        <v>1636.8968560828041</v>
      </c>
      <c r="D206" s="214">
        <v>54.031819161376482</v>
      </c>
      <c r="E206" s="5">
        <f t="shared" si="11"/>
        <v>1.4602108655766475</v>
      </c>
      <c r="F206" s="45">
        <v>6.404E-2</v>
      </c>
      <c r="G206" s="45">
        <v>1.31E-3</v>
      </c>
      <c r="H206" s="45">
        <v>0.19719999999999999</v>
      </c>
      <c r="I206" s="45">
        <v>4.4999999999999997E-3</v>
      </c>
      <c r="J206" s="45">
        <v>2.2239999999999999E-2</v>
      </c>
      <c r="K206" s="45">
        <v>1.8000000000000001E-4</v>
      </c>
      <c r="L206" s="45">
        <v>743</v>
      </c>
      <c r="M206" s="45">
        <v>34</v>
      </c>
      <c r="N206" s="45">
        <v>183</v>
      </c>
      <c r="O206" s="45">
        <v>4</v>
      </c>
      <c r="P206" s="45">
        <v>142</v>
      </c>
      <c r="Q206" s="45">
        <v>1</v>
      </c>
      <c r="R206" s="197">
        <f t="shared" si="12"/>
        <v>0.74769230769230766</v>
      </c>
    </row>
    <row r="207" spans="1:18" s="3" customFormat="1" ht="15" customHeight="1">
      <c r="A207" s="45" t="s">
        <v>218</v>
      </c>
      <c r="B207" s="210">
        <v>2221.2497961128061</v>
      </c>
      <c r="C207" s="210">
        <v>681.87071763547215</v>
      </c>
      <c r="D207" s="214">
        <v>21.480647558120431</v>
      </c>
      <c r="E207" s="5">
        <f t="shared" si="11"/>
        <v>3.2575820293551385</v>
      </c>
      <c r="F207" s="45">
        <v>6.7769999999999997E-2</v>
      </c>
      <c r="G207" s="45">
        <v>1.5399999999999999E-3</v>
      </c>
      <c r="H207" s="45">
        <v>0.19495000000000001</v>
      </c>
      <c r="I207" s="45">
        <v>4.28E-3</v>
      </c>
      <c r="J207" s="45">
        <v>2.0910000000000002E-2</v>
      </c>
      <c r="K207" s="45">
        <v>2.3000000000000001E-4</v>
      </c>
      <c r="L207" s="45">
        <v>862</v>
      </c>
      <c r="M207" s="45">
        <v>28</v>
      </c>
      <c r="N207" s="45">
        <v>181</v>
      </c>
      <c r="O207" s="45">
        <v>4</v>
      </c>
      <c r="P207" s="45">
        <v>133</v>
      </c>
      <c r="Q207" s="45">
        <v>1</v>
      </c>
      <c r="R207" s="197">
        <f t="shared" si="12"/>
        <v>0.69426751592356695</v>
      </c>
    </row>
    <row r="208" spans="1:18" s="3" customFormat="1" ht="15" customHeight="1">
      <c r="A208" s="45" t="s">
        <v>219</v>
      </c>
      <c r="B208" s="210">
        <v>1167.7733785838404</v>
      </c>
      <c r="C208" s="210">
        <v>693.52731673481958</v>
      </c>
      <c r="D208" s="214">
        <v>22.367531444249522</v>
      </c>
      <c r="E208" s="5">
        <f t="shared" si="11"/>
        <v>1.6838174220473507</v>
      </c>
      <c r="F208" s="45">
        <v>8.5180000000000006E-2</v>
      </c>
      <c r="G208" s="45">
        <v>3.48E-3</v>
      </c>
      <c r="H208" s="45">
        <v>0.26678000000000002</v>
      </c>
      <c r="I208" s="45">
        <v>1.3849999999999999E-2</v>
      </c>
      <c r="J208" s="45">
        <v>2.215E-2</v>
      </c>
      <c r="K208" s="45">
        <v>2.7999999999999998E-4</v>
      </c>
      <c r="L208" s="45">
        <v>1320</v>
      </c>
      <c r="M208" s="45">
        <v>81</v>
      </c>
      <c r="N208" s="45">
        <v>240</v>
      </c>
      <c r="O208" s="45">
        <v>11</v>
      </c>
      <c r="P208" s="45">
        <v>141</v>
      </c>
      <c r="Q208" s="45">
        <v>2</v>
      </c>
      <c r="R208" s="197">
        <f t="shared" si="12"/>
        <v>0.48031496062992129</v>
      </c>
    </row>
    <row r="209" spans="1:18" s="3" customFormat="1" ht="15" customHeight="1">
      <c r="A209" s="45" t="s">
        <v>220</v>
      </c>
      <c r="B209" s="210">
        <v>614.36519999866107</v>
      </c>
      <c r="C209" s="210">
        <v>609.15500904630676</v>
      </c>
      <c r="D209" s="214">
        <v>20.601297487301245</v>
      </c>
      <c r="E209" s="5">
        <f t="shared" si="11"/>
        <v>1.0085531447250371</v>
      </c>
      <c r="F209" s="45">
        <v>5.8139999999999997E-2</v>
      </c>
      <c r="G209" s="45">
        <v>5.3E-3</v>
      </c>
      <c r="H209" s="45">
        <v>0.18315999999999999</v>
      </c>
      <c r="I209" s="45">
        <v>1.66E-2</v>
      </c>
      <c r="J209" s="45">
        <v>2.2849999999999999E-2</v>
      </c>
      <c r="K209" s="45">
        <v>2.1000000000000001E-4</v>
      </c>
      <c r="L209" s="45">
        <v>535</v>
      </c>
      <c r="M209" s="45">
        <v>207</v>
      </c>
      <c r="N209" s="45">
        <v>171</v>
      </c>
      <c r="O209" s="45">
        <v>14</v>
      </c>
      <c r="P209" s="45">
        <v>146</v>
      </c>
      <c r="Q209" s="45">
        <v>1</v>
      </c>
      <c r="R209" s="197">
        <f t="shared" si="12"/>
        <v>0.8422712933753943</v>
      </c>
    </row>
    <row r="210" spans="1:18" s="3" customFormat="1" ht="15" customHeight="1">
      <c r="A210" s="45" t="s">
        <v>221</v>
      </c>
      <c r="B210" s="210">
        <v>957.63713861849055</v>
      </c>
      <c r="C210" s="210">
        <v>743.15384850947817</v>
      </c>
      <c r="D210" s="214">
        <v>26.964139333198197</v>
      </c>
      <c r="E210" s="5">
        <f t="shared" si="11"/>
        <v>1.2886122308848904</v>
      </c>
      <c r="F210" s="45">
        <v>6.787E-2</v>
      </c>
      <c r="G210" s="45">
        <v>6.8399999999999997E-3</v>
      </c>
      <c r="H210" s="45">
        <v>0.20608000000000001</v>
      </c>
      <c r="I210" s="45">
        <v>2.0650000000000002E-2</v>
      </c>
      <c r="J210" s="45">
        <v>2.2020000000000001E-2</v>
      </c>
      <c r="K210" s="45">
        <v>2.4000000000000001E-4</v>
      </c>
      <c r="L210" s="45">
        <v>865</v>
      </c>
      <c r="M210" s="45">
        <v>218</v>
      </c>
      <c r="N210" s="45">
        <v>190</v>
      </c>
      <c r="O210" s="45">
        <v>17</v>
      </c>
      <c r="P210" s="45">
        <v>140</v>
      </c>
      <c r="Q210" s="45">
        <v>2</v>
      </c>
      <c r="R210" s="197">
        <f t="shared" si="12"/>
        <v>0.69696969696969702</v>
      </c>
    </row>
    <row r="211" spans="1:18" s="3" customFormat="1" ht="15" customHeight="1">
      <c r="A211" s="45" t="s">
        <v>222</v>
      </c>
      <c r="B211" s="210">
        <v>964.33972448743157</v>
      </c>
      <c r="C211" s="210">
        <v>769.55190728806247</v>
      </c>
      <c r="D211" s="214">
        <v>27.188401873528711</v>
      </c>
      <c r="E211" s="5">
        <f t="shared" si="11"/>
        <v>1.253118490584749</v>
      </c>
      <c r="F211" s="45">
        <v>6.694E-2</v>
      </c>
      <c r="G211" s="45">
        <v>5.2700000000000004E-3</v>
      </c>
      <c r="H211" s="45">
        <v>0.22659000000000001</v>
      </c>
      <c r="I211" s="45">
        <v>1.754E-2</v>
      </c>
      <c r="J211" s="45">
        <v>2.4549999999999999E-2</v>
      </c>
      <c r="K211" s="45">
        <v>3.5E-4</v>
      </c>
      <c r="L211" s="45">
        <v>836</v>
      </c>
      <c r="M211" s="45">
        <v>169</v>
      </c>
      <c r="N211" s="45">
        <v>207</v>
      </c>
      <c r="O211" s="45">
        <v>15</v>
      </c>
      <c r="P211" s="45">
        <v>156</v>
      </c>
      <c r="Q211" s="45">
        <v>2</v>
      </c>
      <c r="R211" s="197">
        <f t="shared" si="12"/>
        <v>0.71900826446280997</v>
      </c>
    </row>
    <row r="212" spans="1:18" s="3" customFormat="1" ht="15" customHeight="1">
      <c r="A212" s="20" t="s">
        <v>223</v>
      </c>
      <c r="B212" s="129">
        <v>423.95237847836387</v>
      </c>
      <c r="C212" s="129">
        <v>293.22358288037407</v>
      </c>
      <c r="D212" s="6">
        <v>9.4160456297324195</v>
      </c>
      <c r="E212" s="5">
        <f t="shared" si="11"/>
        <v>1.4458331567803091</v>
      </c>
      <c r="F212" s="3">
        <v>4.9959999999999997E-2</v>
      </c>
      <c r="G212" s="3">
        <v>1.5499999999999999E-3</v>
      </c>
      <c r="H212" s="3">
        <v>0.15126999999999999</v>
      </c>
      <c r="I212" s="3">
        <v>4.5399999999999998E-3</v>
      </c>
      <c r="J212" s="3">
        <v>2.1989999999999999E-2</v>
      </c>
      <c r="K212" s="3">
        <v>1.8000000000000001E-4</v>
      </c>
      <c r="L212" s="3">
        <v>193</v>
      </c>
      <c r="M212" s="3">
        <v>55</v>
      </c>
      <c r="N212" s="3">
        <v>143</v>
      </c>
      <c r="O212" s="3">
        <v>4</v>
      </c>
      <c r="P212" s="3">
        <v>140</v>
      </c>
      <c r="Q212" s="3">
        <v>1</v>
      </c>
      <c r="R212" s="197">
        <f t="shared" si="12"/>
        <v>0.97879858657243812</v>
      </c>
    </row>
    <row r="213" spans="1:18" s="3" customFormat="1" ht="15" customHeight="1">
      <c r="A213" s="45" t="s">
        <v>224</v>
      </c>
      <c r="B213" s="210">
        <v>868.10791676213717</v>
      </c>
      <c r="C213" s="210">
        <v>755.47186793600713</v>
      </c>
      <c r="D213" s="214">
        <v>24.181266099073571</v>
      </c>
      <c r="E213" s="5">
        <f t="shared" si="11"/>
        <v>1.1490936375087775</v>
      </c>
      <c r="F213" s="45">
        <v>7.553E-2</v>
      </c>
      <c r="G213" s="45">
        <v>7.1900000000000002E-3</v>
      </c>
      <c r="H213" s="45">
        <v>0.23114999999999999</v>
      </c>
      <c r="I213" s="45">
        <v>2.1749999999999999E-2</v>
      </c>
      <c r="J213" s="45">
        <v>2.2200000000000001E-2</v>
      </c>
      <c r="K213" s="45">
        <v>3.1E-4</v>
      </c>
      <c r="L213" s="45">
        <v>1083</v>
      </c>
      <c r="M213" s="45">
        <v>198</v>
      </c>
      <c r="N213" s="45">
        <v>211</v>
      </c>
      <c r="O213" s="45">
        <v>18</v>
      </c>
      <c r="P213" s="45">
        <v>142</v>
      </c>
      <c r="Q213" s="45">
        <v>2</v>
      </c>
      <c r="R213" s="197">
        <f t="shared" si="12"/>
        <v>0.60906515580736542</v>
      </c>
    </row>
    <row r="214" spans="1:18" s="3" customFormat="1" ht="15" customHeight="1">
      <c r="A214" s="45" t="s">
        <v>225</v>
      </c>
      <c r="B214" s="210">
        <v>1235.7896620613358</v>
      </c>
      <c r="C214" s="210">
        <v>1036.665557950774</v>
      </c>
      <c r="D214" s="214">
        <v>34.958249087650358</v>
      </c>
      <c r="E214" s="5">
        <f t="shared" si="11"/>
        <v>1.1920813347982544</v>
      </c>
      <c r="F214" s="45">
        <v>5.3580000000000003E-2</v>
      </c>
      <c r="G214" s="45">
        <v>1.0200000000000001E-3</v>
      </c>
      <c r="H214" s="45">
        <v>0.18071999999999999</v>
      </c>
      <c r="I214" s="45">
        <v>3.65E-3</v>
      </c>
      <c r="J214" s="45">
        <v>2.4479999999999998E-2</v>
      </c>
      <c r="K214" s="45">
        <v>3.1E-4</v>
      </c>
      <c r="L214" s="45">
        <v>353</v>
      </c>
      <c r="M214" s="45">
        <v>24</v>
      </c>
      <c r="N214" s="45">
        <v>169</v>
      </c>
      <c r="O214" s="45">
        <v>3</v>
      </c>
      <c r="P214" s="45">
        <v>156</v>
      </c>
      <c r="Q214" s="45">
        <v>2</v>
      </c>
      <c r="R214" s="197">
        <f t="shared" si="12"/>
        <v>0.92</v>
      </c>
    </row>
    <row r="215" spans="1:18" s="3" customFormat="1" ht="15" customHeight="1">
      <c r="A215" s="45" t="s">
        <v>226</v>
      </c>
      <c r="B215" s="210">
        <v>732.54472455152325</v>
      </c>
      <c r="C215" s="210">
        <v>648.30916681117128</v>
      </c>
      <c r="D215" s="214">
        <v>20.525202356124506</v>
      </c>
      <c r="E215" s="5">
        <f t="shared" si="11"/>
        <v>1.1299311533024901</v>
      </c>
      <c r="F215" s="45">
        <v>5.2580000000000002E-2</v>
      </c>
      <c r="G215" s="45">
        <v>3.0599999999999998E-3</v>
      </c>
      <c r="H215" s="45">
        <v>0.16783999999999999</v>
      </c>
      <c r="I215" s="45">
        <v>9.6100000000000005E-3</v>
      </c>
      <c r="J215" s="45">
        <v>2.315E-2</v>
      </c>
      <c r="K215" s="45">
        <v>2.4000000000000001E-4</v>
      </c>
      <c r="L215" s="45">
        <v>311</v>
      </c>
      <c r="M215" s="45">
        <v>136</v>
      </c>
      <c r="N215" s="45">
        <v>158</v>
      </c>
      <c r="O215" s="45">
        <v>8</v>
      </c>
      <c r="P215" s="45">
        <v>148</v>
      </c>
      <c r="Q215" s="45">
        <v>2</v>
      </c>
      <c r="R215" s="197">
        <f t="shared" ref="R215:R229" si="13">(1-ABS(P215-N215)/((N215+P215)/2))</f>
        <v>0.934640522875817</v>
      </c>
    </row>
    <row r="216" spans="1:18" s="3" customFormat="1" ht="15" customHeight="1">
      <c r="A216" s="45" t="s">
        <v>227</v>
      </c>
      <c r="B216" s="210">
        <v>180.32533702601916</v>
      </c>
      <c r="C216" s="210">
        <v>139.45028102744945</v>
      </c>
      <c r="D216" s="214">
        <v>4.760015673343144</v>
      </c>
      <c r="E216" s="5">
        <f t="shared" si="11"/>
        <v>1.2931156229833904</v>
      </c>
      <c r="F216" s="45">
        <v>5.1119999999999999E-2</v>
      </c>
      <c r="G216" s="45">
        <v>5.2100000000000002E-3</v>
      </c>
      <c r="H216" s="45">
        <v>0.16386999999999999</v>
      </c>
      <c r="I216" s="45">
        <v>1.653E-2</v>
      </c>
      <c r="J216" s="45">
        <v>2.325E-2</v>
      </c>
      <c r="K216" s="45">
        <v>3.5E-4</v>
      </c>
      <c r="L216" s="45">
        <v>246</v>
      </c>
      <c r="M216" s="45">
        <v>233</v>
      </c>
      <c r="N216" s="45">
        <v>154</v>
      </c>
      <c r="O216" s="45">
        <v>14</v>
      </c>
      <c r="P216" s="45">
        <v>148</v>
      </c>
      <c r="Q216" s="45">
        <v>2</v>
      </c>
      <c r="R216" s="197">
        <f t="shared" si="13"/>
        <v>0.96026490066225167</v>
      </c>
    </row>
    <row r="217" spans="1:18" s="3" customFormat="1" ht="15" customHeight="1">
      <c r="A217" s="45" t="s">
        <v>228</v>
      </c>
      <c r="B217" s="210">
        <v>1044.5322878057702</v>
      </c>
      <c r="C217" s="210">
        <v>760.19396251083265</v>
      </c>
      <c r="D217" s="214">
        <v>26.594322648992822</v>
      </c>
      <c r="E217" s="5">
        <f t="shared" si="11"/>
        <v>1.3740339167596136</v>
      </c>
      <c r="F217" s="45">
        <v>4.6050000000000001E-2</v>
      </c>
      <c r="G217" s="45">
        <v>2.2599999999999999E-3</v>
      </c>
      <c r="H217" s="45">
        <v>0.15235000000000001</v>
      </c>
      <c r="I217" s="45">
        <v>7.0600000000000003E-3</v>
      </c>
      <c r="J217" s="45">
        <v>2.4E-2</v>
      </c>
      <c r="K217" s="45">
        <v>3.8999999999999999E-4</v>
      </c>
      <c r="L217" s="45"/>
      <c r="M217" s="45">
        <v>106</v>
      </c>
      <c r="N217" s="45">
        <v>144</v>
      </c>
      <c r="O217" s="45">
        <v>6</v>
      </c>
      <c r="P217" s="45">
        <v>153</v>
      </c>
      <c r="Q217" s="45">
        <v>2</v>
      </c>
      <c r="R217" s="197">
        <f t="shared" si="13"/>
        <v>0.93939393939393945</v>
      </c>
    </row>
    <row r="218" spans="1:18" s="3" customFormat="1" ht="15" customHeight="1">
      <c r="A218" s="3" t="s">
        <v>229</v>
      </c>
      <c r="B218" s="211">
        <v>589.61403095025014</v>
      </c>
      <c r="C218" s="211">
        <v>560.3427210012843</v>
      </c>
      <c r="D218" s="113">
        <v>16.578335968754285</v>
      </c>
      <c r="E218" s="5">
        <f t="shared" si="11"/>
        <v>1.0522382264494496</v>
      </c>
      <c r="F218" s="3">
        <v>4.879E-2</v>
      </c>
      <c r="G218" s="3">
        <v>1.1299999999999999E-3</v>
      </c>
      <c r="H218" s="3">
        <v>0.14853</v>
      </c>
      <c r="I218" s="3">
        <v>3.5500000000000002E-3</v>
      </c>
      <c r="J218" s="3">
        <v>2.2100000000000002E-2</v>
      </c>
      <c r="K218" s="3">
        <v>1.9000000000000001E-4</v>
      </c>
      <c r="L218" s="3">
        <v>138</v>
      </c>
      <c r="M218" s="3">
        <v>40</v>
      </c>
      <c r="N218" s="3">
        <v>141</v>
      </c>
      <c r="O218" s="3">
        <v>3</v>
      </c>
      <c r="P218" s="3">
        <v>141</v>
      </c>
      <c r="Q218" s="3">
        <v>1</v>
      </c>
      <c r="R218" s="197">
        <f t="shared" si="13"/>
        <v>1</v>
      </c>
    </row>
    <row r="219" spans="1:18" s="3" customFormat="1" ht="15" customHeight="1">
      <c r="A219" s="3" t="s">
        <v>230</v>
      </c>
      <c r="B219" s="211">
        <v>358.75107429600752</v>
      </c>
      <c r="C219" s="211">
        <v>359.10494729251104</v>
      </c>
      <c r="D219" s="113">
        <v>10.597825224413736</v>
      </c>
      <c r="E219" s="5">
        <f t="shared" si="11"/>
        <v>0.99901456941996603</v>
      </c>
      <c r="F219" s="3">
        <v>5.0279999999999998E-2</v>
      </c>
      <c r="G219" s="3">
        <v>1.2800000000000001E-3</v>
      </c>
      <c r="H219" s="3">
        <v>0.15331</v>
      </c>
      <c r="I219" s="3">
        <v>3.5999999999999999E-3</v>
      </c>
      <c r="J219" s="3">
        <v>2.231E-2</v>
      </c>
      <c r="K219" s="3">
        <v>2.1000000000000001E-4</v>
      </c>
      <c r="L219" s="3">
        <v>208</v>
      </c>
      <c r="M219" s="3">
        <v>37</v>
      </c>
      <c r="N219" s="3">
        <v>145</v>
      </c>
      <c r="O219" s="3">
        <v>3</v>
      </c>
      <c r="P219" s="3">
        <v>142</v>
      </c>
      <c r="Q219" s="3">
        <v>1</v>
      </c>
      <c r="R219" s="197">
        <f t="shared" si="13"/>
        <v>0.97909407665505221</v>
      </c>
    </row>
    <row r="220" spans="1:18" s="3" customFormat="1" ht="15" customHeight="1">
      <c r="A220" s="3" t="s">
        <v>231</v>
      </c>
      <c r="B220" s="211">
        <v>171.30075007422218</v>
      </c>
      <c r="C220" s="211">
        <v>166.45694922413892</v>
      </c>
      <c r="D220" s="113">
        <v>4.8878306824285245</v>
      </c>
      <c r="E220" s="5">
        <f t="shared" si="11"/>
        <v>1.0290994210374536</v>
      </c>
      <c r="F220" s="3">
        <v>5.0270000000000002E-2</v>
      </c>
      <c r="G220" s="3">
        <v>1.89E-3</v>
      </c>
      <c r="H220" s="3">
        <v>0.15126000000000001</v>
      </c>
      <c r="I220" s="3">
        <v>5.2599999999999999E-3</v>
      </c>
      <c r="J220" s="3">
        <v>2.2179999999999998E-2</v>
      </c>
      <c r="K220" s="3">
        <v>2.9E-4</v>
      </c>
      <c r="L220" s="3">
        <v>207</v>
      </c>
      <c r="M220" s="3">
        <v>56</v>
      </c>
      <c r="N220" s="3">
        <v>143</v>
      </c>
      <c r="O220" s="3">
        <v>5</v>
      </c>
      <c r="P220" s="3">
        <v>141</v>
      </c>
      <c r="Q220" s="3">
        <v>2</v>
      </c>
      <c r="R220" s="197">
        <f t="shared" si="13"/>
        <v>0.9859154929577465</v>
      </c>
    </row>
    <row r="221" spans="1:18" s="49" customFormat="1" ht="15" customHeight="1">
      <c r="A221" s="49" t="s">
        <v>232</v>
      </c>
      <c r="B221" s="212">
        <v>316.55846624922839</v>
      </c>
      <c r="C221" s="212">
        <v>374.40212993682923</v>
      </c>
      <c r="D221" s="215">
        <v>10.722076347669629</v>
      </c>
      <c r="E221" s="46">
        <f t="shared" si="11"/>
        <v>0.84550391394044555</v>
      </c>
      <c r="F221" s="49">
        <v>4.6050000000000001E-2</v>
      </c>
      <c r="G221" s="49">
        <v>1.89E-3</v>
      </c>
      <c r="H221" s="49">
        <v>0.13557</v>
      </c>
      <c r="I221" s="49">
        <v>5.3899999999999998E-3</v>
      </c>
      <c r="J221" s="49">
        <v>2.1350000000000001E-2</v>
      </c>
      <c r="K221" s="49">
        <v>2.3000000000000001E-4</v>
      </c>
      <c r="M221" s="49">
        <v>87</v>
      </c>
      <c r="N221" s="49">
        <v>129</v>
      </c>
      <c r="O221" s="49">
        <v>5</v>
      </c>
      <c r="P221" s="49">
        <v>136</v>
      </c>
      <c r="Q221" s="49">
        <v>1</v>
      </c>
      <c r="R221" s="197">
        <f t="shared" si="13"/>
        <v>0.94716981132075473</v>
      </c>
    </row>
    <row r="222" spans="1:18" s="3" customFormat="1" ht="15" customHeight="1">
      <c r="A222" s="3" t="s">
        <v>233</v>
      </c>
      <c r="B222" s="211">
        <v>212.88346356981438</v>
      </c>
      <c r="C222" s="211">
        <v>265.62052046596403</v>
      </c>
      <c r="D222" s="113">
        <v>7.4428584004404943</v>
      </c>
      <c r="E222" s="5">
        <f t="shared" si="11"/>
        <v>0.80145714343291019</v>
      </c>
      <c r="F222" s="3">
        <v>4.9759999999999999E-2</v>
      </c>
      <c r="G222" s="3">
        <v>1.4300000000000001E-3</v>
      </c>
      <c r="H222" s="3">
        <v>0.15021000000000001</v>
      </c>
      <c r="I222" s="3">
        <v>4.0899999999999999E-3</v>
      </c>
      <c r="J222" s="3">
        <v>2.2159999999999999E-2</v>
      </c>
      <c r="K222" s="3">
        <v>2.5999999999999998E-4</v>
      </c>
      <c r="L222" s="3">
        <v>184</v>
      </c>
      <c r="M222" s="3">
        <v>41</v>
      </c>
      <c r="N222" s="3">
        <v>142</v>
      </c>
      <c r="O222" s="3">
        <v>4</v>
      </c>
      <c r="P222" s="3">
        <v>141</v>
      </c>
      <c r="Q222" s="3">
        <v>2</v>
      </c>
      <c r="R222" s="197">
        <f t="shared" si="13"/>
        <v>0.99293286219081267</v>
      </c>
    </row>
    <row r="223" spans="1:18" s="3" customFormat="1" ht="15" customHeight="1">
      <c r="A223" s="45" t="s">
        <v>234</v>
      </c>
      <c r="B223" s="210">
        <v>717.63785766999467</v>
      </c>
      <c r="C223" s="210">
        <v>761.69529466012921</v>
      </c>
      <c r="D223" s="214">
        <v>23.267131533965543</v>
      </c>
      <c r="E223" s="5">
        <f t="shared" si="11"/>
        <v>0.94215871189043765</v>
      </c>
      <c r="F223" s="45">
        <v>5.5789999999999999E-2</v>
      </c>
      <c r="G223" s="45">
        <v>2.5100000000000001E-3</v>
      </c>
      <c r="H223" s="45">
        <v>0.1696</v>
      </c>
      <c r="I223" s="45">
        <v>7.4200000000000004E-3</v>
      </c>
      <c r="J223" s="45">
        <v>2.205E-2</v>
      </c>
      <c r="K223" s="45">
        <v>2.3000000000000001E-4</v>
      </c>
      <c r="L223" s="45">
        <v>444</v>
      </c>
      <c r="M223" s="45">
        <v>103</v>
      </c>
      <c r="N223" s="45">
        <v>159</v>
      </c>
      <c r="O223" s="45">
        <v>6</v>
      </c>
      <c r="P223" s="45">
        <v>141</v>
      </c>
      <c r="Q223" s="45">
        <v>1</v>
      </c>
      <c r="R223" s="197">
        <f t="shared" si="13"/>
        <v>0.88</v>
      </c>
    </row>
    <row r="224" spans="1:18" s="3" customFormat="1" ht="15" customHeight="1">
      <c r="A224" s="3" t="s">
        <v>235</v>
      </c>
      <c r="B224" s="211">
        <v>308.25278227479754</v>
      </c>
      <c r="C224" s="211">
        <v>412.07117724813082</v>
      </c>
      <c r="D224" s="113">
        <v>11.606817313298395</v>
      </c>
      <c r="E224" s="5">
        <f t="shared" si="11"/>
        <v>0.74805713016220376</v>
      </c>
      <c r="F224" s="3">
        <v>4.9410000000000003E-2</v>
      </c>
      <c r="G224" s="3">
        <v>1.0200000000000001E-3</v>
      </c>
      <c r="H224" s="3">
        <v>0.15440999999999999</v>
      </c>
      <c r="I224" s="3">
        <v>3.2699999999999999E-3</v>
      </c>
      <c r="J224" s="3">
        <v>2.273E-2</v>
      </c>
      <c r="K224" s="3">
        <v>2.5000000000000001E-4</v>
      </c>
      <c r="L224" s="3">
        <v>168</v>
      </c>
      <c r="M224" s="3">
        <v>29</v>
      </c>
      <c r="N224" s="3">
        <v>146</v>
      </c>
      <c r="O224" s="3">
        <v>3</v>
      </c>
      <c r="P224" s="3">
        <v>145</v>
      </c>
      <c r="Q224" s="3">
        <v>2</v>
      </c>
      <c r="R224" s="197">
        <f t="shared" si="13"/>
        <v>0.99312714776632305</v>
      </c>
    </row>
    <row r="225" spans="1:18" s="3" customFormat="1" ht="15" customHeight="1">
      <c r="A225" s="45" t="s">
        <v>236</v>
      </c>
      <c r="B225" s="210">
        <v>385.16166854665113</v>
      </c>
      <c r="C225" s="210">
        <v>388.19450390169226</v>
      </c>
      <c r="D225" s="214">
        <v>12.195213903391037</v>
      </c>
      <c r="E225" s="5">
        <f t="shared" si="11"/>
        <v>0.99218733051457841</v>
      </c>
      <c r="F225" s="45">
        <v>4.8829999999999998E-2</v>
      </c>
      <c r="G225" s="45">
        <v>1.01E-3</v>
      </c>
      <c r="H225" s="45">
        <v>0.16026000000000001</v>
      </c>
      <c r="I225" s="45">
        <v>3.0999999999999999E-3</v>
      </c>
      <c r="J225" s="45">
        <v>2.3970000000000002E-2</v>
      </c>
      <c r="K225" s="45">
        <v>2.2000000000000001E-4</v>
      </c>
      <c r="L225" s="45">
        <v>140</v>
      </c>
      <c r="M225" s="45">
        <v>28</v>
      </c>
      <c r="N225" s="45">
        <v>151</v>
      </c>
      <c r="O225" s="45">
        <v>3</v>
      </c>
      <c r="P225" s="45">
        <v>153</v>
      </c>
      <c r="Q225" s="45">
        <v>1</v>
      </c>
      <c r="R225" s="197">
        <f t="shared" si="13"/>
        <v>0.98684210526315785</v>
      </c>
    </row>
    <row r="226" spans="1:18" s="3" customFormat="1" ht="15" customHeight="1">
      <c r="A226" s="45" t="s">
        <v>237</v>
      </c>
      <c r="B226" s="210">
        <v>621.02254017326356</v>
      </c>
      <c r="C226" s="210">
        <v>442.00913428820405</v>
      </c>
      <c r="D226" s="214">
        <v>28.190799879839599</v>
      </c>
      <c r="E226" s="5">
        <f t="shared" si="11"/>
        <v>1.4049993359828103</v>
      </c>
      <c r="F226" s="45">
        <v>0.12889</v>
      </c>
      <c r="G226" s="45">
        <v>1.536E-2</v>
      </c>
      <c r="H226" s="45">
        <v>0.41347</v>
      </c>
      <c r="I226" s="45">
        <v>4.8559999999999999E-2</v>
      </c>
      <c r="J226" s="45">
        <v>2.3269999999999999E-2</v>
      </c>
      <c r="K226" s="45">
        <v>4.6999999999999999E-4</v>
      </c>
      <c r="L226" s="45">
        <v>2083</v>
      </c>
      <c r="M226" s="45">
        <v>219</v>
      </c>
      <c r="N226" s="45">
        <v>351</v>
      </c>
      <c r="O226" s="45">
        <v>35</v>
      </c>
      <c r="P226" s="45">
        <v>148</v>
      </c>
      <c r="Q226" s="45">
        <v>3</v>
      </c>
      <c r="R226" s="197">
        <f t="shared" si="13"/>
        <v>0.18637274549098193</v>
      </c>
    </row>
    <row r="227" spans="1:18" s="3" customFormat="1" ht="15" customHeight="1">
      <c r="A227" s="45" t="s">
        <v>238</v>
      </c>
      <c r="B227" s="210">
        <v>663.57884221852896</v>
      </c>
      <c r="C227" s="210">
        <v>608.90910208137177</v>
      </c>
      <c r="D227" s="214">
        <v>20.457330129299674</v>
      </c>
      <c r="E227" s="5">
        <f t="shared" si="11"/>
        <v>1.0897830890526767</v>
      </c>
      <c r="F227" s="45">
        <v>4.9250000000000002E-2</v>
      </c>
      <c r="G227" s="45">
        <v>2.14E-3</v>
      </c>
      <c r="H227" s="45">
        <v>0.16631000000000001</v>
      </c>
      <c r="I227" s="45">
        <v>7.0600000000000003E-3</v>
      </c>
      <c r="J227" s="45">
        <v>2.4490000000000001E-2</v>
      </c>
      <c r="K227" s="45">
        <v>2.3000000000000001E-4</v>
      </c>
      <c r="L227" s="45">
        <v>160</v>
      </c>
      <c r="M227" s="45">
        <v>101</v>
      </c>
      <c r="N227" s="45">
        <v>156</v>
      </c>
      <c r="O227" s="45">
        <v>6</v>
      </c>
      <c r="P227" s="45">
        <v>156</v>
      </c>
      <c r="Q227" s="45">
        <v>1</v>
      </c>
      <c r="R227" s="197">
        <f t="shared" si="13"/>
        <v>1</v>
      </c>
    </row>
    <row r="228" spans="1:18" s="3" customFormat="1" ht="15" customHeight="1">
      <c r="A228" s="45" t="s">
        <v>239</v>
      </c>
      <c r="B228" s="210">
        <v>737.32665414430892</v>
      </c>
      <c r="C228" s="210">
        <v>654.55375299901345</v>
      </c>
      <c r="D228" s="214">
        <v>22.466118777615318</v>
      </c>
      <c r="E228" s="5">
        <f t="shared" si="11"/>
        <v>1.1264569957257891</v>
      </c>
      <c r="F228" s="45">
        <v>5.8259999999999999E-2</v>
      </c>
      <c r="G228" s="45">
        <v>3.8E-3</v>
      </c>
      <c r="H228" s="45">
        <v>0.19091</v>
      </c>
      <c r="I228" s="45">
        <v>1.2279999999999999E-2</v>
      </c>
      <c r="J228" s="45">
        <v>2.3769999999999999E-2</v>
      </c>
      <c r="K228" s="45">
        <v>2.7E-4</v>
      </c>
      <c r="L228" s="45">
        <v>540</v>
      </c>
      <c r="M228" s="45">
        <v>147</v>
      </c>
      <c r="N228" s="45">
        <v>177</v>
      </c>
      <c r="O228" s="45">
        <v>10</v>
      </c>
      <c r="P228" s="45">
        <v>151</v>
      </c>
      <c r="Q228" s="45">
        <v>2</v>
      </c>
      <c r="R228" s="197">
        <f t="shared" si="13"/>
        <v>0.84146341463414631</v>
      </c>
    </row>
    <row r="229" spans="1:18" s="3" customFormat="1" ht="15" customHeight="1" thickBot="1">
      <c r="A229" s="77" t="s">
        <v>240</v>
      </c>
      <c r="B229" s="213">
        <v>767.55680868294462</v>
      </c>
      <c r="C229" s="213">
        <v>671.69342474631196</v>
      </c>
      <c r="D229" s="216">
        <v>26.007070493937356</v>
      </c>
      <c r="E229" s="74">
        <f t="shared" si="11"/>
        <v>1.1427189554115984</v>
      </c>
      <c r="F229" s="77">
        <v>6.6439999999999999E-2</v>
      </c>
      <c r="G229" s="77">
        <v>5.1200000000000004E-3</v>
      </c>
      <c r="H229" s="77">
        <v>0.20698</v>
      </c>
      <c r="I229" s="77">
        <v>1.576E-2</v>
      </c>
      <c r="J229" s="77">
        <v>2.2589999999999999E-2</v>
      </c>
      <c r="K229" s="77">
        <v>2.7E-4</v>
      </c>
      <c r="L229" s="77">
        <v>820</v>
      </c>
      <c r="M229" s="77">
        <v>166</v>
      </c>
      <c r="N229" s="77">
        <v>191</v>
      </c>
      <c r="O229" s="77">
        <v>13</v>
      </c>
      <c r="P229" s="77">
        <v>144</v>
      </c>
      <c r="Q229" s="77">
        <v>2</v>
      </c>
      <c r="R229" s="197">
        <f t="shared" si="13"/>
        <v>0.71940298507462686</v>
      </c>
    </row>
    <row r="230" spans="1:18" ht="16.399999999999999" customHeight="1">
      <c r="A230" s="79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</sheetData>
  <mergeCells count="11">
    <mergeCell ref="A2:A3"/>
    <mergeCell ref="F2:K2"/>
    <mergeCell ref="L2:Q2"/>
    <mergeCell ref="A4:Q4"/>
    <mergeCell ref="A199:Q199"/>
    <mergeCell ref="A40:Q40"/>
    <mergeCell ref="A59:Q59"/>
    <mergeCell ref="A94:Q94"/>
    <mergeCell ref="A125:Q125"/>
    <mergeCell ref="A162:Q162"/>
    <mergeCell ref="A23:Q23"/>
  </mergeCells>
  <phoneticPr fontId="1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5"/>
  <sheetViews>
    <sheetView zoomScale="115" zoomScaleNormal="115" workbookViewId="0">
      <selection activeCell="M136" sqref="M136"/>
    </sheetView>
  </sheetViews>
  <sheetFormatPr defaultColWidth="9" defaultRowHeight="15.5"/>
  <cols>
    <col min="1" max="1" width="12.69140625" style="10" customWidth="1"/>
    <col min="2" max="2" width="8.23046875" style="11" bestFit="1" customWidth="1"/>
    <col min="3" max="3" width="9.4609375" style="11" bestFit="1" customWidth="1"/>
    <col min="4" max="4" width="9.3828125" style="11" bestFit="1" customWidth="1"/>
    <col min="5" max="5" width="9.23046875" style="11" bestFit="1" customWidth="1"/>
    <col min="6" max="6" width="7.61328125" style="11" bestFit="1" customWidth="1"/>
    <col min="7" max="7" width="10.921875" style="11" bestFit="1" customWidth="1"/>
    <col min="8" max="8" width="5.4609375" style="11" bestFit="1" customWidth="1"/>
    <col min="9" max="9" width="8.07421875" style="11" customWidth="1"/>
    <col min="10" max="10" width="6.921875" style="11" customWidth="1"/>
    <col min="11" max="11" width="8.07421875" style="11" customWidth="1"/>
    <col min="12" max="12" width="12.15234375" style="11" customWidth="1"/>
    <col min="13" max="13" width="15.53515625" style="11" customWidth="1"/>
    <col min="14" max="14" width="16.15234375" style="11" bestFit="1" customWidth="1"/>
    <col min="15" max="15" width="8.921875" customWidth="1"/>
    <col min="16" max="20" width="9" customWidth="1"/>
    <col min="21" max="21" width="8.921875" customWidth="1"/>
  </cols>
  <sheetData>
    <row r="1" spans="1:17" s="1" customFormat="1" ht="16" thickBot="1">
      <c r="A1" s="243" t="s">
        <v>770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96"/>
    </row>
    <row r="2" spans="1:17" ht="17.5" thickBot="1">
      <c r="A2" s="222" t="s">
        <v>24</v>
      </c>
      <c r="B2" s="222" t="s">
        <v>32</v>
      </c>
      <c r="C2" s="223" t="s">
        <v>1068</v>
      </c>
      <c r="D2" s="223" t="s">
        <v>1069</v>
      </c>
      <c r="E2" s="223" t="s">
        <v>1070</v>
      </c>
      <c r="F2" s="224" t="s">
        <v>33</v>
      </c>
      <c r="G2" s="223" t="s">
        <v>1071</v>
      </c>
      <c r="H2" s="222" t="s">
        <v>1072</v>
      </c>
      <c r="I2" s="225" t="s">
        <v>1073</v>
      </c>
      <c r="J2" s="224" t="s">
        <v>33</v>
      </c>
      <c r="K2" s="226" t="s">
        <v>1074</v>
      </c>
      <c r="L2" s="226" t="s">
        <v>1075</v>
      </c>
      <c r="M2" s="222" t="s">
        <v>1076</v>
      </c>
    </row>
    <row r="3" spans="1:17" ht="16" thickBot="1">
      <c r="A3" s="242" t="s">
        <v>378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7" s="3" customFormat="1" ht="13">
      <c r="A4" s="3" t="s">
        <v>313</v>
      </c>
      <c r="B4" s="3">
        <v>156</v>
      </c>
      <c r="C4" s="55">
        <v>1.8180000000000002E-2</v>
      </c>
      <c r="D4" s="55">
        <v>6.6100000000000002E-4</v>
      </c>
      <c r="E4" s="55">
        <v>0.28242400000000001</v>
      </c>
      <c r="F4" s="56">
        <v>1.5999999999999999E-5</v>
      </c>
      <c r="G4" s="55">
        <v>0.28242207201799985</v>
      </c>
      <c r="H4" s="57">
        <v>-12.765882207330659</v>
      </c>
      <c r="I4" s="52">
        <v>-9.3716606732730003</v>
      </c>
      <c r="J4" s="57">
        <v>0.56599702809134733</v>
      </c>
      <c r="K4" s="66">
        <v>1159.6725700017569</v>
      </c>
      <c r="L4" s="66">
        <v>1774.7008170639444</v>
      </c>
      <c r="M4" s="24">
        <v>-0.98032738095238092</v>
      </c>
      <c r="O4" s="66"/>
      <c r="P4" s="52"/>
      <c r="Q4" s="66"/>
    </row>
    <row r="5" spans="1:17" s="3" customFormat="1" ht="13">
      <c r="A5" s="3" t="s">
        <v>314</v>
      </c>
      <c r="B5" s="3">
        <v>155</v>
      </c>
      <c r="C5" s="55">
        <v>1.8700000000000001E-2</v>
      </c>
      <c r="D5" s="55">
        <v>6.6799999999999997E-4</v>
      </c>
      <c r="E5" s="55">
        <v>0.28245900000000002</v>
      </c>
      <c r="F5" s="56">
        <v>1.5999999999999999E-5</v>
      </c>
      <c r="G5" s="55">
        <v>0.28245705160064127</v>
      </c>
      <c r="H5" s="57">
        <v>-11.528192796647074</v>
      </c>
      <c r="I5" s="52">
        <v>-8.1342644345927528</v>
      </c>
      <c r="J5" s="57">
        <v>0.56599702809023711</v>
      </c>
      <c r="K5" s="66">
        <v>1111.2439598092938</v>
      </c>
      <c r="L5" s="66">
        <v>1696.3104739967639</v>
      </c>
      <c r="M5" s="24">
        <v>-0.98011904761904767</v>
      </c>
      <c r="O5" s="66"/>
      <c r="P5" s="52"/>
      <c r="Q5" s="66"/>
    </row>
    <row r="6" spans="1:17" s="3" customFormat="1" ht="13">
      <c r="A6" s="3" t="s">
        <v>315</v>
      </c>
      <c r="B6" s="3">
        <v>156</v>
      </c>
      <c r="C6" s="55">
        <v>1.8149999999999999E-2</v>
      </c>
      <c r="D6" s="55">
        <v>6.4760000000000002E-4</v>
      </c>
      <c r="E6" s="55">
        <v>0.28245399999999998</v>
      </c>
      <c r="F6" s="56">
        <v>1.5999999999999999E-5</v>
      </c>
      <c r="G6" s="55">
        <v>0.28245211110265761</v>
      </c>
      <c r="H6" s="57">
        <v>-11.7050055696033</v>
      </c>
      <c r="I6" s="52">
        <v>-8.3090336330948755</v>
      </c>
      <c r="J6" s="57">
        <v>0.56599702809023711</v>
      </c>
      <c r="K6" s="66">
        <v>1117.5974705595552</v>
      </c>
      <c r="L6" s="66">
        <v>1707.3936900663484</v>
      </c>
      <c r="M6" s="24">
        <v>-0.98072619047619047</v>
      </c>
      <c r="O6" s="66"/>
      <c r="P6" s="52"/>
      <c r="Q6" s="66"/>
    </row>
    <row r="7" spans="1:17" s="3" customFormat="1" ht="13">
      <c r="A7" s="3" t="s">
        <v>316</v>
      </c>
      <c r="B7" s="3">
        <v>156</v>
      </c>
      <c r="C7" s="55">
        <v>2.3470000000000001E-2</v>
      </c>
      <c r="D7" s="55">
        <v>8.5970000000000003E-4</v>
      </c>
      <c r="E7" s="55">
        <v>0.28243000000000001</v>
      </c>
      <c r="F7" s="56">
        <v>1.7E-5</v>
      </c>
      <c r="G7" s="55">
        <v>0.28242749245669357</v>
      </c>
      <c r="H7" s="57">
        <v>-12.553706879784299</v>
      </c>
      <c r="I7" s="52">
        <v>-9.1799136612980003</v>
      </c>
      <c r="J7" s="57">
        <v>0.60137184234587693</v>
      </c>
      <c r="K7" s="66">
        <v>1157.3673288148125</v>
      </c>
      <c r="L7" s="66">
        <v>1762.4799117054147</v>
      </c>
      <c r="M7" s="24">
        <v>-0.97441369047619042</v>
      </c>
      <c r="O7" s="66"/>
    </row>
    <row r="8" spans="1:17" s="3" customFormat="1" ht="13">
      <c r="A8" s="3" t="s">
        <v>317</v>
      </c>
      <c r="B8" s="3">
        <v>155</v>
      </c>
      <c r="C8" s="55">
        <v>1.651E-2</v>
      </c>
      <c r="D8" s="55">
        <v>5.9690000000000003E-4</v>
      </c>
      <c r="E8" s="55">
        <v>0.28241899999999998</v>
      </c>
      <c r="F8" s="56">
        <v>1.5999999999999999E-5</v>
      </c>
      <c r="G8" s="55">
        <v>0.28241725898266878</v>
      </c>
      <c r="H8" s="57">
        <v>-12.942694980286884</v>
      </c>
      <c r="I8" s="52">
        <v>-9.5419209041147646</v>
      </c>
      <c r="J8" s="57">
        <v>0.56599702809023711</v>
      </c>
      <c r="K8" s="66">
        <v>1164.6596855664989</v>
      </c>
      <c r="L8" s="66">
        <v>1785.506964078586</v>
      </c>
      <c r="M8" s="24">
        <v>-0.98223511904761907</v>
      </c>
      <c r="O8" s="66"/>
    </row>
    <row r="9" spans="1:17" s="3" customFormat="1" ht="13">
      <c r="A9" s="3" t="s">
        <v>318</v>
      </c>
      <c r="B9" s="3">
        <v>156</v>
      </c>
      <c r="C9" s="55">
        <v>1.9210000000000001E-2</v>
      </c>
      <c r="D9" s="55">
        <v>7.0140000000000003E-4</v>
      </c>
      <c r="E9" s="55">
        <v>0.28243600000000002</v>
      </c>
      <c r="F9" s="56">
        <v>1.7E-5</v>
      </c>
      <c r="G9" s="55">
        <v>0.28243395418067335</v>
      </c>
      <c r="H9" s="57">
        <v>-12.341531552239049</v>
      </c>
      <c r="I9" s="52">
        <v>-8.9513313757416668</v>
      </c>
      <c r="J9" s="57">
        <v>0.6013718423447667</v>
      </c>
      <c r="K9" s="66">
        <v>1144.2154254448012</v>
      </c>
      <c r="L9" s="66">
        <v>1748.0657281057001</v>
      </c>
      <c r="M9" s="24">
        <v>-0.97912500000000002</v>
      </c>
      <c r="O9" s="66"/>
    </row>
    <row r="10" spans="1:17" s="3" customFormat="1" ht="13">
      <c r="A10" s="3" t="s">
        <v>319</v>
      </c>
      <c r="B10" s="3">
        <v>155</v>
      </c>
      <c r="C10" s="55">
        <v>1.7500000000000002E-2</v>
      </c>
      <c r="D10" s="55">
        <v>6.4329999999999997E-4</v>
      </c>
      <c r="E10" s="55">
        <v>0.28246599999999999</v>
      </c>
      <c r="F10" s="56">
        <v>1.5E-5</v>
      </c>
      <c r="G10" s="55">
        <v>0.28246412364474927</v>
      </c>
      <c r="H10" s="57">
        <v>-11.28065491451169</v>
      </c>
      <c r="I10" s="52">
        <v>-7.8840921878642334</v>
      </c>
      <c r="J10" s="57">
        <v>0.53062221383348707</v>
      </c>
      <c r="K10" s="66">
        <v>1100.7971279295002</v>
      </c>
      <c r="L10" s="66">
        <v>1680.4624666707591</v>
      </c>
      <c r="M10" s="24">
        <v>-0.98085416666666669</v>
      </c>
      <c r="O10" s="66"/>
    </row>
    <row r="11" spans="1:17" s="3" customFormat="1" ht="13">
      <c r="A11" s="3" t="s">
        <v>320</v>
      </c>
      <c r="B11" s="3">
        <v>154</v>
      </c>
      <c r="C11" s="55">
        <v>1.9651999999999999E-2</v>
      </c>
      <c r="D11" s="55">
        <v>7.7780000000000004E-4</v>
      </c>
      <c r="E11" s="55">
        <v>0.28243699999999999</v>
      </c>
      <c r="F11" s="56">
        <v>2.1999999999999999E-5</v>
      </c>
      <c r="G11" s="55">
        <v>0.28243473133978858</v>
      </c>
      <c r="H11" s="57">
        <v>-12.306168997648914</v>
      </c>
      <c r="I11" s="52">
        <v>-8.9238395163937501</v>
      </c>
      <c r="J11" s="57">
        <v>0.77824591362407602</v>
      </c>
      <c r="K11" s="66">
        <v>1145.1207650159286</v>
      </c>
      <c r="L11" s="66">
        <v>1746.2948395547978</v>
      </c>
      <c r="M11" s="24">
        <v>-0.97685119047619051</v>
      </c>
      <c r="O11" s="66"/>
    </row>
    <row r="12" spans="1:17" s="3" customFormat="1" ht="13">
      <c r="A12" s="3" t="s">
        <v>321</v>
      </c>
      <c r="B12" s="3">
        <v>157</v>
      </c>
      <c r="C12" s="55">
        <v>2.7969999999999998E-2</v>
      </c>
      <c r="D12" s="55">
        <v>9.9299999999999996E-4</v>
      </c>
      <c r="E12" s="55">
        <v>0.28244200000000003</v>
      </c>
      <c r="F12" s="56">
        <v>1.5999999999999999E-5</v>
      </c>
      <c r="G12" s="55">
        <v>0.28243910365185149</v>
      </c>
      <c r="H12" s="57">
        <v>-12.129356224692689</v>
      </c>
      <c r="I12" s="52">
        <v>-8.76916978930109</v>
      </c>
      <c r="J12" s="57">
        <v>0.56599702809134733</v>
      </c>
      <c r="K12" s="66">
        <v>1144.6307451680707</v>
      </c>
      <c r="L12" s="66">
        <v>1736.4149694231633</v>
      </c>
      <c r="M12" s="24">
        <v>-0.9704464285714286</v>
      </c>
      <c r="O12" s="66"/>
    </row>
    <row r="13" spans="1:17" s="3" customFormat="1" ht="13">
      <c r="A13" s="3" t="s">
        <v>322</v>
      </c>
      <c r="B13" s="3">
        <v>156</v>
      </c>
      <c r="C13" s="55">
        <v>2.0709999999999999E-2</v>
      </c>
      <c r="D13" s="55">
        <v>7.4600000000000003E-4</v>
      </c>
      <c r="E13" s="55">
        <v>0.282441</v>
      </c>
      <c r="F13" s="56">
        <v>1.7E-5</v>
      </c>
      <c r="G13" s="55">
        <v>0.2824388240929317</v>
      </c>
      <c r="H13" s="57">
        <v>-12.164718779285044</v>
      </c>
      <c r="I13" s="52">
        <v>-8.7790591341618818</v>
      </c>
      <c r="J13" s="57">
        <v>0.6013718423447667</v>
      </c>
      <c r="K13" s="66">
        <v>1138.5939976514903</v>
      </c>
      <c r="L13" s="66">
        <v>1737.1365122892828</v>
      </c>
      <c r="M13" s="24">
        <v>-0.97779761904761908</v>
      </c>
      <c r="N13" s="53"/>
      <c r="O13" s="66"/>
    </row>
    <row r="14" spans="1:17" s="3" customFormat="1" ht="13">
      <c r="A14" s="3" t="s">
        <v>323</v>
      </c>
      <c r="B14" s="3">
        <v>157</v>
      </c>
      <c r="C14" s="55">
        <v>1.626E-2</v>
      </c>
      <c r="D14" s="55">
        <v>5.9949999999999999E-4</v>
      </c>
      <c r="E14" s="55">
        <v>0.282445</v>
      </c>
      <c r="F14" s="56">
        <v>1.8E-5</v>
      </c>
      <c r="G14" s="55">
        <v>0.2824432513990785</v>
      </c>
      <c r="H14" s="57">
        <v>-12.023268560921174</v>
      </c>
      <c r="I14" s="52">
        <v>-8.6224440015658654</v>
      </c>
      <c r="J14" s="57">
        <v>0.63674665660151675</v>
      </c>
      <c r="K14" s="66">
        <v>1128.6782707989046</v>
      </c>
      <c r="L14" s="66">
        <v>1727.2702980911963</v>
      </c>
      <c r="M14" s="24">
        <v>-0.9821577380952381</v>
      </c>
      <c r="O14" s="66"/>
    </row>
    <row r="15" spans="1:17" s="3" customFormat="1" ht="13">
      <c r="A15" s="3" t="s">
        <v>324</v>
      </c>
      <c r="B15" s="3">
        <v>156</v>
      </c>
      <c r="C15" s="55">
        <v>1.9910000000000001E-2</v>
      </c>
      <c r="D15" s="55">
        <v>7.3169999999999995E-4</v>
      </c>
      <c r="E15" s="55">
        <v>0.28244900000000001</v>
      </c>
      <c r="F15" s="56">
        <v>1.7E-5</v>
      </c>
      <c r="G15" s="55">
        <v>0.28244686580267847</v>
      </c>
      <c r="H15" s="57">
        <v>-11.881818342557304</v>
      </c>
      <c r="I15" s="52">
        <v>-8.4945851455719978</v>
      </c>
      <c r="J15" s="57">
        <v>0.6013718423447667</v>
      </c>
      <c r="K15" s="66">
        <v>1127.0288519456342</v>
      </c>
      <c r="L15" s="66">
        <v>1719.1199189634071</v>
      </c>
      <c r="M15" s="24">
        <v>-0.97822321428571424</v>
      </c>
      <c r="O15" s="66"/>
    </row>
    <row r="16" spans="1:17" s="3" customFormat="1" ht="13">
      <c r="A16" s="3" t="s">
        <v>325</v>
      </c>
      <c r="B16" s="3">
        <v>150</v>
      </c>
      <c r="C16" s="55">
        <v>2.1479999999999999E-2</v>
      </c>
      <c r="D16" s="55">
        <v>7.8799999999999996E-4</v>
      </c>
      <c r="E16" s="55">
        <v>0.28243800000000002</v>
      </c>
      <c r="F16" s="56">
        <v>1.9000000000000001E-5</v>
      </c>
      <c r="G16" s="55">
        <v>0.28243570158878045</v>
      </c>
      <c r="H16" s="57">
        <v>-12.270806443056559</v>
      </c>
      <c r="I16" s="52">
        <v>-8.8895171385250382</v>
      </c>
      <c r="J16" s="57">
        <v>0.67212147085715657</v>
      </c>
      <c r="K16" s="66">
        <v>1144.034062543773</v>
      </c>
      <c r="L16" s="66">
        <v>1744.1169726665123</v>
      </c>
      <c r="M16" s="24">
        <v>-0.976547619047619</v>
      </c>
      <c r="O16" s="66"/>
    </row>
    <row r="17" spans="1:15" s="3" customFormat="1" ht="13">
      <c r="A17" s="3" t="s">
        <v>326</v>
      </c>
      <c r="B17" s="3">
        <v>156</v>
      </c>
      <c r="C17" s="55">
        <v>2.3859999999999999E-2</v>
      </c>
      <c r="D17" s="55">
        <v>8.9999999999999998E-4</v>
      </c>
      <c r="E17" s="55">
        <v>0.28245399999999998</v>
      </c>
      <c r="F17" s="56">
        <v>1.8E-5</v>
      </c>
      <c r="G17" s="55">
        <v>0.28245137491104361</v>
      </c>
      <c r="H17" s="57">
        <v>-11.7050055696033</v>
      </c>
      <c r="I17" s="52">
        <v>-8.3350762746969842</v>
      </c>
      <c r="J17" s="57">
        <v>0.63674665660151675</v>
      </c>
      <c r="K17" s="66">
        <v>1125.0411951710373</v>
      </c>
      <c r="L17" s="66">
        <v>1708.9506332869187</v>
      </c>
      <c r="M17" s="24">
        <v>-0.9732142857142857</v>
      </c>
      <c r="O17" s="66"/>
    </row>
    <row r="18" spans="1:15" s="3" customFormat="1" ht="13.5" thickBot="1">
      <c r="A18" s="4" t="s">
        <v>327</v>
      </c>
      <c r="B18" s="4">
        <v>157</v>
      </c>
      <c r="C18" s="60">
        <v>2.4819999999999998E-2</v>
      </c>
      <c r="D18" s="60">
        <v>9.3400000000000004E-4</v>
      </c>
      <c r="E18" s="60">
        <v>0.28243299999999999</v>
      </c>
      <c r="F18" s="61">
        <v>1.8E-5</v>
      </c>
      <c r="G18" s="60">
        <v>0.28243027574101637</v>
      </c>
      <c r="H18" s="65">
        <v>-12.447619216012784</v>
      </c>
      <c r="I18" s="63">
        <v>-9.0814554953588811</v>
      </c>
      <c r="J18" s="65">
        <v>0.63674665660262697</v>
      </c>
      <c r="K18" s="67">
        <v>1155.4407274280748</v>
      </c>
      <c r="L18" s="67">
        <v>1756.2156535820618</v>
      </c>
      <c r="M18" s="64">
        <v>-0.97220238095238098</v>
      </c>
      <c r="O18" s="66"/>
    </row>
    <row r="19" spans="1:15" s="3" customFormat="1" ht="13.5" thickBot="1">
      <c r="A19" s="242" t="s">
        <v>1093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O19" s="66"/>
    </row>
    <row r="20" spans="1:15">
      <c r="A20" s="54" t="s">
        <v>1077</v>
      </c>
      <c r="B20" s="3">
        <v>158</v>
      </c>
      <c r="C20" s="55">
        <v>4.0469999999999999E-2</v>
      </c>
      <c r="D20" s="55">
        <v>1.451E-3</v>
      </c>
      <c r="E20" s="55">
        <v>0.28255400000000003</v>
      </c>
      <c r="F20" s="56">
        <v>2.3E-5</v>
      </c>
      <c r="G20" s="55">
        <v>0.28254984927852367</v>
      </c>
      <c r="H20" s="57">
        <v>-8.168750110507661</v>
      </c>
      <c r="I20" s="52">
        <v>-4.9182964238092541</v>
      </c>
      <c r="J20" s="57">
        <v>0.81361529574053293</v>
      </c>
      <c r="K20" s="66">
        <v>999.54793109580123</v>
      </c>
      <c r="L20" s="66">
        <v>1489.713654105075</v>
      </c>
      <c r="M20" s="24">
        <v>-0.95681547619047613</v>
      </c>
    </row>
    <row r="21" spans="1:15">
      <c r="A21" s="54" t="s">
        <v>1078</v>
      </c>
      <c r="B21" s="3">
        <v>157</v>
      </c>
      <c r="C21" s="55">
        <v>3.7400000000000003E-2</v>
      </c>
      <c r="D21" s="55">
        <v>1.34E-3</v>
      </c>
      <c r="E21" s="55">
        <v>0.28253200000000001</v>
      </c>
      <c r="F21" s="56">
        <v>2.4000000000000001E-5</v>
      </c>
      <c r="G21" s="55">
        <v>0.28252816680442572</v>
      </c>
      <c r="H21" s="57">
        <v>-8.9467263115083906</v>
      </c>
      <c r="I21" s="52">
        <v>-5.6853047966620718</v>
      </c>
      <c r="J21" s="57">
        <v>0.8489898738173185</v>
      </c>
      <c r="K21" s="66">
        <v>1027.7826326949144</v>
      </c>
      <c r="L21" s="66">
        <v>1538.4463404988687</v>
      </c>
      <c r="M21" s="24">
        <v>-0.96011904761904765</v>
      </c>
    </row>
    <row r="22" spans="1:15">
      <c r="A22" s="54" t="s">
        <v>1079</v>
      </c>
      <c r="B22" s="3">
        <v>150</v>
      </c>
      <c r="C22" s="55">
        <v>7.1099999999999997E-2</v>
      </c>
      <c r="D22" s="55">
        <v>2.379E-3</v>
      </c>
      <c r="E22" s="55">
        <v>0.28257900000000002</v>
      </c>
      <c r="F22" s="56">
        <v>3.0000000000000001E-5</v>
      </c>
      <c r="G22" s="55">
        <v>0.28257219464755884</v>
      </c>
      <c r="H22" s="57">
        <v>-7.2846862457343065</v>
      </c>
      <c r="I22" s="52">
        <v>-4.1278384222454001</v>
      </c>
      <c r="J22" s="57">
        <v>1.0612373422702603</v>
      </c>
      <c r="K22" s="66">
        <v>988.5723583673182</v>
      </c>
      <c r="L22" s="66">
        <v>1439.2458085790242</v>
      </c>
      <c r="M22" s="24">
        <v>-0.92919642857142859</v>
      </c>
    </row>
    <row r="23" spans="1:15">
      <c r="A23" s="54" t="s">
        <v>1080</v>
      </c>
      <c r="B23" s="3">
        <v>154</v>
      </c>
      <c r="C23" s="55">
        <v>4.2639999999999997E-2</v>
      </c>
      <c r="D23" s="55">
        <v>1.42E-3</v>
      </c>
      <c r="E23" s="55">
        <v>0.28251100000000001</v>
      </c>
      <c r="F23" s="56">
        <v>2.0000000000000002E-5</v>
      </c>
      <c r="G23" s="55">
        <v>0.28250693795692877</v>
      </c>
      <c r="H23" s="57">
        <v>-9.6893399579189854</v>
      </c>
      <c r="I23" s="52">
        <v>-6.436266319899131</v>
      </c>
      <c r="J23" s="57">
        <v>0.70749156151461712</v>
      </c>
      <c r="K23" s="66">
        <v>1059.8136218626025</v>
      </c>
      <c r="L23" s="66">
        <v>1586.0755442939762</v>
      </c>
      <c r="M23" s="24">
        <v>-0.95773809523809528</v>
      </c>
    </row>
    <row r="24" spans="1:15">
      <c r="A24" s="54" t="s">
        <v>1081</v>
      </c>
      <c r="B24" s="45">
        <v>156</v>
      </c>
      <c r="C24" s="55">
        <v>0.11840000000000001</v>
      </c>
      <c r="D24" s="55">
        <v>3.8769999999999998E-3</v>
      </c>
      <c r="E24" s="55">
        <v>0.282503</v>
      </c>
      <c r="F24" s="56">
        <v>2.5000000000000001E-5</v>
      </c>
      <c r="G24" s="55">
        <v>0.28249190947817798</v>
      </c>
      <c r="H24" s="57">
        <v>-9.9722403946467253</v>
      </c>
      <c r="I24" s="52">
        <v>-6.9678924148275367</v>
      </c>
      <c r="J24" s="57">
        <v>0.88436445189188362</v>
      </c>
      <c r="K24" s="66">
        <v>1146.5975183441858</v>
      </c>
      <c r="L24" s="66">
        <v>1618.8960310169371</v>
      </c>
      <c r="M24" s="24">
        <v>-0.88461309523809528</v>
      </c>
    </row>
    <row r="25" spans="1:15">
      <c r="A25" s="54" t="s">
        <v>1082</v>
      </c>
      <c r="B25" s="3">
        <v>153</v>
      </c>
      <c r="C25" s="55">
        <v>0.1109</v>
      </c>
      <c r="D25" s="55">
        <v>3.7090000000000001E-3</v>
      </c>
      <c r="E25" s="55">
        <v>0.28255999999999998</v>
      </c>
      <c r="F25" s="56">
        <v>2.5000000000000001E-5</v>
      </c>
      <c r="G25" s="55">
        <v>0.28254939005792162</v>
      </c>
      <c r="H25" s="57">
        <v>-7.9565747829635214</v>
      </c>
      <c r="I25" s="52">
        <v>-4.9345411588508359</v>
      </c>
      <c r="J25" s="57">
        <v>0.88436445189188362</v>
      </c>
      <c r="K25" s="66">
        <v>1054.8829979137977</v>
      </c>
      <c r="L25" s="66">
        <v>1490.0608154114339</v>
      </c>
      <c r="M25" s="24">
        <v>-0.88961309523809518</v>
      </c>
    </row>
    <row r="26" spans="1:15">
      <c r="A26" s="54" t="s">
        <v>1083</v>
      </c>
      <c r="B26" s="45">
        <v>154</v>
      </c>
      <c r="C26" s="55">
        <v>4.4400000000000002E-2</v>
      </c>
      <c r="D26" s="55">
        <v>1.547E-3</v>
      </c>
      <c r="E26" s="55">
        <v>0.28258299999999997</v>
      </c>
      <c r="F26" s="56">
        <v>2.3E-5</v>
      </c>
      <c r="G26" s="55">
        <v>0.28257857466152725</v>
      </c>
      <c r="H26" s="57">
        <v>-7.1432360273715467</v>
      </c>
      <c r="I26" s="52">
        <v>-3.9021481199952301</v>
      </c>
      <c r="J26" s="57">
        <v>0.81361529574053293</v>
      </c>
      <c r="K26" s="66">
        <v>960.74438619162629</v>
      </c>
      <c r="L26" s="66">
        <v>1425.1283702700857</v>
      </c>
      <c r="M26" s="24">
        <v>-0.95395833333333335</v>
      </c>
    </row>
    <row r="27" spans="1:15">
      <c r="A27" s="54" t="s">
        <v>1084</v>
      </c>
      <c r="B27" s="3">
        <v>155</v>
      </c>
      <c r="C27" s="55">
        <v>4.9779999999999998E-2</v>
      </c>
      <c r="D27" s="55">
        <v>1.892E-3</v>
      </c>
      <c r="E27" s="55">
        <v>0.28252500000000003</v>
      </c>
      <c r="F27" s="56">
        <v>2.5000000000000001E-5</v>
      </c>
      <c r="G27" s="55">
        <v>0.28251958775669661</v>
      </c>
      <c r="H27" s="57">
        <v>-9.1942641936448855</v>
      </c>
      <c r="I27" s="52">
        <v>-5.9887849903705881</v>
      </c>
      <c r="J27" s="57">
        <v>0.88436445189299384</v>
      </c>
      <c r="K27" s="66">
        <v>1053.2431794784293</v>
      </c>
      <c r="L27" s="66">
        <v>1557.5332477093375</v>
      </c>
      <c r="M27" s="24">
        <v>-0.94369047619047619</v>
      </c>
    </row>
    <row r="28" spans="1:15">
      <c r="A28" s="54" t="s">
        <v>1085</v>
      </c>
      <c r="B28" s="3">
        <v>153</v>
      </c>
      <c r="C28" s="55">
        <v>5.9769999999999997E-2</v>
      </c>
      <c r="D28" s="55">
        <v>2.0140000000000002E-3</v>
      </c>
      <c r="E28" s="55">
        <v>0.28253099999999998</v>
      </c>
      <c r="F28" s="56">
        <v>2.1999999999999999E-5</v>
      </c>
      <c r="G28" s="55">
        <v>0.28252523876426372</v>
      </c>
      <c r="H28" s="57">
        <v>-8.9820888661007459</v>
      </c>
      <c r="I28" s="52">
        <v>-5.7888829819807697</v>
      </c>
      <c r="J28" s="57">
        <v>0.77824071766596781</v>
      </c>
      <c r="K28" s="66">
        <v>1048.0796008294469</v>
      </c>
      <c r="L28" s="66">
        <v>1544.8105280247973</v>
      </c>
      <c r="M28" s="24">
        <v>-0.94005952380952384</v>
      </c>
    </row>
    <row r="29" spans="1:15">
      <c r="A29" s="54" t="s">
        <v>1086</v>
      </c>
      <c r="B29" s="3">
        <v>155</v>
      </c>
      <c r="C29" s="55">
        <v>2.7400000000000001E-2</v>
      </c>
      <c r="D29" s="55">
        <v>1.0480000000000001E-3</v>
      </c>
      <c r="E29" s="55">
        <v>0.28252100000000002</v>
      </c>
      <c r="F29" s="56">
        <v>1.8E-5</v>
      </c>
      <c r="G29" s="55">
        <v>0.28251800209778971</v>
      </c>
      <c r="H29" s="57">
        <v>-9.3357144120087554</v>
      </c>
      <c r="I29" s="52">
        <v>-6.0448770051735323</v>
      </c>
      <c r="J29" s="57">
        <v>0.63674240536326643</v>
      </c>
      <c r="K29" s="66">
        <v>1035.2979332581042</v>
      </c>
      <c r="L29" s="66">
        <v>1561.3586497032779</v>
      </c>
      <c r="M29" s="24">
        <v>-0.96880952380952379</v>
      </c>
    </row>
    <row r="30" spans="1:15">
      <c r="A30" s="54" t="s">
        <v>1087</v>
      </c>
      <c r="B30" s="45">
        <v>149</v>
      </c>
      <c r="C30" s="55">
        <v>4.4200000000000003E-2</v>
      </c>
      <c r="D30" s="55">
        <v>1.5759999999999999E-3</v>
      </c>
      <c r="E30" s="55">
        <v>0.282557</v>
      </c>
      <c r="F30" s="56">
        <v>2.0999999999999999E-5</v>
      </c>
      <c r="G30" s="55">
        <v>0.28255249170430963</v>
      </c>
      <c r="H30" s="57">
        <v>-8.0626624467350361</v>
      </c>
      <c r="I30" s="52">
        <v>-4.8248217265356441</v>
      </c>
      <c r="J30" s="57">
        <v>0.74286613958918224</v>
      </c>
      <c r="K30" s="66">
        <v>998.62651688521896</v>
      </c>
      <c r="L30" s="66">
        <v>1483.7414896487735</v>
      </c>
      <c r="M30" s="24">
        <v>-0.95309523809523811</v>
      </c>
    </row>
    <row r="31" spans="1:15">
      <c r="A31" s="54" t="s">
        <v>1088</v>
      </c>
      <c r="B31" s="3">
        <v>152</v>
      </c>
      <c r="C31" s="55">
        <v>6.5699999999999995E-2</v>
      </c>
      <c r="D31" s="55">
        <v>2.147E-3</v>
      </c>
      <c r="E31" s="55">
        <v>0.28255000000000002</v>
      </c>
      <c r="F31" s="56">
        <v>2.5000000000000001E-5</v>
      </c>
      <c r="G31" s="55">
        <v>0.28254385830530004</v>
      </c>
      <c r="H31" s="57">
        <v>-8.3102003288715309</v>
      </c>
      <c r="I31" s="52">
        <v>-5.1302245738582553</v>
      </c>
      <c r="J31" s="57">
        <v>0.88436445189188362</v>
      </c>
      <c r="K31" s="66">
        <v>1024.354493825615</v>
      </c>
      <c r="L31" s="66">
        <v>1502.9664301136761</v>
      </c>
      <c r="M31" s="24">
        <v>-0.93610119047619045</v>
      </c>
    </row>
    <row r="32" spans="1:15">
      <c r="A32" s="54" t="s">
        <v>1089</v>
      </c>
      <c r="B32" s="3">
        <v>151</v>
      </c>
      <c r="C32" s="55">
        <v>7.7499999999999999E-2</v>
      </c>
      <c r="D32" s="55">
        <v>2.5959999999999998E-3</v>
      </c>
      <c r="E32" s="55">
        <v>0.282497</v>
      </c>
      <c r="F32" s="56">
        <v>2.3E-5</v>
      </c>
      <c r="G32" s="55">
        <v>0.28248957389872326</v>
      </c>
      <c r="H32" s="57">
        <v>-10.184415722191975</v>
      </c>
      <c r="I32" s="52">
        <v>-7.0505125526010293</v>
      </c>
      <c r="J32" s="57">
        <v>0.81361529574053293</v>
      </c>
      <c r="K32" s="66">
        <v>1114.7866801085593</v>
      </c>
      <c r="L32" s="66">
        <v>1624.6158245558486</v>
      </c>
      <c r="M32" s="24">
        <v>-0.92273809523809525</v>
      </c>
    </row>
    <row r="33" spans="1:13">
      <c r="A33" s="54" t="s">
        <v>1090</v>
      </c>
      <c r="B33" s="3">
        <v>154</v>
      </c>
      <c r="C33" s="55">
        <v>6.7799999999999999E-2</v>
      </c>
      <c r="D33" s="55">
        <v>2.6229999999999999E-3</v>
      </c>
      <c r="E33" s="55">
        <v>0.28256100000000001</v>
      </c>
      <c r="F33" s="56">
        <v>3.4E-5</v>
      </c>
      <c r="G33" s="55">
        <v>0.28255349666269303</v>
      </c>
      <c r="H33" s="57">
        <v>-7.9212122283711661</v>
      </c>
      <c r="I33" s="52">
        <v>-4.789271747738244</v>
      </c>
      <c r="J33" s="57">
        <v>1.2027356545718515</v>
      </c>
      <c r="K33" s="66">
        <v>1021.6974170089445</v>
      </c>
      <c r="L33" s="66">
        <v>1481.1789524926926</v>
      </c>
      <c r="M33" s="24">
        <v>-0.92193452380952379</v>
      </c>
    </row>
    <row r="34" spans="1:13">
      <c r="A34" s="54" t="s">
        <v>1091</v>
      </c>
      <c r="B34" s="3">
        <v>151</v>
      </c>
      <c r="C34" s="55">
        <v>6.88E-2</v>
      </c>
      <c r="D34" s="55">
        <v>2.372E-3</v>
      </c>
      <c r="E34" s="55">
        <v>0.282468</v>
      </c>
      <c r="F34" s="56">
        <v>3.6000000000000001E-5</v>
      </c>
      <c r="G34" s="55">
        <v>0.28246121467171476</v>
      </c>
      <c r="H34" s="57">
        <v>-11.2099298053292</v>
      </c>
      <c r="I34" s="52">
        <v>-8.0537082425791162</v>
      </c>
      <c r="J34" s="57">
        <v>1.2734848107243124</v>
      </c>
      <c r="K34" s="66">
        <v>1150.1410535315267</v>
      </c>
      <c r="L34" s="66">
        <v>1688.2563195142666</v>
      </c>
      <c r="M34" s="24">
        <v>-0.92940476190476184</v>
      </c>
    </row>
    <row r="35" spans="1:13" ht="16" thickBot="1">
      <c r="A35" s="54" t="s">
        <v>1092</v>
      </c>
      <c r="B35" s="45">
        <v>190</v>
      </c>
      <c r="C35" s="55">
        <v>5.432E-2</v>
      </c>
      <c r="D35" s="55">
        <v>1.7849999999999999E-3</v>
      </c>
      <c r="E35" s="55">
        <v>0.28247499999999998</v>
      </c>
      <c r="F35" s="56">
        <v>3.1000000000000001E-5</v>
      </c>
      <c r="G35" s="55">
        <v>0.28246989384022381</v>
      </c>
      <c r="H35" s="57">
        <v>-10.962391923193815</v>
      </c>
      <c r="I35" s="52">
        <v>-7.7466863185238211</v>
      </c>
      <c r="J35" s="57">
        <v>1.0966119203459357</v>
      </c>
      <c r="K35" s="66">
        <v>1121.8691202994046</v>
      </c>
      <c r="L35" s="66">
        <v>1669.0317452890042</v>
      </c>
      <c r="M35" s="24">
        <v>-0.94687500000000002</v>
      </c>
    </row>
    <row r="36" spans="1:13" ht="16" thickBot="1">
      <c r="A36" s="242" t="s">
        <v>361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1:13" s="3" customFormat="1" ht="13">
      <c r="A37" s="54" t="s">
        <v>57</v>
      </c>
      <c r="B37" s="49">
        <v>152</v>
      </c>
      <c r="C37" s="55">
        <v>2.76E-2</v>
      </c>
      <c r="D37" s="55">
        <v>1.0624E-3</v>
      </c>
      <c r="E37" s="55">
        <v>0.28240599999999999</v>
      </c>
      <c r="F37" s="58">
        <v>1.7E-5</v>
      </c>
      <c r="G37" s="55">
        <v>0.28240312002733986</v>
      </c>
      <c r="H37" s="51">
        <v>-13.402408189968629</v>
      </c>
      <c r="I37" s="52">
        <v>-10.2866203683294</v>
      </c>
      <c r="J37" s="51">
        <v>0.60135712182329804</v>
      </c>
      <c r="K37" s="66">
        <v>1197.2609729966289</v>
      </c>
      <c r="L37" s="66">
        <v>1824.0127908273048</v>
      </c>
      <c r="M37" s="24">
        <v>-0.96838095238095234</v>
      </c>
    </row>
    <row r="38" spans="1:13" s="3" customFormat="1" ht="13">
      <c r="A38" s="54" t="s">
        <v>58</v>
      </c>
      <c r="B38" s="3">
        <v>147</v>
      </c>
      <c r="C38" s="55">
        <v>2.4819999999999998E-2</v>
      </c>
      <c r="D38" s="55">
        <v>1.0399999999999999E-3</v>
      </c>
      <c r="E38" s="55">
        <v>0.28236899999999998</v>
      </c>
      <c r="F38" s="56">
        <v>2.0000000000000002E-5</v>
      </c>
      <c r="G38" s="55">
        <v>0.28236618074965497</v>
      </c>
      <c r="H38" s="51">
        <v>-14.710822709833593</v>
      </c>
      <c r="I38" s="52">
        <v>-11.593308468966779</v>
      </c>
      <c r="J38" s="51">
        <v>0.707478966852637</v>
      </c>
      <c r="K38" s="66">
        <v>1248.3998451126226</v>
      </c>
      <c r="L38" s="66">
        <v>1906.667445017418</v>
      </c>
      <c r="M38" s="24">
        <v>-0.96904761904761905</v>
      </c>
    </row>
    <row r="39" spans="1:13" s="3" customFormat="1" ht="13">
      <c r="A39" s="54" t="s">
        <v>59</v>
      </c>
      <c r="B39" s="3">
        <v>146</v>
      </c>
      <c r="C39" s="55">
        <v>0.03</v>
      </c>
      <c r="D39" s="55">
        <v>1.273E-3</v>
      </c>
      <c r="E39" s="55">
        <v>0.28235900000000003</v>
      </c>
      <c r="F39" s="56">
        <v>1.8E-5</v>
      </c>
      <c r="G39" s="55">
        <v>0.28235554912914501</v>
      </c>
      <c r="H39" s="51">
        <v>-15.064448255741603</v>
      </c>
      <c r="I39" s="52">
        <v>-11.969390863684204</v>
      </c>
      <c r="J39" s="51">
        <v>0.63673107016715136</v>
      </c>
      <c r="K39" s="66">
        <v>1270.2337470954624</v>
      </c>
      <c r="L39" s="66">
        <v>1930.3227918125312</v>
      </c>
      <c r="M39" s="24">
        <v>-0.96211309523809518</v>
      </c>
    </row>
    <row r="40" spans="1:13" s="3" customFormat="1" ht="13">
      <c r="A40" s="54" t="s">
        <v>60</v>
      </c>
      <c r="B40" s="3">
        <v>144</v>
      </c>
      <c r="C40" s="55">
        <v>2.9690000000000001E-2</v>
      </c>
      <c r="D40" s="55">
        <v>1.2570000000000001E-3</v>
      </c>
      <c r="E40" s="55">
        <v>0.28236600000000001</v>
      </c>
      <c r="F40" s="56">
        <v>1.8E-5</v>
      </c>
      <c r="G40" s="55">
        <v>0.28236259250222723</v>
      </c>
      <c r="H40" s="51">
        <v>-14.816910373605108</v>
      </c>
      <c r="I40" s="52">
        <v>-11.720238948116357</v>
      </c>
      <c r="J40" s="51">
        <v>0.63673107016715136</v>
      </c>
      <c r="K40" s="66">
        <v>1259.8342598389854</v>
      </c>
      <c r="L40" s="66">
        <v>1914.5849962905741</v>
      </c>
      <c r="M40" s="24">
        <v>-0.9625892857142857</v>
      </c>
    </row>
    <row r="41" spans="1:13" s="3" customFormat="1" ht="13">
      <c r="A41" s="54" t="s">
        <v>61</v>
      </c>
      <c r="B41" s="3">
        <v>147</v>
      </c>
      <c r="C41" s="55">
        <v>3.9309999999999998E-2</v>
      </c>
      <c r="D41" s="55">
        <v>1.4778E-3</v>
      </c>
      <c r="E41" s="55">
        <v>0.28245100000000001</v>
      </c>
      <c r="F41" s="56">
        <v>1.7E-5</v>
      </c>
      <c r="G41" s="55">
        <v>0.28244699395369244</v>
      </c>
      <c r="H41" s="51">
        <v>-11.811093233374814</v>
      </c>
      <c r="I41" s="52">
        <v>-8.7346263639465072</v>
      </c>
      <c r="J41" s="51">
        <v>0.60135712182329826</v>
      </c>
      <c r="K41" s="66">
        <v>1146.7206460883765</v>
      </c>
      <c r="L41" s="66">
        <v>1725.5867538036005</v>
      </c>
      <c r="M41" s="24">
        <v>-0.95601785714285714</v>
      </c>
    </row>
    <row r="42" spans="1:13" s="3" customFormat="1" ht="13">
      <c r="A42" s="54" t="s">
        <v>62</v>
      </c>
      <c r="B42" s="3">
        <v>141</v>
      </c>
      <c r="C42" s="55">
        <v>3.8019999999999998E-2</v>
      </c>
      <c r="D42" s="55">
        <v>1.467E-3</v>
      </c>
      <c r="E42" s="55">
        <v>0.28246599999999999</v>
      </c>
      <c r="F42" s="56">
        <v>1.8E-5</v>
      </c>
      <c r="G42" s="55">
        <v>0.28246202323052294</v>
      </c>
      <c r="H42" s="51">
        <v>-11.28065491451169</v>
      </c>
      <c r="I42" s="52">
        <v>-8.2029815017181651</v>
      </c>
      <c r="J42" s="51">
        <v>0.63673107016715136</v>
      </c>
      <c r="K42" s="66">
        <v>1125.091637101812</v>
      </c>
      <c r="L42" s="66">
        <v>1691.9113005590266</v>
      </c>
      <c r="M42" s="24">
        <v>-0.95633928571428573</v>
      </c>
    </row>
    <row r="43" spans="1:13" s="3" customFormat="1" ht="13">
      <c r="A43" s="54" t="s">
        <v>63</v>
      </c>
      <c r="B43" s="3">
        <v>144</v>
      </c>
      <c r="C43" s="55">
        <v>1.414E-2</v>
      </c>
      <c r="D43" s="55">
        <v>5.8799999999999998E-4</v>
      </c>
      <c r="E43" s="55">
        <v>0.28236699999999998</v>
      </c>
      <c r="F43" s="56">
        <v>1.7E-5</v>
      </c>
      <c r="G43" s="55">
        <v>0.282365406039228</v>
      </c>
      <c r="H43" s="51">
        <v>-14.781547819014973</v>
      </c>
      <c r="I43" s="52">
        <v>-11.620713035591645</v>
      </c>
      <c r="J43" s="51">
        <v>0.60135712182440848</v>
      </c>
      <c r="K43" s="66">
        <v>1236.4156485958799</v>
      </c>
      <c r="L43" s="66">
        <v>1908.6157480644242</v>
      </c>
      <c r="M43" s="24">
        <v>-0.98250000000000004</v>
      </c>
    </row>
    <row r="44" spans="1:13" s="3" customFormat="1" ht="13">
      <c r="A44" s="54" t="s">
        <v>64</v>
      </c>
      <c r="B44" s="3">
        <v>145</v>
      </c>
      <c r="C44" s="55">
        <v>3.1850000000000003E-2</v>
      </c>
      <c r="D44" s="55">
        <v>1.2204E-3</v>
      </c>
      <c r="E44" s="55">
        <v>0.28245999999999999</v>
      </c>
      <c r="F44" s="56">
        <v>1.8E-5</v>
      </c>
      <c r="G44" s="55">
        <v>0.28245669171815285</v>
      </c>
      <c r="H44" s="51">
        <v>-11.492830242056939</v>
      </c>
      <c r="I44" s="52">
        <v>-8.3915781448851146</v>
      </c>
      <c r="J44" s="51">
        <v>0.63673107016715136</v>
      </c>
      <c r="K44" s="66">
        <v>1126.1711726025082</v>
      </c>
      <c r="L44" s="66">
        <v>1703.9552020894109</v>
      </c>
      <c r="M44" s="24">
        <v>-0.96367857142857138</v>
      </c>
    </row>
    <row r="45" spans="1:13" s="3" customFormat="1" ht="13">
      <c r="A45" s="54" t="s">
        <v>65</v>
      </c>
      <c r="B45" s="3">
        <v>145</v>
      </c>
      <c r="C45" s="55">
        <v>2.5930000000000002E-2</v>
      </c>
      <c r="D45" s="55">
        <v>9.634E-4</v>
      </c>
      <c r="E45" s="55">
        <v>0.28241100000000002</v>
      </c>
      <c r="F45" s="56">
        <v>1.5999999999999999E-5</v>
      </c>
      <c r="G45" s="55">
        <v>0.28240838839828619</v>
      </c>
      <c r="H45" s="51">
        <v>-13.225595417012403</v>
      </c>
      <c r="I45" s="52">
        <v>-10.100257286623782</v>
      </c>
      <c r="J45" s="51">
        <v>0.5659831734816656</v>
      </c>
      <c r="K45" s="66">
        <v>1187.1334723993273</v>
      </c>
      <c r="L45" s="66">
        <v>1812.2621347360964</v>
      </c>
      <c r="M45" s="24">
        <v>-0.97132738095238091</v>
      </c>
    </row>
    <row r="46" spans="1:13" s="3" customFormat="1" ht="13">
      <c r="A46" s="54" t="s">
        <v>66</v>
      </c>
      <c r="B46" s="3">
        <v>145</v>
      </c>
      <c r="C46" s="55">
        <v>2.8660000000000001E-2</v>
      </c>
      <c r="D46" s="55">
        <v>1.1052E-3</v>
      </c>
      <c r="E46" s="55">
        <v>0.28243299999999999</v>
      </c>
      <c r="F46" s="56">
        <v>1.7E-5</v>
      </c>
      <c r="G46" s="55">
        <v>0.28243000400434487</v>
      </c>
      <c r="H46" s="51">
        <v>-12.447619216012784</v>
      </c>
      <c r="I46" s="52">
        <v>-9.3356279545109278</v>
      </c>
      <c r="J46" s="51">
        <v>0.60135712182329826</v>
      </c>
      <c r="K46" s="66">
        <v>1160.6876660153184</v>
      </c>
      <c r="L46" s="66">
        <v>1763.7977934405169</v>
      </c>
      <c r="M46" s="24">
        <v>-0.96710714285714283</v>
      </c>
    </row>
    <row r="47" spans="1:13" s="3" customFormat="1" ht="13">
      <c r="A47" s="54" t="s">
        <v>67</v>
      </c>
      <c r="B47" s="3">
        <v>140</v>
      </c>
      <c r="C47" s="55">
        <v>3.1460000000000002E-2</v>
      </c>
      <c r="D47" s="55">
        <v>1.212E-3</v>
      </c>
      <c r="E47" s="55">
        <v>0.282445</v>
      </c>
      <c r="F47" s="56">
        <v>1.8E-5</v>
      </c>
      <c r="G47" s="55">
        <v>0.282441714489021</v>
      </c>
      <c r="H47" s="51">
        <v>-12.023268560921174</v>
      </c>
      <c r="I47" s="52">
        <v>-8.9213818745104145</v>
      </c>
      <c r="J47" s="51">
        <v>0.63673107016715136</v>
      </c>
      <c r="K47" s="66">
        <v>1147.0703608792451</v>
      </c>
      <c r="L47" s="66">
        <v>1737.5210504434772</v>
      </c>
      <c r="M47" s="24">
        <v>-0.96392857142857147</v>
      </c>
    </row>
    <row r="48" spans="1:13" s="3" customFormat="1" ht="13">
      <c r="A48" s="54" t="s">
        <v>68</v>
      </c>
      <c r="B48" s="3">
        <v>143</v>
      </c>
      <c r="C48" s="55">
        <v>2.5680000000000001E-2</v>
      </c>
      <c r="D48" s="55">
        <v>1.0349999999999999E-3</v>
      </c>
      <c r="E48" s="55">
        <v>0.282304</v>
      </c>
      <c r="F48" s="56">
        <v>1.7E-5</v>
      </c>
      <c r="G48" s="55">
        <v>0.28230119430374317</v>
      </c>
      <c r="H48" s="51">
        <v>-17.009388758244537</v>
      </c>
      <c r="I48" s="52">
        <v>-13.892135649619108</v>
      </c>
      <c r="J48" s="51">
        <v>0.60135712182329804</v>
      </c>
      <c r="K48" s="66">
        <v>1339.1871363064315</v>
      </c>
      <c r="L48" s="66">
        <v>2051.8718952175132</v>
      </c>
      <c r="M48" s="24">
        <v>-0.96919642857142863</v>
      </c>
    </row>
    <row r="49" spans="1:13" s="3" customFormat="1" ht="13">
      <c r="A49" s="54" t="s">
        <v>69</v>
      </c>
      <c r="B49" s="3">
        <v>147</v>
      </c>
      <c r="C49" s="55">
        <v>3.3009999999999998E-2</v>
      </c>
      <c r="D49" s="55">
        <v>1.2520999999999999E-3</v>
      </c>
      <c r="E49" s="55">
        <v>0.28242499999999998</v>
      </c>
      <c r="F49" s="56">
        <v>1.5E-5</v>
      </c>
      <c r="G49" s="55">
        <v>0.28242160578523368</v>
      </c>
      <c r="H49" s="51">
        <v>-12.730519652740524</v>
      </c>
      <c r="I49" s="52">
        <v>-9.632706123520185</v>
      </c>
      <c r="J49" s="51">
        <v>0.53060922513892295</v>
      </c>
      <c r="K49" s="66">
        <v>1176.5134139483048</v>
      </c>
      <c r="L49" s="66">
        <v>1782.5451773508644</v>
      </c>
      <c r="M49" s="24">
        <v>-0.96273511904761899</v>
      </c>
    </row>
    <row r="50" spans="1:13" s="3" customFormat="1" ht="13">
      <c r="A50" s="54" t="s">
        <v>70</v>
      </c>
      <c r="B50" s="3">
        <v>146</v>
      </c>
      <c r="C50" s="55">
        <v>3.252E-2</v>
      </c>
      <c r="D50" s="55">
        <v>1.235E-3</v>
      </c>
      <c r="E50" s="55">
        <v>0.28242299999999998</v>
      </c>
      <c r="F50" s="56">
        <v>1.5999999999999999E-5</v>
      </c>
      <c r="G50" s="55">
        <v>0.2824196521402153</v>
      </c>
      <c r="H50" s="51">
        <v>-12.801244761923014</v>
      </c>
      <c r="I50" s="52">
        <v>-9.7018142614790914</v>
      </c>
      <c r="J50" s="51">
        <v>0.5659831734816656</v>
      </c>
      <c r="K50" s="66">
        <v>1178.7977005658513</v>
      </c>
      <c r="L50" s="66">
        <v>1786.9269889542675</v>
      </c>
      <c r="M50" s="24">
        <v>-0.96324404761904758</v>
      </c>
    </row>
    <row r="51" spans="1:13" s="3" customFormat="1" ht="13">
      <c r="A51" s="54" t="s">
        <v>71</v>
      </c>
      <c r="B51" s="3">
        <v>141</v>
      </c>
      <c r="C51" s="55">
        <v>2.9267000000000001E-2</v>
      </c>
      <c r="D51" s="55">
        <v>1.1057E-3</v>
      </c>
      <c r="E51" s="55">
        <v>0.28245199999999998</v>
      </c>
      <c r="F51" s="56">
        <v>1.7E-5</v>
      </c>
      <c r="G51" s="55">
        <v>0.28244900264893608</v>
      </c>
      <c r="H51" s="51">
        <v>-11.775730678784679</v>
      </c>
      <c r="I51" s="52">
        <v>-8.663570882162519</v>
      </c>
      <c r="J51" s="51">
        <v>0.60135712182329826</v>
      </c>
      <c r="K51" s="66">
        <v>1133.9936803030487</v>
      </c>
      <c r="L51" s="66">
        <v>1721.2319235609398</v>
      </c>
      <c r="M51" s="24">
        <v>-0.96709226190476194</v>
      </c>
    </row>
    <row r="52" spans="1:13" s="3" customFormat="1" ht="13">
      <c r="A52" s="54" t="s">
        <v>72</v>
      </c>
      <c r="B52" s="3">
        <v>147</v>
      </c>
      <c r="C52" s="55">
        <v>6.5600000000000006E-2</v>
      </c>
      <c r="D52" s="55">
        <v>2.3830000000000001E-3</v>
      </c>
      <c r="E52" s="55">
        <v>0.28247800000000001</v>
      </c>
      <c r="F52" s="56">
        <v>1.8E-5</v>
      </c>
      <c r="G52" s="55">
        <v>0.28247154012156522</v>
      </c>
      <c r="H52" s="51">
        <v>-10.85630425942008</v>
      </c>
      <c r="I52" s="52">
        <v>-7.8663314896065817</v>
      </c>
      <c r="J52" s="51">
        <v>0.63673107016715136</v>
      </c>
      <c r="K52" s="66">
        <v>1135.9313460895287</v>
      </c>
      <c r="L52" s="66">
        <v>1670.2296706028442</v>
      </c>
      <c r="M52" s="24">
        <v>-0.9290773809523809</v>
      </c>
    </row>
    <row r="53" spans="1:13" s="3" customFormat="1" ht="13">
      <c r="A53" s="54" t="s">
        <v>73</v>
      </c>
      <c r="B53" s="3">
        <v>143</v>
      </c>
      <c r="C53" s="55">
        <v>2.4140000000000002E-2</v>
      </c>
      <c r="D53" s="55">
        <v>9.1290000000000002E-4</v>
      </c>
      <c r="E53" s="55">
        <v>0.28241100000000002</v>
      </c>
      <c r="F53" s="56">
        <v>1.5999999999999999E-5</v>
      </c>
      <c r="G53" s="55">
        <v>0.282408525294577</v>
      </c>
      <c r="H53" s="51">
        <v>-13.225595417012403</v>
      </c>
      <c r="I53" s="52">
        <v>-10.095414724304863</v>
      </c>
      <c r="J53" s="48">
        <v>0.5659831734816656</v>
      </c>
      <c r="K53" s="66">
        <v>1185.5518180454712</v>
      </c>
      <c r="L53" s="66">
        <v>1811.9773529167687</v>
      </c>
      <c r="M53" s="24">
        <v>-0.97283035714285715</v>
      </c>
    </row>
    <row r="54" spans="1:13" s="3" customFormat="1" ht="13.5" thickBot="1">
      <c r="A54" s="59" t="s">
        <v>74</v>
      </c>
      <c r="B54" s="4">
        <v>144</v>
      </c>
      <c r="C54" s="60">
        <v>2.3539999999999998E-2</v>
      </c>
      <c r="D54" s="60">
        <v>9.4979999999999999E-4</v>
      </c>
      <c r="E54" s="60">
        <v>0.28236299999999998</v>
      </c>
      <c r="F54" s="61">
        <v>1.5999999999999999E-5</v>
      </c>
      <c r="G54" s="60">
        <v>0.28236042526540606</v>
      </c>
      <c r="H54" s="62">
        <v>-14.922998037379953</v>
      </c>
      <c r="I54" s="63">
        <v>-11.796902671474818</v>
      </c>
      <c r="J54" s="50">
        <v>0.5659831734816656</v>
      </c>
      <c r="K54" s="67">
        <v>1253.8111285730563</v>
      </c>
      <c r="L54" s="67">
        <v>1919.5811336447296</v>
      </c>
      <c r="M54" s="64">
        <v>-0.97173214285714282</v>
      </c>
    </row>
    <row r="55" spans="1:13" ht="16" thickBot="1">
      <c r="A55" s="242" t="s">
        <v>360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s="3" customFormat="1" ht="13">
      <c r="A56" s="54" t="s">
        <v>77</v>
      </c>
      <c r="B56" s="3">
        <v>148</v>
      </c>
      <c r="C56" s="55">
        <v>3.6900000000000002E-2</v>
      </c>
      <c r="D56" s="55">
        <v>1.456E-3</v>
      </c>
      <c r="E56" s="55">
        <v>0.28251100000000001</v>
      </c>
      <c r="F56" s="56">
        <v>1.7E-5</v>
      </c>
      <c r="G56" s="55">
        <v>0.282507025792053</v>
      </c>
      <c r="H56" s="57">
        <v>-9.6893399579189854</v>
      </c>
      <c r="I56" s="52">
        <v>-6.5888270111802427</v>
      </c>
      <c r="J56" s="57">
        <v>0.60135845989739423</v>
      </c>
      <c r="K56" s="66">
        <v>1060.8361950233486</v>
      </c>
      <c r="L56" s="66">
        <v>1590.3465123479741</v>
      </c>
      <c r="M56" s="24">
        <v>-0.95666666666666667</v>
      </c>
    </row>
    <row r="57" spans="1:13" s="3" customFormat="1" ht="13">
      <c r="A57" s="54" t="s">
        <v>78</v>
      </c>
      <c r="B57" s="3">
        <v>145</v>
      </c>
      <c r="C57" s="55">
        <v>4.1980000000000003E-2</v>
      </c>
      <c r="D57" s="55">
        <v>1.4922E-3</v>
      </c>
      <c r="E57" s="55">
        <v>0.28250999999999998</v>
      </c>
      <c r="F57" s="56">
        <v>2.0000000000000002E-5</v>
      </c>
      <c r="G57" s="55">
        <v>0.28250592698276195</v>
      </c>
      <c r="H57" s="57">
        <v>-9.7247025125102304</v>
      </c>
      <c r="I57" s="52">
        <v>-6.627696320767873</v>
      </c>
      <c r="J57" s="57">
        <v>0.70748054105784774</v>
      </c>
      <c r="K57" s="66">
        <v>1063.2891687977633</v>
      </c>
      <c r="L57" s="66">
        <v>1592.8002215450465</v>
      </c>
      <c r="M57" s="24">
        <v>-0.9555892857142857</v>
      </c>
    </row>
    <row r="58" spans="1:13" s="3" customFormat="1" ht="13">
      <c r="A58" s="54" t="s">
        <v>80</v>
      </c>
      <c r="B58" s="3">
        <v>148</v>
      </c>
      <c r="C58" s="55">
        <v>3.6299999999999999E-2</v>
      </c>
      <c r="D58" s="55">
        <v>1.446E-3</v>
      </c>
      <c r="E58" s="55">
        <v>0.28248000000000001</v>
      </c>
      <c r="F58" s="56">
        <v>1.4E-5</v>
      </c>
      <c r="G58" s="55">
        <v>0.28247605308743723</v>
      </c>
      <c r="H58" s="57">
        <v>-10.78557915023759</v>
      </c>
      <c r="I58" s="52">
        <v>-7.6844563021583046</v>
      </c>
      <c r="J58" s="57">
        <v>0.49523637874027138</v>
      </c>
      <c r="K58" s="66">
        <v>1104.5849356548999</v>
      </c>
      <c r="L58" s="66">
        <v>1659.8268253073152</v>
      </c>
      <c r="M58" s="24">
        <v>-0.95696428571428571</v>
      </c>
    </row>
    <row r="59" spans="1:13" s="3" customFormat="1" ht="13">
      <c r="A59" s="54" t="s">
        <v>81</v>
      </c>
      <c r="B59" s="3">
        <v>148</v>
      </c>
      <c r="C59" s="55">
        <v>5.5570000000000001E-2</v>
      </c>
      <c r="D59" s="55">
        <v>1.97E-3</v>
      </c>
      <c r="E59" s="55">
        <v>0.28250500000000001</v>
      </c>
      <c r="F59" s="56">
        <v>1.8E-5</v>
      </c>
      <c r="G59" s="55">
        <v>0.28249962280930246</v>
      </c>
      <c r="H59" s="57">
        <v>-9.9015152854642352</v>
      </c>
      <c r="I59" s="52">
        <v>-6.8507003232698427</v>
      </c>
      <c r="J59" s="57">
        <v>0.63673248695161888</v>
      </c>
      <c r="K59" s="66">
        <v>1084.3000174475728</v>
      </c>
      <c r="L59" s="66">
        <v>1606.7807536587638</v>
      </c>
      <c r="M59" s="24">
        <v>-0.94136904761904761</v>
      </c>
    </row>
    <row r="60" spans="1:13" s="3" customFormat="1" ht="13">
      <c r="A60" s="54" t="s">
        <v>85</v>
      </c>
      <c r="B60" s="3">
        <v>145</v>
      </c>
      <c r="C60" s="55">
        <v>3.4709999999999998E-2</v>
      </c>
      <c r="D60" s="55">
        <v>1.3468E-3</v>
      </c>
      <c r="E60" s="55">
        <v>0.28248099999999998</v>
      </c>
      <c r="F60" s="56">
        <v>1.5999999999999999E-5</v>
      </c>
      <c r="G60" s="55">
        <v>0.28247732385764901</v>
      </c>
      <c r="H60" s="57">
        <v>-10.750216595647455</v>
      </c>
      <c r="I60" s="52">
        <v>-7.6395040423093974</v>
      </c>
      <c r="J60" s="57">
        <v>0.56598443284650024</v>
      </c>
      <c r="K60" s="66">
        <v>1100.2417801681615</v>
      </c>
      <c r="L60" s="66">
        <v>1657.0133132020051</v>
      </c>
      <c r="M60" s="24">
        <v>-0.95991666666666664</v>
      </c>
    </row>
    <row r="61" spans="1:13" s="3" customFormat="1" ht="13">
      <c r="A61" s="54" t="s">
        <v>87</v>
      </c>
      <c r="B61" s="3">
        <v>143</v>
      </c>
      <c r="C61" s="55">
        <v>3.1314000000000002E-2</v>
      </c>
      <c r="D61" s="55">
        <v>1.3064000000000001E-3</v>
      </c>
      <c r="E61" s="55">
        <v>0.28249999999999997</v>
      </c>
      <c r="F61" s="56">
        <v>1.5E-5</v>
      </c>
      <c r="G61" s="55">
        <v>0.28249643413100134</v>
      </c>
      <c r="H61" s="57">
        <v>-10.07832805842046</v>
      </c>
      <c r="I61" s="52">
        <v>-6.9634967157561345</v>
      </c>
      <c r="J61" s="57">
        <v>0.53061040579227559</v>
      </c>
      <c r="K61" s="66">
        <v>1072.1708133515579</v>
      </c>
      <c r="L61" s="66">
        <v>1614.1628069289463</v>
      </c>
      <c r="M61" s="24">
        <v>-0.96111904761904765</v>
      </c>
    </row>
    <row r="62" spans="1:13" s="3" customFormat="1" ht="13">
      <c r="A62" s="54" t="s">
        <v>90</v>
      </c>
      <c r="B62" s="3">
        <v>146</v>
      </c>
      <c r="C62" s="55">
        <v>4.8399999999999999E-2</v>
      </c>
      <c r="D62" s="55">
        <v>1.7719999999999999E-3</v>
      </c>
      <c r="E62" s="55">
        <v>0.28250599999999998</v>
      </c>
      <c r="F62" s="56">
        <v>1.5999999999999999E-5</v>
      </c>
      <c r="G62" s="55">
        <v>0.28250116325791058</v>
      </c>
      <c r="H62" s="57">
        <v>-9.8661527308741004</v>
      </c>
      <c r="I62" s="52">
        <v>-6.7962084525330368</v>
      </c>
      <c r="J62" s="57">
        <v>0.56598443284650024</v>
      </c>
      <c r="K62" s="66">
        <v>1077.0640431293075</v>
      </c>
      <c r="L62" s="66">
        <v>1603.3937509290715</v>
      </c>
      <c r="M62" s="24">
        <v>-0.94726190476190475</v>
      </c>
    </row>
    <row r="63" spans="1:13" s="3" customFormat="1" ht="13">
      <c r="A63" s="54" t="s">
        <v>91</v>
      </c>
      <c r="B63" s="3">
        <v>146</v>
      </c>
      <c r="C63" s="55">
        <v>5.2690000000000001E-2</v>
      </c>
      <c r="D63" s="55">
        <v>2.2160000000000001E-3</v>
      </c>
      <c r="E63" s="55">
        <v>0.28252500000000003</v>
      </c>
      <c r="F63" s="56">
        <v>1.8E-5</v>
      </c>
      <c r="G63" s="55">
        <v>0.28251895134284988</v>
      </c>
      <c r="H63" s="57">
        <v>-9.1942641936448855</v>
      </c>
      <c r="I63" s="52">
        <v>-6.1669722546719985</v>
      </c>
      <c r="J63" s="57">
        <v>0.6367324869527291</v>
      </c>
      <c r="K63" s="66">
        <v>1062.5812303480966</v>
      </c>
      <c r="L63" s="66">
        <v>1563.3322751673302</v>
      </c>
      <c r="M63" s="24">
        <v>-0.93404761904761902</v>
      </c>
    </row>
    <row r="64" spans="1:13" s="3" customFormat="1" ht="13">
      <c r="A64" s="54" t="s">
        <v>267</v>
      </c>
      <c r="B64" s="3">
        <v>144</v>
      </c>
      <c r="C64" s="55">
        <v>3.6650000000000002E-2</v>
      </c>
      <c r="D64" s="55">
        <v>1.4338E-3</v>
      </c>
      <c r="E64" s="55">
        <v>0.28248200000000001</v>
      </c>
      <c r="F64" s="56">
        <v>1.8E-5</v>
      </c>
      <c r="G64" s="55">
        <v>0.28247808638780603</v>
      </c>
      <c r="H64" s="57">
        <v>-10.71485404105621</v>
      </c>
      <c r="I64" s="52">
        <v>-7.6125302799068262</v>
      </c>
      <c r="J64" s="57">
        <v>0.6367324869527291</v>
      </c>
      <c r="K64" s="66">
        <v>1101.3852925619508</v>
      </c>
      <c r="L64" s="66">
        <v>1655.2719573463069</v>
      </c>
      <c r="M64" s="24">
        <v>-0.9573273809523809</v>
      </c>
    </row>
    <row r="65" spans="1:13" s="3" customFormat="1" ht="13">
      <c r="A65" s="54" t="s">
        <v>268</v>
      </c>
      <c r="B65" s="3">
        <v>144</v>
      </c>
      <c r="C65" s="55">
        <v>3.1885999999999998E-2</v>
      </c>
      <c r="D65" s="55">
        <v>1.3178E-3</v>
      </c>
      <c r="E65" s="55">
        <v>0.28250199999999998</v>
      </c>
      <c r="F65" s="56">
        <v>1.5999999999999999E-5</v>
      </c>
      <c r="G65" s="55">
        <v>0.28249840301426332</v>
      </c>
      <c r="H65" s="57">
        <v>-10.00760294923797</v>
      </c>
      <c r="I65" s="52">
        <v>-6.8938493859838079</v>
      </c>
      <c r="J65" s="57">
        <v>0.56598443284650024</v>
      </c>
      <c r="K65" s="66">
        <v>1069.665523669423</v>
      </c>
      <c r="L65" s="66">
        <v>1609.7414393937725</v>
      </c>
      <c r="M65" s="24">
        <v>-0.96077976190476189</v>
      </c>
    </row>
    <row r="66" spans="1:13" s="3" customFormat="1" ht="13">
      <c r="A66" s="54" t="s">
        <v>270</v>
      </c>
      <c r="B66" s="3">
        <v>149</v>
      </c>
      <c r="C66" s="55">
        <v>3.236E-2</v>
      </c>
      <c r="D66" s="55">
        <v>1.3112E-3</v>
      </c>
      <c r="E66" s="55">
        <v>0.282497</v>
      </c>
      <c r="F66" s="56">
        <v>1.5999999999999999E-5</v>
      </c>
      <c r="G66" s="55">
        <v>0.28249342102921693</v>
      </c>
      <c r="H66" s="57">
        <v>-10.184415722191975</v>
      </c>
      <c r="I66" s="52">
        <v>-7.0700822597913326</v>
      </c>
      <c r="J66" s="57">
        <v>0.56598443284650024</v>
      </c>
      <c r="K66" s="66">
        <v>1076.5546073238329</v>
      </c>
      <c r="L66" s="66">
        <v>1620.9210991500927</v>
      </c>
      <c r="M66" s="24">
        <v>-0.96097619047619043</v>
      </c>
    </row>
    <row r="67" spans="1:13" s="3" customFormat="1" ht="13">
      <c r="A67" s="54" t="s">
        <v>272</v>
      </c>
      <c r="B67" s="3">
        <v>143</v>
      </c>
      <c r="C67" s="55">
        <v>4.4249999999999998E-2</v>
      </c>
      <c r="D67" s="55">
        <v>1.6440000000000001E-3</v>
      </c>
      <c r="E67" s="55">
        <v>0.28251700000000002</v>
      </c>
      <c r="F67" s="56">
        <v>1.7E-5</v>
      </c>
      <c r="G67" s="55">
        <v>0.28251251263882904</v>
      </c>
      <c r="H67" s="57">
        <v>-9.4771646303726254</v>
      </c>
      <c r="I67" s="52">
        <v>-6.3947351448900847</v>
      </c>
      <c r="J67" s="57">
        <v>0.60135845989850445</v>
      </c>
      <c r="K67" s="66">
        <v>1057.636795594836</v>
      </c>
      <c r="L67" s="66">
        <v>1577.9710281574271</v>
      </c>
      <c r="M67" s="24">
        <v>-0.95107142857142857</v>
      </c>
    </row>
    <row r="68" spans="1:13" s="3" customFormat="1" ht="13">
      <c r="A68" s="54" t="s">
        <v>274</v>
      </c>
      <c r="B68" s="3">
        <v>147</v>
      </c>
      <c r="C68" s="55">
        <v>3.3739999999999999E-2</v>
      </c>
      <c r="D68" s="55">
        <v>1.2149999999999999E-3</v>
      </c>
      <c r="E68" s="55">
        <v>0.28251100000000001</v>
      </c>
      <c r="F68" s="56">
        <v>1.8E-5</v>
      </c>
      <c r="G68" s="55">
        <v>0.28250768361081346</v>
      </c>
      <c r="H68" s="57">
        <v>-9.6893399579189854</v>
      </c>
      <c r="I68" s="52">
        <v>-6.5655573125522615</v>
      </c>
      <c r="J68" s="57">
        <v>0.6367324869527291</v>
      </c>
      <c r="K68" s="66">
        <v>1054.0280075227051</v>
      </c>
      <c r="L68" s="66">
        <v>1588.9496350312729</v>
      </c>
      <c r="M68" s="24">
        <v>-0.96383928571428568</v>
      </c>
    </row>
    <row r="69" spans="1:13" s="3" customFormat="1" ht="13">
      <c r="A69" s="54" t="s">
        <v>276</v>
      </c>
      <c r="B69" s="3">
        <v>144</v>
      </c>
      <c r="C69" s="55">
        <v>2.0049999999999998E-2</v>
      </c>
      <c r="D69" s="55">
        <v>7.8200000000000003E-4</v>
      </c>
      <c r="E69" s="55">
        <v>0.28249800000000003</v>
      </c>
      <c r="F69" s="56">
        <v>1.5E-5</v>
      </c>
      <c r="G69" s="55">
        <v>0.28249586550095157</v>
      </c>
      <c r="H69" s="57">
        <v>-10.14905316760073</v>
      </c>
      <c r="I69" s="52">
        <v>-6.9836114505206215</v>
      </c>
      <c r="J69" s="57">
        <v>0.53061040579227559</v>
      </c>
      <c r="K69" s="66">
        <v>1060.1630964246147</v>
      </c>
      <c r="L69" s="66">
        <v>1615.6148445000495</v>
      </c>
      <c r="M69" s="24">
        <v>-0.97672619047619047</v>
      </c>
    </row>
    <row r="70" spans="1:13" s="3" customFormat="1" ht="13">
      <c r="A70" s="54" t="s">
        <v>277</v>
      </c>
      <c r="B70" s="3">
        <v>141</v>
      </c>
      <c r="C70" s="55">
        <v>2.972E-2</v>
      </c>
      <c r="D70" s="55">
        <v>1.3910000000000001E-3</v>
      </c>
      <c r="E70" s="55">
        <v>0.28252500000000003</v>
      </c>
      <c r="F70" s="56">
        <v>2.5999999999999998E-5</v>
      </c>
      <c r="G70" s="55">
        <v>0.28252120321205065</v>
      </c>
      <c r="H70" s="57">
        <v>-9.1942641936448855</v>
      </c>
      <c r="I70" s="52">
        <v>-6.087314572643665</v>
      </c>
      <c r="J70" s="57">
        <v>0.91972470337542411</v>
      </c>
      <c r="K70" s="66">
        <v>1039.1225752969592</v>
      </c>
      <c r="L70" s="66">
        <v>1558.5458713318444</v>
      </c>
      <c r="M70" s="24">
        <v>-0.95860119047619041</v>
      </c>
    </row>
    <row r="71" spans="1:13" s="3" customFormat="1" ht="13">
      <c r="A71" s="54" t="s">
        <v>279</v>
      </c>
      <c r="B71" s="3">
        <v>148</v>
      </c>
      <c r="C71" s="55">
        <v>3.4079999999999999E-2</v>
      </c>
      <c r="D71" s="55">
        <v>1.3370000000000001E-3</v>
      </c>
      <c r="E71" s="55">
        <v>0.28252100000000002</v>
      </c>
      <c r="F71" s="56">
        <v>1.7E-5</v>
      </c>
      <c r="G71" s="55">
        <v>0.28251735060712557</v>
      </c>
      <c r="H71" s="57">
        <v>-9.3357144120087554</v>
      </c>
      <c r="I71" s="52">
        <v>-6.2235967234880452</v>
      </c>
      <c r="J71" s="57">
        <v>0.60135845989850445</v>
      </c>
      <c r="K71" s="66">
        <v>1043.2925882634963</v>
      </c>
      <c r="L71" s="66">
        <v>1567.2117606329043</v>
      </c>
      <c r="M71" s="24">
        <v>-0.96020833333333333</v>
      </c>
    </row>
    <row r="72" spans="1:13" s="3" customFormat="1" ht="13">
      <c r="A72" s="54" t="s">
        <v>280</v>
      </c>
      <c r="B72" s="49">
        <v>159</v>
      </c>
      <c r="C72" s="55">
        <v>5.7829999999999999E-2</v>
      </c>
      <c r="D72" s="55">
        <v>2.1640000000000001E-3</v>
      </c>
      <c r="E72" s="55">
        <v>0.28250399999999998</v>
      </c>
      <c r="F72" s="56">
        <v>1.7E-5</v>
      </c>
      <c r="G72" s="55">
        <v>0.28249809327884795</v>
      </c>
      <c r="H72" s="57">
        <v>-9.9368778400565905</v>
      </c>
      <c r="I72" s="52">
        <v>-6.9048059749454715</v>
      </c>
      <c r="J72" s="57">
        <v>0.60135845989739423</v>
      </c>
      <c r="K72" s="66">
        <v>1091.4948033076471</v>
      </c>
      <c r="L72" s="66">
        <v>1610.1431492587992</v>
      </c>
      <c r="M72" s="24">
        <v>-0.93559523809523815</v>
      </c>
    </row>
    <row r="73" spans="1:13" s="3" customFormat="1" ht="13">
      <c r="A73" s="54" t="s">
        <v>281</v>
      </c>
      <c r="B73" s="3">
        <v>146</v>
      </c>
      <c r="C73" s="55">
        <v>4.2020000000000002E-2</v>
      </c>
      <c r="D73" s="55">
        <v>1.5839999999999999E-3</v>
      </c>
      <c r="E73" s="55">
        <v>0.282501</v>
      </c>
      <c r="F73" s="56">
        <v>1.9000000000000001E-5</v>
      </c>
      <c r="G73" s="55">
        <v>0.28249667641113457</v>
      </c>
      <c r="H73" s="57">
        <v>-10.042965503828105</v>
      </c>
      <c r="I73" s="52">
        <v>-6.9549262917689703</v>
      </c>
      <c r="J73" s="57">
        <v>0.67210651400362309</v>
      </c>
      <c r="K73" s="66">
        <v>1078.7483946499171</v>
      </c>
      <c r="L73" s="66">
        <v>1613.5241409158696</v>
      </c>
      <c r="M73" s="24">
        <v>-0.95285714285714285</v>
      </c>
    </row>
    <row r="74" spans="1:13" s="3" customFormat="1" ht="13.5" thickBot="1">
      <c r="A74" s="59" t="s">
        <v>282</v>
      </c>
      <c r="B74" s="4">
        <v>146</v>
      </c>
      <c r="C74" s="60">
        <v>3.3329999999999999E-2</v>
      </c>
      <c r="D74" s="60">
        <v>1.3185E-3</v>
      </c>
      <c r="E74" s="60">
        <v>0.28250399999999998</v>
      </c>
      <c r="F74" s="61">
        <v>1.8E-5</v>
      </c>
      <c r="G74" s="60">
        <v>0.28250040110358643</v>
      </c>
      <c r="H74" s="65">
        <v>-9.9368778400565905</v>
      </c>
      <c r="I74" s="63">
        <v>-6.8231689202136181</v>
      </c>
      <c r="J74" s="65">
        <v>0.63673248695161888</v>
      </c>
      <c r="K74" s="67">
        <v>1066.8536898610053</v>
      </c>
      <c r="L74" s="67">
        <v>1605.2579530162761</v>
      </c>
      <c r="M74" s="64">
        <v>-0.96075892857142853</v>
      </c>
    </row>
    <row r="75" spans="1:13" ht="16" thickBot="1">
      <c r="A75" s="242" t="s">
        <v>358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1:13" s="3" customFormat="1" ht="13">
      <c r="A76" s="54" t="s">
        <v>301</v>
      </c>
      <c r="B76" s="20">
        <v>149</v>
      </c>
      <c r="C76" s="55">
        <v>4.9360000000000001E-2</v>
      </c>
      <c r="D76" s="55">
        <v>1.8799999999999999E-3</v>
      </c>
      <c r="E76" s="55">
        <v>0.28245999999999999</v>
      </c>
      <c r="F76" s="56">
        <v>1.7E-5</v>
      </c>
      <c r="G76" s="55">
        <v>0.28245486846776069</v>
      </c>
      <c r="H76" s="57">
        <v>-11.492830242056939</v>
      </c>
      <c r="I76" s="52">
        <v>-8.4338416117013537</v>
      </c>
      <c r="J76" s="57">
        <v>0.60135845989850445</v>
      </c>
      <c r="K76" s="66">
        <v>1146.2952065505699</v>
      </c>
      <c r="L76" s="66">
        <v>1707.1444847532825</v>
      </c>
      <c r="M76" s="24">
        <v>-0.94404761904761902</v>
      </c>
    </row>
    <row r="77" spans="1:13" s="3" customFormat="1" ht="13">
      <c r="A77" s="54" t="s">
        <v>111</v>
      </c>
      <c r="B77" s="20">
        <v>148</v>
      </c>
      <c r="C77" s="55">
        <v>4.8599999999999997E-2</v>
      </c>
      <c r="D77" s="55">
        <v>1.807E-3</v>
      </c>
      <c r="E77" s="55">
        <v>0.28247800000000001</v>
      </c>
      <c r="F77" s="56">
        <v>2.0000000000000002E-5</v>
      </c>
      <c r="G77" s="55">
        <v>0.28247306772406577</v>
      </c>
      <c r="H77" s="57">
        <v>-10.85630425942008</v>
      </c>
      <c r="I77" s="52">
        <v>-7.790060626823303</v>
      </c>
      <c r="J77" s="57">
        <v>0.70748054105784774</v>
      </c>
      <c r="K77" s="66">
        <v>1118.2363201635642</v>
      </c>
      <c r="L77" s="66">
        <v>1666.386481356637</v>
      </c>
      <c r="M77" s="24">
        <v>-0.94622023809523814</v>
      </c>
    </row>
    <row r="78" spans="1:13" s="3" customFormat="1" ht="13">
      <c r="A78" s="54" t="s">
        <v>112</v>
      </c>
      <c r="B78" s="20">
        <v>149</v>
      </c>
      <c r="C78" s="55">
        <v>5.9589999999999997E-2</v>
      </c>
      <c r="D78" s="55">
        <v>2.2769999999999999E-3</v>
      </c>
      <c r="E78" s="55">
        <v>0.28250199999999998</v>
      </c>
      <c r="F78" s="56">
        <v>1.7E-5</v>
      </c>
      <c r="G78" s="55">
        <v>0.2824957848410059</v>
      </c>
      <c r="H78" s="57">
        <v>-10.00760294923797</v>
      </c>
      <c r="I78" s="52">
        <v>-6.986464717619878</v>
      </c>
      <c r="J78" s="57">
        <v>0.60135845989739423</v>
      </c>
      <c r="K78" s="66">
        <v>1097.7800011638683</v>
      </c>
      <c r="L78" s="66">
        <v>1615.2798710274537</v>
      </c>
      <c r="M78" s="24">
        <v>-0.93223214285714284</v>
      </c>
    </row>
    <row r="79" spans="1:13" s="3" customFormat="1" ht="13">
      <c r="A79" s="54" t="s">
        <v>113</v>
      </c>
      <c r="B79" s="20">
        <v>149</v>
      </c>
      <c r="C79" s="55">
        <v>6.0769999999999998E-2</v>
      </c>
      <c r="D79" s="55">
        <v>2.1570000000000001E-3</v>
      </c>
      <c r="E79" s="55">
        <v>0.28250799999999998</v>
      </c>
      <c r="F79" s="56">
        <v>1.5999999999999999E-5</v>
      </c>
      <c r="G79" s="55">
        <v>0.2825021123856169</v>
      </c>
      <c r="H79" s="57">
        <v>-9.7954276216927205</v>
      </c>
      <c r="I79" s="52">
        <v>-6.7626339833726234</v>
      </c>
      <c r="J79" s="57">
        <v>0.56598443284650024</v>
      </c>
      <c r="K79" s="66">
        <v>1085.4936172627183</v>
      </c>
      <c r="L79" s="66">
        <v>1601.1310756603716</v>
      </c>
      <c r="M79" s="24">
        <v>-0.9358035714285714</v>
      </c>
    </row>
    <row r="80" spans="1:13" s="3" customFormat="1" ht="13">
      <c r="A80" s="54" t="s">
        <v>114</v>
      </c>
      <c r="B80" s="20">
        <v>146</v>
      </c>
      <c r="C80" s="55">
        <v>5.7970000000000001E-2</v>
      </c>
      <c r="D80" s="55">
        <v>2.1940000000000002E-3</v>
      </c>
      <c r="E80" s="55">
        <v>0.28247499999999998</v>
      </c>
      <c r="F80" s="56">
        <v>1.9000000000000001E-5</v>
      </c>
      <c r="G80" s="55">
        <v>0.2824690113926952</v>
      </c>
      <c r="H80" s="57">
        <v>-10.962391923193815</v>
      </c>
      <c r="I80" s="52">
        <v>-7.9335494024612707</v>
      </c>
      <c r="J80" s="57">
        <v>0.67210651400362309</v>
      </c>
      <c r="K80" s="66">
        <v>1134.4090135908191</v>
      </c>
      <c r="L80" s="66">
        <v>1675.3306301738971</v>
      </c>
      <c r="M80" s="24">
        <v>-0.9347023809523809</v>
      </c>
    </row>
    <row r="81" spans="1:13" s="3" customFormat="1" ht="13">
      <c r="A81" s="54" t="s">
        <v>115</v>
      </c>
      <c r="B81" s="20">
        <v>144</v>
      </c>
      <c r="C81" s="55">
        <v>3.27E-2</v>
      </c>
      <c r="D81" s="55">
        <v>1.2657E-3</v>
      </c>
      <c r="E81" s="55">
        <v>0.282474</v>
      </c>
      <c r="F81" s="56">
        <v>1.5999999999999999E-5</v>
      </c>
      <c r="G81" s="55">
        <v>0.2824705452232153</v>
      </c>
      <c r="H81" s="57">
        <v>-10.99775447778395</v>
      </c>
      <c r="I81" s="52">
        <v>-7.8792916401493329</v>
      </c>
      <c r="J81" s="57">
        <v>0.56598443284650024</v>
      </c>
      <c r="K81" s="66">
        <v>1107.7542674883512</v>
      </c>
      <c r="L81" s="66">
        <v>1672.2423715894306</v>
      </c>
      <c r="M81" s="24">
        <v>-0.9623303571428572</v>
      </c>
    </row>
    <row r="82" spans="1:13" s="3" customFormat="1" ht="13">
      <c r="A82" s="54" t="s">
        <v>116</v>
      </c>
      <c r="B82" s="20">
        <v>148</v>
      </c>
      <c r="C82" s="55">
        <v>4.7440000000000003E-2</v>
      </c>
      <c r="D82" s="55">
        <v>1.8023E-3</v>
      </c>
      <c r="E82" s="55">
        <v>0.282474</v>
      </c>
      <c r="F82" s="56">
        <v>2.0000000000000002E-5</v>
      </c>
      <c r="G82" s="55">
        <v>0.28246908055289632</v>
      </c>
      <c r="H82" s="57">
        <v>-10.99775447778395</v>
      </c>
      <c r="I82" s="52">
        <v>-7.9311029276352141</v>
      </c>
      <c r="J82" s="57">
        <v>0.70748054105673752</v>
      </c>
      <c r="K82" s="66">
        <v>1123.8270805876555</v>
      </c>
      <c r="L82" s="66">
        <v>1675.3257327873007</v>
      </c>
      <c r="M82" s="24">
        <v>-0.94636011904761907</v>
      </c>
    </row>
    <row r="83" spans="1:13" s="3" customFormat="1" ht="13">
      <c r="A83" s="54" t="s">
        <v>118</v>
      </c>
      <c r="B83" s="20">
        <v>144</v>
      </c>
      <c r="C83" s="55">
        <v>2.81E-2</v>
      </c>
      <c r="D83" s="55">
        <v>1.0759999999999999E-3</v>
      </c>
      <c r="E83" s="55">
        <v>0.28249299999999999</v>
      </c>
      <c r="F83" s="56">
        <v>1.8E-5</v>
      </c>
      <c r="G83" s="55">
        <v>0.28249006301665452</v>
      </c>
      <c r="H83" s="57">
        <v>-10.325865940555845</v>
      </c>
      <c r="I83" s="52">
        <v>-7.1888686870180685</v>
      </c>
      <c r="J83" s="57">
        <v>0.6367324869527291</v>
      </c>
      <c r="K83" s="66">
        <v>1075.4643123079727</v>
      </c>
      <c r="L83" s="66">
        <v>1628.5352988283234</v>
      </c>
      <c r="M83" s="24">
        <v>-0.96797619047619043</v>
      </c>
    </row>
    <row r="84" spans="1:13" s="3" customFormat="1" ht="13">
      <c r="A84" s="54" t="s">
        <v>119</v>
      </c>
      <c r="B84" s="20">
        <v>147</v>
      </c>
      <c r="C84" s="55">
        <v>4.2200000000000001E-2</v>
      </c>
      <c r="D84" s="55">
        <v>1.4450000000000001E-3</v>
      </c>
      <c r="E84" s="55">
        <v>0.28247</v>
      </c>
      <c r="F84" s="56">
        <v>2.0000000000000002E-5</v>
      </c>
      <c r="G84" s="55">
        <v>0.28246605581697565</v>
      </c>
      <c r="H84" s="57">
        <v>-11.13920469614782</v>
      </c>
      <c r="I84" s="52">
        <v>-8.0381000179219342</v>
      </c>
      <c r="J84" s="57">
        <v>0.70748054105784774</v>
      </c>
      <c r="K84" s="66">
        <v>1118.7514461693534</v>
      </c>
      <c r="L84" s="66">
        <v>1682.2405851789936</v>
      </c>
      <c r="M84" s="24">
        <v>-0.95699404761904761</v>
      </c>
    </row>
    <row r="85" spans="1:13" s="3" customFormat="1" ht="13">
      <c r="A85" s="54" t="s">
        <v>120</v>
      </c>
      <c r="B85" s="20">
        <v>147</v>
      </c>
      <c r="C85" s="55">
        <v>4.2169999999999999E-2</v>
      </c>
      <c r="D85" s="55">
        <v>1.6375999999999999E-3</v>
      </c>
      <c r="E85" s="55">
        <v>0.28244799999999998</v>
      </c>
      <c r="F85" s="56">
        <v>1.7E-5</v>
      </c>
      <c r="G85" s="55">
        <v>0.28244353010787493</v>
      </c>
      <c r="H85" s="57">
        <v>-11.91718089714966</v>
      </c>
      <c r="I85" s="52">
        <v>-8.8349250610353369</v>
      </c>
      <c r="J85" s="57">
        <v>0.60135845989850445</v>
      </c>
      <c r="K85" s="66">
        <v>1155.9298160528806</v>
      </c>
      <c r="L85" s="66">
        <v>1732.6429004129238</v>
      </c>
      <c r="M85" s="24">
        <v>-0.95126190476190475</v>
      </c>
    </row>
    <row r="86" spans="1:13" s="3" customFormat="1" ht="13">
      <c r="A86" s="54" t="s">
        <v>121</v>
      </c>
      <c r="B86" s="20">
        <v>145</v>
      </c>
      <c r="C86" s="55">
        <v>4.3700000000000003E-2</v>
      </c>
      <c r="D86" s="55">
        <v>1.6149999999999999E-3</v>
      </c>
      <c r="E86" s="55">
        <v>0.28247</v>
      </c>
      <c r="F86" s="56">
        <v>1.7E-5</v>
      </c>
      <c r="G86" s="55">
        <v>0.28246559179544339</v>
      </c>
      <c r="H86" s="57">
        <v>-11.13920469614782</v>
      </c>
      <c r="I86" s="52">
        <v>-8.0545143281562925</v>
      </c>
      <c r="J86" s="57">
        <v>0.60135845989739423</v>
      </c>
      <c r="K86" s="66">
        <v>1123.8678327207429</v>
      </c>
      <c r="L86" s="66">
        <v>1683.2165908817319</v>
      </c>
      <c r="M86" s="24">
        <v>-0.95193452380952381</v>
      </c>
    </row>
    <row r="87" spans="1:13" s="3" customFormat="1" ht="13">
      <c r="A87" s="54" t="s">
        <v>122</v>
      </c>
      <c r="B87" s="20">
        <v>143</v>
      </c>
      <c r="C87" s="55">
        <v>4.0079999999999998E-2</v>
      </c>
      <c r="D87" s="55">
        <v>1.5089999999999999E-3</v>
      </c>
      <c r="E87" s="55">
        <v>0.28248000000000001</v>
      </c>
      <c r="F87" s="56">
        <v>1.7E-5</v>
      </c>
      <c r="G87" s="55">
        <v>0.28247588112651645</v>
      </c>
      <c r="H87" s="57">
        <v>-10.78557915023759</v>
      </c>
      <c r="I87" s="52">
        <v>-7.6905392524229121</v>
      </c>
      <c r="J87" s="57">
        <v>0.60135845989850445</v>
      </c>
      <c r="K87" s="66">
        <v>1106.4519223529683</v>
      </c>
      <c r="L87" s="66">
        <v>1660.1893960480065</v>
      </c>
      <c r="M87" s="24">
        <v>-0.95508928571428575</v>
      </c>
    </row>
    <row r="88" spans="1:13" s="3" customFormat="1" ht="13">
      <c r="A88" s="54" t="s">
        <v>125</v>
      </c>
      <c r="B88" s="20">
        <v>149</v>
      </c>
      <c r="C88" s="55">
        <v>5.6219999999999999E-2</v>
      </c>
      <c r="D88" s="55">
        <v>2.0660000000000001E-3</v>
      </c>
      <c r="E88" s="55">
        <v>0.28246199999999999</v>
      </c>
      <c r="F88" s="56">
        <v>1.4E-5</v>
      </c>
      <c r="G88" s="55">
        <v>0.28245636077361364</v>
      </c>
      <c r="H88" s="57">
        <v>-11.42210513287556</v>
      </c>
      <c r="I88" s="52">
        <v>-8.3810527440875138</v>
      </c>
      <c r="J88" s="57">
        <v>0.49523637874027138</v>
      </c>
      <c r="K88" s="66">
        <v>1149.2149844860025</v>
      </c>
      <c r="L88" s="66">
        <v>1703.7270618083085</v>
      </c>
      <c r="M88" s="24">
        <v>-0.93851190476190471</v>
      </c>
    </row>
    <row r="89" spans="1:13" s="3" customFormat="1" ht="13.5" thickBot="1">
      <c r="A89" s="59" t="s">
        <v>126</v>
      </c>
      <c r="B89" s="8">
        <v>145</v>
      </c>
      <c r="C89" s="60">
        <v>3.2129999999999999E-2</v>
      </c>
      <c r="D89" s="60">
        <v>1.2446E-3</v>
      </c>
      <c r="E89" s="60">
        <v>0.282476</v>
      </c>
      <c r="F89" s="61">
        <v>1.5E-5</v>
      </c>
      <c r="G89" s="60">
        <v>0.28247260281647607</v>
      </c>
      <c r="H89" s="65">
        <v>-10.92702936860146</v>
      </c>
      <c r="I89" s="63">
        <v>-7.8065062804788532</v>
      </c>
      <c r="J89" s="65">
        <v>0.53061040579227559</v>
      </c>
      <c r="K89" s="67">
        <v>1104.3074290179125</v>
      </c>
      <c r="L89" s="67">
        <v>1667.636574706502</v>
      </c>
      <c r="M89" s="64">
        <v>-0.96295833333333336</v>
      </c>
    </row>
    <row r="90" spans="1:13" ht="16" thickBot="1">
      <c r="A90" s="242" t="s">
        <v>359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</row>
    <row r="91" spans="1:13" s="3" customFormat="1" ht="13">
      <c r="A91" s="54" t="s">
        <v>139</v>
      </c>
      <c r="B91" s="3">
        <v>138</v>
      </c>
      <c r="C91" s="55">
        <v>4.8599999999999997E-2</v>
      </c>
      <c r="D91" s="55">
        <v>1.8069E-3</v>
      </c>
      <c r="E91" s="55">
        <v>0.28251599999999999</v>
      </c>
      <c r="F91" s="56">
        <v>1.8E-5</v>
      </c>
      <c r="G91" s="55">
        <v>0.28251123712364296</v>
      </c>
      <c r="H91" s="57">
        <v>-9.5125271849649806</v>
      </c>
      <c r="I91" s="52">
        <v>-6.5510327884921171</v>
      </c>
      <c r="J91" s="57">
        <v>0.63672540335568684</v>
      </c>
      <c r="K91" s="66">
        <v>1063.7336024113915</v>
      </c>
      <c r="L91" s="66">
        <v>1583.9779054017217</v>
      </c>
      <c r="M91" s="24">
        <v>-0.94622321428571432</v>
      </c>
    </row>
    <row r="92" spans="1:13" s="3" customFormat="1" ht="13">
      <c r="A92" s="54" t="s">
        <v>140</v>
      </c>
      <c r="B92" s="3">
        <v>141</v>
      </c>
      <c r="C92" s="55">
        <v>3.2349999999999997E-2</v>
      </c>
      <c r="D92" s="55">
        <v>1.2765000000000001E-3</v>
      </c>
      <c r="E92" s="55">
        <v>0.28246900000000003</v>
      </c>
      <c r="F92" s="56">
        <v>2.0000000000000002E-5</v>
      </c>
      <c r="G92" s="55">
        <v>0.28246563522515372</v>
      </c>
      <c r="H92" s="57">
        <v>-11.174567250737955</v>
      </c>
      <c r="I92" s="52">
        <v>-8.164137633452917</v>
      </c>
      <c r="J92" s="57">
        <v>0.70747267039483752</v>
      </c>
      <c r="K92" s="66">
        <v>1115.1390617651416</v>
      </c>
      <c r="L92" s="66">
        <v>1686.4466435657364</v>
      </c>
      <c r="M92" s="24">
        <v>-0.96200892857142861</v>
      </c>
    </row>
    <row r="93" spans="1:13" s="3" customFormat="1" ht="13">
      <c r="A93" s="54" t="s">
        <v>141</v>
      </c>
      <c r="B93" s="3">
        <v>141</v>
      </c>
      <c r="C93" s="55">
        <v>4.48E-2</v>
      </c>
      <c r="D93" s="55">
        <v>1.64E-3</v>
      </c>
      <c r="E93" s="55">
        <v>0.28250599999999998</v>
      </c>
      <c r="F93" s="56">
        <v>1.9000000000000001E-5</v>
      </c>
      <c r="G93" s="55">
        <v>0.28250167706169371</v>
      </c>
      <c r="H93" s="57">
        <v>-9.8661527308741004</v>
      </c>
      <c r="I93" s="52">
        <v>-6.8892069163106751</v>
      </c>
      <c r="J93" s="57">
        <v>0.67209903687470707</v>
      </c>
      <c r="K93" s="66">
        <v>1073.2349473519976</v>
      </c>
      <c r="L93" s="66">
        <v>1605.4853275495482</v>
      </c>
      <c r="M93" s="24">
        <v>-0.95119047619047614</v>
      </c>
    </row>
    <row r="94" spans="1:13" s="3" customFormat="1" ht="13">
      <c r="A94" s="54" t="s">
        <v>142</v>
      </c>
      <c r="B94" s="45">
        <v>140</v>
      </c>
      <c r="C94" s="55">
        <v>4.2419999999999999E-2</v>
      </c>
      <c r="D94" s="55">
        <v>1.6203000000000001E-3</v>
      </c>
      <c r="E94" s="55">
        <v>0.28248800000000002</v>
      </c>
      <c r="F94" s="56">
        <v>1.5999999999999999E-5</v>
      </c>
      <c r="G94" s="55">
        <v>0.28248372898967222</v>
      </c>
      <c r="H94" s="57">
        <v>-10.50267871350985</v>
      </c>
      <c r="I94" s="52">
        <v>-7.5240954383837266</v>
      </c>
      <c r="J94" s="57">
        <v>0.56597813631542593</v>
      </c>
      <c r="K94" s="66">
        <v>1098.3531133513827</v>
      </c>
      <c r="L94" s="66">
        <v>1645.7504403046944</v>
      </c>
      <c r="M94" s="24">
        <v>-0.9517767857142857</v>
      </c>
    </row>
    <row r="95" spans="1:13" s="3" customFormat="1" ht="13">
      <c r="A95" s="54" t="s">
        <v>144</v>
      </c>
      <c r="B95" s="3">
        <v>141</v>
      </c>
      <c r="C95" s="55">
        <v>4.0189999999999997E-2</v>
      </c>
      <c r="D95" s="55">
        <v>1.4890000000000001E-3</v>
      </c>
      <c r="E95" s="55">
        <v>0.28252500000000003</v>
      </c>
      <c r="F95" s="56">
        <v>1.7E-5</v>
      </c>
      <c r="G95" s="55">
        <v>0.28252107508833052</v>
      </c>
      <c r="H95" s="57">
        <v>-9.1942641936448855</v>
      </c>
      <c r="I95" s="52">
        <v>-6.2030282310543416</v>
      </c>
      <c r="J95" s="57">
        <v>0.60135176983444616</v>
      </c>
      <c r="K95" s="66">
        <v>1041.854822756959</v>
      </c>
      <c r="L95" s="66">
        <v>1562.0022377257314</v>
      </c>
      <c r="M95" s="24">
        <v>-0.95568452380952384</v>
      </c>
    </row>
    <row r="96" spans="1:13" s="3" customFormat="1" ht="13">
      <c r="A96" s="54" t="s">
        <v>145</v>
      </c>
      <c r="B96" s="3">
        <v>137</v>
      </c>
      <c r="C96" s="55">
        <v>2.6036E-2</v>
      </c>
      <c r="D96" s="55">
        <v>1.0051000000000001E-3</v>
      </c>
      <c r="E96" s="55">
        <v>0.28251900000000002</v>
      </c>
      <c r="F96" s="56">
        <v>1.8E-5</v>
      </c>
      <c r="G96" s="55">
        <v>0.28251635061872465</v>
      </c>
      <c r="H96" s="57">
        <v>-9.4064395211901353</v>
      </c>
      <c r="I96" s="52">
        <v>-6.3701498874668694</v>
      </c>
      <c r="J96" s="57">
        <v>0.63672540335457661</v>
      </c>
      <c r="K96" s="66">
        <v>1036.9314258470956</v>
      </c>
      <c r="L96" s="66">
        <v>1572.7635075388698</v>
      </c>
      <c r="M96" s="24">
        <v>-0.97008630952380948</v>
      </c>
    </row>
    <row r="97" spans="1:13" s="3" customFormat="1" ht="13">
      <c r="A97" s="54" t="s">
        <v>146</v>
      </c>
      <c r="B97" s="3">
        <v>142</v>
      </c>
      <c r="C97" s="55">
        <v>2.8850000000000001E-2</v>
      </c>
      <c r="D97" s="55">
        <v>1.0970000000000001E-3</v>
      </c>
      <c r="E97" s="55">
        <v>0.28249999999999997</v>
      </c>
      <c r="F97" s="56">
        <v>1.8E-5</v>
      </c>
      <c r="G97" s="55">
        <v>0.28249710837602315</v>
      </c>
      <c r="H97" s="57">
        <v>-10.07832805842046</v>
      </c>
      <c r="I97" s="52">
        <v>-7.0508179288875095</v>
      </c>
      <c r="J97" s="57">
        <v>0.63672540335568684</v>
      </c>
      <c r="K97" s="66">
        <v>1066.2117009399281</v>
      </c>
      <c r="L97" s="66">
        <v>1615.9218837676126</v>
      </c>
      <c r="M97" s="24">
        <v>-0.96735119047619045</v>
      </c>
    </row>
    <row r="98" spans="1:13" s="3" customFormat="1" ht="13">
      <c r="A98" s="54" t="s">
        <v>147</v>
      </c>
      <c r="B98" s="3">
        <v>142</v>
      </c>
      <c r="C98" s="55">
        <v>2.7869999999999999E-2</v>
      </c>
      <c r="D98" s="55">
        <v>1.1109E-3</v>
      </c>
      <c r="E98" s="55">
        <v>0.28247899999999998</v>
      </c>
      <c r="F98" s="56">
        <v>1.7E-5</v>
      </c>
      <c r="G98" s="55">
        <v>0.28247607173648509</v>
      </c>
      <c r="H98" s="57">
        <v>-10.820941704829945</v>
      </c>
      <c r="I98" s="52">
        <v>-7.7949603063931505</v>
      </c>
      <c r="J98" s="57">
        <v>0.60135176983444616</v>
      </c>
      <c r="K98" s="66">
        <v>1096.1666069808259</v>
      </c>
      <c r="L98" s="66">
        <v>1663.1069711268683</v>
      </c>
      <c r="M98" s="24">
        <v>-0.96693750000000001</v>
      </c>
    </row>
    <row r="99" spans="1:13" s="3" customFormat="1" ht="13">
      <c r="A99" s="54" t="s">
        <v>148</v>
      </c>
      <c r="B99" s="3">
        <v>139</v>
      </c>
      <c r="C99" s="55">
        <v>3.8719999999999997E-2</v>
      </c>
      <c r="D99" s="55">
        <v>1.379E-3</v>
      </c>
      <c r="E99" s="55">
        <v>0.28251999999999999</v>
      </c>
      <c r="F99" s="56">
        <v>1.5999999999999999E-5</v>
      </c>
      <c r="G99" s="55">
        <v>0.28251636504150957</v>
      </c>
      <c r="H99" s="57">
        <v>-9.3710769666011107</v>
      </c>
      <c r="I99" s="52">
        <v>-6.3696397011592243</v>
      </c>
      <c r="J99" s="57">
        <v>0.56597813631542593</v>
      </c>
      <c r="K99" s="66">
        <v>1045.8835674432401</v>
      </c>
      <c r="L99" s="66">
        <v>1572.6108782186407</v>
      </c>
      <c r="M99" s="24">
        <v>-0.95895833333333336</v>
      </c>
    </row>
    <row r="100" spans="1:13" s="3" customFormat="1" ht="13">
      <c r="A100" s="54" t="s">
        <v>149</v>
      </c>
      <c r="B100" s="3">
        <v>142</v>
      </c>
      <c r="C100" s="55">
        <v>3.7499999999999999E-2</v>
      </c>
      <c r="D100" s="55">
        <v>1.328E-3</v>
      </c>
      <c r="E100" s="55">
        <v>0.28253099999999998</v>
      </c>
      <c r="F100" s="56">
        <v>1.9000000000000001E-5</v>
      </c>
      <c r="G100" s="55">
        <v>0.28252749947434713</v>
      </c>
      <c r="H100" s="57">
        <v>-8.9820888661007459</v>
      </c>
      <c r="I100" s="52">
        <v>-5.9757743545141295</v>
      </c>
      <c r="J100" s="57">
        <v>0.67209903687470707</v>
      </c>
      <c r="K100" s="66">
        <v>1028.8704525043288</v>
      </c>
      <c r="L100" s="66">
        <v>1547.629633129935</v>
      </c>
      <c r="M100" s="24">
        <v>-0.96047619047619048</v>
      </c>
    </row>
    <row r="101" spans="1:13" s="3" customFormat="1" ht="13">
      <c r="A101" s="54" t="s">
        <v>150</v>
      </c>
      <c r="B101" s="3">
        <v>142</v>
      </c>
      <c r="C101" s="55">
        <v>4.6300000000000001E-2</v>
      </c>
      <c r="D101" s="55">
        <v>1.634E-3</v>
      </c>
      <c r="E101" s="55">
        <v>0.28249800000000003</v>
      </c>
      <c r="F101" s="56">
        <v>2.0999999999999999E-5</v>
      </c>
      <c r="G101" s="55">
        <v>0.28249369287732173</v>
      </c>
      <c r="H101" s="57">
        <v>-10.14905316760073</v>
      </c>
      <c r="I101" s="52">
        <v>-7.1716365282381567</v>
      </c>
      <c r="J101" s="57">
        <v>0.74284630391274753</v>
      </c>
      <c r="K101" s="66">
        <v>1084.4838110624112</v>
      </c>
      <c r="L101" s="66">
        <v>1623.3985383555814</v>
      </c>
      <c r="M101" s="24">
        <v>-0.95136904761904761</v>
      </c>
    </row>
    <row r="102" spans="1:13" s="3" customFormat="1" ht="13">
      <c r="A102" s="54" t="s">
        <v>153</v>
      </c>
      <c r="B102" s="3">
        <v>140</v>
      </c>
      <c r="C102" s="55">
        <v>4.5740000000000003E-2</v>
      </c>
      <c r="D102" s="55">
        <v>1.8339999999999999E-3</v>
      </c>
      <c r="E102" s="55">
        <v>0.28250700000000001</v>
      </c>
      <c r="F102" s="56">
        <v>1.5999999999999999E-5</v>
      </c>
      <c r="G102" s="55">
        <v>0.28250216568972342</v>
      </c>
      <c r="H102" s="57">
        <v>-9.8307901762828553</v>
      </c>
      <c r="I102" s="52">
        <v>-6.8719223674607033</v>
      </c>
      <c r="J102" s="57">
        <v>0.56597813631653615</v>
      </c>
      <c r="K102" s="66">
        <v>1077.4363953794216</v>
      </c>
      <c r="L102" s="66">
        <v>1604.3219330531595</v>
      </c>
      <c r="M102" s="24">
        <v>-0.94541666666666668</v>
      </c>
    </row>
    <row r="103" spans="1:13" s="3" customFormat="1" ht="13">
      <c r="A103" s="54" t="s">
        <v>154</v>
      </c>
      <c r="B103" s="3">
        <v>143</v>
      </c>
      <c r="C103" s="55">
        <v>6.7599999999999993E-2</v>
      </c>
      <c r="D103" s="55">
        <v>2.5469999999999998E-3</v>
      </c>
      <c r="E103" s="55">
        <v>0.28253600000000001</v>
      </c>
      <c r="F103" s="56">
        <v>1.9000000000000001E-5</v>
      </c>
      <c r="G103" s="55">
        <v>0.28252928626593538</v>
      </c>
      <c r="H103" s="57">
        <v>-8.8052760931445206</v>
      </c>
      <c r="I103" s="52">
        <v>-5.9125690436956369</v>
      </c>
      <c r="J103" s="57">
        <v>0.67209903687470707</v>
      </c>
      <c r="K103" s="66">
        <v>1056.1836523275422</v>
      </c>
      <c r="L103" s="66">
        <v>1543.2256190982637</v>
      </c>
      <c r="M103" s="24">
        <v>-0.92419642857142859</v>
      </c>
    </row>
    <row r="104" spans="1:13" s="3" customFormat="1" ht="13.5" thickBot="1">
      <c r="A104" s="59" t="s">
        <v>155</v>
      </c>
      <c r="B104" s="4">
        <v>143</v>
      </c>
      <c r="C104" s="60">
        <v>4.9070000000000003E-2</v>
      </c>
      <c r="D104" s="60">
        <v>1.7489999999999999E-3</v>
      </c>
      <c r="E104" s="60">
        <v>0.28252100000000002</v>
      </c>
      <c r="F104" s="61">
        <v>1.5E-5</v>
      </c>
      <c r="G104" s="60">
        <v>0.2825163897444527</v>
      </c>
      <c r="H104" s="65">
        <v>-9.3357144120087554</v>
      </c>
      <c r="I104" s="63">
        <v>-6.3687658683020398</v>
      </c>
      <c r="J104" s="65">
        <v>0.53060450279529547</v>
      </c>
      <c r="K104" s="67">
        <v>1054.9056742037385</v>
      </c>
      <c r="L104" s="67">
        <v>1572.4340540701376</v>
      </c>
      <c r="M104" s="64">
        <v>-0.94794642857142852</v>
      </c>
    </row>
    <row r="105" spans="1:13" ht="16" thickBot="1">
      <c r="A105" s="242" t="s">
        <v>362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</row>
    <row r="106" spans="1:13" s="3" customFormat="1" ht="13">
      <c r="A106" s="54" t="s">
        <v>175</v>
      </c>
      <c r="B106" s="3">
        <v>143</v>
      </c>
      <c r="C106" s="55">
        <v>2.589E-2</v>
      </c>
      <c r="D106" s="55">
        <v>1.0334999999999999E-3</v>
      </c>
      <c r="E106" s="55">
        <v>0.28250599999999998</v>
      </c>
      <c r="F106" s="56">
        <v>1.5999999999999999E-5</v>
      </c>
      <c r="G106" s="55">
        <v>0.28250321771754044</v>
      </c>
      <c r="H106" s="57">
        <v>-9.8661527308741004</v>
      </c>
      <c r="I106" s="52">
        <v>-6.7680052358254361</v>
      </c>
      <c r="J106" s="57">
        <v>0.56598191414680699</v>
      </c>
      <c r="K106" s="66">
        <v>1055.9857321360366</v>
      </c>
      <c r="L106" s="66">
        <v>1600.3126008487698</v>
      </c>
      <c r="M106" s="24">
        <v>-0.96924107142857141</v>
      </c>
    </row>
    <row r="107" spans="1:13" s="3" customFormat="1" ht="13">
      <c r="A107" s="54" t="s">
        <v>176</v>
      </c>
      <c r="B107" s="3">
        <v>144</v>
      </c>
      <c r="C107" s="55">
        <v>3.5340000000000003E-2</v>
      </c>
      <c r="D107" s="55">
        <v>1.369E-3</v>
      </c>
      <c r="E107" s="55">
        <v>0.28243400000000002</v>
      </c>
      <c r="F107" s="56">
        <v>1.7E-5</v>
      </c>
      <c r="G107" s="55">
        <v>0.2824303145189288</v>
      </c>
      <c r="H107" s="57">
        <v>-12.412256661420429</v>
      </c>
      <c r="I107" s="52">
        <v>-9.3468734794255326</v>
      </c>
      <c r="J107" s="57">
        <v>0.60135578378028853</v>
      </c>
      <c r="K107" s="66">
        <v>1167.4513557875621</v>
      </c>
      <c r="L107" s="66">
        <v>1763.6336391525303</v>
      </c>
      <c r="M107" s="24">
        <v>-0.9592559523809524</v>
      </c>
    </row>
    <row r="108" spans="1:13" s="3" customFormat="1" ht="13">
      <c r="A108" s="54" t="s">
        <v>177</v>
      </c>
      <c r="B108" s="3">
        <v>143</v>
      </c>
      <c r="C108" s="55">
        <v>3.952E-2</v>
      </c>
      <c r="D108" s="55">
        <v>1.601E-3</v>
      </c>
      <c r="E108" s="55">
        <v>0.28249099999999999</v>
      </c>
      <c r="F108" s="56">
        <v>1.5999999999999999E-5</v>
      </c>
      <c r="G108" s="55">
        <v>0.28248668995237763</v>
      </c>
      <c r="H108" s="57">
        <v>-10.396591049738335</v>
      </c>
      <c r="I108" s="52">
        <v>-7.352656246039091</v>
      </c>
      <c r="J108" s="57">
        <v>0.56598191414680699</v>
      </c>
      <c r="K108" s="66">
        <v>1093.5047612956951</v>
      </c>
      <c r="L108" s="66">
        <v>1637.1976799538581</v>
      </c>
      <c r="M108" s="24">
        <v>-0.95235119047619043</v>
      </c>
    </row>
    <row r="109" spans="1:13" s="3" customFormat="1" ht="13">
      <c r="A109" s="54" t="s">
        <v>178</v>
      </c>
      <c r="B109" s="3">
        <v>146</v>
      </c>
      <c r="C109" s="55">
        <v>4.7669999999999997E-2</v>
      </c>
      <c r="D109" s="55">
        <v>1.763E-3</v>
      </c>
      <c r="E109" s="55">
        <v>0.28254600000000002</v>
      </c>
      <c r="F109" s="56">
        <v>1.7E-5</v>
      </c>
      <c r="G109" s="55">
        <v>0.28254125383263073</v>
      </c>
      <c r="H109" s="57">
        <v>-8.4516505472354009</v>
      </c>
      <c r="I109" s="52">
        <v>-5.4225206592328767</v>
      </c>
      <c r="J109" s="57">
        <v>0.60135578378028853</v>
      </c>
      <c r="K109" s="66">
        <v>1019.456880687854</v>
      </c>
      <c r="L109" s="66">
        <v>1514.6886212718337</v>
      </c>
      <c r="M109" s="24">
        <v>-0.9475297619047619</v>
      </c>
    </row>
    <row r="110" spans="1:13" s="3" customFormat="1" ht="13">
      <c r="A110" s="54" t="s">
        <v>179</v>
      </c>
      <c r="B110" s="3">
        <v>144</v>
      </c>
      <c r="C110" s="55">
        <v>4.7E-2</v>
      </c>
      <c r="D110" s="55">
        <v>1.73E-3</v>
      </c>
      <c r="E110" s="55">
        <v>0.28243099999999999</v>
      </c>
      <c r="F110" s="56">
        <v>1.8E-5</v>
      </c>
      <c r="G110" s="55">
        <v>0.28242634267183842</v>
      </c>
      <c r="H110" s="57">
        <v>-12.518344325195274</v>
      </c>
      <c r="I110" s="52">
        <v>-9.4873730806077639</v>
      </c>
      <c r="J110" s="57">
        <v>0.6367296534148803</v>
      </c>
      <c r="K110" s="66">
        <v>1183.1052238436084</v>
      </c>
      <c r="L110" s="66">
        <v>1772.3755794164581</v>
      </c>
      <c r="M110" s="24">
        <v>-0.94851190476190472</v>
      </c>
    </row>
    <row r="111" spans="1:13" s="3" customFormat="1" ht="13">
      <c r="A111" s="54" t="s">
        <v>180</v>
      </c>
      <c r="B111" s="3">
        <v>145</v>
      </c>
      <c r="C111" s="55">
        <v>3.2660000000000002E-2</v>
      </c>
      <c r="D111" s="55">
        <v>1.2340999999999999E-3</v>
      </c>
      <c r="E111" s="55">
        <v>0.28247800000000001</v>
      </c>
      <c r="F111" s="56">
        <v>1.7E-5</v>
      </c>
      <c r="G111" s="55">
        <v>0.28247467768284151</v>
      </c>
      <c r="H111" s="57">
        <v>-10.85630425942008</v>
      </c>
      <c r="I111" s="52">
        <v>-7.777576702620026</v>
      </c>
      <c r="J111" s="57">
        <v>0.60135578378028853</v>
      </c>
      <c r="K111" s="66">
        <v>1101.1750511433775</v>
      </c>
      <c r="L111" s="66">
        <v>1664.2680441576772</v>
      </c>
      <c r="M111" s="24">
        <v>-0.9632708333333333</v>
      </c>
    </row>
    <row r="112" spans="1:13" s="3" customFormat="1" ht="13">
      <c r="A112" s="54" t="s">
        <v>182</v>
      </c>
      <c r="B112" s="3">
        <v>146</v>
      </c>
      <c r="C112" s="55">
        <v>2.1309999999999999E-2</v>
      </c>
      <c r="D112" s="55">
        <v>8.5099999999999998E-4</v>
      </c>
      <c r="E112" s="55">
        <v>0.28251199999999999</v>
      </c>
      <c r="F112" s="56">
        <v>1.8E-5</v>
      </c>
      <c r="G112" s="55">
        <v>0.28250970902528005</v>
      </c>
      <c r="H112" s="57">
        <v>-9.6539774033288506</v>
      </c>
      <c r="I112" s="52">
        <v>-6.5383825620901614</v>
      </c>
      <c r="J112" s="57">
        <v>0.63672965341599053</v>
      </c>
      <c r="K112" s="66">
        <v>1042.5102455360186</v>
      </c>
      <c r="L112" s="66">
        <v>1585.801761095383</v>
      </c>
      <c r="M112" s="24">
        <v>-0.97467261904761904</v>
      </c>
    </row>
    <row r="113" spans="1:17" s="3" customFormat="1" ht="13">
      <c r="A113" s="54" t="s">
        <v>183</v>
      </c>
      <c r="B113" s="3">
        <v>146</v>
      </c>
      <c r="C113" s="55">
        <v>3.8469999999999997E-2</v>
      </c>
      <c r="D113" s="55">
        <v>1.4827E-3</v>
      </c>
      <c r="E113" s="55">
        <v>0.28246500000000002</v>
      </c>
      <c r="F113" s="56">
        <v>1.8E-5</v>
      </c>
      <c r="G113" s="55">
        <v>0.28246100842747679</v>
      </c>
      <c r="H113" s="57">
        <v>-11.316017469101824</v>
      </c>
      <c r="I113" s="52">
        <v>-8.2611111598873688</v>
      </c>
      <c r="J113" s="57">
        <v>0.63672965341599053</v>
      </c>
      <c r="K113" s="66">
        <v>1126.9857892035268</v>
      </c>
      <c r="L113" s="66">
        <v>1694.8197126394598</v>
      </c>
      <c r="M113" s="24">
        <v>-0.95587202380952385</v>
      </c>
    </row>
    <row r="114" spans="1:17" s="3" customFormat="1" ht="13">
      <c r="A114" s="54" t="s">
        <v>184</v>
      </c>
      <c r="B114" s="3">
        <v>143</v>
      </c>
      <c r="C114" s="55">
        <v>3.3020000000000001E-2</v>
      </c>
      <c r="D114" s="55">
        <v>1.322E-3</v>
      </c>
      <c r="E114" s="55">
        <v>0.28253</v>
      </c>
      <c r="F114" s="56">
        <v>1.8E-5</v>
      </c>
      <c r="G114" s="55">
        <v>0.28252644104749736</v>
      </c>
      <c r="H114" s="57">
        <v>-9.0174514206908807</v>
      </c>
      <c r="I114" s="52">
        <v>-5.9465061894592441</v>
      </c>
      <c r="J114" s="57">
        <v>0.6367296534148803</v>
      </c>
      <c r="K114" s="66">
        <v>1030.1226225198245</v>
      </c>
      <c r="L114" s="66">
        <v>1548.0878033243612</v>
      </c>
      <c r="M114" s="24">
        <v>-0.96065476190476184</v>
      </c>
    </row>
    <row r="115" spans="1:17" s="3" customFormat="1" ht="13">
      <c r="A115" s="54" t="s">
        <v>185</v>
      </c>
      <c r="B115" s="3">
        <v>143</v>
      </c>
      <c r="C115" s="55">
        <v>3.6819999999999999E-2</v>
      </c>
      <c r="D115" s="55">
        <v>1.4786999999999999E-3</v>
      </c>
      <c r="E115" s="55">
        <v>0.28249400000000002</v>
      </c>
      <c r="F115" s="56">
        <v>1.7E-5</v>
      </c>
      <c r="G115" s="55">
        <v>0.28249001919586564</v>
      </c>
      <c r="H115" s="57">
        <v>-10.2905033859646</v>
      </c>
      <c r="I115" s="52">
        <v>-7.2348880209138766</v>
      </c>
      <c r="J115" s="57">
        <v>0.60135578378028853</v>
      </c>
      <c r="K115" s="66">
        <v>1085.6545692251686</v>
      </c>
      <c r="L115" s="66">
        <v>1629.773967809112</v>
      </c>
      <c r="M115" s="24">
        <v>-0.95599107142857143</v>
      </c>
    </row>
    <row r="116" spans="1:17" s="3" customFormat="1" ht="13">
      <c r="A116" s="54" t="s">
        <v>186</v>
      </c>
      <c r="B116" s="3">
        <v>144</v>
      </c>
      <c r="C116" s="55">
        <v>4.786E-2</v>
      </c>
      <c r="D116" s="55">
        <v>1.8940000000000001E-3</v>
      </c>
      <c r="E116" s="55">
        <v>0.28250999999999998</v>
      </c>
      <c r="F116" s="56">
        <v>1.8E-5</v>
      </c>
      <c r="G116" s="55">
        <v>0.28250490116789706</v>
      </c>
      <c r="H116" s="57">
        <v>-9.7247025125102304</v>
      </c>
      <c r="I116" s="52">
        <v>-6.7084550823748312</v>
      </c>
      <c r="J116" s="57">
        <v>0.6367296534148803</v>
      </c>
      <c r="K116" s="66">
        <v>1074.8755151966816</v>
      </c>
      <c r="L116" s="66">
        <v>1596.2453657166691</v>
      </c>
      <c r="M116" s="24">
        <v>-0.9436309523809524</v>
      </c>
    </row>
    <row r="117" spans="1:17" s="3" customFormat="1" ht="13">
      <c r="A117" s="54" t="s">
        <v>187</v>
      </c>
      <c r="B117" s="3">
        <v>143</v>
      </c>
      <c r="C117" s="55">
        <v>3.3390000000000003E-2</v>
      </c>
      <c r="D117" s="55">
        <v>1.2505000000000001E-3</v>
      </c>
      <c r="E117" s="55">
        <v>0.28240500000000002</v>
      </c>
      <c r="F117" s="56">
        <v>1.7E-5</v>
      </c>
      <c r="G117" s="55">
        <v>0.2824016335324474</v>
      </c>
      <c r="H117" s="57">
        <v>-13.437770744558764</v>
      </c>
      <c r="I117" s="52">
        <v>-10.361430956197237</v>
      </c>
      <c r="J117" s="57">
        <v>0.60135578378028853</v>
      </c>
      <c r="K117" s="66">
        <v>1204.6652536635688</v>
      </c>
      <c r="L117" s="66">
        <v>1827.8967453408013</v>
      </c>
      <c r="M117" s="24">
        <v>-0.96278273809523807</v>
      </c>
    </row>
    <row r="118" spans="1:17" s="3" customFormat="1" ht="13">
      <c r="A118" s="54" t="s">
        <v>188</v>
      </c>
      <c r="B118" s="3">
        <v>145</v>
      </c>
      <c r="C118" s="55">
        <v>6.0299999999999999E-2</v>
      </c>
      <c r="D118" s="55">
        <v>2.31E-3</v>
      </c>
      <c r="E118" s="55">
        <v>0.28256599999999998</v>
      </c>
      <c r="F118" s="56">
        <v>1.8E-5</v>
      </c>
      <c r="G118" s="55">
        <v>0.28255978125546055</v>
      </c>
      <c r="H118" s="57">
        <v>-7.7443994554171613</v>
      </c>
      <c r="I118" s="52">
        <v>-4.7671340193944367</v>
      </c>
      <c r="J118" s="57">
        <v>0.6367296534148803</v>
      </c>
      <c r="K118" s="66">
        <v>1005.6376581121001</v>
      </c>
      <c r="L118" s="66">
        <v>1472.9103880882774</v>
      </c>
      <c r="M118" s="24">
        <v>-0.93125000000000002</v>
      </c>
    </row>
    <row r="119" spans="1:17" s="3" customFormat="1" ht="13">
      <c r="A119" s="54" t="s">
        <v>189</v>
      </c>
      <c r="B119" s="3">
        <v>143</v>
      </c>
      <c r="C119" s="55">
        <v>3.4181999999999997E-2</v>
      </c>
      <c r="D119" s="55">
        <v>1.3316999999999999E-3</v>
      </c>
      <c r="E119" s="55">
        <v>0.28243400000000002</v>
      </c>
      <c r="F119" s="56">
        <v>1.8E-5</v>
      </c>
      <c r="G119" s="55">
        <v>0.28243041493415449</v>
      </c>
      <c r="H119" s="57">
        <v>-12.412256661420429</v>
      </c>
      <c r="I119" s="52">
        <v>-9.343321404322591</v>
      </c>
      <c r="J119" s="57">
        <v>0.6367296534148803</v>
      </c>
      <c r="K119" s="66">
        <v>1166.2893046120414</v>
      </c>
      <c r="L119" s="66">
        <v>1763.424214963698</v>
      </c>
      <c r="M119" s="24">
        <v>-0.96036607142857144</v>
      </c>
    </row>
    <row r="120" spans="1:17" s="3" customFormat="1" ht="13.5" thickBot="1">
      <c r="A120" s="59" t="s">
        <v>190</v>
      </c>
      <c r="B120" s="4">
        <v>145</v>
      </c>
      <c r="C120" s="60">
        <v>4.2000000000000003E-2</v>
      </c>
      <c r="D120" s="60">
        <v>1.707E-3</v>
      </c>
      <c r="E120" s="60">
        <v>0.28249400000000002</v>
      </c>
      <c r="F120" s="61">
        <v>2.0000000000000002E-5</v>
      </c>
      <c r="G120" s="60">
        <v>0.2824894045900741</v>
      </c>
      <c r="H120" s="65">
        <v>-10.2905033859646</v>
      </c>
      <c r="I120" s="63">
        <v>-7.2566290060593897</v>
      </c>
      <c r="J120" s="65">
        <v>0.70747739268295362</v>
      </c>
      <c r="K120" s="67">
        <v>1092.3409835933185</v>
      </c>
      <c r="L120" s="67">
        <v>1631.0716115807536</v>
      </c>
      <c r="M120" s="64">
        <v>-0.94919642857142861</v>
      </c>
    </row>
    <row r="121" spans="1:17" ht="16" thickBot="1">
      <c r="A121" s="242" t="s">
        <v>363</v>
      </c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</row>
    <row r="122" spans="1:17" s="3" customFormat="1" ht="13">
      <c r="A122" s="54" t="s">
        <v>307</v>
      </c>
      <c r="B122" s="3">
        <v>141</v>
      </c>
      <c r="C122" s="55">
        <v>7.4800000000000005E-2</v>
      </c>
      <c r="D122" s="55">
        <v>1.854E-3</v>
      </c>
      <c r="E122" s="55">
        <v>0.28253</v>
      </c>
      <c r="F122" s="56">
        <v>1.4E-5</v>
      </c>
      <c r="G122" s="55">
        <v>0.28252511297096355</v>
      </c>
      <c r="H122" s="57">
        <v>-9.0174514206908807</v>
      </c>
      <c r="I122" s="52">
        <v>-6.0601936505977338</v>
      </c>
      <c r="J122" s="57">
        <v>0.49523086927627524</v>
      </c>
      <c r="K122" s="66">
        <v>1044.9727757267447</v>
      </c>
      <c r="L122" s="66">
        <v>1552.8200453722056</v>
      </c>
      <c r="M122" s="24">
        <v>-0.94482142857142859</v>
      </c>
    </row>
    <row r="123" spans="1:17" s="3" customFormat="1" ht="13">
      <c r="A123" s="54" t="s">
        <v>302</v>
      </c>
      <c r="B123" s="3">
        <v>140</v>
      </c>
      <c r="C123" s="55">
        <v>7.2660000000000002E-2</v>
      </c>
      <c r="D123" s="55">
        <v>1.8860000000000001E-3</v>
      </c>
      <c r="E123" s="55">
        <v>0.28252699999999997</v>
      </c>
      <c r="F123" s="56">
        <v>1.2999999999999999E-5</v>
      </c>
      <c r="G123" s="55">
        <v>0.28252202862094777</v>
      </c>
      <c r="H123" s="57">
        <v>-9.1235390844646158</v>
      </c>
      <c r="I123" s="52">
        <v>-6.1692983177030758</v>
      </c>
      <c r="J123" s="57">
        <v>0.45985723575614479</v>
      </c>
      <c r="K123" s="66">
        <v>1050.1950687375472</v>
      </c>
      <c r="L123" s="66">
        <v>1559.7328521317436</v>
      </c>
      <c r="M123" s="24">
        <v>-0.94386904761904766</v>
      </c>
    </row>
    <row r="124" spans="1:17" s="3" customFormat="1" ht="13">
      <c r="A124" s="54" t="s">
        <v>303</v>
      </c>
      <c r="B124" s="3">
        <v>140</v>
      </c>
      <c r="C124" s="55">
        <v>7.732E-2</v>
      </c>
      <c r="D124" s="55">
        <v>2.0010000000000002E-3</v>
      </c>
      <c r="E124" s="55">
        <v>0.28252699999999997</v>
      </c>
      <c r="F124" s="56">
        <v>1.5E-5</v>
      </c>
      <c r="G124" s="55">
        <v>0.28252172548807875</v>
      </c>
      <c r="H124" s="57">
        <v>-9.1235390844646158</v>
      </c>
      <c r="I124" s="52">
        <v>-6.1800212287199674</v>
      </c>
      <c r="J124" s="57">
        <v>0.53060450279529547</v>
      </c>
      <c r="K124" s="66">
        <v>1053.4806662593458</v>
      </c>
      <c r="L124" s="66">
        <v>1560.3753748364925</v>
      </c>
      <c r="M124" s="24">
        <v>-0.94044642857142857</v>
      </c>
      <c r="P124" s="52"/>
      <c r="Q124" s="66"/>
    </row>
    <row r="125" spans="1:17" s="3" customFormat="1" ht="13">
      <c r="A125" s="54" t="s">
        <v>306</v>
      </c>
      <c r="B125" s="45">
        <v>156</v>
      </c>
      <c r="C125" s="55">
        <v>0.10094</v>
      </c>
      <c r="D125" s="55">
        <v>3.2810000000000001E-3</v>
      </c>
      <c r="E125" s="55">
        <v>0.28250399999999998</v>
      </c>
      <c r="F125" s="56">
        <v>2.0999999999999999E-5</v>
      </c>
      <c r="G125" s="55">
        <v>0.28249535148744948</v>
      </c>
      <c r="H125" s="57">
        <v>-9.9368778400565905</v>
      </c>
      <c r="I125" s="52">
        <v>-7.1129654614277005</v>
      </c>
      <c r="J125" s="57">
        <v>0.74284630391385775</v>
      </c>
      <c r="K125" s="66">
        <v>1125.8486888574864</v>
      </c>
      <c r="L125" s="66">
        <v>1619.0726967515413</v>
      </c>
      <c r="M125" s="24">
        <v>-0.9023511904761905</v>
      </c>
      <c r="P125" s="52"/>
      <c r="Q125" s="66"/>
    </row>
    <row r="126" spans="1:17" s="3" customFormat="1" ht="13">
      <c r="A126" s="54" t="s">
        <v>308</v>
      </c>
      <c r="B126" s="3">
        <v>141</v>
      </c>
      <c r="C126" s="55">
        <v>6.6049999999999998E-2</v>
      </c>
      <c r="D126" s="55">
        <v>1.9289999999999999E-3</v>
      </c>
      <c r="E126" s="55">
        <v>0.28251599999999999</v>
      </c>
      <c r="F126" s="56">
        <v>1.4E-5</v>
      </c>
      <c r="G126" s="55">
        <v>0.28251091527561417</v>
      </c>
      <c r="H126" s="57">
        <v>-9.5125271849649806</v>
      </c>
      <c r="I126" s="52">
        <v>-6.5624177227119329</v>
      </c>
      <c r="J126" s="57">
        <v>0.49523086927738547</v>
      </c>
      <c r="K126" s="66">
        <v>1067.2595933293121</v>
      </c>
      <c r="L126" s="66">
        <v>1584.6587020646725</v>
      </c>
      <c r="M126" s="24">
        <v>-0.94258928571428569</v>
      </c>
      <c r="P126" s="52"/>
      <c r="Q126" s="66"/>
    </row>
    <row r="127" spans="1:17" s="3" customFormat="1" ht="13">
      <c r="A127" s="54" t="s">
        <v>309</v>
      </c>
      <c r="B127" s="3">
        <v>142</v>
      </c>
      <c r="C127" s="55">
        <v>7.3690000000000005E-2</v>
      </c>
      <c r="D127" s="55">
        <v>1.9220000000000001E-3</v>
      </c>
      <c r="E127" s="55">
        <v>0.282495</v>
      </c>
      <c r="F127" s="56">
        <v>1.4E-5</v>
      </c>
      <c r="G127" s="55">
        <v>0.28248993372718012</v>
      </c>
      <c r="H127" s="57">
        <v>-10.255140831374465</v>
      </c>
      <c r="I127" s="52">
        <v>-7.3046113276931113</v>
      </c>
      <c r="J127" s="57">
        <v>0.49523086927627524</v>
      </c>
      <c r="K127" s="66">
        <v>1097.2750762553837</v>
      </c>
      <c r="L127" s="66">
        <v>1631.7265910958927</v>
      </c>
      <c r="M127" s="24">
        <v>-0.94279761904761905</v>
      </c>
      <c r="P127" s="52"/>
      <c r="Q127" s="66"/>
    </row>
    <row r="128" spans="1:17" s="3" customFormat="1" ht="13">
      <c r="A128" s="54" t="s">
        <v>310</v>
      </c>
      <c r="B128" s="3">
        <v>141</v>
      </c>
      <c r="C128" s="55">
        <v>7.0510000000000003E-2</v>
      </c>
      <c r="D128" s="55">
        <v>1.787E-3</v>
      </c>
      <c r="E128" s="55">
        <v>0.28249000000000002</v>
      </c>
      <c r="F128" s="56">
        <v>1.8E-5</v>
      </c>
      <c r="G128" s="55">
        <v>0.28248528957880903</v>
      </c>
      <c r="H128" s="57">
        <v>-10.43195360432847</v>
      </c>
      <c r="I128" s="52">
        <v>-7.4688917301835023</v>
      </c>
      <c r="J128" s="57">
        <v>0.63672540335457661</v>
      </c>
      <c r="K128" s="66">
        <v>1100.4365278356861</v>
      </c>
      <c r="L128" s="66">
        <v>1642.1901535746997</v>
      </c>
      <c r="M128" s="24">
        <v>-0.94681547619047624</v>
      </c>
      <c r="P128" s="52"/>
      <c r="Q128" s="66"/>
    </row>
    <row r="129" spans="1:17" s="3" customFormat="1" ht="13">
      <c r="A129" s="20" t="s">
        <v>304</v>
      </c>
      <c r="B129" s="3">
        <v>141</v>
      </c>
      <c r="C129" s="55">
        <v>7.9500000000000001E-2</v>
      </c>
      <c r="D129" s="55">
        <v>2.1480000000000002E-3</v>
      </c>
      <c r="E129" s="55">
        <v>0.28253</v>
      </c>
      <c r="F129" s="56">
        <v>1.7E-5</v>
      </c>
      <c r="G129" s="55">
        <v>0.282524338005194</v>
      </c>
      <c r="H129" s="57">
        <v>-9.0174514206908807</v>
      </c>
      <c r="I129" s="52">
        <v>-6.087607005720308</v>
      </c>
      <c r="J129" s="57">
        <v>0.60135176983444616</v>
      </c>
      <c r="K129" s="66">
        <v>1053.3646068557014</v>
      </c>
      <c r="L129" s="66">
        <v>1554.4633216979864</v>
      </c>
      <c r="M129" s="24">
        <v>-0.93607142857142855</v>
      </c>
      <c r="N129" s="53"/>
      <c r="P129" s="52"/>
      <c r="Q129" s="66"/>
    </row>
    <row r="130" spans="1:17" s="3" customFormat="1" ht="13">
      <c r="A130" s="20" t="s">
        <v>305</v>
      </c>
      <c r="B130" s="3">
        <v>141</v>
      </c>
      <c r="C130" s="55">
        <v>6.0479999999999999E-2</v>
      </c>
      <c r="D130" s="55">
        <v>1.7156999999999999E-3</v>
      </c>
      <c r="E130" s="55">
        <v>0.28249099999999999</v>
      </c>
      <c r="F130" s="56">
        <v>1.2E-5</v>
      </c>
      <c r="G130" s="55">
        <v>0.28248647752118777</v>
      </c>
      <c r="H130" s="57">
        <v>-10.396591049738335</v>
      </c>
      <c r="I130" s="52">
        <v>-7.426869891835608</v>
      </c>
      <c r="J130" s="57">
        <v>0.42448360223712456</v>
      </c>
      <c r="K130" s="66">
        <v>1096.8890270670263</v>
      </c>
      <c r="L130" s="66">
        <v>1639.5521297279877</v>
      </c>
      <c r="M130" s="24">
        <v>-0.94893749999999999</v>
      </c>
      <c r="P130" s="52"/>
      <c r="Q130" s="66"/>
    </row>
    <row r="131" spans="1:17" s="3" customFormat="1" ht="13">
      <c r="A131" s="54" t="s">
        <v>311</v>
      </c>
      <c r="B131" s="3">
        <v>145</v>
      </c>
      <c r="C131" s="55">
        <v>0.09</v>
      </c>
      <c r="D131" s="55">
        <v>2.6099999999999999E-3</v>
      </c>
      <c r="E131" s="55">
        <v>0.28249600000000002</v>
      </c>
      <c r="F131" s="56">
        <v>1.7E-5</v>
      </c>
      <c r="G131" s="55">
        <v>0.28248912020184191</v>
      </c>
      <c r="H131" s="57">
        <v>-10.21977827678211</v>
      </c>
      <c r="I131" s="52">
        <v>-7.3333886748661037</v>
      </c>
      <c r="J131" s="57">
        <v>0.60135176983444616</v>
      </c>
      <c r="K131" s="66">
        <v>1116.6839451317583</v>
      </c>
      <c r="L131" s="66">
        <v>1633.2960853104969</v>
      </c>
      <c r="M131" s="24">
        <v>-0.92232142857142851</v>
      </c>
      <c r="P131" s="52"/>
      <c r="Q131" s="66"/>
    </row>
    <row r="132" spans="1:17" s="3" customFormat="1" ht="13.5" thickBot="1">
      <c r="A132" s="59" t="s">
        <v>312</v>
      </c>
      <c r="B132" s="166">
        <v>153</v>
      </c>
      <c r="C132" s="60">
        <v>7.0419999999999996E-2</v>
      </c>
      <c r="D132" s="60">
        <v>1.918E-3</v>
      </c>
      <c r="E132" s="60">
        <v>0.28248400000000001</v>
      </c>
      <c r="F132" s="61">
        <v>1.5E-5</v>
      </c>
      <c r="G132" s="60">
        <v>0.28247894427093212</v>
      </c>
      <c r="H132" s="65">
        <v>-10.64412893187372</v>
      </c>
      <c r="I132" s="63">
        <v>-7.6933483255914314</v>
      </c>
      <c r="J132" s="65">
        <v>0.53060450279529547</v>
      </c>
      <c r="K132" s="67">
        <v>1112.9761030663958</v>
      </c>
      <c r="L132" s="67">
        <v>1656.3688970969338</v>
      </c>
      <c r="M132" s="64">
        <v>-0.94291666666666663</v>
      </c>
      <c r="P132" s="52"/>
      <c r="Q132" s="66"/>
    </row>
    <row r="133" spans="1:17" s="80" customFormat="1" ht="16.5">
      <c r="A133" s="239" t="s">
        <v>475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3"/>
      <c r="N133" s="3"/>
    </row>
    <row r="134" spans="1:17" s="80" customFormat="1" ht="16.5">
      <c r="A134" s="239" t="s">
        <v>476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3"/>
      <c r="N134" s="3"/>
    </row>
    <row r="135" spans="1:17" s="80" customFormat="1" ht="16.5">
      <c r="A135" s="239" t="s">
        <v>477</v>
      </c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3"/>
      <c r="N135" s="3"/>
    </row>
    <row r="136" spans="1:17" s="80" customFormat="1" ht="16.5">
      <c r="A136" s="239" t="s">
        <v>478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3"/>
      <c r="N136" s="3"/>
    </row>
    <row r="137" spans="1:17" s="80" customFormat="1" ht="16.5">
      <c r="A137" s="238" t="s">
        <v>479</v>
      </c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9"/>
      <c r="M137" s="3"/>
      <c r="N137" s="3"/>
    </row>
    <row r="138" spans="1:17" s="80" customFormat="1">
      <c r="A138" s="240" t="s">
        <v>480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3"/>
      <c r="N138" s="3"/>
    </row>
    <row r="139" spans="1:17" s="80" customFormat="1" ht="13">
      <c r="A139" s="241" t="s">
        <v>481</v>
      </c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3"/>
      <c r="N139" s="3"/>
    </row>
    <row r="140" spans="1:17" s="80" customFormat="1" ht="16.5">
      <c r="A140" s="238" t="s">
        <v>482</v>
      </c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3"/>
      <c r="N140" s="3"/>
    </row>
    <row r="141" spans="1:17">
      <c r="A141" s="116" t="s">
        <v>494</v>
      </c>
    </row>
    <row r="142" spans="1:17">
      <c r="A142" s="115" t="s">
        <v>491</v>
      </c>
      <c r="B142"/>
      <c r="C142"/>
      <c r="D142"/>
      <c r="E142"/>
      <c r="F142"/>
      <c r="G142"/>
      <c r="H142" s="108"/>
      <c r="I142" s="112"/>
      <c r="J142"/>
      <c r="K142"/>
      <c r="L142"/>
      <c r="M142"/>
      <c r="N142"/>
    </row>
    <row r="143" spans="1:17">
      <c r="A143" s="115" t="s">
        <v>492</v>
      </c>
      <c r="B143"/>
      <c r="C143"/>
      <c r="D143"/>
      <c r="E143"/>
      <c r="F143"/>
      <c r="G143"/>
      <c r="H143" s="108"/>
      <c r="I143" s="112"/>
      <c r="J143"/>
      <c r="K143"/>
      <c r="L143"/>
      <c r="M143"/>
      <c r="N143"/>
    </row>
    <row r="144" spans="1:17">
      <c r="A144" s="115" t="s">
        <v>493</v>
      </c>
      <c r="B144"/>
      <c r="C144"/>
      <c r="D144"/>
      <c r="E144"/>
      <c r="F144"/>
      <c r="G144"/>
      <c r="H144" s="108"/>
      <c r="I144" s="112"/>
      <c r="J144"/>
      <c r="K144"/>
      <c r="L144"/>
      <c r="M144"/>
      <c r="N144"/>
    </row>
    <row r="145" spans="1:9" customFormat="1">
      <c r="A145" s="115" t="s">
        <v>495</v>
      </c>
      <c r="H145" s="108"/>
      <c r="I145" s="112"/>
    </row>
  </sheetData>
  <mergeCells count="17">
    <mergeCell ref="A1:M1"/>
    <mergeCell ref="A36:M36"/>
    <mergeCell ref="A55:M55"/>
    <mergeCell ref="A75:M75"/>
    <mergeCell ref="A90:M90"/>
    <mergeCell ref="A19:M19"/>
    <mergeCell ref="A105:M105"/>
    <mergeCell ref="A121:M121"/>
    <mergeCell ref="A3:M3"/>
    <mergeCell ref="A133:L133"/>
    <mergeCell ref="A134:L134"/>
    <mergeCell ref="A140:L140"/>
    <mergeCell ref="A135:L135"/>
    <mergeCell ref="A136:L136"/>
    <mergeCell ref="A137:L137"/>
    <mergeCell ref="A138:L138"/>
    <mergeCell ref="A139:L139"/>
  </mergeCells>
  <phoneticPr fontId="19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94"/>
  <sheetViews>
    <sheetView zoomScale="40" zoomScaleNormal="40" workbookViewId="0">
      <pane ySplit="4" topLeftCell="A5" activePane="bottomLeft" state="frozen"/>
      <selection pane="bottomLeft" activeCell="AR37" sqref="AR37"/>
    </sheetView>
  </sheetViews>
  <sheetFormatPr defaultColWidth="9" defaultRowHeight="18" customHeight="1"/>
  <cols>
    <col min="1" max="1" width="7.921875" style="3" customWidth="1"/>
    <col min="2" max="4" width="7.3828125" style="3" customWidth="1"/>
    <col min="5" max="5" width="11.53515625" style="3" bestFit="1" customWidth="1"/>
    <col min="6" max="6" width="11.53515625" style="3" customWidth="1"/>
    <col min="7" max="10" width="7.3828125" style="3" customWidth="1"/>
    <col min="11" max="11" width="10.53515625" style="3" bestFit="1" customWidth="1"/>
    <col min="12" max="26" width="7.3828125" style="3" customWidth="1"/>
    <col min="27" max="29" width="9" style="3"/>
    <col min="30" max="32" width="10.53515625" style="3" bestFit="1" customWidth="1"/>
    <col min="33" max="33" width="11.07421875" style="3" customWidth="1"/>
    <col min="34" max="36" width="10.53515625" style="3" bestFit="1" customWidth="1"/>
    <col min="37" max="40" width="9.07421875" style="3" bestFit="1" customWidth="1"/>
    <col min="41" max="16384" width="9" style="3"/>
  </cols>
  <sheetData>
    <row r="1" spans="1:47" s="83" customFormat="1" ht="22" customHeight="1" thickBot="1">
      <c r="A1" s="83" t="s">
        <v>771</v>
      </c>
    </row>
    <row r="2" spans="1:47" ht="22" customHeight="1" thickBot="1">
      <c r="A2" s="161" t="s">
        <v>34</v>
      </c>
      <c r="B2" s="162" t="s">
        <v>355</v>
      </c>
      <c r="C2" s="162" t="s">
        <v>356</v>
      </c>
      <c r="D2" s="163" t="s">
        <v>357</v>
      </c>
      <c r="E2" s="163" t="s">
        <v>1066</v>
      </c>
      <c r="F2" s="164" t="s">
        <v>1095</v>
      </c>
      <c r="G2" s="164" t="s">
        <v>328</v>
      </c>
      <c r="H2" s="162" t="s">
        <v>329</v>
      </c>
      <c r="I2" s="162" t="s">
        <v>330</v>
      </c>
      <c r="J2" s="162" t="s">
        <v>331</v>
      </c>
      <c r="K2" s="162" t="s">
        <v>344</v>
      </c>
      <c r="L2" s="162" t="s">
        <v>332</v>
      </c>
      <c r="M2" s="162" t="s">
        <v>333</v>
      </c>
      <c r="N2" s="162" t="s">
        <v>334</v>
      </c>
      <c r="O2" s="162" t="s">
        <v>335</v>
      </c>
      <c r="P2" s="162" t="s">
        <v>336</v>
      </c>
      <c r="Q2" s="162" t="s">
        <v>741</v>
      </c>
      <c r="R2" s="162" t="s">
        <v>343</v>
      </c>
      <c r="S2" s="162" t="s">
        <v>337</v>
      </c>
      <c r="T2" s="162" t="s">
        <v>338</v>
      </c>
      <c r="U2" s="162" t="s">
        <v>339</v>
      </c>
      <c r="V2" s="162" t="s">
        <v>342</v>
      </c>
      <c r="W2" s="162" t="s">
        <v>340</v>
      </c>
      <c r="X2" s="162" t="s">
        <v>341</v>
      </c>
      <c r="Y2" s="162" t="s">
        <v>345</v>
      </c>
      <c r="Z2" s="162" t="s">
        <v>346</v>
      </c>
      <c r="AB2" s="140" t="s">
        <v>749</v>
      </c>
      <c r="AC2" s="140" t="s">
        <v>750</v>
      </c>
      <c r="AD2" s="140" t="s">
        <v>751</v>
      </c>
      <c r="AE2" s="140" t="s">
        <v>752</v>
      </c>
      <c r="AF2" s="140" t="s">
        <v>753</v>
      </c>
      <c r="AG2" s="141" t="s">
        <v>773</v>
      </c>
      <c r="AH2" s="141" t="s">
        <v>774</v>
      </c>
      <c r="AI2" s="141" t="s">
        <v>775</v>
      </c>
      <c r="AJ2" s="141" t="s">
        <v>776</v>
      </c>
      <c r="AK2" s="141" t="s">
        <v>742</v>
      </c>
      <c r="AL2" s="141" t="s">
        <v>743</v>
      </c>
      <c r="AM2" s="141" t="s">
        <v>744</v>
      </c>
      <c r="AN2" s="141" t="s">
        <v>745</v>
      </c>
    </row>
    <row r="3" spans="1:47" ht="22" customHeight="1" thickBot="1">
      <c r="A3" s="9" t="s">
        <v>364</v>
      </c>
      <c r="B3" s="248" t="s">
        <v>366</v>
      </c>
      <c r="C3" s="248"/>
      <c r="D3" s="248"/>
      <c r="E3" s="249"/>
      <c r="F3" s="252" t="s">
        <v>472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51" t="s">
        <v>473</v>
      </c>
      <c r="X3" s="251"/>
      <c r="Y3" s="251" t="s">
        <v>471</v>
      </c>
      <c r="Z3" s="251"/>
      <c r="AB3" s="245" t="s">
        <v>746</v>
      </c>
      <c r="AC3" s="245"/>
      <c r="AD3" s="245"/>
      <c r="AE3" s="245"/>
      <c r="AF3" s="245"/>
      <c r="AG3" s="244" t="s">
        <v>747</v>
      </c>
      <c r="AH3" s="244"/>
      <c r="AI3" s="244"/>
      <c r="AJ3" s="244"/>
      <c r="AK3" s="244" t="s">
        <v>748</v>
      </c>
      <c r="AL3" s="244"/>
      <c r="AM3" s="244"/>
      <c r="AN3" s="244"/>
    </row>
    <row r="4" spans="1:47" ht="18" customHeight="1">
      <c r="A4" s="86" t="s">
        <v>365</v>
      </c>
      <c r="B4" s="250" t="s">
        <v>368</v>
      </c>
      <c r="C4" s="250"/>
      <c r="D4" s="250"/>
      <c r="E4" s="227" t="s">
        <v>1067</v>
      </c>
      <c r="F4" s="218" t="s">
        <v>1096</v>
      </c>
      <c r="G4" s="250" t="s">
        <v>367</v>
      </c>
      <c r="H4" s="250"/>
      <c r="I4" s="250"/>
      <c r="J4" s="250"/>
      <c r="K4" s="250" t="s">
        <v>369</v>
      </c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 t="s">
        <v>370</v>
      </c>
      <c r="Z4" s="250"/>
    </row>
    <row r="5" spans="1:47" s="81" customFormat="1" ht="18" customHeight="1">
      <c r="A5" s="246" t="s">
        <v>354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7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82"/>
      <c r="AP5" s="82"/>
      <c r="AQ5" s="82"/>
      <c r="AR5" s="82"/>
      <c r="AS5" s="82"/>
      <c r="AT5" s="82"/>
      <c r="AU5" s="82"/>
    </row>
    <row r="6" spans="1:47" ht="18" customHeight="1">
      <c r="A6" s="84" t="s">
        <v>347</v>
      </c>
      <c r="B6" s="85">
        <v>69.349999999999994</v>
      </c>
      <c r="C6" s="85">
        <v>66.010000000000005</v>
      </c>
      <c r="D6" s="76">
        <v>65.61</v>
      </c>
      <c r="E6" s="228">
        <v>55.2</v>
      </c>
      <c r="F6" s="220">
        <v>62.98</v>
      </c>
      <c r="G6" s="87">
        <v>68.02</v>
      </c>
      <c r="H6" s="88">
        <v>65.77</v>
      </c>
      <c r="I6" s="88">
        <v>66.22</v>
      </c>
      <c r="J6" s="89">
        <v>66.75</v>
      </c>
      <c r="K6" s="87">
        <v>75.78</v>
      </c>
      <c r="L6" s="88">
        <v>73.87</v>
      </c>
      <c r="M6" s="88">
        <v>75.02</v>
      </c>
      <c r="N6" s="88">
        <v>75.040000000000006</v>
      </c>
      <c r="O6" s="88">
        <v>74.09</v>
      </c>
      <c r="P6" s="88">
        <v>74.08</v>
      </c>
      <c r="Q6" s="88">
        <v>75.23</v>
      </c>
      <c r="R6" s="88">
        <v>76.5</v>
      </c>
      <c r="S6" s="88">
        <v>74.8</v>
      </c>
      <c r="T6" s="88">
        <v>74.44</v>
      </c>
      <c r="U6" s="88">
        <v>73.239999999999995</v>
      </c>
      <c r="V6" s="88">
        <v>75.260000000000005</v>
      </c>
      <c r="W6" s="88">
        <v>70.58</v>
      </c>
      <c r="X6" s="89">
        <v>71.650000000000006</v>
      </c>
      <c r="Y6" s="6">
        <v>78.06</v>
      </c>
      <c r="Z6" s="6">
        <v>76.66</v>
      </c>
      <c r="AB6" s="155">
        <v>66.64</v>
      </c>
      <c r="AC6" s="155">
        <v>66.31</v>
      </c>
      <c r="AD6" s="155"/>
      <c r="AE6" s="155"/>
      <c r="AF6" s="155"/>
    </row>
    <row r="7" spans="1:47" ht="18" customHeight="1">
      <c r="A7" s="9" t="s">
        <v>348</v>
      </c>
      <c r="B7" s="5">
        <v>0.38040000000000002</v>
      </c>
      <c r="C7" s="5">
        <v>0.4874</v>
      </c>
      <c r="D7" s="72">
        <v>0.54310000000000003</v>
      </c>
      <c r="E7" s="220">
        <v>0.72399999999999998</v>
      </c>
      <c r="F7" s="220">
        <v>0.75680000000000003</v>
      </c>
      <c r="G7" s="90">
        <v>0.5262</v>
      </c>
      <c r="H7" s="6">
        <v>0.6452</v>
      </c>
      <c r="I7" s="6">
        <v>0.5625</v>
      </c>
      <c r="J7" s="68">
        <v>0.48670000000000002</v>
      </c>
      <c r="K7" s="90">
        <v>0.2346</v>
      </c>
      <c r="L7" s="6">
        <v>0.29070000000000001</v>
      </c>
      <c r="M7" s="6">
        <v>0.25269999999999998</v>
      </c>
      <c r="N7" s="6">
        <v>0.28549999999999998</v>
      </c>
      <c r="O7" s="6">
        <v>0.28189999999999998</v>
      </c>
      <c r="P7" s="6">
        <v>0.27160000000000001</v>
      </c>
      <c r="Q7" s="6">
        <v>0.21529999999999999</v>
      </c>
      <c r="R7" s="6">
        <v>0.18410000000000001</v>
      </c>
      <c r="S7" s="6">
        <v>0.2369</v>
      </c>
      <c r="T7" s="6">
        <v>0.34089999999999998</v>
      </c>
      <c r="U7" s="6">
        <v>0.29509999999999997</v>
      </c>
      <c r="V7" s="6">
        <v>0.2213</v>
      </c>
      <c r="W7" s="6">
        <v>0.41110000000000002</v>
      </c>
      <c r="X7" s="68">
        <v>0.32300000000000001</v>
      </c>
      <c r="Y7" s="6">
        <v>0.1089</v>
      </c>
      <c r="Z7" s="6">
        <v>8.2500000000000004E-2</v>
      </c>
      <c r="AB7" s="155">
        <v>0.65339999999999998</v>
      </c>
      <c r="AC7" s="155">
        <v>0.5575</v>
      </c>
      <c r="AD7" s="155"/>
      <c r="AE7" s="155"/>
      <c r="AF7" s="155"/>
    </row>
    <row r="8" spans="1:47" ht="18" customHeight="1">
      <c r="A8" s="9" t="s">
        <v>349</v>
      </c>
      <c r="B8" s="5">
        <v>13.89</v>
      </c>
      <c r="C8" s="5">
        <v>14.26</v>
      </c>
      <c r="D8" s="72">
        <v>14.07</v>
      </c>
      <c r="E8" s="220">
        <v>16.43</v>
      </c>
      <c r="F8" s="220">
        <v>16.940000000000001</v>
      </c>
      <c r="G8" s="90">
        <v>15.39</v>
      </c>
      <c r="H8" s="6">
        <v>14.71</v>
      </c>
      <c r="I8" s="6">
        <v>14.3</v>
      </c>
      <c r="J8" s="68">
        <v>14.3</v>
      </c>
      <c r="K8" s="90">
        <v>12.57</v>
      </c>
      <c r="L8" s="6">
        <v>13.38</v>
      </c>
      <c r="M8" s="6">
        <v>12.96</v>
      </c>
      <c r="N8" s="6">
        <v>13.04</v>
      </c>
      <c r="O8" s="6">
        <v>13.33</v>
      </c>
      <c r="P8" s="6">
        <v>13.01</v>
      </c>
      <c r="Q8" s="6">
        <v>12.89</v>
      </c>
      <c r="R8" s="6">
        <v>12.47</v>
      </c>
      <c r="S8" s="6">
        <v>12.96</v>
      </c>
      <c r="T8" s="6">
        <v>12.62</v>
      </c>
      <c r="U8" s="6">
        <v>13.53</v>
      </c>
      <c r="V8" s="6">
        <v>12.67</v>
      </c>
      <c r="W8" s="6">
        <v>14.25</v>
      </c>
      <c r="X8" s="68">
        <v>13.81</v>
      </c>
      <c r="Y8" s="6">
        <v>12.04</v>
      </c>
      <c r="Z8" s="6">
        <v>12.46</v>
      </c>
      <c r="AB8" s="155">
        <v>14.81</v>
      </c>
      <c r="AC8" s="155">
        <v>14.26</v>
      </c>
      <c r="AD8" s="155"/>
      <c r="AE8" s="155"/>
      <c r="AF8" s="155"/>
    </row>
    <row r="9" spans="1:47" ht="18" customHeight="1">
      <c r="A9" s="9" t="s">
        <v>350</v>
      </c>
      <c r="B9" s="5">
        <v>2.86</v>
      </c>
      <c r="C9" s="5">
        <v>4.25</v>
      </c>
      <c r="D9" s="72">
        <v>4.67</v>
      </c>
      <c r="E9" s="220">
        <v>7.2</v>
      </c>
      <c r="F9" s="220">
        <v>5.14</v>
      </c>
      <c r="G9" s="90">
        <v>4.01</v>
      </c>
      <c r="H9" s="6">
        <v>4.87</v>
      </c>
      <c r="I9" s="6">
        <v>4.8600000000000003</v>
      </c>
      <c r="J9" s="68">
        <v>4.53</v>
      </c>
      <c r="K9" s="90">
        <v>1.58</v>
      </c>
      <c r="L9" s="6">
        <v>2.0699999999999998</v>
      </c>
      <c r="M9" s="6">
        <v>1.68</v>
      </c>
      <c r="N9" s="6">
        <v>1.8</v>
      </c>
      <c r="O9" s="6">
        <v>1.9</v>
      </c>
      <c r="P9" s="6">
        <v>1.81</v>
      </c>
      <c r="Q9" s="6">
        <v>1.43</v>
      </c>
      <c r="R9" s="6">
        <v>1.1599999999999999</v>
      </c>
      <c r="S9" s="6">
        <v>1.6</v>
      </c>
      <c r="T9" s="6">
        <v>2.2799999999999998</v>
      </c>
      <c r="U9" s="6">
        <v>2.08</v>
      </c>
      <c r="V9" s="6">
        <v>1.53</v>
      </c>
      <c r="W9" s="6">
        <v>2.92</v>
      </c>
      <c r="X9" s="68">
        <v>2.4500000000000002</v>
      </c>
      <c r="Y9" s="6">
        <v>0.72</v>
      </c>
      <c r="Z9" s="6">
        <v>0.65</v>
      </c>
      <c r="AB9" s="155">
        <v>4.92</v>
      </c>
      <c r="AC9" s="155">
        <v>4.88</v>
      </c>
      <c r="AD9" s="155"/>
      <c r="AE9" s="155"/>
      <c r="AF9" s="155"/>
    </row>
    <row r="10" spans="1:47" ht="18" customHeight="1">
      <c r="A10" s="9" t="s">
        <v>35</v>
      </c>
      <c r="B10" s="5">
        <v>4.7500000000000001E-2</v>
      </c>
      <c r="C10" s="5">
        <v>7.5899999999999995E-2</v>
      </c>
      <c r="D10" s="72">
        <v>8.2000000000000003E-2</v>
      </c>
      <c r="E10" s="220">
        <v>0.16389999999999999</v>
      </c>
      <c r="F10" s="220">
        <v>0.24990000000000001</v>
      </c>
      <c r="G10" s="90">
        <v>0.13730000000000001</v>
      </c>
      <c r="H10" s="6">
        <v>0.1386</v>
      </c>
      <c r="I10" s="6">
        <v>0.1149</v>
      </c>
      <c r="J10" s="68">
        <v>8.6800000000000002E-2</v>
      </c>
      <c r="K10" s="90">
        <v>6.0699999999999997E-2</v>
      </c>
      <c r="L10" s="6">
        <v>8.3799999999999999E-2</v>
      </c>
      <c r="M10" s="6">
        <v>7.0499999999999993E-2</v>
      </c>
      <c r="N10" s="6">
        <v>8.4500000000000006E-2</v>
      </c>
      <c r="O10" s="6">
        <v>6.5299999999999997E-2</v>
      </c>
      <c r="P10" s="6">
        <v>6.6100000000000006E-2</v>
      </c>
      <c r="Q10" s="6">
        <v>6.1899999999999997E-2</v>
      </c>
      <c r="R10" s="6">
        <v>5.2900000000000003E-2</v>
      </c>
      <c r="S10" s="6">
        <v>5.7599999999999998E-2</v>
      </c>
      <c r="T10" s="6">
        <v>7.9899999999999999E-2</v>
      </c>
      <c r="U10" s="6">
        <v>6.4699999999999994E-2</v>
      </c>
      <c r="V10" s="6">
        <v>5.3800000000000001E-2</v>
      </c>
      <c r="W10" s="6">
        <v>7.9799999999999996E-2</v>
      </c>
      <c r="X10" s="68">
        <v>4.6399999999999997E-2</v>
      </c>
      <c r="Y10" s="6">
        <v>5.4199999999999998E-2</v>
      </c>
      <c r="Z10" s="6">
        <v>2.3E-2</v>
      </c>
      <c r="AB10" s="155">
        <v>0.13880000000000001</v>
      </c>
      <c r="AC10" s="155">
        <v>0.1149</v>
      </c>
      <c r="AD10" s="155"/>
      <c r="AE10" s="155"/>
      <c r="AF10" s="155"/>
    </row>
    <row r="11" spans="1:47" ht="18" customHeight="1">
      <c r="A11" s="9" t="s">
        <v>36</v>
      </c>
      <c r="B11" s="5">
        <v>1.47</v>
      </c>
      <c r="C11" s="5">
        <v>2.5</v>
      </c>
      <c r="D11" s="72">
        <v>2.84</v>
      </c>
      <c r="E11" s="220">
        <v>4.72</v>
      </c>
      <c r="F11" s="220">
        <v>1.85</v>
      </c>
      <c r="G11" s="90">
        <v>1.25</v>
      </c>
      <c r="H11" s="6">
        <v>1.7</v>
      </c>
      <c r="I11" s="6">
        <v>2.2000000000000002</v>
      </c>
      <c r="J11" s="68">
        <v>1.77</v>
      </c>
      <c r="K11" s="90">
        <v>0.45</v>
      </c>
      <c r="L11" s="6">
        <v>0.72</v>
      </c>
      <c r="M11" s="6">
        <v>0.48</v>
      </c>
      <c r="N11" s="6">
        <v>0.47</v>
      </c>
      <c r="O11" s="6">
        <v>0.55000000000000004</v>
      </c>
      <c r="P11" s="6">
        <v>0.48</v>
      </c>
      <c r="Q11" s="6">
        <v>0.37</v>
      </c>
      <c r="R11" s="6">
        <v>0.27</v>
      </c>
      <c r="S11" s="6">
        <v>0.42</v>
      </c>
      <c r="T11" s="6">
        <v>0.65</v>
      </c>
      <c r="U11" s="6">
        <v>0.65</v>
      </c>
      <c r="V11" s="6">
        <v>0.38</v>
      </c>
      <c r="W11" s="6">
        <v>1.06</v>
      </c>
      <c r="X11" s="68">
        <v>0.77</v>
      </c>
      <c r="Y11" s="6">
        <v>0.15</v>
      </c>
      <c r="Z11" s="6">
        <v>0.13</v>
      </c>
      <c r="AB11" s="155">
        <v>1.75</v>
      </c>
      <c r="AC11" s="155">
        <v>2.21</v>
      </c>
      <c r="AD11" s="155"/>
      <c r="AE11" s="155"/>
      <c r="AF11" s="155"/>
    </row>
    <row r="12" spans="1:47" ht="18" customHeight="1">
      <c r="A12" s="9" t="s">
        <v>37</v>
      </c>
      <c r="B12" s="5">
        <v>2.56</v>
      </c>
      <c r="C12" s="5">
        <v>4.1399999999999997</v>
      </c>
      <c r="D12" s="72">
        <v>4.26</v>
      </c>
      <c r="E12" s="220">
        <v>7.56</v>
      </c>
      <c r="F12" s="220">
        <v>3.83</v>
      </c>
      <c r="G12" s="90">
        <v>2.2400000000000002</v>
      </c>
      <c r="H12" s="6">
        <v>2.82</v>
      </c>
      <c r="I12" s="6">
        <v>4.1399999999999997</v>
      </c>
      <c r="J12" s="68">
        <v>3.56</v>
      </c>
      <c r="K12" s="90">
        <v>1.23</v>
      </c>
      <c r="L12" s="6">
        <v>1.37</v>
      </c>
      <c r="M12" s="6">
        <v>1.58</v>
      </c>
      <c r="N12" s="6">
        <v>1.07</v>
      </c>
      <c r="O12" s="6">
        <v>1.91</v>
      </c>
      <c r="P12" s="6">
        <v>1.7</v>
      </c>
      <c r="Q12" s="6">
        <v>1.35</v>
      </c>
      <c r="R12" s="6">
        <v>1.0900000000000001</v>
      </c>
      <c r="S12" s="6">
        <v>1.62</v>
      </c>
      <c r="T12" s="6">
        <v>1.95</v>
      </c>
      <c r="U12" s="6">
        <v>1.91</v>
      </c>
      <c r="V12" s="6">
        <v>1.45</v>
      </c>
      <c r="W12" s="6">
        <v>1.64</v>
      </c>
      <c r="X12" s="68">
        <v>1.87</v>
      </c>
      <c r="Y12" s="6">
        <v>0.35</v>
      </c>
      <c r="Z12" s="6">
        <v>0.55000000000000004</v>
      </c>
      <c r="AB12" s="155">
        <v>2.86</v>
      </c>
      <c r="AC12" s="155">
        <v>4.13</v>
      </c>
      <c r="AD12" s="155"/>
      <c r="AE12" s="155"/>
      <c r="AF12" s="155"/>
    </row>
    <row r="13" spans="1:47" ht="18" customHeight="1">
      <c r="A13" s="9" t="s">
        <v>351</v>
      </c>
      <c r="B13" s="5">
        <v>2.62</v>
      </c>
      <c r="C13" s="5">
        <v>2.57</v>
      </c>
      <c r="D13" s="72">
        <v>2.4900000000000002</v>
      </c>
      <c r="E13" s="220">
        <v>3.86</v>
      </c>
      <c r="F13" s="220">
        <v>6</v>
      </c>
      <c r="G13" s="90">
        <v>4.8600000000000003</v>
      </c>
      <c r="H13" s="6">
        <v>3.31</v>
      </c>
      <c r="I13" s="6">
        <v>2.71</v>
      </c>
      <c r="J13" s="68">
        <v>2.74</v>
      </c>
      <c r="K13" s="90">
        <v>3.32</v>
      </c>
      <c r="L13" s="6">
        <v>3.27</v>
      </c>
      <c r="M13" s="6">
        <v>3.2</v>
      </c>
      <c r="N13" s="6">
        <v>3.25</v>
      </c>
      <c r="O13" s="6">
        <v>3.45</v>
      </c>
      <c r="P13" s="6">
        <v>3.23</v>
      </c>
      <c r="Q13" s="6">
        <v>3.2</v>
      </c>
      <c r="R13" s="6">
        <v>3.06</v>
      </c>
      <c r="S13" s="6">
        <v>3.16</v>
      </c>
      <c r="T13" s="6">
        <v>3.12</v>
      </c>
      <c r="U13" s="6">
        <v>3.4</v>
      </c>
      <c r="V13" s="6">
        <v>3.21</v>
      </c>
      <c r="W13" s="6">
        <v>3.21</v>
      </c>
      <c r="X13" s="68">
        <v>3.18</v>
      </c>
      <c r="Y13" s="6">
        <v>3.08</v>
      </c>
      <c r="Z13" s="6">
        <v>2.99</v>
      </c>
      <c r="AB13" s="155">
        <v>3.32</v>
      </c>
      <c r="AC13" s="155">
        <v>2.71</v>
      </c>
      <c r="AD13" s="155"/>
      <c r="AE13" s="155"/>
      <c r="AF13" s="155"/>
    </row>
    <row r="14" spans="1:47" ht="18" customHeight="1">
      <c r="A14" s="9" t="s">
        <v>352</v>
      </c>
      <c r="B14" s="5">
        <v>4.8899999999999997</v>
      </c>
      <c r="C14" s="5">
        <v>3.82</v>
      </c>
      <c r="D14" s="72">
        <v>3.96</v>
      </c>
      <c r="E14" s="220">
        <v>2.06</v>
      </c>
      <c r="F14" s="220">
        <v>0.96</v>
      </c>
      <c r="G14" s="90">
        <v>2.41</v>
      </c>
      <c r="H14" s="6">
        <v>3.53</v>
      </c>
      <c r="I14" s="6">
        <v>3.39</v>
      </c>
      <c r="J14" s="68">
        <v>3.49</v>
      </c>
      <c r="K14" s="90">
        <v>4.4000000000000004</v>
      </c>
      <c r="L14" s="6">
        <v>4.2699999999999996</v>
      </c>
      <c r="M14" s="6">
        <v>4.34</v>
      </c>
      <c r="N14" s="6">
        <v>3.74</v>
      </c>
      <c r="O14" s="6">
        <v>3.69</v>
      </c>
      <c r="P14" s="6">
        <v>4.07</v>
      </c>
      <c r="Q14" s="6">
        <v>4.5199999999999996</v>
      </c>
      <c r="R14" s="6">
        <v>4.7</v>
      </c>
      <c r="S14" s="6">
        <v>4.46</v>
      </c>
      <c r="T14" s="6">
        <v>3.77</v>
      </c>
      <c r="U14" s="6">
        <v>3.93</v>
      </c>
      <c r="V14" s="6">
        <v>4.4400000000000004</v>
      </c>
      <c r="W14" s="6">
        <v>3.68</v>
      </c>
      <c r="X14" s="68">
        <v>3.99</v>
      </c>
      <c r="Y14" s="6">
        <v>5.16</v>
      </c>
      <c r="Z14" s="6">
        <v>5.35</v>
      </c>
      <c r="AB14" s="155">
        <v>3.55</v>
      </c>
      <c r="AC14" s="155">
        <v>3.39</v>
      </c>
      <c r="AD14" s="155"/>
      <c r="AE14" s="155"/>
      <c r="AF14" s="155"/>
    </row>
    <row r="15" spans="1:47" ht="18" customHeight="1">
      <c r="A15" s="9" t="s">
        <v>353</v>
      </c>
      <c r="B15" s="5">
        <v>7.0999999999999994E-2</v>
      </c>
      <c r="C15" s="5">
        <v>0.1027</v>
      </c>
      <c r="D15" s="72">
        <v>0.1065</v>
      </c>
      <c r="E15" s="220">
        <v>0.15620000000000001</v>
      </c>
      <c r="F15" s="220">
        <v>0.28100000000000003</v>
      </c>
      <c r="G15" s="90">
        <v>0.19139999999999999</v>
      </c>
      <c r="H15" s="6">
        <v>0.14069999999999999</v>
      </c>
      <c r="I15" s="6">
        <v>0.1074</v>
      </c>
      <c r="J15" s="68">
        <v>9.5600000000000004E-2</v>
      </c>
      <c r="K15" s="90">
        <v>4.24E-2</v>
      </c>
      <c r="L15" s="6">
        <v>5.91E-2</v>
      </c>
      <c r="M15" s="6">
        <v>5.16E-2</v>
      </c>
      <c r="N15" s="6">
        <v>4.4299999999999999E-2</v>
      </c>
      <c r="O15" s="6">
        <v>5.6300000000000003E-2</v>
      </c>
      <c r="P15" s="6">
        <v>5.1799999999999999E-2</v>
      </c>
      <c r="Q15" s="6">
        <v>4.2200000000000001E-2</v>
      </c>
      <c r="R15" s="6">
        <v>3.27E-2</v>
      </c>
      <c r="S15" s="6">
        <v>5.1799999999999999E-2</v>
      </c>
      <c r="T15" s="6">
        <v>6.8699999999999997E-2</v>
      </c>
      <c r="U15" s="6">
        <v>6.4399999999999999E-2</v>
      </c>
      <c r="V15" s="6">
        <v>4.53E-2</v>
      </c>
      <c r="W15" s="6">
        <v>9.6799999999999997E-2</v>
      </c>
      <c r="X15" s="68">
        <v>7.1800000000000003E-2</v>
      </c>
      <c r="Y15" s="6">
        <v>8.9999999999999993E-3</v>
      </c>
      <c r="Z15" s="6">
        <v>1.3100000000000001E-2</v>
      </c>
      <c r="AB15" s="155">
        <v>0.1396</v>
      </c>
      <c r="AC15" s="155">
        <v>0.1061</v>
      </c>
      <c r="AD15" s="155"/>
      <c r="AE15" s="155"/>
      <c r="AF15" s="155"/>
    </row>
    <row r="16" spans="1:47" ht="18" customHeight="1">
      <c r="A16" s="9" t="s">
        <v>38</v>
      </c>
      <c r="B16" s="5">
        <v>1.1992804317410009</v>
      </c>
      <c r="C16" s="5">
        <v>1.1193284029582793</v>
      </c>
      <c r="D16" s="72">
        <v>0.99999999999997868</v>
      </c>
      <c r="E16" s="220">
        <v>1.4391365180893432</v>
      </c>
      <c r="F16" s="220">
        <v>1.7785771382894835</v>
      </c>
      <c r="G16" s="90">
        <v>1.2597480503898277</v>
      </c>
      <c r="H16" s="6">
        <v>1.5190885468720647</v>
      </c>
      <c r="I16" s="6">
        <v>1.1191047162268952</v>
      </c>
      <c r="J16" s="68">
        <v>1.2600000000000833</v>
      </c>
      <c r="K16" s="90">
        <v>0.79936051159063948</v>
      </c>
      <c r="L16" s="6">
        <v>0.97941235258847226</v>
      </c>
      <c r="M16" s="6">
        <v>0.52000000000003155</v>
      </c>
      <c r="N16" s="6">
        <v>1.3386613386612358</v>
      </c>
      <c r="O16" s="6">
        <v>0.57942057942064873</v>
      </c>
      <c r="P16" s="6">
        <v>0.49980007996791337</v>
      </c>
      <c r="Q16" s="6">
        <v>0.49970017989214288</v>
      </c>
      <c r="R16" s="6">
        <v>0.47990401919610792</v>
      </c>
      <c r="S16" s="6">
        <v>0.57988402319543031</v>
      </c>
      <c r="T16" s="6">
        <v>0.79968012794890997</v>
      </c>
      <c r="U16" s="6">
        <v>0.73955626624030757</v>
      </c>
      <c r="V16" s="6">
        <v>0.55966420147922846</v>
      </c>
      <c r="W16" s="6">
        <v>1.2994802079168233</v>
      </c>
      <c r="X16" s="68">
        <v>0.98</v>
      </c>
      <c r="Y16" s="6">
        <v>0.37969624300559812</v>
      </c>
      <c r="Z16" s="6">
        <v>0.45999999999999375</v>
      </c>
      <c r="AB16" s="155">
        <v>1.5381542149420331</v>
      </c>
      <c r="AC16" s="155">
        <v>1.0991207034373511</v>
      </c>
      <c r="AD16" s="155"/>
      <c r="AE16" s="155"/>
      <c r="AF16" s="155"/>
    </row>
    <row r="17" spans="1:40" ht="18" customHeight="1">
      <c r="A17" s="86" t="s">
        <v>39</v>
      </c>
      <c r="B17" s="74">
        <v>99.338180431740994</v>
      </c>
      <c r="C17" s="74">
        <f t="shared" ref="C17" si="0">C6+C7+C8+C9+C10+C11+C12+C13+C14+C15+C16</f>
        <v>99.335328402958268</v>
      </c>
      <c r="D17" s="75">
        <f>D6+D7+D8+D9+D10+D11+D12+D13+D14+D15+D16</f>
        <v>99.631599999999963</v>
      </c>
      <c r="E17" s="229">
        <f t="shared" ref="E17:F17" si="1">E6+E7+E8+E9+E10+E11+E12+E13+E14+E15+E16</f>
        <v>99.513236518089343</v>
      </c>
      <c r="F17" s="229">
        <f t="shared" si="1"/>
        <v>100.76627713828947</v>
      </c>
      <c r="G17" s="91">
        <v>100.29464805038982</v>
      </c>
      <c r="H17" s="92">
        <v>99.153588546872072</v>
      </c>
      <c r="I17" s="92">
        <v>99.723904716226897</v>
      </c>
      <c r="J17" s="70">
        <v>99.069100000000077</v>
      </c>
      <c r="K17" s="91">
        <v>100.46706051159063</v>
      </c>
      <c r="L17" s="92">
        <v>100.36301235258846</v>
      </c>
      <c r="M17" s="73">
        <v>100.15480000000002</v>
      </c>
      <c r="N17" s="73">
        <v>100.16296133866123</v>
      </c>
      <c r="O17" s="94">
        <v>99.902920579420623</v>
      </c>
      <c r="P17" s="73">
        <v>99.269300079967948</v>
      </c>
      <c r="Q17" s="73">
        <v>99.809100179892141</v>
      </c>
      <c r="R17" s="73">
        <v>99.999604019196113</v>
      </c>
      <c r="S17" s="73">
        <v>99.946184023195428</v>
      </c>
      <c r="T17" s="94">
        <v>100.11918012794892</v>
      </c>
      <c r="U17" s="73">
        <v>99.903756266240336</v>
      </c>
      <c r="V17" s="73">
        <v>99.820064201479212</v>
      </c>
      <c r="W17" s="73">
        <v>99.227180207916845</v>
      </c>
      <c r="X17" s="95">
        <v>99.14</v>
      </c>
      <c r="Y17" s="71">
        <v>100.11179624300559</v>
      </c>
      <c r="Z17" s="160">
        <v>99.368599999999958</v>
      </c>
      <c r="AB17" s="156">
        <f>SUM(AB6:AB16)</f>
        <v>100.31995421494204</v>
      </c>
      <c r="AC17" s="156">
        <f>SUM(AC6:AC16)</f>
        <v>99.767620703437345</v>
      </c>
      <c r="AD17" s="156"/>
      <c r="AE17" s="156"/>
      <c r="AF17" s="156"/>
      <c r="AG17" s="139"/>
      <c r="AH17" s="139"/>
      <c r="AI17" s="139"/>
      <c r="AJ17" s="139"/>
      <c r="AK17" s="139"/>
      <c r="AL17" s="139"/>
      <c r="AM17" s="139"/>
      <c r="AN17" s="139"/>
    </row>
    <row r="18" spans="1:40" s="82" customFormat="1" ht="18" customHeight="1">
      <c r="A18" s="246" t="s">
        <v>40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154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</row>
    <row r="19" spans="1:40" s="82" customFormat="1" ht="18" customHeight="1">
      <c r="A19" s="9" t="s">
        <v>756</v>
      </c>
      <c r="B19" s="152">
        <v>19.840082865430883</v>
      </c>
      <c r="C19" s="152">
        <v>24.137785345477333</v>
      </c>
      <c r="D19" s="153">
        <v>36.654497379236751</v>
      </c>
      <c r="E19" s="228">
        <v>34.202086922656825</v>
      </c>
      <c r="F19" s="232">
        <v>58.778005699574251</v>
      </c>
      <c r="G19" s="6">
        <v>29.528501172782025</v>
      </c>
      <c r="H19" s="6">
        <v>33.804894581381561</v>
      </c>
      <c r="I19" s="6">
        <v>18.401111802121491</v>
      </c>
      <c r="J19" s="89">
        <v>24.313986406479135</v>
      </c>
      <c r="K19" s="152">
        <v>9.4327217861183961</v>
      </c>
      <c r="L19" s="152">
        <v>16.41698807274522</v>
      </c>
      <c r="M19" s="152">
        <v>27.068633900298178</v>
      </c>
      <c r="N19" s="152">
        <v>11.308918449011633</v>
      </c>
      <c r="O19" s="152">
        <v>25.763895359897383</v>
      </c>
      <c r="P19" s="152">
        <v>23.120502000905784</v>
      </c>
      <c r="Q19" s="152">
        <v>27.259091350654909</v>
      </c>
      <c r="R19" s="152">
        <v>16.220929800989381</v>
      </c>
      <c r="S19" s="152">
        <v>23.019489584541134</v>
      </c>
      <c r="T19" s="152">
        <v>22.457196686940584</v>
      </c>
      <c r="U19" s="152">
        <v>23.809342940450588</v>
      </c>
      <c r="V19" s="152">
        <v>20.303373915099574</v>
      </c>
      <c r="W19" s="152">
        <v>14.374733884176187</v>
      </c>
      <c r="X19" s="153">
        <v>12.987729049085701</v>
      </c>
      <c r="Y19" s="152">
        <v>12.631715465924536</v>
      </c>
      <c r="Z19" s="152">
        <v>9.6988315999374493</v>
      </c>
      <c r="AA19" s="152"/>
      <c r="AB19" s="152"/>
      <c r="AC19" s="152"/>
      <c r="AD19" s="152">
        <v>26.867548370934792</v>
      </c>
      <c r="AE19" s="152">
        <v>24.45614320812086</v>
      </c>
      <c r="AF19" s="152">
        <v>14.190948890454253</v>
      </c>
      <c r="AG19" s="6">
        <v>9.9855026210234481</v>
      </c>
      <c r="AH19" s="6">
        <v>4.3409679654186135</v>
      </c>
      <c r="AI19" s="113">
        <v>8.878305857393272</v>
      </c>
      <c r="AJ19" s="113">
        <v>58.816265039015036</v>
      </c>
      <c r="AK19" s="152">
        <v>11</v>
      </c>
      <c r="AL19" s="152">
        <v>4.8</v>
      </c>
      <c r="AM19" s="6">
        <v>9</v>
      </c>
      <c r="AN19" s="6">
        <v>57</v>
      </c>
    </row>
    <row r="20" spans="1:40" ht="18" customHeight="1">
      <c r="A20" s="9" t="s">
        <v>755</v>
      </c>
      <c r="B20" s="6">
        <v>1.4559042761061061</v>
      </c>
      <c r="C20" s="6">
        <v>1.6234506846862002</v>
      </c>
      <c r="D20" s="68">
        <v>1.5410164244076494</v>
      </c>
      <c r="E20" s="220">
        <v>2.6817472357483085</v>
      </c>
      <c r="F20" s="6">
        <v>2.8288729635322301</v>
      </c>
      <c r="G20" s="93">
        <v>3.7422933903065121</v>
      </c>
      <c r="H20" s="5">
        <v>1.7152360400539541</v>
      </c>
      <c r="I20" s="5">
        <v>1.6675408486723029</v>
      </c>
      <c r="J20" s="72">
        <v>1.7491851328370505</v>
      </c>
      <c r="K20" s="6">
        <v>2.2376888235354233</v>
      </c>
      <c r="L20" s="6">
        <v>2.0092104229041556</v>
      </c>
      <c r="M20" s="6">
        <v>2.3667285482357534</v>
      </c>
      <c r="N20" s="6">
        <v>1.6493379611926573</v>
      </c>
      <c r="O20" s="6">
        <v>2.4278405051490735</v>
      </c>
      <c r="P20" s="6">
        <v>2.168757612469046</v>
      </c>
      <c r="Q20" s="113">
        <v>2.1585464236985015</v>
      </c>
      <c r="R20" s="6">
        <v>2.042019147367061</v>
      </c>
      <c r="S20" s="6">
        <v>1.7598353855905799</v>
      </c>
      <c r="T20" s="6">
        <v>1.8609352379423454</v>
      </c>
      <c r="U20" s="6">
        <v>2.1999574487499842</v>
      </c>
      <c r="V20" s="6">
        <v>2.041435748977563</v>
      </c>
      <c r="W20" s="6">
        <v>2.1732199159636258</v>
      </c>
      <c r="X20" s="68">
        <v>1.9076077649996093</v>
      </c>
      <c r="Y20" s="6">
        <v>2.3719135254725479</v>
      </c>
      <c r="Z20" s="6">
        <v>1.7265790690205338</v>
      </c>
      <c r="AA20" s="113"/>
      <c r="AB20" s="113"/>
      <c r="AC20" s="6"/>
      <c r="AD20" s="6">
        <v>2.0530496671317189</v>
      </c>
      <c r="AE20" s="6">
        <v>2.5550245678059862</v>
      </c>
      <c r="AF20" s="6">
        <v>2.2723045776085682</v>
      </c>
      <c r="AG20" s="6">
        <v>2.1555882186521695</v>
      </c>
      <c r="AH20" s="6">
        <v>1.1172193842754818</v>
      </c>
      <c r="AI20" s="113">
        <v>2.0162163539069935</v>
      </c>
      <c r="AJ20" s="113">
        <v>2.4373555529656001</v>
      </c>
      <c r="AK20" s="6">
        <v>2.2999999999999998</v>
      </c>
      <c r="AL20" s="6">
        <v>1</v>
      </c>
      <c r="AM20" s="6" t="s">
        <v>754</v>
      </c>
      <c r="AN20" s="6">
        <v>2.37</v>
      </c>
    </row>
    <row r="21" spans="1:40" ht="18" customHeight="1">
      <c r="A21" s="9" t="s">
        <v>41</v>
      </c>
      <c r="B21" s="5">
        <v>7.2646370086433896</v>
      </c>
      <c r="C21" s="5">
        <v>11.696873762048478</v>
      </c>
      <c r="D21" s="72">
        <v>13.193602116217397</v>
      </c>
      <c r="E21" s="220">
        <v>23.358507363064572</v>
      </c>
      <c r="F21" s="6">
        <v>21.167272429197812</v>
      </c>
      <c r="G21" s="93">
        <v>9.4657991670933175</v>
      </c>
      <c r="H21" s="5">
        <v>12.181293916170853</v>
      </c>
      <c r="I21" s="5">
        <v>14.603487548939883</v>
      </c>
      <c r="J21" s="72">
        <v>11.581299531411654</v>
      </c>
      <c r="K21" s="5">
        <v>4.7224576236973732</v>
      </c>
      <c r="L21" s="5">
        <v>5.8033197599828856</v>
      </c>
      <c r="M21" s="5">
        <v>5.1869389011775597</v>
      </c>
      <c r="N21" s="5">
        <v>4.3337142069444363</v>
      </c>
      <c r="O21" s="5">
        <v>7.1477172458516751</v>
      </c>
      <c r="P21" s="5">
        <v>6.012083974715468</v>
      </c>
      <c r="Q21" s="24">
        <v>4.3369082366947334</v>
      </c>
      <c r="R21" s="5">
        <v>3.3308308764842476</v>
      </c>
      <c r="S21" s="5">
        <v>4.3164450733729316</v>
      </c>
      <c r="T21" s="5">
        <v>7.1180661611196578</v>
      </c>
      <c r="U21" s="5">
        <v>6.7238836412517058</v>
      </c>
      <c r="V21" s="5">
        <v>4.4791363743618415</v>
      </c>
      <c r="W21" s="5">
        <v>7.6599957842070401</v>
      </c>
      <c r="X21" s="72">
        <v>6.4527253546685381</v>
      </c>
      <c r="Y21" s="5">
        <v>3.4749325004937242</v>
      </c>
      <c r="Z21" s="5">
        <v>2.8932420453870082</v>
      </c>
      <c r="AC21" s="5"/>
      <c r="AD21" s="6">
        <v>5.2870041878640555</v>
      </c>
      <c r="AE21" s="6">
        <v>7.2531760683578348</v>
      </c>
      <c r="AF21" s="6">
        <v>7.4531309118716633</v>
      </c>
      <c r="AG21" s="6">
        <v>12.368448546714506</v>
      </c>
      <c r="AH21" s="6">
        <v>31.768967330291655</v>
      </c>
      <c r="AI21" s="113">
        <v>33.503750605428081</v>
      </c>
      <c r="AJ21" s="113">
        <v>4.8126441308853698</v>
      </c>
      <c r="AK21" s="48">
        <v>13</v>
      </c>
      <c r="AL21" s="48">
        <v>32</v>
      </c>
      <c r="AM21" s="48">
        <v>33</v>
      </c>
      <c r="AN21" s="5">
        <v>4.4000000000000004</v>
      </c>
    </row>
    <row r="22" spans="1:40" ht="18" customHeight="1">
      <c r="A22" s="9" t="s">
        <v>42</v>
      </c>
      <c r="B22" s="5">
        <v>62.072696729970026</v>
      </c>
      <c r="C22" s="5">
        <v>93.086816212107607</v>
      </c>
      <c r="D22" s="72">
        <v>106.37442988719221</v>
      </c>
      <c r="E22" s="220">
        <v>176.8154942549217</v>
      </c>
      <c r="F22" s="6">
        <v>74.92628177762478</v>
      </c>
      <c r="G22" s="93">
        <v>45.422069827808883</v>
      </c>
      <c r="H22" s="5">
        <v>84.899183319486781</v>
      </c>
      <c r="I22" s="5">
        <v>104.70641758454512</v>
      </c>
      <c r="J22" s="72">
        <v>86.854231891190281</v>
      </c>
      <c r="K22" s="5">
        <v>19.070689066506542</v>
      </c>
      <c r="L22" s="5">
        <v>27.716272947355563</v>
      </c>
      <c r="M22" s="5">
        <v>21.074906290447167</v>
      </c>
      <c r="N22" s="5">
        <v>16.754567816033727</v>
      </c>
      <c r="O22" s="5">
        <v>22.96035481750868</v>
      </c>
      <c r="P22" s="5">
        <v>23.349540619119384</v>
      </c>
      <c r="Q22" s="24">
        <v>16.52039765659471</v>
      </c>
      <c r="R22" s="5">
        <v>12.916356869141064</v>
      </c>
      <c r="S22" s="5">
        <v>20.032335189087714</v>
      </c>
      <c r="T22" s="5">
        <v>31.408758664832924</v>
      </c>
      <c r="U22" s="5">
        <v>28.554069676742788</v>
      </c>
      <c r="V22" s="5">
        <v>18.266606636873224</v>
      </c>
      <c r="W22" s="5">
        <v>44.075020450942439</v>
      </c>
      <c r="X22" s="72">
        <v>40.838890704688055</v>
      </c>
      <c r="Y22" s="5">
        <v>5.1454071586346064</v>
      </c>
      <c r="Z22" s="5">
        <v>5.1336929384901326</v>
      </c>
      <c r="AA22" s="135"/>
      <c r="AB22" s="5"/>
      <c r="AC22" s="48"/>
      <c r="AD22" s="6">
        <v>21.818328878239232</v>
      </c>
      <c r="AE22" s="6">
        <v>23.144688697681417</v>
      </c>
      <c r="AF22" s="6">
        <v>45.020263882636556</v>
      </c>
      <c r="AG22" s="6">
        <v>117.06550603606269</v>
      </c>
      <c r="AH22" s="6">
        <v>316.8509057955585</v>
      </c>
      <c r="AI22" s="113">
        <v>419.52236499236119</v>
      </c>
      <c r="AJ22" s="113">
        <v>12.717613409949573</v>
      </c>
      <c r="AK22" s="7">
        <v>120</v>
      </c>
      <c r="AL22" s="7">
        <v>317</v>
      </c>
      <c r="AM22" s="7">
        <v>416</v>
      </c>
      <c r="AN22" s="48">
        <v>13</v>
      </c>
    </row>
    <row r="23" spans="1:40" ht="18" customHeight="1">
      <c r="A23" s="9" t="s">
        <v>43</v>
      </c>
      <c r="B23" s="5">
        <v>27.205264411448436</v>
      </c>
      <c r="C23" s="5">
        <v>42.040099931580592</v>
      </c>
      <c r="D23" s="72">
        <v>49.051217188877168</v>
      </c>
      <c r="E23" s="220">
        <v>43.607258524696995</v>
      </c>
      <c r="F23" s="6">
        <v>3.1812211069785263</v>
      </c>
      <c r="G23" s="93">
        <v>1.2565902882529183</v>
      </c>
      <c r="H23" s="5">
        <v>5.6946023437961211</v>
      </c>
      <c r="I23" s="5">
        <v>10.467069974078299</v>
      </c>
      <c r="J23" s="72">
        <v>8.6921912315936787</v>
      </c>
      <c r="K23" s="5">
        <v>1.1723930192403644</v>
      </c>
      <c r="L23" s="5">
        <v>1.2895598627072209</v>
      </c>
      <c r="M23" s="5">
        <v>1.394095516900741</v>
      </c>
      <c r="N23" s="5">
        <v>1.839798071201115</v>
      </c>
      <c r="O23" s="5">
        <v>1.6636350949701786</v>
      </c>
      <c r="P23" s="5">
        <v>0.97617041947027072</v>
      </c>
      <c r="Q23" s="24">
        <v>1.1184956586304893</v>
      </c>
      <c r="R23" s="5">
        <v>0.95318995355153591</v>
      </c>
      <c r="S23" s="5">
        <v>1.3450727544269232</v>
      </c>
      <c r="T23" s="5">
        <v>1.225261745806876</v>
      </c>
      <c r="U23" s="5">
        <v>1.282519936967746</v>
      </c>
      <c r="V23" s="5">
        <v>1.2802691191278603</v>
      </c>
      <c r="W23" s="5">
        <v>3.2998654829049641</v>
      </c>
      <c r="X23" s="72">
        <v>3.4252183856810521</v>
      </c>
      <c r="Y23" s="5">
        <v>0.99429188453744088</v>
      </c>
      <c r="Z23" s="5">
        <v>0.60135049144615649</v>
      </c>
      <c r="AA23" s="135"/>
      <c r="AB23" s="5"/>
      <c r="AC23" s="5"/>
      <c r="AD23" s="6">
        <v>1.4821798447136869</v>
      </c>
      <c r="AE23" s="6">
        <v>0.948844427363984</v>
      </c>
      <c r="AF23" s="6">
        <v>2.9831923787669656</v>
      </c>
      <c r="AG23" s="6">
        <v>14.946580254031803</v>
      </c>
      <c r="AH23" s="6">
        <v>287.76982896476824</v>
      </c>
      <c r="AI23" s="113">
        <v>14.785879021605041</v>
      </c>
      <c r="AJ23" s="113">
        <v>3.6573552352049332</v>
      </c>
      <c r="AK23" s="48">
        <v>16</v>
      </c>
      <c r="AL23" s="7">
        <v>280</v>
      </c>
      <c r="AM23" s="48">
        <v>16.5</v>
      </c>
      <c r="AN23" s="5">
        <v>5.9</v>
      </c>
    </row>
    <row r="24" spans="1:40" ht="18" customHeight="1">
      <c r="A24" s="9" t="s">
        <v>44</v>
      </c>
      <c r="B24" s="5">
        <v>7.544738905380842</v>
      </c>
      <c r="C24" s="5">
        <v>12.509402290673478</v>
      </c>
      <c r="D24" s="72">
        <v>16.889295082827079</v>
      </c>
      <c r="E24" s="220">
        <v>23.780242540800188</v>
      </c>
      <c r="F24" s="6">
        <v>8.904966588046296</v>
      </c>
      <c r="G24" s="93">
        <v>5.1635122411776067</v>
      </c>
      <c r="H24" s="5">
        <v>8.1091511536854419</v>
      </c>
      <c r="I24" s="5">
        <v>10.721230193438624</v>
      </c>
      <c r="J24" s="72">
        <v>6.5753955289136785</v>
      </c>
      <c r="K24" s="5">
        <v>1.8288076704964586</v>
      </c>
      <c r="L24" s="5">
        <v>2.8941139453547491</v>
      </c>
      <c r="M24" s="5">
        <v>2.0625076939626301</v>
      </c>
      <c r="N24" s="5">
        <v>2.3838549743955282</v>
      </c>
      <c r="O24" s="5">
        <v>2.2139865516764514</v>
      </c>
      <c r="P24" s="5">
        <v>2.1908872533309949</v>
      </c>
      <c r="Q24" s="24">
        <v>1.6368372106802129</v>
      </c>
      <c r="R24" s="5">
        <v>1.2834875749771926</v>
      </c>
      <c r="S24" s="5">
        <v>2.0438995409895164</v>
      </c>
      <c r="T24" s="5">
        <v>3.2843418416976817</v>
      </c>
      <c r="U24" s="5">
        <v>2.8313064957266532</v>
      </c>
      <c r="V24" s="5">
        <v>3.4900480839698655</v>
      </c>
      <c r="W24" s="5">
        <v>3.4723990239939173</v>
      </c>
      <c r="X24" s="72">
        <v>2.9154979721344954</v>
      </c>
      <c r="Y24" s="5">
        <v>0.39365791849012516</v>
      </c>
      <c r="Z24" s="5">
        <v>0.52294151662316768</v>
      </c>
      <c r="AA24" s="135"/>
      <c r="AB24" s="5"/>
      <c r="AC24" s="5"/>
      <c r="AD24" s="6">
        <v>2.0159385800738678</v>
      </c>
      <c r="AE24" s="6">
        <v>2.2252293649016015</v>
      </c>
      <c r="AF24" s="6">
        <v>3.3989540561962643</v>
      </c>
      <c r="AG24" s="6">
        <v>15.060613844946113</v>
      </c>
      <c r="AH24" s="6">
        <v>45.157742217897955</v>
      </c>
      <c r="AI24" s="113">
        <v>37.915815367616368</v>
      </c>
      <c r="AJ24" s="113">
        <v>1.9558266330076031</v>
      </c>
      <c r="AK24" s="48">
        <v>16</v>
      </c>
      <c r="AL24" s="48">
        <v>45</v>
      </c>
      <c r="AM24" s="48">
        <v>37</v>
      </c>
      <c r="AN24" s="5">
        <v>2</v>
      </c>
    </row>
    <row r="25" spans="1:40" ht="18" customHeight="1">
      <c r="A25" s="9" t="s">
        <v>45</v>
      </c>
      <c r="B25" s="5">
        <v>16.595470379620338</v>
      </c>
      <c r="C25" s="5">
        <v>25.139859690525942</v>
      </c>
      <c r="D25" s="72">
        <v>29.686666846261527</v>
      </c>
      <c r="E25" s="220">
        <v>36.240246817516251</v>
      </c>
      <c r="F25" s="6">
        <v>2.6604345031301313</v>
      </c>
      <c r="G25" s="93">
        <v>1.6802091538888879</v>
      </c>
      <c r="H25" s="5">
        <v>3.5508615338174621</v>
      </c>
      <c r="I25" s="5">
        <v>5.9252655154099605</v>
      </c>
      <c r="J25" s="72">
        <v>5.1186975898650999</v>
      </c>
      <c r="K25" s="5">
        <v>0.92620186936707183</v>
      </c>
      <c r="L25" s="5">
        <v>1.5649122460632587</v>
      </c>
      <c r="M25" s="5">
        <v>0.99449939691263112</v>
      </c>
      <c r="N25" s="5">
        <v>1.5538432028650984</v>
      </c>
      <c r="O25" s="5">
        <v>1.1641472587653729</v>
      </c>
      <c r="P25" s="5">
        <v>1.195683645984138</v>
      </c>
      <c r="Q25" s="24">
        <v>1.2664469509543017</v>
      </c>
      <c r="R25" s="5">
        <v>0.99587308101634187</v>
      </c>
      <c r="S25" s="5">
        <v>1.1909112246828732</v>
      </c>
      <c r="T25" s="5">
        <v>1.390574620759798</v>
      </c>
      <c r="U25" s="5">
        <v>1.4631587657782688</v>
      </c>
      <c r="V25" s="5">
        <v>0.8559425670272176</v>
      </c>
      <c r="W25" s="5">
        <v>2.1926365995585817</v>
      </c>
      <c r="X25" s="72">
        <v>1.9017554785147661</v>
      </c>
      <c r="Y25" s="5">
        <v>0.61156368227362379</v>
      </c>
      <c r="Z25" s="5">
        <v>0.62240636453482867</v>
      </c>
      <c r="AA25" s="135"/>
      <c r="AB25" s="5"/>
      <c r="AC25" s="5"/>
      <c r="AD25" s="6">
        <v>1.1798256142024135</v>
      </c>
      <c r="AE25" s="6">
        <v>1.051453468601939</v>
      </c>
      <c r="AF25" s="6">
        <v>2.5337108742944818</v>
      </c>
      <c r="AG25" s="6">
        <v>19.004787427351324</v>
      </c>
      <c r="AH25" s="6">
        <v>124.41218938950364</v>
      </c>
      <c r="AI25" s="113">
        <v>13.189558289314732</v>
      </c>
      <c r="AJ25" s="113">
        <v>2.9566502937043508</v>
      </c>
      <c r="AK25" s="48">
        <v>20</v>
      </c>
      <c r="AL25" s="7">
        <v>119</v>
      </c>
      <c r="AM25" s="48">
        <v>13</v>
      </c>
      <c r="AN25" s="5">
        <v>5.2</v>
      </c>
    </row>
    <row r="26" spans="1:40" ht="18" customHeight="1">
      <c r="A26" s="9" t="s">
        <v>46</v>
      </c>
      <c r="B26" s="5">
        <v>7.7990223143948798</v>
      </c>
      <c r="C26" s="5">
        <v>17.074261742784696</v>
      </c>
      <c r="D26" s="72">
        <v>31.377332068731349</v>
      </c>
      <c r="E26" s="220">
        <v>115.4767648170708</v>
      </c>
      <c r="F26" s="6">
        <v>2.3411108680946815</v>
      </c>
      <c r="G26" s="93">
        <v>1.6459989821016361</v>
      </c>
      <c r="H26" s="5">
        <v>5.1043376505203133</v>
      </c>
      <c r="I26" s="5">
        <v>1.8667036606446403</v>
      </c>
      <c r="J26" s="72">
        <v>1.3112258419672944</v>
      </c>
      <c r="K26" s="5">
        <v>0.87072599631546888</v>
      </c>
      <c r="L26" s="5">
        <v>2.1770189824160453</v>
      </c>
      <c r="M26" s="5">
        <v>1.0077902861384878</v>
      </c>
      <c r="N26" s="5">
        <v>4.1760253205985407</v>
      </c>
      <c r="O26" s="5">
        <v>1.0791313941074461</v>
      </c>
      <c r="P26" s="5">
        <v>1.0696950017852576</v>
      </c>
      <c r="Q26" s="24">
        <v>0.94593130915571477</v>
      </c>
      <c r="R26" s="5">
        <v>0.97200621993625336</v>
      </c>
      <c r="S26" s="5">
        <v>0.948495731488182</v>
      </c>
      <c r="T26" s="5">
        <v>1.4631776906022949</v>
      </c>
      <c r="U26" s="5">
        <v>1.3621448147970683</v>
      </c>
      <c r="V26" s="5">
        <v>1.0644721704026141</v>
      </c>
      <c r="W26" s="5">
        <v>9.0850361016697931</v>
      </c>
      <c r="X26" s="72">
        <v>2.367478300844311</v>
      </c>
      <c r="Y26" s="5">
        <v>1.5284942543363222</v>
      </c>
      <c r="Z26" s="5">
        <v>0.50490576433287815</v>
      </c>
      <c r="AA26" s="135"/>
      <c r="AB26" s="5"/>
      <c r="AC26" s="5"/>
      <c r="AD26" s="6">
        <v>0.98780867768517255</v>
      </c>
      <c r="AE26" s="6">
        <v>1.0934682482145675</v>
      </c>
      <c r="AF26" s="6">
        <v>8.767074224877291</v>
      </c>
      <c r="AG26" s="6">
        <v>49.377309904495853</v>
      </c>
      <c r="AH26" s="6">
        <v>129.4952601793234</v>
      </c>
      <c r="AI26" s="113">
        <v>20.218447683834579</v>
      </c>
      <c r="AJ26" s="113">
        <v>9.4201027330079246</v>
      </c>
      <c r="AK26" s="48">
        <v>53</v>
      </c>
      <c r="AL26" s="7">
        <v>127</v>
      </c>
      <c r="AM26" s="48">
        <v>18.399999999999999</v>
      </c>
      <c r="AN26" s="5">
        <v>9.6</v>
      </c>
    </row>
    <row r="27" spans="1:40" ht="18" customHeight="1">
      <c r="A27" s="9" t="s">
        <v>47</v>
      </c>
      <c r="B27" s="5">
        <v>28.106868913797065</v>
      </c>
      <c r="C27" s="5">
        <v>38.568323163442393</v>
      </c>
      <c r="D27" s="72">
        <v>42.000425912510877</v>
      </c>
      <c r="E27" s="220">
        <v>70.239655440510106</v>
      </c>
      <c r="F27" s="6">
        <v>139.52344012934009</v>
      </c>
      <c r="G27" s="93">
        <v>51.327058053469997</v>
      </c>
      <c r="H27" s="5">
        <v>118.40913812683353</v>
      </c>
      <c r="I27" s="5">
        <v>49.874963452042579</v>
      </c>
      <c r="J27" s="72">
        <v>50.112492349274603</v>
      </c>
      <c r="K27" s="5">
        <v>16.999686656494834</v>
      </c>
      <c r="L27" s="5">
        <v>20.618838949624564</v>
      </c>
      <c r="M27" s="5">
        <v>21.13723569257224</v>
      </c>
      <c r="N27" s="5">
        <v>53.663380239438489</v>
      </c>
      <c r="O27" s="5">
        <v>20.192445717841657</v>
      </c>
      <c r="P27" s="5">
        <v>24.584830738605397</v>
      </c>
      <c r="Q27" s="24">
        <v>20.294220358245006</v>
      </c>
      <c r="R27" s="5">
        <v>17.681487731789321</v>
      </c>
      <c r="S27" s="5">
        <v>19.742286900681453</v>
      </c>
      <c r="T27" s="5">
        <v>29.621482028553878</v>
      </c>
      <c r="U27" s="5">
        <v>25.459768485981346</v>
      </c>
      <c r="V27" s="5">
        <v>20.363576037273063</v>
      </c>
      <c r="W27" s="5">
        <v>131.12563154847652</v>
      </c>
      <c r="X27" s="72">
        <v>109.3454162602562</v>
      </c>
      <c r="Y27" s="5">
        <v>29.905727586278179</v>
      </c>
      <c r="Z27" s="5">
        <v>8.1616359139274692</v>
      </c>
      <c r="AA27" s="135"/>
      <c r="AB27" s="5"/>
      <c r="AC27" s="48"/>
      <c r="AD27" s="6">
        <v>21.612055306872534</v>
      </c>
      <c r="AE27" s="6">
        <v>20.826569947416445</v>
      </c>
      <c r="AF27" s="6">
        <v>128.09375429245608</v>
      </c>
      <c r="AG27" s="6">
        <v>84.943120461603201</v>
      </c>
      <c r="AH27" s="6">
        <v>105.51330992351546</v>
      </c>
      <c r="AI27" s="113">
        <v>132.66828737293963</v>
      </c>
      <c r="AJ27" s="113">
        <v>30.998352696693214</v>
      </c>
      <c r="AK27" s="48">
        <v>86</v>
      </c>
      <c r="AL27" s="7">
        <v>103</v>
      </c>
      <c r="AM27" s="7">
        <v>133</v>
      </c>
      <c r="AN27" s="48">
        <v>32</v>
      </c>
    </row>
    <row r="28" spans="1:40" ht="18" customHeight="1">
      <c r="A28" s="9" t="s">
        <v>48</v>
      </c>
      <c r="B28" s="5">
        <v>13.432233386247436</v>
      </c>
      <c r="C28" s="5">
        <v>15.181704283666221</v>
      </c>
      <c r="D28" s="72">
        <v>15.155453147295285</v>
      </c>
      <c r="E28" s="220">
        <v>17.562511403948189</v>
      </c>
      <c r="F28" s="6">
        <v>22.129510191060628</v>
      </c>
      <c r="G28" s="93">
        <v>18.147401397723826</v>
      </c>
      <c r="H28" s="5">
        <v>16.563919922738389</v>
      </c>
      <c r="I28" s="5">
        <v>15.176817048005445</v>
      </c>
      <c r="J28" s="72">
        <v>15.863652756004555</v>
      </c>
      <c r="K28" s="5">
        <v>12.937326247468219</v>
      </c>
      <c r="L28" s="5">
        <v>14.204653494276624</v>
      </c>
      <c r="M28" s="5">
        <v>14.138188614478185</v>
      </c>
      <c r="N28" s="5">
        <v>13.685095106205903</v>
      </c>
      <c r="O28" s="5">
        <v>14.930941708613313</v>
      </c>
      <c r="P28" s="5">
        <v>14.417602227419435</v>
      </c>
      <c r="Q28" s="24">
        <v>13.282392595879013</v>
      </c>
      <c r="R28" s="5">
        <v>13.042698989748249</v>
      </c>
      <c r="S28" s="5">
        <v>13.298229796920783</v>
      </c>
      <c r="T28" s="5">
        <v>13.968082254222859</v>
      </c>
      <c r="U28" s="5">
        <v>14.522229655581523</v>
      </c>
      <c r="V28" s="5">
        <v>13.584875783296869</v>
      </c>
      <c r="W28" s="5">
        <v>15.806170746130187</v>
      </c>
      <c r="X28" s="72">
        <v>14.856067424438324</v>
      </c>
      <c r="Y28" s="5">
        <v>13.065322946528362</v>
      </c>
      <c r="Z28" s="5">
        <v>12.102375814851127</v>
      </c>
      <c r="AC28" s="48"/>
      <c r="AD28" s="6">
        <v>14.331665458322655</v>
      </c>
      <c r="AE28" s="6">
        <v>15.115974755326246</v>
      </c>
      <c r="AF28" s="6">
        <v>15.792292825855858</v>
      </c>
      <c r="AG28" s="6">
        <v>20.852771375506283</v>
      </c>
      <c r="AH28" s="6">
        <v>21.534199250531902</v>
      </c>
      <c r="AI28" s="113">
        <v>22.723207190419668</v>
      </c>
      <c r="AJ28" s="113">
        <v>16.190067862219141</v>
      </c>
      <c r="AK28" s="48">
        <v>20</v>
      </c>
      <c r="AL28" s="48">
        <v>21.7</v>
      </c>
      <c r="AM28" s="48">
        <v>23</v>
      </c>
      <c r="AN28" s="48">
        <v>16.548156169999999</v>
      </c>
    </row>
    <row r="29" spans="1:40" ht="18" customHeight="1">
      <c r="A29" s="9" t="s">
        <v>49</v>
      </c>
      <c r="B29" s="5">
        <v>226.04011823811146</v>
      </c>
      <c r="C29" s="5">
        <v>190.39938826049448</v>
      </c>
      <c r="D29" s="72">
        <v>194.7550551672806</v>
      </c>
      <c r="E29" s="220">
        <v>110.34402625314158</v>
      </c>
      <c r="F29" s="6">
        <v>75.219170833774115</v>
      </c>
      <c r="G29" s="93">
        <v>150.24122042937509</v>
      </c>
      <c r="H29" s="5">
        <v>151.25647640765882</v>
      </c>
      <c r="I29" s="5">
        <v>152.79442180860619</v>
      </c>
      <c r="J29" s="72">
        <v>159.17849504569043</v>
      </c>
      <c r="K29" s="5">
        <v>207.58743013626184</v>
      </c>
      <c r="L29" s="5">
        <v>186.23145940103441</v>
      </c>
      <c r="M29" s="5">
        <v>200.24581561563258</v>
      </c>
      <c r="N29" s="5">
        <v>146.04762112881278</v>
      </c>
      <c r="O29" s="5">
        <v>172.83121259917084</v>
      </c>
      <c r="P29" s="5">
        <v>188.63298207942645</v>
      </c>
      <c r="Q29" s="24">
        <v>198.80641424950022</v>
      </c>
      <c r="R29" s="5">
        <v>225.62664480397089</v>
      </c>
      <c r="S29" s="5">
        <v>202.95654944863333</v>
      </c>
      <c r="T29" s="5">
        <v>164.5826529071187</v>
      </c>
      <c r="U29" s="5">
        <v>171.74945094979375</v>
      </c>
      <c r="V29" s="5">
        <v>204.32542389850468</v>
      </c>
      <c r="W29" s="5">
        <v>168.50934676016789</v>
      </c>
      <c r="X29" s="72">
        <v>189.24338830928687</v>
      </c>
      <c r="Y29" s="5">
        <v>277.63428634419029</v>
      </c>
      <c r="Z29" s="5">
        <v>237.23274055441559</v>
      </c>
      <c r="AC29" s="7"/>
      <c r="AD29" s="6">
        <v>202.33990118660498</v>
      </c>
      <c r="AE29" s="6">
        <v>176.35292015162273</v>
      </c>
      <c r="AF29" s="6">
        <v>168.48717885558179</v>
      </c>
      <c r="AG29" s="6">
        <v>67.008233577714876</v>
      </c>
      <c r="AH29" s="6">
        <v>9.1524000057601977</v>
      </c>
      <c r="AI29" s="113">
        <v>47.927074530848024</v>
      </c>
      <c r="AJ29" s="113">
        <v>148.27713482336915</v>
      </c>
      <c r="AK29" s="48">
        <v>66.3</v>
      </c>
      <c r="AL29" s="5">
        <v>9.11</v>
      </c>
      <c r="AM29" s="48">
        <v>46.9</v>
      </c>
      <c r="AN29" s="7">
        <v>150</v>
      </c>
    </row>
    <row r="30" spans="1:40" ht="18" customHeight="1">
      <c r="A30" s="9" t="s">
        <v>50</v>
      </c>
      <c r="B30" s="5">
        <v>179.79140308285082</v>
      </c>
      <c r="C30" s="5">
        <v>201.16340430709403</v>
      </c>
      <c r="D30" s="72">
        <v>202.06012892301524</v>
      </c>
      <c r="E30" s="220">
        <v>182.7975769272295</v>
      </c>
      <c r="F30" s="6">
        <v>189.16568501408437</v>
      </c>
      <c r="G30" s="93">
        <v>144.85746712228612</v>
      </c>
      <c r="H30" s="5">
        <v>167.45265518760385</v>
      </c>
      <c r="I30" s="5">
        <v>186.28759787043273</v>
      </c>
      <c r="J30" s="72">
        <v>187.57101790559457</v>
      </c>
      <c r="K30" s="5">
        <v>112.04872706697233</v>
      </c>
      <c r="L30" s="5">
        <v>166.3228435477551</v>
      </c>
      <c r="M30" s="5">
        <v>109.39128960616637</v>
      </c>
      <c r="N30" s="5">
        <v>143.00231113458528</v>
      </c>
      <c r="O30" s="5">
        <v>129.97928361017591</v>
      </c>
      <c r="P30" s="5">
        <v>123.36038156172421</v>
      </c>
      <c r="Q30" s="24">
        <v>89.653490668763254</v>
      </c>
      <c r="R30" s="5">
        <v>85.579227749832739</v>
      </c>
      <c r="S30" s="5">
        <v>121.10934777895557</v>
      </c>
      <c r="T30" s="5">
        <v>131.18744303682533</v>
      </c>
      <c r="U30" s="5">
        <v>143.3590158185504</v>
      </c>
      <c r="V30" s="5">
        <v>99.46202270075112</v>
      </c>
      <c r="W30" s="5">
        <v>140.95437085305764</v>
      </c>
      <c r="X30" s="72">
        <v>181.29377056866329</v>
      </c>
      <c r="Y30" s="5">
        <v>26.266370026896737</v>
      </c>
      <c r="Z30" s="5">
        <v>41.8029714663653</v>
      </c>
      <c r="AA30" s="135"/>
      <c r="AB30" s="5"/>
      <c r="AC30" s="7"/>
      <c r="AD30" s="6">
        <v>110.45695234691792</v>
      </c>
      <c r="AE30" s="6">
        <v>131.39476413896566</v>
      </c>
      <c r="AF30" s="6">
        <v>139.16205146945086</v>
      </c>
      <c r="AG30" s="6">
        <v>655.66802384170569</v>
      </c>
      <c r="AH30" s="6">
        <v>397.01112254365006</v>
      </c>
      <c r="AI30" s="113">
        <v>343.7354390757792</v>
      </c>
      <c r="AJ30" s="113">
        <v>108.21946785255598</v>
      </c>
      <c r="AK30" s="7">
        <v>661</v>
      </c>
      <c r="AL30" s="7">
        <v>396</v>
      </c>
      <c r="AM30" s="7">
        <v>340</v>
      </c>
      <c r="AN30" s="7">
        <v>107.5</v>
      </c>
    </row>
    <row r="31" spans="1:40" ht="18" customHeight="1">
      <c r="A31" s="9" t="s">
        <v>2</v>
      </c>
      <c r="B31" s="5">
        <v>23.169948353944708</v>
      </c>
      <c r="C31" s="5">
        <v>25.052779762602764</v>
      </c>
      <c r="D31" s="72">
        <v>27.569435986793035</v>
      </c>
      <c r="E31" s="220">
        <v>34.213984189906071</v>
      </c>
      <c r="F31" s="6">
        <v>48.184816402472507</v>
      </c>
      <c r="G31" s="93">
        <v>25.035756258011428</v>
      </c>
      <c r="H31" s="5">
        <v>32.43898014481374</v>
      </c>
      <c r="I31" s="5">
        <v>29.75369275357896</v>
      </c>
      <c r="J31" s="72">
        <v>27.568159636286108</v>
      </c>
      <c r="K31" s="5">
        <v>25.348036330818683</v>
      </c>
      <c r="L31" s="5">
        <v>28.895510186582936</v>
      </c>
      <c r="M31" s="5">
        <v>28.62841471112629</v>
      </c>
      <c r="N31" s="5">
        <v>28.608829586355334</v>
      </c>
      <c r="O31" s="5">
        <v>34.271524804034833</v>
      </c>
      <c r="P31" s="5">
        <v>34.485249298776871</v>
      </c>
      <c r="Q31" s="24">
        <v>22.506781552694207</v>
      </c>
      <c r="R31" s="5">
        <v>20.732622137681869</v>
      </c>
      <c r="S31" s="5">
        <v>24.76013381236578</v>
      </c>
      <c r="T31" s="5">
        <v>36.189931980870959</v>
      </c>
      <c r="U31" s="5">
        <v>31.312399832278494</v>
      </c>
      <c r="V31" s="5">
        <v>25.847754684058845</v>
      </c>
      <c r="W31" s="5">
        <v>28.488754737997329</v>
      </c>
      <c r="X31" s="72">
        <v>31.011247779081991</v>
      </c>
      <c r="Y31" s="5">
        <v>17.367169554771692</v>
      </c>
      <c r="Z31" s="5">
        <v>8.4733710651158987</v>
      </c>
      <c r="AA31" s="135"/>
      <c r="AB31" s="5"/>
      <c r="AC31" s="48"/>
      <c r="AD31" s="6">
        <v>29.578942005863574</v>
      </c>
      <c r="AE31" s="6">
        <v>34.473807141083533</v>
      </c>
      <c r="AF31" s="6">
        <v>28.758290862195096</v>
      </c>
      <c r="AG31" s="6">
        <v>19.763935083835381</v>
      </c>
      <c r="AH31" s="6">
        <v>26.624547155649623</v>
      </c>
      <c r="AI31" s="113">
        <v>36.535404918083316</v>
      </c>
      <c r="AJ31" s="113">
        <v>23.259820766704113</v>
      </c>
      <c r="AK31" s="48">
        <v>20</v>
      </c>
      <c r="AL31" s="48">
        <v>26</v>
      </c>
      <c r="AM31" s="48">
        <v>37</v>
      </c>
      <c r="AN31" s="48">
        <v>23.155369109999999</v>
      </c>
    </row>
    <row r="32" spans="1:40" ht="18" customHeight="1">
      <c r="A32" s="9" t="s">
        <v>51</v>
      </c>
      <c r="B32" s="5">
        <v>126.70101459959324</v>
      </c>
      <c r="C32" s="5">
        <v>177.80925377915645</v>
      </c>
      <c r="D32" s="72">
        <v>189.25940771431181</v>
      </c>
      <c r="E32" s="220">
        <v>135.55787605729316</v>
      </c>
      <c r="F32" s="6">
        <v>417.49767187185586</v>
      </c>
      <c r="G32" s="93">
        <v>227.18263596422855</v>
      </c>
      <c r="H32" s="5">
        <v>165.29126230637507</v>
      </c>
      <c r="I32" s="5">
        <v>172.11808166611939</v>
      </c>
      <c r="J32" s="72">
        <v>136.07671884116692</v>
      </c>
      <c r="K32" s="5">
        <v>114.93992205266971</v>
      </c>
      <c r="L32" s="5">
        <v>148.16186203192061</v>
      </c>
      <c r="M32" s="5">
        <v>118.41155254884863</v>
      </c>
      <c r="N32" s="5">
        <v>145.59973060089663</v>
      </c>
      <c r="O32" s="5">
        <v>147.71565240585761</v>
      </c>
      <c r="P32" s="5">
        <v>135.6879978858326</v>
      </c>
      <c r="Q32" s="24">
        <v>110.654176602834</v>
      </c>
      <c r="R32" s="5">
        <v>106.54006376204228</v>
      </c>
      <c r="S32" s="5">
        <v>134.16051306220328</v>
      </c>
      <c r="T32" s="5">
        <v>153.26386034635345</v>
      </c>
      <c r="U32" s="5">
        <v>153.49218888441212</v>
      </c>
      <c r="V32" s="5">
        <v>124.07353968063163</v>
      </c>
      <c r="W32" s="5">
        <v>158.76209122262352</v>
      </c>
      <c r="X32" s="72">
        <v>153.40533760867203</v>
      </c>
      <c r="Y32" s="5">
        <v>64.469266841299813</v>
      </c>
      <c r="Z32" s="5">
        <v>54.979420702220231</v>
      </c>
      <c r="AA32" s="135"/>
      <c r="AB32" s="5"/>
      <c r="AC32" s="7"/>
      <c r="AD32" s="6">
        <v>128.44633780058646</v>
      </c>
      <c r="AE32" s="6">
        <v>147.02865004211176</v>
      </c>
      <c r="AF32" s="6">
        <v>171.73970322168523</v>
      </c>
      <c r="AG32" s="6">
        <v>228.08095113445373</v>
      </c>
      <c r="AH32" s="6">
        <v>167.8073711866559</v>
      </c>
      <c r="AI32" s="113">
        <v>185.1456598998453</v>
      </c>
      <c r="AJ32" s="113">
        <v>225.25041191588159</v>
      </c>
      <c r="AK32" s="7">
        <v>230</v>
      </c>
      <c r="AL32" s="7">
        <v>172</v>
      </c>
      <c r="AM32" s="7">
        <v>184</v>
      </c>
      <c r="AN32" s="7">
        <v>220</v>
      </c>
    </row>
    <row r="33" spans="1:40" ht="18" customHeight="1">
      <c r="A33" s="9" t="s">
        <v>3</v>
      </c>
      <c r="B33" s="5">
        <v>9.7607826235917017</v>
      </c>
      <c r="C33" s="5">
        <v>10.385048408994713</v>
      </c>
      <c r="D33" s="72">
        <v>11.392300809947537</v>
      </c>
      <c r="E33" s="220">
        <v>12.621782133958977</v>
      </c>
      <c r="F33" s="6">
        <v>23.452196554185701</v>
      </c>
      <c r="G33" s="93">
        <v>13.023799594945306</v>
      </c>
      <c r="H33" s="5">
        <v>10.580680201947457</v>
      </c>
      <c r="I33" s="5">
        <v>10.441193263733338</v>
      </c>
      <c r="J33" s="72">
        <v>10.809020718390979</v>
      </c>
      <c r="K33" s="5">
        <v>12.562083038272183</v>
      </c>
      <c r="L33" s="5">
        <v>11.39543346622615</v>
      </c>
      <c r="M33" s="5">
        <v>12.706837260767184</v>
      </c>
      <c r="N33" s="5">
        <v>9.9680312339930364</v>
      </c>
      <c r="O33" s="5">
        <v>13.764428433535185</v>
      </c>
      <c r="P33" s="5">
        <v>13.925590714121055</v>
      </c>
      <c r="Q33" s="24">
        <v>10.809488122612994</v>
      </c>
      <c r="R33" s="5">
        <v>10.981696782033183</v>
      </c>
      <c r="S33" s="5">
        <v>9.9884843680898285</v>
      </c>
      <c r="T33" s="5">
        <v>12.857474857487741</v>
      </c>
      <c r="U33" s="5">
        <v>12.081512947507676</v>
      </c>
      <c r="V33" s="5">
        <v>11.824632622411045</v>
      </c>
      <c r="W33" s="5">
        <v>11.361986194873641</v>
      </c>
      <c r="X33" s="72">
        <v>10.770225123399117</v>
      </c>
      <c r="Y33" s="5">
        <v>14.520227045877757</v>
      </c>
      <c r="Z33" s="5">
        <v>8.4391436814785212</v>
      </c>
      <c r="AA33" s="135"/>
      <c r="AB33" s="5"/>
      <c r="AC33" s="48"/>
      <c r="AD33" s="6">
        <v>12.93549208233058</v>
      </c>
      <c r="AE33" s="6">
        <v>14.093704644480249</v>
      </c>
      <c r="AF33" s="6">
        <v>11.399037516516898</v>
      </c>
      <c r="AG33" s="6">
        <v>13.952027505910095</v>
      </c>
      <c r="AH33" s="6">
        <v>18.884470571474825</v>
      </c>
      <c r="AI33" s="113">
        <v>12.60143782877873</v>
      </c>
      <c r="AJ33" s="113">
        <v>9.1186300762298078</v>
      </c>
      <c r="AK33" s="48">
        <v>14.5</v>
      </c>
      <c r="AL33" s="48">
        <v>18.100000000000001</v>
      </c>
      <c r="AM33" s="48">
        <v>12.6</v>
      </c>
      <c r="AN33" s="5">
        <v>9.2955493409999992</v>
      </c>
    </row>
    <row r="34" spans="1:40" ht="18" customHeight="1">
      <c r="A34" s="9" t="s">
        <v>52</v>
      </c>
      <c r="B34" s="5">
        <v>6.1224577052979869</v>
      </c>
      <c r="C34" s="5">
        <v>7.1138330836774584</v>
      </c>
      <c r="D34" s="72">
        <v>6.9798055471084544</v>
      </c>
      <c r="E34" s="220">
        <v>7.7382734672280575</v>
      </c>
      <c r="F34" s="6">
        <v>2.3856885851610867</v>
      </c>
      <c r="G34" s="93">
        <v>3.568753130901908</v>
      </c>
      <c r="H34" s="5">
        <v>4.3569479764726013</v>
      </c>
      <c r="I34" s="5">
        <v>4.7922321242116439</v>
      </c>
      <c r="J34" s="72">
        <v>4.2049378270433291</v>
      </c>
      <c r="K34" s="5">
        <v>3.7116004893702281</v>
      </c>
      <c r="L34" s="5">
        <v>3.5361094184550743</v>
      </c>
      <c r="M34" s="5">
        <v>3.2205078894769006</v>
      </c>
      <c r="N34" s="5">
        <v>2.8779376955091132</v>
      </c>
      <c r="O34" s="5">
        <v>2.9363476108363251</v>
      </c>
      <c r="P34" s="5">
        <v>4.1798269865943984</v>
      </c>
      <c r="Q34" s="24">
        <v>3.1466937206989694</v>
      </c>
      <c r="R34" s="5">
        <v>3.1081392882215724</v>
      </c>
      <c r="S34" s="5">
        <v>2.6615030510850053</v>
      </c>
      <c r="T34" s="5">
        <v>3.1253505686066392</v>
      </c>
      <c r="U34" s="5">
        <v>3.2103073588673121</v>
      </c>
      <c r="V34" s="5">
        <v>3.1573026088564036</v>
      </c>
      <c r="W34" s="5">
        <v>3.0577032626736256</v>
      </c>
      <c r="X34" s="72">
        <v>5.1140101155812632</v>
      </c>
      <c r="Y34" s="5">
        <v>3.0212902628185128</v>
      </c>
      <c r="Z34" s="5">
        <v>2.7237162540876061</v>
      </c>
      <c r="AA34" s="135"/>
      <c r="AB34" s="5"/>
      <c r="AC34" s="5"/>
      <c r="AD34" s="6">
        <v>3.2964334058311726</v>
      </c>
      <c r="AE34" s="6">
        <v>2.999629156012984</v>
      </c>
      <c r="AF34" s="6">
        <v>3.0377642244999072</v>
      </c>
      <c r="AG34" s="6">
        <v>1.1359912374844008</v>
      </c>
      <c r="AH34" s="6">
        <v>0.11151425818198892</v>
      </c>
      <c r="AI34" s="113">
        <v>1.1007182758998721</v>
      </c>
      <c r="AJ34" s="113">
        <v>9.6137145601633662</v>
      </c>
      <c r="AK34" s="5">
        <v>1.1599999999999999</v>
      </c>
      <c r="AL34" s="5">
        <v>0.1</v>
      </c>
      <c r="AM34" s="5">
        <v>1.1000000000000001</v>
      </c>
      <c r="AN34" s="5">
        <v>9.6</v>
      </c>
    </row>
    <row r="35" spans="1:40" ht="18" customHeight="1">
      <c r="A35" s="9" t="s">
        <v>53</v>
      </c>
      <c r="B35" s="5">
        <v>444.06848327302509</v>
      </c>
      <c r="C35" s="5">
        <v>355.35921315559926</v>
      </c>
      <c r="D35" s="72">
        <v>376.4776594973564</v>
      </c>
      <c r="E35" s="220">
        <v>204.72952020776748</v>
      </c>
      <c r="F35" s="6">
        <v>111.47919341002287</v>
      </c>
      <c r="G35" s="93">
        <v>226.0943707199938</v>
      </c>
      <c r="H35" s="5">
        <v>492.13997872620024</v>
      </c>
      <c r="I35" s="5">
        <v>401.02691818344152</v>
      </c>
      <c r="J35" s="72">
        <v>461.41713197307729</v>
      </c>
      <c r="K35" s="5">
        <v>461.18536965274308</v>
      </c>
      <c r="L35" s="5">
        <v>497.68615258094383</v>
      </c>
      <c r="M35" s="5">
        <v>440.12946431408778</v>
      </c>
      <c r="N35" s="5">
        <v>1371.6610528766669</v>
      </c>
      <c r="O35" s="5">
        <v>438.70479831564131</v>
      </c>
      <c r="P35" s="5">
        <v>413.59348729683961</v>
      </c>
      <c r="Q35" s="24">
        <v>384.14500185835885</v>
      </c>
      <c r="R35" s="5">
        <v>401.10512608307317</v>
      </c>
      <c r="S35" s="5">
        <v>487.91966580773652</v>
      </c>
      <c r="T35" s="5">
        <v>491.57671578725592</v>
      </c>
      <c r="U35" s="5">
        <v>444.83841589837738</v>
      </c>
      <c r="V35" s="5">
        <v>421.49685849450969</v>
      </c>
      <c r="W35" s="5">
        <v>720.70221347253334</v>
      </c>
      <c r="X35" s="72">
        <v>683.02784440035077</v>
      </c>
      <c r="Y35" s="5">
        <v>81.610028998592369</v>
      </c>
      <c r="Z35" s="5">
        <v>96.853419899464555</v>
      </c>
      <c r="AA35" s="135"/>
      <c r="AB35" s="5"/>
      <c r="AC35" s="5"/>
      <c r="AD35" s="6">
        <v>440.45508952441452</v>
      </c>
      <c r="AE35" s="6">
        <v>443.70940603823749</v>
      </c>
      <c r="AF35" s="6">
        <v>715.51587812830917</v>
      </c>
      <c r="AG35" s="6">
        <v>1114.0811423247449</v>
      </c>
      <c r="AH35" s="6">
        <v>130.1063633734824</v>
      </c>
      <c r="AI35" s="113">
        <v>677.57314340419748</v>
      </c>
      <c r="AJ35" s="113">
        <v>826.88037263719127</v>
      </c>
      <c r="AK35" s="7">
        <v>1130</v>
      </c>
      <c r="AL35" s="7">
        <v>131</v>
      </c>
      <c r="AM35" s="7">
        <v>677</v>
      </c>
      <c r="AN35" s="7">
        <v>810</v>
      </c>
    </row>
    <row r="36" spans="1:40" ht="18" customHeight="1">
      <c r="A36" s="9" t="s">
        <v>4</v>
      </c>
      <c r="B36" s="5">
        <v>24.906380310571596</v>
      </c>
      <c r="C36" s="5">
        <v>46.271416844683543</v>
      </c>
      <c r="D36" s="72">
        <v>37.309396966618408</v>
      </c>
      <c r="E36" s="220">
        <v>30.0044143251477</v>
      </c>
      <c r="F36" s="6">
        <v>38.87826824639334</v>
      </c>
      <c r="G36" s="93">
        <v>39.492088033682023</v>
      </c>
      <c r="H36" s="5">
        <v>37.082424781904479</v>
      </c>
      <c r="I36" s="5">
        <v>30.881512887867647</v>
      </c>
      <c r="J36" s="72">
        <v>31.020295925008764</v>
      </c>
      <c r="K36" s="5">
        <v>36.848598865805656</v>
      </c>
      <c r="L36" s="5">
        <v>42.357524157246601</v>
      </c>
      <c r="M36" s="5">
        <v>45.011359386486056</v>
      </c>
      <c r="N36" s="5">
        <v>68.929896417660899</v>
      </c>
      <c r="O36" s="5">
        <v>50.215562497700091</v>
      </c>
      <c r="P36" s="5">
        <v>40.339811649467968</v>
      </c>
      <c r="Q36" s="24">
        <v>35.772949701262853</v>
      </c>
      <c r="R36" s="5">
        <v>40.151675543097504</v>
      </c>
      <c r="S36" s="5">
        <v>38.10723364682498</v>
      </c>
      <c r="T36" s="5">
        <v>41.224153724461054</v>
      </c>
      <c r="U36" s="5">
        <v>39.31122848379048</v>
      </c>
      <c r="V36" s="5">
        <v>42.703829219779962</v>
      </c>
      <c r="W36" s="5">
        <v>35.632992172717671</v>
      </c>
      <c r="X36" s="72">
        <v>40.139773252684421</v>
      </c>
      <c r="Y36" s="5">
        <v>25.750120258127666</v>
      </c>
      <c r="Z36" s="5">
        <v>28.253172364549236</v>
      </c>
      <c r="AA36" s="135"/>
      <c r="AB36" s="5"/>
      <c r="AC36" s="7"/>
      <c r="AD36" s="6">
        <v>44.44347361456559</v>
      </c>
      <c r="AE36" s="6">
        <v>49.786897476369631</v>
      </c>
      <c r="AF36" s="6">
        <v>34.312043725740125</v>
      </c>
      <c r="AG36" s="6">
        <v>37.928067353042827</v>
      </c>
      <c r="AH36" s="6">
        <v>15.573599301553577</v>
      </c>
      <c r="AI36" s="113">
        <v>25.353644315876423</v>
      </c>
      <c r="AJ36" s="113">
        <v>23.193657302700899</v>
      </c>
      <c r="AK36" s="48">
        <v>37.9</v>
      </c>
      <c r="AL36" s="48">
        <v>15.2</v>
      </c>
      <c r="AM36" s="48">
        <v>24.9</v>
      </c>
      <c r="AN36" s="48">
        <v>24</v>
      </c>
    </row>
    <row r="37" spans="1:40" ht="18" customHeight="1">
      <c r="A37" s="9" t="s">
        <v>5</v>
      </c>
      <c r="B37" s="5">
        <v>55.18058771853341</v>
      </c>
      <c r="C37" s="5">
        <v>84.433987115073393</v>
      </c>
      <c r="D37" s="72">
        <v>74.525530312201369</v>
      </c>
      <c r="E37" s="220">
        <v>69.891412864439189</v>
      </c>
      <c r="F37" s="6">
        <v>82.56643468619076</v>
      </c>
      <c r="G37" s="93">
        <v>72.667535658435668</v>
      </c>
      <c r="H37" s="5">
        <v>73.339790500720426</v>
      </c>
      <c r="I37" s="5">
        <v>60.981945099754164</v>
      </c>
      <c r="J37" s="72">
        <v>63.560673693050973</v>
      </c>
      <c r="K37" s="5">
        <v>64.793096982293079</v>
      </c>
      <c r="L37" s="5">
        <v>76.979669231884827</v>
      </c>
      <c r="M37" s="5">
        <v>79.731511846737249</v>
      </c>
      <c r="N37" s="5">
        <v>129.15690041922505</v>
      </c>
      <c r="O37" s="5">
        <v>94.332591907365085</v>
      </c>
      <c r="P37" s="5">
        <v>77.300719602118832</v>
      </c>
      <c r="Q37" s="24">
        <v>68.300576732912518</v>
      </c>
      <c r="R37" s="5">
        <v>67.215084749709106</v>
      </c>
      <c r="S37" s="5">
        <v>68.439574336517552</v>
      </c>
      <c r="T37" s="5">
        <v>81.188794072593751</v>
      </c>
      <c r="U37" s="5">
        <v>73.017265950597576</v>
      </c>
      <c r="V37" s="5">
        <v>75.508782862102862</v>
      </c>
      <c r="W37" s="5">
        <v>82.590526385265861</v>
      </c>
      <c r="X37" s="72">
        <v>76.354613014671614</v>
      </c>
      <c r="Y37" s="5">
        <v>43.056217334747181</v>
      </c>
      <c r="Z37" s="5">
        <v>42.603415509710437</v>
      </c>
      <c r="AA37" s="135"/>
      <c r="AB37" s="5"/>
      <c r="AC37" s="48"/>
      <c r="AD37" s="6">
        <v>80.135411954626633</v>
      </c>
      <c r="AE37" s="6">
        <v>94.353235240897348</v>
      </c>
      <c r="AF37" s="6">
        <v>81.923159710628099</v>
      </c>
      <c r="AG37" s="6">
        <v>68.650436393178566</v>
      </c>
      <c r="AH37" s="6">
        <v>37.747115124498855</v>
      </c>
      <c r="AI37" s="113">
        <v>53.265311645412872</v>
      </c>
      <c r="AJ37" s="113">
        <v>46.366086929523895</v>
      </c>
      <c r="AK37" s="48">
        <v>68.599999999999994</v>
      </c>
      <c r="AL37" s="48">
        <v>37.5</v>
      </c>
      <c r="AM37" s="48">
        <v>52.9</v>
      </c>
      <c r="AN37" s="48">
        <v>47</v>
      </c>
    </row>
    <row r="38" spans="1:40" ht="18" customHeight="1">
      <c r="A38" s="9" t="s">
        <v>6</v>
      </c>
      <c r="B38" s="5">
        <v>6.6224244547990319</v>
      </c>
      <c r="C38" s="5">
        <v>8.5204187947881724</v>
      </c>
      <c r="D38" s="72">
        <v>8.172556366519558</v>
      </c>
      <c r="E38" s="220">
        <v>8.3024512588475581</v>
      </c>
      <c r="F38" s="6">
        <v>9.502485619828752</v>
      </c>
      <c r="G38" s="93">
        <v>7.2310187006861772</v>
      </c>
      <c r="H38" s="5">
        <v>8.0945154248251239</v>
      </c>
      <c r="I38" s="5">
        <v>6.9665499097578056</v>
      </c>
      <c r="J38" s="72">
        <v>6.86438441137736</v>
      </c>
      <c r="K38" s="5">
        <v>6.5478956856350665</v>
      </c>
      <c r="L38" s="5">
        <v>7.782939739198639</v>
      </c>
      <c r="M38" s="5">
        <v>7.940669566087271</v>
      </c>
      <c r="N38" s="5">
        <v>13.748640516329838</v>
      </c>
      <c r="O38" s="5">
        <v>9.8436947400488499</v>
      </c>
      <c r="P38" s="5">
        <v>8.2546605762303127</v>
      </c>
      <c r="Q38" s="24">
        <v>6.1697037771257834</v>
      </c>
      <c r="R38" s="5">
        <v>6.2288820127409084</v>
      </c>
      <c r="S38" s="5">
        <v>6.7643710968584196</v>
      </c>
      <c r="T38" s="5">
        <v>8.9083529886315631</v>
      </c>
      <c r="U38" s="5">
        <v>7.9239406545226174</v>
      </c>
      <c r="V38" s="5">
        <v>7.5074620376685672</v>
      </c>
      <c r="W38" s="5">
        <v>7.9480179987560611</v>
      </c>
      <c r="X38" s="72">
        <v>8.5074892008650487</v>
      </c>
      <c r="Y38" s="5">
        <v>3.828185193577518</v>
      </c>
      <c r="Z38" s="5">
        <v>3.5971089578546138</v>
      </c>
      <c r="AA38" s="135"/>
      <c r="AB38" s="5"/>
      <c r="AC38" s="48"/>
      <c r="AD38" s="6">
        <v>7.8903111009820073</v>
      </c>
      <c r="AE38" s="6">
        <v>9.6167728161079644</v>
      </c>
      <c r="AF38" s="6">
        <v>7.9617704935494302</v>
      </c>
      <c r="AG38" s="6">
        <v>8.0368433966878836</v>
      </c>
      <c r="AH38" s="6">
        <v>5.2473371620396145</v>
      </c>
      <c r="AI38" s="113">
        <v>6.7389034441547793</v>
      </c>
      <c r="AJ38" s="113">
        <v>5.2380941107247594</v>
      </c>
      <c r="AK38" s="5">
        <v>7.84</v>
      </c>
      <c r="AL38" s="5">
        <v>5.35</v>
      </c>
      <c r="AM38" s="5">
        <v>6.7</v>
      </c>
      <c r="AN38" s="5">
        <v>5.36</v>
      </c>
    </row>
    <row r="39" spans="1:40" ht="18" customHeight="1">
      <c r="A39" s="9" t="s">
        <v>7</v>
      </c>
      <c r="B39" s="5">
        <v>23.559982888454357</v>
      </c>
      <c r="C39" s="5">
        <v>28.161014846770986</v>
      </c>
      <c r="D39" s="72">
        <v>28.248582371196346</v>
      </c>
      <c r="E39" s="220">
        <v>29.986654957570074</v>
      </c>
      <c r="F39" s="6">
        <v>35.790244224044322</v>
      </c>
      <c r="G39" s="93">
        <v>24.622415221403973</v>
      </c>
      <c r="H39" s="5">
        <v>29.327472157684195</v>
      </c>
      <c r="I39" s="5">
        <v>24.958468754688937</v>
      </c>
      <c r="J39" s="72">
        <v>24.13213364345269</v>
      </c>
      <c r="K39" s="5">
        <v>21.058759788841105</v>
      </c>
      <c r="L39" s="5">
        <v>26.074312757654919</v>
      </c>
      <c r="M39" s="5">
        <v>25.781520216885855</v>
      </c>
      <c r="N39" s="5">
        <v>45.853377122120634</v>
      </c>
      <c r="O39" s="5">
        <v>33.33584092946694</v>
      </c>
      <c r="P39" s="5">
        <v>28.682354097806954</v>
      </c>
      <c r="Q39" s="24">
        <v>19.770689304294063</v>
      </c>
      <c r="R39" s="5">
        <v>18.774606769636254</v>
      </c>
      <c r="S39" s="5">
        <v>22.331487170320454</v>
      </c>
      <c r="T39" s="5">
        <v>31.52357329465784</v>
      </c>
      <c r="U39" s="5">
        <v>27.257121241906344</v>
      </c>
      <c r="V39" s="5">
        <v>24.137770822339306</v>
      </c>
      <c r="W39" s="5">
        <v>28.138788530820587</v>
      </c>
      <c r="X39" s="72">
        <v>29.430016861772796</v>
      </c>
      <c r="Y39" s="5">
        <v>10.300077350340009</v>
      </c>
      <c r="Z39" s="5">
        <v>9.2848950536771735</v>
      </c>
      <c r="AA39" s="135"/>
      <c r="AB39" s="5"/>
      <c r="AC39" s="5"/>
      <c r="AD39" s="6">
        <v>25.95882860163605</v>
      </c>
      <c r="AE39" s="6">
        <v>32.88425435302716</v>
      </c>
      <c r="AF39" s="6">
        <v>27.732923633480791</v>
      </c>
      <c r="AG39" s="6">
        <v>30.46832229900987</v>
      </c>
      <c r="AH39" s="6">
        <v>24.327672856861525</v>
      </c>
      <c r="AI39" s="113">
        <v>28.685417696390221</v>
      </c>
      <c r="AJ39" s="113">
        <v>19.227010561534343</v>
      </c>
      <c r="AK39" s="48">
        <v>30.5</v>
      </c>
      <c r="AL39" s="48">
        <v>24.5</v>
      </c>
      <c r="AM39" s="48">
        <v>28.7</v>
      </c>
      <c r="AN39" s="48">
        <v>19</v>
      </c>
    </row>
    <row r="40" spans="1:40" ht="18" customHeight="1">
      <c r="A40" s="9" t="s">
        <v>8</v>
      </c>
      <c r="B40" s="5">
        <v>4.4896429848075066</v>
      </c>
      <c r="C40" s="5">
        <v>4.910773708341341</v>
      </c>
      <c r="D40" s="72">
        <v>4.9387310856896498</v>
      </c>
      <c r="E40" s="220">
        <v>5.7362124986813257</v>
      </c>
      <c r="F40" s="6">
        <v>7.2832602375454378</v>
      </c>
      <c r="G40" s="93">
        <v>4.4025388151964151</v>
      </c>
      <c r="H40" s="5">
        <v>5.8152175240341588</v>
      </c>
      <c r="I40" s="5">
        <v>4.9877230975486428</v>
      </c>
      <c r="J40" s="72">
        <v>4.9131615166764542</v>
      </c>
      <c r="K40" s="5">
        <v>3.6639215198328334</v>
      </c>
      <c r="L40" s="5">
        <v>4.7291282321575041</v>
      </c>
      <c r="M40" s="5">
        <v>4.6627277671299785</v>
      </c>
      <c r="N40" s="5">
        <v>7.1237456998041289</v>
      </c>
      <c r="O40" s="5">
        <v>5.9016506623799598</v>
      </c>
      <c r="P40" s="5">
        <v>5.5098121734980978</v>
      </c>
      <c r="Q40" s="24">
        <v>3.3903288214594518</v>
      </c>
      <c r="R40" s="5">
        <v>3.0338071666686783</v>
      </c>
      <c r="S40" s="5">
        <v>3.888778097849074</v>
      </c>
      <c r="T40" s="5">
        <v>6.1270874862586311</v>
      </c>
      <c r="U40" s="5">
        <v>5.0678392617262897</v>
      </c>
      <c r="V40" s="5">
        <v>4.1267746452918477</v>
      </c>
      <c r="W40" s="5">
        <v>5.406709547862909</v>
      </c>
      <c r="X40" s="72">
        <v>5.516774878921554</v>
      </c>
      <c r="Y40" s="5">
        <v>1.6031875123058976</v>
      </c>
      <c r="Z40" s="5">
        <v>1.1866853059996467</v>
      </c>
      <c r="AA40" s="135"/>
      <c r="AB40" s="5"/>
      <c r="AC40" s="48"/>
      <c r="AD40" s="6">
        <v>4.5172165307810319</v>
      </c>
      <c r="AE40" s="6">
        <v>5.9941662803986189</v>
      </c>
      <c r="AF40" s="6">
        <v>5.3911453771015161</v>
      </c>
      <c r="AG40" s="6">
        <v>5.5340536953001545</v>
      </c>
      <c r="AH40" s="6">
        <v>6.1954736437929556</v>
      </c>
      <c r="AI40" s="113">
        <v>6.6665072159126781</v>
      </c>
      <c r="AJ40" s="113">
        <v>4.069156731379306</v>
      </c>
      <c r="AK40" s="5">
        <v>5.49</v>
      </c>
      <c r="AL40" s="5">
        <v>6.07</v>
      </c>
      <c r="AM40" s="5">
        <v>6.58</v>
      </c>
      <c r="AN40" s="5">
        <v>4.3</v>
      </c>
    </row>
    <row r="41" spans="1:40" ht="18" customHeight="1">
      <c r="A41" s="9" t="s">
        <v>9</v>
      </c>
      <c r="B41" s="5">
        <v>0.78236476731994908</v>
      </c>
      <c r="C41" s="5">
        <v>0.86714815162957304</v>
      </c>
      <c r="D41" s="72">
        <v>0.89087297032097856</v>
      </c>
      <c r="E41" s="220">
        <v>0.93731762936150786</v>
      </c>
      <c r="F41" s="6">
        <v>1.2684554369302428</v>
      </c>
      <c r="G41" s="93">
        <v>0.92106979413398893</v>
      </c>
      <c r="H41" s="5">
        <v>1.1008022428212536</v>
      </c>
      <c r="I41" s="5">
        <v>0.92827397078760809</v>
      </c>
      <c r="J41" s="72">
        <v>0.91364986628568368</v>
      </c>
      <c r="K41" s="5">
        <v>0.66138193161621817</v>
      </c>
      <c r="L41" s="5">
        <v>0.86296605456889353</v>
      </c>
      <c r="M41" s="5">
        <v>0.71495926257549025</v>
      </c>
      <c r="N41" s="5">
        <v>1.4343865478109967</v>
      </c>
      <c r="O41" s="5">
        <v>1.0266004707268348</v>
      </c>
      <c r="P41" s="5">
        <v>0.99550742932405945</v>
      </c>
      <c r="Q41" s="24">
        <v>0.63663300366467646</v>
      </c>
      <c r="R41" s="5">
        <v>0.55404005051226102</v>
      </c>
      <c r="S41" s="5">
        <v>0.72927905415299854</v>
      </c>
      <c r="T41" s="5">
        <v>1.0300977039253549</v>
      </c>
      <c r="U41" s="5">
        <v>0.90570182478095196</v>
      </c>
      <c r="V41" s="5">
        <v>0.70829859299583242</v>
      </c>
      <c r="W41" s="5">
        <v>0.96933978040408264</v>
      </c>
      <c r="X41" s="72">
        <v>0.91323770055872922</v>
      </c>
      <c r="Y41" s="5">
        <v>0.22406386543341081</v>
      </c>
      <c r="Z41" s="5">
        <v>0.25404246079441123</v>
      </c>
      <c r="AA41" s="135"/>
      <c r="AB41" s="5"/>
      <c r="AC41" s="5"/>
      <c r="AD41" s="6">
        <v>0.78220040855072803</v>
      </c>
      <c r="AE41" s="6">
        <v>1.0202940400467935</v>
      </c>
      <c r="AF41" s="6">
        <v>0.94856428661947068</v>
      </c>
      <c r="AG41" s="6">
        <v>1.5327872658530233</v>
      </c>
      <c r="AH41" s="6">
        <v>2.130949845585139</v>
      </c>
      <c r="AI41" s="113">
        <v>2.0000601231496962</v>
      </c>
      <c r="AJ41" s="113">
        <v>0.64083197369726974</v>
      </c>
      <c r="AK41" s="5">
        <v>1.54</v>
      </c>
      <c r="AL41" s="5">
        <v>2.0699999999999998</v>
      </c>
      <c r="AM41" s="5">
        <v>1.96</v>
      </c>
      <c r="AN41" s="5">
        <v>0.66</v>
      </c>
    </row>
    <row r="42" spans="1:40" ht="18" customHeight="1">
      <c r="A42" s="9" t="s">
        <v>10</v>
      </c>
      <c r="B42" s="5">
        <v>3.6723256005558271</v>
      </c>
      <c r="C42" s="5">
        <v>4.1273267847391457</v>
      </c>
      <c r="D42" s="72">
        <v>4.6041488473749554</v>
      </c>
      <c r="E42" s="220">
        <v>5.3848965028961127</v>
      </c>
      <c r="F42" s="6">
        <v>6.6768096579907787</v>
      </c>
      <c r="G42" s="93">
        <v>3.9770565369631545</v>
      </c>
      <c r="H42" s="5">
        <v>5.2886621748678007</v>
      </c>
      <c r="I42" s="5">
        <v>4.5166635746989243</v>
      </c>
      <c r="J42" s="72">
        <v>4.3889058691546934</v>
      </c>
      <c r="K42" s="5">
        <v>3.5080305212797591</v>
      </c>
      <c r="L42" s="5">
        <v>4.2395939421748539</v>
      </c>
      <c r="M42" s="5">
        <v>3.9428706467873562</v>
      </c>
      <c r="N42" s="5">
        <v>5.3442514634423199</v>
      </c>
      <c r="O42" s="5">
        <v>5.1137836750433907</v>
      </c>
      <c r="P42" s="5">
        <v>4.8517605234016452</v>
      </c>
      <c r="Q42" s="24">
        <v>3.0275334176620312</v>
      </c>
      <c r="R42" s="5">
        <v>2.7538723016038822</v>
      </c>
      <c r="S42" s="5">
        <v>3.4624285861318858</v>
      </c>
      <c r="T42" s="5">
        <v>5.1686671959978359</v>
      </c>
      <c r="U42" s="5">
        <v>4.6085042633219295</v>
      </c>
      <c r="V42" s="5">
        <v>3.5128163506975119</v>
      </c>
      <c r="W42" s="5">
        <v>4.5298135822470345</v>
      </c>
      <c r="X42" s="72">
        <v>4.8233007475478562</v>
      </c>
      <c r="Y42" s="5">
        <v>1.4944511386955686</v>
      </c>
      <c r="Z42" s="5">
        <v>0.96845991919841745</v>
      </c>
      <c r="AA42" s="135"/>
      <c r="AB42" s="5"/>
      <c r="AC42" s="5"/>
      <c r="AD42" s="6">
        <v>4.0707837534223383</v>
      </c>
      <c r="AE42" s="6">
        <v>5.0794764202697857</v>
      </c>
      <c r="AF42" s="6">
        <v>4.219052721251729</v>
      </c>
      <c r="AG42" s="6">
        <v>4.6969195178202847</v>
      </c>
      <c r="AH42" s="6">
        <v>6.1858511438924255</v>
      </c>
      <c r="AI42" s="113">
        <v>6.7263466902818578</v>
      </c>
      <c r="AJ42" s="113">
        <v>3.6231073759813142</v>
      </c>
      <c r="AK42" s="5">
        <v>4.5199999999999996</v>
      </c>
      <c r="AL42" s="5">
        <v>6.24</v>
      </c>
      <c r="AM42" s="5">
        <v>6.75</v>
      </c>
      <c r="AN42" s="5">
        <v>3.7</v>
      </c>
    </row>
    <row r="43" spans="1:40" ht="18" customHeight="1">
      <c r="A43" s="9" t="s">
        <v>11</v>
      </c>
      <c r="B43" s="5">
        <v>0.65994061098235424</v>
      </c>
      <c r="C43" s="5">
        <v>0.70420718954346007</v>
      </c>
      <c r="D43" s="72">
        <v>0.76577704401461377</v>
      </c>
      <c r="E43" s="220">
        <v>0.96295767157608836</v>
      </c>
      <c r="F43" s="6">
        <v>1.1632691093725047</v>
      </c>
      <c r="G43" s="93">
        <v>0.65503347705645409</v>
      </c>
      <c r="H43" s="5">
        <v>0.89123868575706311</v>
      </c>
      <c r="I43" s="5">
        <v>0.80460783284459247</v>
      </c>
      <c r="J43" s="72">
        <v>0.74765248443020038</v>
      </c>
      <c r="K43" s="5">
        <v>0.60141088524783182</v>
      </c>
      <c r="L43" s="5">
        <v>0.74381317018369586</v>
      </c>
      <c r="M43" s="5">
        <v>0.72197152460896985</v>
      </c>
      <c r="N43" s="5">
        <v>0.83893460180072765</v>
      </c>
      <c r="O43" s="5">
        <v>0.89776953154304739</v>
      </c>
      <c r="P43" s="5">
        <v>0.87594482037871191</v>
      </c>
      <c r="Q43" s="24">
        <v>0.50927652418285463</v>
      </c>
      <c r="R43" s="5">
        <v>0.47483949409325932</v>
      </c>
      <c r="S43" s="5">
        <v>0.62678131433475781</v>
      </c>
      <c r="T43" s="5">
        <v>0.96925117251809134</v>
      </c>
      <c r="U43" s="5">
        <v>0.79983925414453905</v>
      </c>
      <c r="V43" s="5">
        <v>0.64828279599734018</v>
      </c>
      <c r="W43" s="5">
        <v>0.77766754997314858</v>
      </c>
      <c r="X43" s="72">
        <v>0.84808052269162493</v>
      </c>
      <c r="Y43" s="5">
        <v>0.27759200671302781</v>
      </c>
      <c r="Z43" s="5">
        <v>0.16862100137634969</v>
      </c>
      <c r="AA43" s="135"/>
      <c r="AB43" s="5"/>
      <c r="AC43" s="5"/>
      <c r="AD43" s="6">
        <v>0.71063268885652064</v>
      </c>
      <c r="AE43" s="6">
        <v>0.87598088341997371</v>
      </c>
      <c r="AF43" s="6">
        <v>0.78313695708140907</v>
      </c>
      <c r="AG43" s="6">
        <v>0.65275434170137459</v>
      </c>
      <c r="AH43" s="6">
        <v>0.9703406126501487</v>
      </c>
      <c r="AI43" s="113">
        <v>1.0686200280577636</v>
      </c>
      <c r="AJ43" s="113">
        <v>0.60678440247536813</v>
      </c>
      <c r="AK43" s="5">
        <v>0.64</v>
      </c>
      <c r="AL43" s="5">
        <v>0.92</v>
      </c>
      <c r="AM43" s="5">
        <v>1.07</v>
      </c>
      <c r="AN43" s="5">
        <v>0.66</v>
      </c>
    </row>
    <row r="44" spans="1:40" ht="18" customHeight="1">
      <c r="A44" s="9" t="s">
        <v>12</v>
      </c>
      <c r="B44" s="5">
        <v>3.8850917013020734</v>
      </c>
      <c r="C44" s="5">
        <v>4.2499461602258926</v>
      </c>
      <c r="D44" s="72">
        <v>4.6441030957052423</v>
      </c>
      <c r="E44" s="220">
        <v>5.9106303050561415</v>
      </c>
      <c r="F44" s="6">
        <v>7.4919960237121446</v>
      </c>
      <c r="G44" s="93">
        <v>3.9964411751887421</v>
      </c>
      <c r="H44" s="5">
        <v>5.6375245177340778</v>
      </c>
      <c r="I44" s="5">
        <v>4.9016162825076606</v>
      </c>
      <c r="J44" s="72">
        <v>4.6011414130263137</v>
      </c>
      <c r="K44" s="5">
        <v>3.8121121251540768</v>
      </c>
      <c r="L44" s="5">
        <v>4.4922424426572984</v>
      </c>
      <c r="M44" s="5">
        <v>4.4545862369048104</v>
      </c>
      <c r="N44" s="5">
        <v>4.8731437583403698</v>
      </c>
      <c r="O44" s="5">
        <v>5.5199236906363041</v>
      </c>
      <c r="P44" s="5">
        <v>5.4773644221663504</v>
      </c>
      <c r="Q44" s="24">
        <v>3.2696059195231024</v>
      </c>
      <c r="R44" s="5">
        <v>2.9142622049742823</v>
      </c>
      <c r="S44" s="5">
        <v>3.8399336558097201</v>
      </c>
      <c r="T44" s="5">
        <v>6.0697423820337972</v>
      </c>
      <c r="U44" s="5">
        <v>5.0896266266247068</v>
      </c>
      <c r="V44" s="5">
        <v>4.001846314085709</v>
      </c>
      <c r="W44" s="5">
        <v>4.6874057549668935</v>
      </c>
      <c r="X44" s="72">
        <v>5.2424069866644301</v>
      </c>
      <c r="Y44" s="5">
        <v>1.9165302387684127</v>
      </c>
      <c r="Z44" s="5">
        <v>1.0750793253398929</v>
      </c>
      <c r="AA44" s="135"/>
      <c r="AB44" s="5"/>
      <c r="AC44" s="5"/>
      <c r="AD44" s="6">
        <v>4.5048624643264361</v>
      </c>
      <c r="AE44" s="6">
        <v>5.5730306356054289</v>
      </c>
      <c r="AF44" s="6">
        <v>4.7513689299983879</v>
      </c>
      <c r="AG44" s="6">
        <v>3.5690524144862237</v>
      </c>
      <c r="AH44" s="6">
        <v>5.4385655490183984</v>
      </c>
      <c r="AI44" s="113">
        <v>6.591193268678821</v>
      </c>
      <c r="AJ44" s="113">
        <v>3.805556069641149</v>
      </c>
      <c r="AK44" s="5">
        <v>3.47</v>
      </c>
      <c r="AL44" s="5">
        <v>5.31</v>
      </c>
      <c r="AM44" s="5">
        <v>6.41</v>
      </c>
      <c r="AN44" s="5">
        <v>4.0999999999999996</v>
      </c>
    </row>
    <row r="45" spans="1:40" ht="18" customHeight="1">
      <c r="A45" s="9" t="s">
        <v>13</v>
      </c>
      <c r="B45" s="5">
        <v>0.78900929394246888</v>
      </c>
      <c r="C45" s="5">
        <v>0.84749564889082662</v>
      </c>
      <c r="D45" s="72">
        <v>0.95817238992808418</v>
      </c>
      <c r="E45" s="220">
        <v>1.1802210518162795</v>
      </c>
      <c r="F45" s="6">
        <v>1.5790486488816526</v>
      </c>
      <c r="G45" s="93">
        <v>0.82344760507454973</v>
      </c>
      <c r="H45" s="5">
        <v>1.1417574526315613</v>
      </c>
      <c r="I45" s="5">
        <v>0.97232096467478557</v>
      </c>
      <c r="J45" s="72">
        <v>0.94885761914963607</v>
      </c>
      <c r="K45" s="5">
        <v>0.79047041035061005</v>
      </c>
      <c r="L45" s="5">
        <v>0.96336625893436356</v>
      </c>
      <c r="M45" s="5">
        <v>0.92056152338651476</v>
      </c>
      <c r="N45" s="5">
        <v>0.96010976013724669</v>
      </c>
      <c r="O45" s="5">
        <v>1.1505298047689565</v>
      </c>
      <c r="P45" s="5">
        <v>1.1340208980146491</v>
      </c>
      <c r="Q45" s="24">
        <v>0.7088092309604328</v>
      </c>
      <c r="R45" s="5">
        <v>0.65582179315316769</v>
      </c>
      <c r="S45" s="5">
        <v>0.80997270828808621</v>
      </c>
      <c r="T45" s="5">
        <v>1.2420875563590867</v>
      </c>
      <c r="U45" s="5">
        <v>1.053122420786744</v>
      </c>
      <c r="V45" s="5">
        <v>0.83168772012787706</v>
      </c>
      <c r="W45" s="5">
        <v>0.94770577269411427</v>
      </c>
      <c r="X45" s="72">
        <v>1.0484138943193724</v>
      </c>
      <c r="Y45" s="5">
        <v>0.49682065524369851</v>
      </c>
      <c r="Z45" s="5">
        <v>0.25037700900249688</v>
      </c>
      <c r="AA45" s="135"/>
      <c r="AB45" s="5"/>
      <c r="AC45" s="5"/>
      <c r="AD45" s="6">
        <v>0.962318973956372</v>
      </c>
      <c r="AE45" s="6">
        <v>1.1630147805541051</v>
      </c>
      <c r="AF45" s="6">
        <v>0.98658417659795072</v>
      </c>
      <c r="AG45" s="6">
        <v>0.67117154061145756</v>
      </c>
      <c r="AH45" s="6">
        <v>0.98412074270697936</v>
      </c>
      <c r="AI45" s="113">
        <v>1.2965981260177488</v>
      </c>
      <c r="AJ45" s="113">
        <v>0.78117227532761602</v>
      </c>
      <c r="AK45" s="5">
        <v>0.65</v>
      </c>
      <c r="AL45" s="5">
        <v>0.98</v>
      </c>
      <c r="AM45" s="5">
        <v>1.28</v>
      </c>
      <c r="AN45" s="5">
        <v>0.82</v>
      </c>
    </row>
    <row r="46" spans="1:40" ht="18" customHeight="1">
      <c r="A46" s="9" t="s">
        <v>14</v>
      </c>
      <c r="B46" s="5">
        <v>2.2084479859778057</v>
      </c>
      <c r="C46" s="5">
        <v>2.533642019358302</v>
      </c>
      <c r="D46" s="72">
        <v>2.7347072651801887</v>
      </c>
      <c r="E46" s="220">
        <v>3.4555695136428497</v>
      </c>
      <c r="F46" s="6">
        <v>4.9330588179606956</v>
      </c>
      <c r="G46" s="93">
        <v>2.4610082200981727</v>
      </c>
      <c r="H46" s="5">
        <v>3.2588059157523963</v>
      </c>
      <c r="I46" s="5">
        <v>3.0052211100019308</v>
      </c>
      <c r="J46" s="72">
        <v>2.7381651867703378</v>
      </c>
      <c r="K46" s="5">
        <v>2.4720482409233147</v>
      </c>
      <c r="L46" s="5">
        <v>2.8997648654490908</v>
      </c>
      <c r="M46" s="5">
        <v>2.8567042149999962</v>
      </c>
      <c r="N46" s="5">
        <v>2.8365199249277615</v>
      </c>
      <c r="O46" s="5">
        <v>3.5736275549619783</v>
      </c>
      <c r="P46" s="5">
        <v>3.4977613676242725</v>
      </c>
      <c r="Q46" s="24">
        <v>2.2134865554987271</v>
      </c>
      <c r="R46" s="5">
        <v>2.0695535458560621</v>
      </c>
      <c r="S46" s="5">
        <v>2.5026732906060016</v>
      </c>
      <c r="T46" s="5">
        <v>3.659346006170197</v>
      </c>
      <c r="U46" s="5">
        <v>3.1826987968231171</v>
      </c>
      <c r="V46" s="5">
        <v>2.6564439469314554</v>
      </c>
      <c r="W46" s="5">
        <v>2.8867458829542061</v>
      </c>
      <c r="X46" s="72">
        <v>3.0786763727926165</v>
      </c>
      <c r="Y46" s="5">
        <v>1.7142111991161746</v>
      </c>
      <c r="Z46" s="5">
        <v>0.92975929461269813</v>
      </c>
      <c r="AA46" s="135"/>
      <c r="AB46" s="5"/>
      <c r="AC46" s="5"/>
      <c r="AD46" s="6">
        <v>2.9815063003360729</v>
      </c>
      <c r="AE46" s="6">
        <v>3.6115619888863013</v>
      </c>
      <c r="AF46" s="6">
        <v>2.9735385758474542</v>
      </c>
      <c r="AG46" s="6">
        <v>1.8787357973454881</v>
      </c>
      <c r="AH46" s="6">
        <v>2.5539809787890682</v>
      </c>
      <c r="AI46" s="113">
        <v>3.6387419631512921</v>
      </c>
      <c r="AJ46" s="113">
        <v>2.2930354343955601</v>
      </c>
      <c r="AK46" s="5">
        <v>1.81</v>
      </c>
      <c r="AL46" s="5">
        <v>2.54</v>
      </c>
      <c r="AM46" s="5">
        <v>3.66</v>
      </c>
      <c r="AN46" s="5">
        <v>2.35</v>
      </c>
    </row>
    <row r="47" spans="1:40" ht="18" customHeight="1">
      <c r="A47" s="9" t="s">
        <v>15</v>
      </c>
      <c r="B47" s="5">
        <v>0.36366023439764855</v>
      </c>
      <c r="C47" s="5">
        <v>0.39903231029078712</v>
      </c>
      <c r="D47" s="72">
        <v>0.4381285039582743</v>
      </c>
      <c r="E47" s="220">
        <v>0.57265428852141664</v>
      </c>
      <c r="F47" s="6">
        <v>0.82283358086007974</v>
      </c>
      <c r="G47" s="93">
        <v>0.42860726247690945</v>
      </c>
      <c r="H47" s="5">
        <v>0.5083683771450459</v>
      </c>
      <c r="I47" s="5">
        <v>0.48033832305793372</v>
      </c>
      <c r="J47" s="72">
        <v>0.44165767024719488</v>
      </c>
      <c r="K47" s="5">
        <v>0.42979916811618524</v>
      </c>
      <c r="L47" s="5">
        <v>0.4784798767050415</v>
      </c>
      <c r="M47" s="5">
        <v>0.47095259889854352</v>
      </c>
      <c r="N47" s="5">
        <v>0.45354395490278532</v>
      </c>
      <c r="O47" s="5">
        <v>0.56007665385625793</v>
      </c>
      <c r="P47" s="5">
        <v>0.57150412811539097</v>
      </c>
      <c r="Q47" s="24">
        <v>0.38014649586444382</v>
      </c>
      <c r="R47" s="5">
        <v>0.36609908990019274</v>
      </c>
      <c r="S47" s="5">
        <v>0.40184214555849967</v>
      </c>
      <c r="T47" s="5">
        <v>0.59875155891827725</v>
      </c>
      <c r="U47" s="5">
        <v>0.50364972127671703</v>
      </c>
      <c r="V47" s="5">
        <v>0.46419560288398282</v>
      </c>
      <c r="W47" s="5">
        <v>0.45464461539343626</v>
      </c>
      <c r="X47" s="72">
        <v>0.49525551343989932</v>
      </c>
      <c r="Y47" s="5">
        <v>0.34084928160661754</v>
      </c>
      <c r="Z47" s="5">
        <v>0.19267219417791359</v>
      </c>
      <c r="AA47" s="135"/>
      <c r="AB47" s="5"/>
      <c r="AC47" s="5"/>
      <c r="AD47" s="6">
        <v>0.4866828474388048</v>
      </c>
      <c r="AE47" s="6">
        <v>0.56680679975261317</v>
      </c>
      <c r="AF47" s="6">
        <v>0.45697086981091795</v>
      </c>
      <c r="AG47" s="6">
        <v>0.26612062670412501</v>
      </c>
      <c r="AH47" s="6">
        <v>0.34212078160742426</v>
      </c>
      <c r="AI47" s="113">
        <v>0.52026077093213174</v>
      </c>
      <c r="AJ47" s="113">
        <v>0.373497754703084</v>
      </c>
      <c r="AK47" s="5">
        <v>0.26</v>
      </c>
      <c r="AL47" s="5">
        <v>0.33</v>
      </c>
      <c r="AM47" s="5">
        <v>0.54</v>
      </c>
      <c r="AN47" s="5">
        <v>0.37</v>
      </c>
    </row>
    <row r="48" spans="1:40" ht="18" customHeight="1">
      <c r="A48" s="9" t="s">
        <v>16</v>
      </c>
      <c r="B48" s="5">
        <v>2.4659572855359491</v>
      </c>
      <c r="C48" s="5">
        <v>2.647968704733938</v>
      </c>
      <c r="D48" s="72">
        <v>2.9369801043736787</v>
      </c>
      <c r="E48" s="220">
        <v>3.6185031500017653</v>
      </c>
      <c r="F48" s="6">
        <v>5.6413936141160121</v>
      </c>
      <c r="G48" s="93">
        <v>3.0154933641625163</v>
      </c>
      <c r="H48" s="5">
        <v>3.3054661768876961</v>
      </c>
      <c r="I48" s="5">
        <v>3.1939348886272092</v>
      </c>
      <c r="J48" s="72">
        <v>2.9582029735990436</v>
      </c>
      <c r="K48" s="5">
        <v>3.0609103142783294</v>
      </c>
      <c r="L48" s="5">
        <v>3.2161364493499147</v>
      </c>
      <c r="M48" s="5">
        <v>3.3166985841011605</v>
      </c>
      <c r="N48" s="5">
        <v>3.0919657832167666</v>
      </c>
      <c r="O48" s="5">
        <v>3.8341959328933268</v>
      </c>
      <c r="P48" s="5">
        <v>3.9474135573779421</v>
      </c>
      <c r="Q48" s="24">
        <v>2.6884896896147032</v>
      </c>
      <c r="R48" s="5">
        <v>2.5621734437320636</v>
      </c>
      <c r="S48" s="5">
        <v>2.8103000722219069</v>
      </c>
      <c r="T48" s="5">
        <v>4.0653880650171219</v>
      </c>
      <c r="U48" s="5">
        <v>3.4702041387707308</v>
      </c>
      <c r="V48" s="5">
        <v>3.1726174479903775</v>
      </c>
      <c r="W48" s="5">
        <v>3.1217431332821524</v>
      </c>
      <c r="X48" s="72">
        <v>3.1792682880640846</v>
      </c>
      <c r="Y48" s="5">
        <v>2.6859554973825266</v>
      </c>
      <c r="Z48" s="5">
        <v>1.538064374894955</v>
      </c>
      <c r="AA48" s="135"/>
      <c r="AB48" s="5"/>
      <c r="AC48" s="5"/>
      <c r="AD48" s="6">
        <v>3.3920813019571949</v>
      </c>
      <c r="AE48" s="6">
        <v>3.8209664418676885</v>
      </c>
      <c r="AF48" s="6">
        <v>3.0018019910608631</v>
      </c>
      <c r="AG48" s="6">
        <v>1.6324794228861645</v>
      </c>
      <c r="AH48" s="6">
        <v>2.0324886553865387</v>
      </c>
      <c r="AI48" s="113">
        <v>3.4078814846038914</v>
      </c>
      <c r="AJ48" s="113">
        <v>2.532660139630488</v>
      </c>
      <c r="AK48" s="5">
        <v>1.62</v>
      </c>
      <c r="AL48" s="5">
        <v>2</v>
      </c>
      <c r="AM48" s="5">
        <v>3.38</v>
      </c>
      <c r="AN48" s="5">
        <v>2.6</v>
      </c>
    </row>
    <row r="49" spans="1:40" ht="18" customHeight="1">
      <c r="A49" s="9" t="s">
        <v>17</v>
      </c>
      <c r="B49" s="5">
        <v>0.37871657575646439</v>
      </c>
      <c r="C49" s="5">
        <v>0.39463731619647185</v>
      </c>
      <c r="D49" s="72">
        <v>0.42481083489987426</v>
      </c>
      <c r="E49" s="220">
        <v>0.56295009571998667</v>
      </c>
      <c r="F49" s="6">
        <v>1.0285455889638964</v>
      </c>
      <c r="G49" s="93">
        <v>0.55603400910400913</v>
      </c>
      <c r="H49" s="5">
        <v>0.50568582157815989</v>
      </c>
      <c r="I49" s="5">
        <v>0.47182209782075751</v>
      </c>
      <c r="J49" s="72">
        <v>0.4126346612587698</v>
      </c>
      <c r="K49" s="5">
        <v>0.52177902219399108</v>
      </c>
      <c r="L49" s="5">
        <v>0.53219837503789913</v>
      </c>
      <c r="M49" s="5">
        <v>0.54946746490167986</v>
      </c>
      <c r="N49" s="5">
        <v>0.49505045110222934</v>
      </c>
      <c r="O49" s="5">
        <v>0.61524006957836208</v>
      </c>
      <c r="P49" s="5">
        <v>0.62697694859747022</v>
      </c>
      <c r="Q49" s="24">
        <v>0.43025857873666645</v>
      </c>
      <c r="R49" s="5">
        <v>0.42872371033993473</v>
      </c>
      <c r="S49" s="5">
        <v>0.45013753034846393</v>
      </c>
      <c r="T49" s="5">
        <v>0.58762798897956958</v>
      </c>
      <c r="U49" s="5">
        <v>0.51279798038841595</v>
      </c>
      <c r="V49" s="5">
        <v>0.49230445974676268</v>
      </c>
      <c r="W49" s="5">
        <v>0.4332246127583041</v>
      </c>
      <c r="X49" s="72">
        <v>0.44490373362938135</v>
      </c>
      <c r="Y49" s="5">
        <v>0.51295818784438707</v>
      </c>
      <c r="Z49" s="5">
        <v>0.30932625861566881</v>
      </c>
      <c r="AC49" s="5"/>
      <c r="AD49" s="6">
        <v>0.59407226403552527</v>
      </c>
      <c r="AE49" s="6">
        <v>0.66389698073717274</v>
      </c>
      <c r="AF49" s="6">
        <v>0.49102699153451945</v>
      </c>
      <c r="AG49" s="6">
        <v>0.2475909794160458</v>
      </c>
      <c r="AH49" s="6">
        <v>0.28584626271075747</v>
      </c>
      <c r="AI49" s="113">
        <v>0.49670814731225937</v>
      </c>
      <c r="AJ49" s="113">
        <v>0.39467706136026065</v>
      </c>
      <c r="AK49" s="5">
        <v>0.247</v>
      </c>
      <c r="AL49" s="5">
        <v>0.27400000000000002</v>
      </c>
      <c r="AM49" s="5">
        <v>0.503</v>
      </c>
      <c r="AN49" s="5">
        <v>0.4</v>
      </c>
    </row>
    <row r="50" spans="1:40" ht="18" customHeight="1">
      <c r="A50" s="9" t="s">
        <v>18</v>
      </c>
      <c r="B50" s="5">
        <v>3.9209809206144146</v>
      </c>
      <c r="C50" s="5">
        <v>4.8931641752006714</v>
      </c>
      <c r="D50" s="72">
        <v>5.2206491025444057</v>
      </c>
      <c r="E50" s="220">
        <v>3.8355750750988995</v>
      </c>
      <c r="F50" s="6">
        <v>10.084774124375564</v>
      </c>
      <c r="G50" s="93">
        <v>5.8087151483015234</v>
      </c>
      <c r="H50" s="5">
        <v>4.5338934207649748</v>
      </c>
      <c r="I50" s="5">
        <v>4.6626946166152381</v>
      </c>
      <c r="J50" s="72">
        <v>3.7859392386434338</v>
      </c>
      <c r="K50" s="5">
        <v>3.6866888350390017</v>
      </c>
      <c r="L50" s="5">
        <v>4.4970406180589144</v>
      </c>
      <c r="M50" s="5">
        <v>3.7742286096237003</v>
      </c>
      <c r="N50" s="5">
        <v>4.2623025884175041</v>
      </c>
      <c r="O50" s="5">
        <v>4.6619009483918914</v>
      </c>
      <c r="P50" s="5">
        <v>4.1638078245316441</v>
      </c>
      <c r="Q50" s="24">
        <v>3.5060620081215572</v>
      </c>
      <c r="R50" s="5">
        <v>3.4502948022372437</v>
      </c>
      <c r="S50" s="5">
        <v>3.7725117412964604</v>
      </c>
      <c r="T50" s="5">
        <v>4.380834642515957</v>
      </c>
      <c r="U50" s="5">
        <v>4.5686147765490359</v>
      </c>
      <c r="V50" s="5">
        <v>3.8253640454503492</v>
      </c>
      <c r="W50" s="5">
        <v>4.3657557837224754</v>
      </c>
      <c r="X50" s="72">
        <v>4.2614456413537942</v>
      </c>
      <c r="Y50" s="5">
        <v>2.8923166888525258</v>
      </c>
      <c r="Z50" s="5">
        <v>2.2348641686723565</v>
      </c>
      <c r="AC50" s="5"/>
      <c r="AD50" s="6">
        <v>4.1432405921917699</v>
      </c>
      <c r="AE50" s="6">
        <v>4.6463410398175977</v>
      </c>
      <c r="AF50" s="6">
        <v>4.7794494795693661</v>
      </c>
      <c r="AG50" s="6">
        <v>5.1562246217343217</v>
      </c>
      <c r="AH50" s="6">
        <v>4.4852209401700227</v>
      </c>
      <c r="AI50" s="113">
        <v>4.8950154184519912</v>
      </c>
      <c r="AJ50" s="113">
        <v>5.9450345004242955</v>
      </c>
      <c r="AK50" s="5">
        <v>5</v>
      </c>
      <c r="AL50" s="5">
        <v>4.3600000000000003</v>
      </c>
      <c r="AM50" s="5">
        <v>4.9000000000000004</v>
      </c>
      <c r="AN50" s="5">
        <v>6.2</v>
      </c>
    </row>
    <row r="51" spans="1:40" ht="18" customHeight="1">
      <c r="A51" s="9" t="s">
        <v>19</v>
      </c>
      <c r="B51" s="5">
        <v>1.3161601786100714</v>
      </c>
      <c r="C51" s="5">
        <v>1.1228601574119239</v>
      </c>
      <c r="D51" s="72">
        <v>1.2211158535290472</v>
      </c>
      <c r="E51" s="220">
        <v>1.2801944493994191</v>
      </c>
      <c r="F51" s="6">
        <v>1.467436301932723</v>
      </c>
      <c r="G51" s="93">
        <v>0.70003222594788717</v>
      </c>
      <c r="H51" s="5">
        <v>0.87899436144132448</v>
      </c>
      <c r="I51" s="5">
        <v>1.0755324035971117</v>
      </c>
      <c r="J51" s="72">
        <v>1.1531067771153738</v>
      </c>
      <c r="K51" s="5">
        <v>1.1679083208615255</v>
      </c>
      <c r="L51" s="5">
        <v>0.98467708894656625</v>
      </c>
      <c r="M51" s="5">
        <v>1.1381679821434192</v>
      </c>
      <c r="N51" s="5">
        <v>0.76597212740126819</v>
      </c>
      <c r="O51" s="5">
        <v>1.2210119450117751</v>
      </c>
      <c r="P51" s="5">
        <v>1.2250846557356831</v>
      </c>
      <c r="Q51" s="24">
        <v>0.95320032153954104</v>
      </c>
      <c r="R51" s="5">
        <v>0.98453326100743332</v>
      </c>
      <c r="S51" s="5">
        <v>0.87488169166117569</v>
      </c>
      <c r="T51" s="5">
        <v>1.1393780457049829</v>
      </c>
      <c r="U51" s="5">
        <v>1.1236855874314704</v>
      </c>
      <c r="V51" s="5">
        <v>1.0830164923662684</v>
      </c>
      <c r="W51" s="5">
        <v>1.0379741171206247</v>
      </c>
      <c r="X51" s="72">
        <v>1.1976299746953349</v>
      </c>
      <c r="Y51" s="5">
        <v>1.2959516222565746</v>
      </c>
      <c r="Z51" s="5">
        <v>0.84603684574202576</v>
      </c>
      <c r="AC51" s="5"/>
      <c r="AD51" s="6">
        <v>1.1835996773505275</v>
      </c>
      <c r="AE51" s="6">
        <v>1.2475767466062782</v>
      </c>
      <c r="AF51" s="6">
        <v>1.0737235809604968</v>
      </c>
      <c r="AG51" s="6">
        <v>0.84008054046233471</v>
      </c>
      <c r="AH51" s="6">
        <v>1.1804282673585946</v>
      </c>
      <c r="AI51" s="113">
        <v>0.79392722826357298</v>
      </c>
      <c r="AJ51" s="113">
        <v>0.92927401295708512</v>
      </c>
      <c r="AK51" s="5">
        <v>0.87</v>
      </c>
      <c r="AL51" s="5">
        <v>1.1399999999999999</v>
      </c>
      <c r="AM51" s="5">
        <v>0.78</v>
      </c>
      <c r="AN51" s="5">
        <v>0.95</v>
      </c>
    </row>
    <row r="52" spans="1:40" ht="18" customHeight="1">
      <c r="A52" s="9" t="s">
        <v>20</v>
      </c>
      <c r="B52" s="5">
        <v>20.177418295499333</v>
      </c>
      <c r="C52" s="5">
        <v>20.24965594762509</v>
      </c>
      <c r="D52" s="72">
        <v>19.237871512485476</v>
      </c>
      <c r="E52" s="220">
        <v>25.291704512711497</v>
      </c>
      <c r="F52" s="6">
        <v>44.515591259145118</v>
      </c>
      <c r="G52" s="93">
        <v>13.923123297746457</v>
      </c>
      <c r="H52" s="5">
        <v>40.371445988663979</v>
      </c>
      <c r="I52" s="5">
        <v>19.667540642053375</v>
      </c>
      <c r="J52" s="72">
        <v>21.02418519663145</v>
      </c>
      <c r="K52" s="5">
        <v>21.068201383627382</v>
      </c>
      <c r="L52" s="5">
        <v>18.662970179939055</v>
      </c>
      <c r="M52" s="5">
        <v>20.118598749745534</v>
      </c>
      <c r="N52" s="5">
        <v>54.595445451406519</v>
      </c>
      <c r="O52" s="5">
        <v>18.072654250265462</v>
      </c>
      <c r="P52" s="5">
        <v>19.836186589834615</v>
      </c>
      <c r="Q52" s="24">
        <v>21.287390026394657</v>
      </c>
      <c r="R52" s="5">
        <v>22.691820727079488</v>
      </c>
      <c r="S52" s="5">
        <v>19.535208014150431</v>
      </c>
      <c r="T52" s="5">
        <v>15.410085024764451</v>
      </c>
      <c r="U52" s="5">
        <v>17.483666610521166</v>
      </c>
      <c r="V52" s="5">
        <v>18.507242577691446</v>
      </c>
      <c r="W52" s="5">
        <v>28.016049933568841</v>
      </c>
      <c r="X52" s="72">
        <v>48.225355243747273</v>
      </c>
      <c r="Y52" s="5">
        <v>35.819235296840823</v>
      </c>
      <c r="Z52" s="5">
        <v>24.492285413179488</v>
      </c>
      <c r="AC52" s="5"/>
      <c r="AD52" s="6">
        <v>20.091897635496441</v>
      </c>
      <c r="AE52" s="6">
        <v>18.047540423554629</v>
      </c>
      <c r="AF52" s="6">
        <v>27.745808265945257</v>
      </c>
      <c r="AG52" s="113">
        <v>13.089412835739315</v>
      </c>
      <c r="AH52" s="113">
        <v>1.534390961298955</v>
      </c>
      <c r="AI52" s="113">
        <v>9.9894508515021325</v>
      </c>
      <c r="AJ52" s="113">
        <v>20.377290083517519</v>
      </c>
      <c r="AK52" s="48">
        <v>13.2</v>
      </c>
      <c r="AL52" s="5">
        <v>1.6</v>
      </c>
      <c r="AM52" s="48">
        <v>11</v>
      </c>
      <c r="AN52" s="48">
        <v>19.271294560000001</v>
      </c>
    </row>
    <row r="53" spans="1:40" ht="18" customHeight="1">
      <c r="A53" s="9" t="s">
        <v>21</v>
      </c>
      <c r="B53" s="5">
        <v>48.031278641082416</v>
      </c>
      <c r="C53" s="5">
        <v>31.053518644351954</v>
      </c>
      <c r="D53" s="72">
        <v>39.264895783438256</v>
      </c>
      <c r="E53" s="220">
        <v>11.816299621612499</v>
      </c>
      <c r="F53" s="6">
        <v>16.034885971077504</v>
      </c>
      <c r="G53" s="93">
        <v>22.7136391477055</v>
      </c>
      <c r="H53" s="5">
        <v>15.018199591736751</v>
      </c>
      <c r="I53" s="5">
        <v>21.290715105388593</v>
      </c>
      <c r="J53" s="72">
        <v>19.971354988058323</v>
      </c>
      <c r="K53" s="5">
        <v>23.459618676819957</v>
      </c>
      <c r="L53" s="5">
        <v>24.473003382948985</v>
      </c>
      <c r="M53" s="5">
        <v>21.277861325108301</v>
      </c>
      <c r="N53" s="5">
        <v>26.035237071837692</v>
      </c>
      <c r="O53" s="5">
        <v>20.869830481534599</v>
      </c>
      <c r="P53" s="5">
        <v>26.28507909205857</v>
      </c>
      <c r="Q53" s="24">
        <v>28.234888616948222</v>
      </c>
      <c r="R53" s="5">
        <v>30.77666328625779</v>
      </c>
      <c r="S53" s="5">
        <v>31.653733648703923</v>
      </c>
      <c r="T53" s="5">
        <v>20.651395414862161</v>
      </c>
      <c r="U53" s="5">
        <v>15.723157538842724</v>
      </c>
      <c r="V53" s="5">
        <v>29.824819122153592</v>
      </c>
      <c r="W53" s="5">
        <v>18.763469051085075</v>
      </c>
      <c r="X53" s="72">
        <v>19.868164645827367</v>
      </c>
      <c r="Y53" s="5">
        <v>40.435739188887851</v>
      </c>
      <c r="Z53" s="5">
        <v>28.505792003638597</v>
      </c>
      <c r="AC53" s="5"/>
      <c r="AD53" s="6">
        <v>22.547044521873406</v>
      </c>
      <c r="AE53" s="6">
        <v>20.878581898145175</v>
      </c>
      <c r="AF53" s="6">
        <v>18.547343534565208</v>
      </c>
      <c r="AG53" s="113">
        <v>6.2129055839816161</v>
      </c>
      <c r="AH53" s="113">
        <v>1.2535058601497164</v>
      </c>
      <c r="AI53" s="113">
        <v>5.9157282054462925</v>
      </c>
      <c r="AJ53" s="113">
        <v>14.761212025696489</v>
      </c>
      <c r="AK53" s="5">
        <v>6.1</v>
      </c>
      <c r="AL53" s="5">
        <v>1.22</v>
      </c>
      <c r="AM53" s="5">
        <v>5.7</v>
      </c>
      <c r="AN53" s="48">
        <v>15.1</v>
      </c>
    </row>
    <row r="54" spans="1:40" ht="18" customHeight="1" thickBot="1">
      <c r="A54" s="9" t="s">
        <v>22</v>
      </c>
      <c r="B54" s="5">
        <v>3.666816114960564</v>
      </c>
      <c r="C54" s="5">
        <v>2.1795133241025626</v>
      </c>
      <c r="D54" s="5">
        <v>6.2451512982296524</v>
      </c>
      <c r="E54" s="220">
        <v>5.8112226112395096</v>
      </c>
      <c r="F54" s="231">
        <v>9.3033703073625293</v>
      </c>
      <c r="G54" s="5">
        <v>4.8380699276956243</v>
      </c>
      <c r="H54" s="5">
        <v>1.7983405206330143</v>
      </c>
      <c r="I54" s="5">
        <v>3.4741410325794373</v>
      </c>
      <c r="J54" s="72">
        <v>2.8091392117490748</v>
      </c>
      <c r="K54" s="5">
        <v>3.0157852978027848</v>
      </c>
      <c r="L54" s="5">
        <v>2.651011816969993</v>
      </c>
      <c r="M54" s="5">
        <v>2.0541727846985056</v>
      </c>
      <c r="N54" s="5">
        <v>2.2200883197741441</v>
      </c>
      <c r="O54" s="5">
        <v>3.2942388499227699</v>
      </c>
      <c r="P54" s="5">
        <v>3.320941807862368</v>
      </c>
      <c r="Q54" s="5">
        <v>2.2013219970133924</v>
      </c>
      <c r="R54" s="5">
        <v>3.6215112516580783</v>
      </c>
      <c r="S54" s="5">
        <v>3.0181174581314032</v>
      </c>
      <c r="T54" s="5">
        <v>1.957536602171825</v>
      </c>
      <c r="U54" s="5">
        <v>2.2473153343140999</v>
      </c>
      <c r="V54" s="5">
        <v>3.429340081870035</v>
      </c>
      <c r="W54" s="5">
        <v>2.9349384934096117</v>
      </c>
      <c r="X54" s="72">
        <v>2.2609214996383207</v>
      </c>
      <c r="Y54" s="5">
        <v>4.814833762662035</v>
      </c>
      <c r="Z54" s="5">
        <v>3.630996216235248</v>
      </c>
      <c r="AB54" s="4"/>
      <c r="AC54" s="50"/>
      <c r="AD54" s="158">
        <v>2.0894081523967643</v>
      </c>
      <c r="AE54" s="158">
        <v>3.18756544618837</v>
      </c>
      <c r="AF54" s="158">
        <v>2.9300378540097443</v>
      </c>
      <c r="AG54" s="168">
        <v>1.9067031373151144</v>
      </c>
      <c r="AH54" s="168">
        <v>0.43844639632515764</v>
      </c>
      <c r="AI54" s="168">
        <v>1.7135999994970295</v>
      </c>
      <c r="AJ54" s="168">
        <v>5.701494667375024</v>
      </c>
      <c r="AK54" s="159">
        <v>1.86</v>
      </c>
      <c r="AL54" s="159">
        <v>0.40300000000000002</v>
      </c>
      <c r="AM54" s="159">
        <v>1.69</v>
      </c>
      <c r="AN54" s="159">
        <v>5.8</v>
      </c>
    </row>
    <row r="55" spans="1:40" ht="18" customHeight="1">
      <c r="A55" s="3" t="s">
        <v>1048</v>
      </c>
      <c r="B55" s="6">
        <v>7.7596807872142302</v>
      </c>
      <c r="C55" s="6">
        <v>8.0295841903890555</v>
      </c>
      <c r="D55" s="6">
        <v>7.3291353881817125</v>
      </c>
      <c r="E55" s="221">
        <v>5.3427737591916902</v>
      </c>
      <c r="F55" s="221">
        <v>3.9258359611468299</v>
      </c>
      <c r="G55" s="6">
        <v>5.78602322332212</v>
      </c>
      <c r="H55" s="6">
        <v>5.1620813737072968</v>
      </c>
      <c r="I55" s="6">
        <v>6.2609908428265566</v>
      </c>
      <c r="J55" s="68">
        <v>6.8039006005575908</v>
      </c>
      <c r="K55" s="6">
        <v>4.4204105440207648</v>
      </c>
      <c r="L55" s="6">
        <v>5.7560099293551792</v>
      </c>
      <c r="M55" s="6">
        <v>3.8210739473342894</v>
      </c>
      <c r="N55" s="6">
        <v>4.9985376263972947</v>
      </c>
      <c r="O55" s="6">
        <v>3.792632056886867</v>
      </c>
      <c r="P55" s="6">
        <v>3.5771926858623457</v>
      </c>
      <c r="Q55" s="6">
        <v>3.9833989794969664</v>
      </c>
      <c r="R55" s="6">
        <v>4.127757076819103</v>
      </c>
      <c r="S55" s="6">
        <v>4.8913042512908707</v>
      </c>
      <c r="T55" s="6">
        <v>3.6249706992035118</v>
      </c>
      <c r="U55" s="6">
        <v>4.57834648849777</v>
      </c>
      <c r="V55" s="6">
        <v>3.8479946872171684</v>
      </c>
      <c r="W55" s="6">
        <v>4.9477196230362965</v>
      </c>
      <c r="X55" s="68">
        <v>5.8460650103525129</v>
      </c>
      <c r="Y55" s="6">
        <v>1.5124151315537746</v>
      </c>
      <c r="Z55" s="6">
        <v>4.9334522405686148</v>
      </c>
      <c r="AC55" s="138"/>
      <c r="AD55" s="138"/>
      <c r="AE55" s="138"/>
      <c r="AF55" s="138"/>
      <c r="AG55" s="138"/>
    </row>
    <row r="56" spans="1:40" ht="18" customHeight="1" thickBot="1">
      <c r="A56" s="4" t="s">
        <v>1049</v>
      </c>
      <c r="B56" s="158">
        <v>10.100085859824</v>
      </c>
      <c r="C56" s="158">
        <v>17.474306536161599</v>
      </c>
      <c r="D56" s="158">
        <v>12.703319614272599</v>
      </c>
      <c r="E56" s="230">
        <v>8.2919409162689437</v>
      </c>
      <c r="F56" s="230">
        <v>6.8916070931677798</v>
      </c>
      <c r="G56" s="158">
        <v>13.096393612741389</v>
      </c>
      <c r="H56" s="158">
        <v>11.21851587566989</v>
      </c>
      <c r="I56" s="158">
        <v>9.6687985086448904</v>
      </c>
      <c r="J56" s="217">
        <v>10.486195910779065</v>
      </c>
      <c r="K56" s="158">
        <v>12.038444476441136</v>
      </c>
      <c r="L56" s="158">
        <v>13.170313145702641</v>
      </c>
      <c r="M56" s="158">
        <v>13.571133536900618</v>
      </c>
      <c r="N56" s="158">
        <v>22.293227432144732</v>
      </c>
      <c r="O56" s="158">
        <v>13.096764843680504</v>
      </c>
      <c r="P56" s="158">
        <v>10.219302098223418</v>
      </c>
      <c r="Q56" s="158">
        <v>13.305964995681125</v>
      </c>
      <c r="R56" s="158">
        <v>15.670943605056083</v>
      </c>
      <c r="S56" s="158">
        <v>13.559845093942679</v>
      </c>
      <c r="T56" s="158">
        <v>10.140275187797462</v>
      </c>
      <c r="U56" s="158">
        <v>11.328217854559965</v>
      </c>
      <c r="V56" s="158">
        <v>13.460125565037705</v>
      </c>
      <c r="W56" s="158">
        <v>11.414453608568907</v>
      </c>
      <c r="X56" s="217">
        <v>12.625475303037817</v>
      </c>
      <c r="Y56" s="158">
        <v>9.586949703083782</v>
      </c>
      <c r="Z56" s="158">
        <v>18.369304188895761</v>
      </c>
      <c r="AC56" s="137"/>
      <c r="AD56" s="137"/>
      <c r="AE56" s="137"/>
      <c r="AF56" s="137"/>
      <c r="AG56" s="137"/>
    </row>
    <row r="57" spans="1:40" ht="18" customHeight="1">
      <c r="B57" s="135"/>
      <c r="C57" s="135"/>
      <c r="D57" s="135"/>
      <c r="E57" s="14"/>
      <c r="G57" s="135"/>
      <c r="H57" s="135"/>
      <c r="J57" s="142"/>
      <c r="K57" s="142"/>
      <c r="L57" s="142"/>
      <c r="M57" s="142"/>
      <c r="O57" s="143"/>
      <c r="P57" s="143"/>
      <c r="Q57" s="143"/>
      <c r="R57" s="143"/>
    </row>
    <row r="58" spans="1:40" ht="18" customHeight="1">
      <c r="A58" s="135"/>
      <c r="B58" s="144"/>
      <c r="C58" s="145"/>
      <c r="D58" s="145"/>
      <c r="E58" s="146"/>
      <c r="F58" s="146"/>
      <c r="G58" s="24"/>
      <c r="H58" s="24"/>
      <c r="I58" s="136"/>
      <c r="J58" s="138"/>
      <c r="K58" s="137"/>
      <c r="L58" s="137"/>
      <c r="M58" s="138"/>
      <c r="O58" s="138"/>
      <c r="P58" s="137"/>
      <c r="Q58" s="137"/>
      <c r="R58" s="138"/>
    </row>
    <row r="59" spans="1:40" ht="18" customHeight="1">
      <c r="A59" s="135"/>
      <c r="B59" s="147"/>
      <c r="C59" s="148"/>
      <c r="D59" s="148"/>
      <c r="E59" s="149"/>
      <c r="F59" s="149"/>
      <c r="G59" s="24"/>
      <c r="H59" s="24"/>
      <c r="I59" s="136"/>
      <c r="J59" s="137"/>
      <c r="K59" s="137"/>
      <c r="L59" s="137"/>
      <c r="M59" s="137"/>
      <c r="O59" s="137"/>
      <c r="P59" s="136"/>
      <c r="Q59" s="150"/>
      <c r="R59" s="137"/>
    </row>
    <row r="60" spans="1:40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38"/>
      <c r="P60" s="136"/>
      <c r="Q60" s="138"/>
      <c r="R60" s="137"/>
    </row>
    <row r="61" spans="1:40" ht="18" customHeight="1">
      <c r="A61" s="135"/>
      <c r="B61" s="144"/>
      <c r="C61" s="145"/>
      <c r="D61" s="145"/>
      <c r="E61" s="146"/>
      <c r="F61" s="146"/>
      <c r="G61" s="24"/>
      <c r="H61" s="24"/>
      <c r="I61" s="136"/>
      <c r="J61" s="151"/>
      <c r="K61" s="151"/>
      <c r="L61" s="151"/>
      <c r="M61" s="138"/>
      <c r="O61" s="151"/>
      <c r="P61" s="136"/>
      <c r="Q61" s="151"/>
      <c r="R61" s="138"/>
    </row>
    <row r="62" spans="1:40" ht="18" customHeight="1">
      <c r="A62" s="135"/>
      <c r="B62" s="147"/>
      <c r="C62" s="148"/>
      <c r="D62" s="148"/>
      <c r="E62" s="149"/>
      <c r="F62" s="149"/>
      <c r="G62" s="24"/>
      <c r="H62" s="24"/>
      <c r="I62" s="136"/>
      <c r="J62" s="138"/>
      <c r="K62" s="151"/>
      <c r="L62" s="138"/>
      <c r="M62" s="137"/>
      <c r="O62" s="138"/>
      <c r="P62" s="136"/>
      <c r="Q62" s="138"/>
      <c r="R62" s="137"/>
    </row>
    <row r="63" spans="1:40" ht="18" customHeight="1">
      <c r="A63" s="9"/>
      <c r="B63" s="9"/>
      <c r="C63" s="9"/>
      <c r="D63" s="9"/>
      <c r="E63" s="9"/>
      <c r="F63" s="9"/>
      <c r="G63" s="24"/>
      <c r="I63" s="136"/>
      <c r="J63" s="138"/>
      <c r="K63" s="138"/>
      <c r="L63" s="138"/>
      <c r="M63" s="137"/>
      <c r="O63" s="138"/>
      <c r="P63" s="136"/>
      <c r="Q63" s="138"/>
      <c r="R63" s="137"/>
    </row>
    <row r="64" spans="1:40" ht="18" customHeight="1">
      <c r="A64" s="5"/>
      <c r="B64" s="5"/>
      <c r="C64" s="5"/>
      <c r="D64" s="5"/>
      <c r="E64" s="5"/>
      <c r="F64" s="5"/>
      <c r="G64" s="24"/>
      <c r="I64" s="136"/>
      <c r="J64" s="138"/>
      <c r="K64" s="151"/>
      <c r="L64" s="138"/>
      <c r="M64" s="137"/>
      <c r="O64" s="138"/>
      <c r="P64" s="136"/>
      <c r="Q64" s="138"/>
      <c r="R64" s="137"/>
    </row>
    <row r="65" spans="1:18" ht="18" customHeight="1">
      <c r="A65" s="5"/>
      <c r="B65" s="5"/>
      <c r="C65" s="5"/>
      <c r="D65" s="5"/>
      <c r="E65" s="5"/>
      <c r="F65" s="5"/>
      <c r="G65" s="24"/>
      <c r="I65" s="136"/>
      <c r="J65" s="138"/>
      <c r="K65" s="151"/>
      <c r="L65" s="138"/>
      <c r="M65" s="137"/>
      <c r="O65" s="138"/>
      <c r="P65" s="136"/>
      <c r="Q65" s="138"/>
      <c r="R65" s="137"/>
    </row>
    <row r="66" spans="1:18" ht="18" customHeight="1">
      <c r="A66" s="5"/>
      <c r="B66" s="5"/>
      <c r="C66" s="5"/>
      <c r="D66" s="5"/>
      <c r="E66" s="5"/>
      <c r="F66" s="5"/>
      <c r="G66" s="24"/>
      <c r="H66" s="24"/>
      <c r="I66" s="136"/>
      <c r="J66" s="138"/>
      <c r="K66" s="151"/>
      <c r="L66" s="151"/>
      <c r="M66" s="138"/>
      <c r="O66" s="138"/>
      <c r="P66" s="136"/>
      <c r="Q66" s="151"/>
      <c r="R66" s="138"/>
    </row>
    <row r="67" spans="1:18" ht="18" customHeight="1">
      <c r="A67" s="5"/>
      <c r="B67" s="5"/>
      <c r="C67" s="5"/>
      <c r="D67" s="5"/>
      <c r="E67" s="5"/>
      <c r="F67" s="5"/>
      <c r="G67" s="24"/>
      <c r="H67" s="24"/>
      <c r="I67" s="136"/>
      <c r="J67" s="138"/>
      <c r="K67" s="138"/>
      <c r="L67" s="138"/>
      <c r="M67" s="138"/>
      <c r="O67" s="138"/>
      <c r="P67" s="136"/>
      <c r="Q67" s="138"/>
      <c r="R67" s="138"/>
    </row>
    <row r="68" spans="1:18" ht="18" customHeight="1">
      <c r="A68" s="5"/>
      <c r="B68" s="5"/>
      <c r="C68" s="5"/>
      <c r="D68" s="5"/>
      <c r="E68" s="5"/>
      <c r="F68" s="5"/>
      <c r="G68" s="24"/>
      <c r="H68" s="24"/>
      <c r="I68" s="136"/>
      <c r="J68" s="138"/>
      <c r="K68" s="137"/>
      <c r="L68" s="138"/>
      <c r="M68" s="151"/>
      <c r="O68" s="138"/>
      <c r="P68" s="136"/>
      <c r="Q68" s="138"/>
      <c r="R68" s="151"/>
    </row>
    <row r="69" spans="1:18" ht="18" customHeight="1">
      <c r="A69" s="5"/>
      <c r="B69" s="5"/>
      <c r="C69" s="5"/>
      <c r="D69" s="5"/>
      <c r="E69" s="5"/>
      <c r="F69" s="5"/>
      <c r="G69" s="24"/>
      <c r="H69" s="24"/>
      <c r="I69" s="136"/>
      <c r="J69" s="151"/>
      <c r="K69" s="151"/>
      <c r="L69" s="151"/>
      <c r="M69" s="151"/>
      <c r="O69" s="151"/>
      <c r="P69" s="136"/>
      <c r="Q69" s="151"/>
      <c r="R69" s="151"/>
    </row>
    <row r="70" spans="1:18" ht="18" customHeight="1">
      <c r="A70" s="5"/>
      <c r="B70" s="5"/>
      <c r="C70" s="5"/>
      <c r="D70" s="5"/>
      <c r="E70" s="5"/>
      <c r="F70" s="5"/>
      <c r="G70" s="24"/>
      <c r="H70" s="24"/>
      <c r="I70" s="136"/>
      <c r="J70" s="138"/>
      <c r="K70" s="138"/>
      <c r="L70" s="138"/>
      <c r="M70" s="138"/>
      <c r="O70" s="138"/>
      <c r="P70" s="136"/>
      <c r="Q70" s="138"/>
      <c r="R70" s="138"/>
    </row>
    <row r="71" spans="1:18" ht="18" customHeight="1">
      <c r="A71" s="5"/>
      <c r="B71" s="5"/>
      <c r="C71" s="5"/>
      <c r="D71" s="5"/>
      <c r="E71" s="5"/>
      <c r="F71" s="5"/>
      <c r="G71" s="24"/>
      <c r="H71" s="24"/>
      <c r="I71" s="136"/>
      <c r="J71" s="151"/>
      <c r="K71" s="151"/>
      <c r="L71" s="151"/>
      <c r="M71" s="151"/>
      <c r="O71" s="151"/>
      <c r="P71" s="136"/>
      <c r="Q71" s="151"/>
      <c r="R71" s="151"/>
    </row>
    <row r="72" spans="1:18" ht="18" customHeight="1">
      <c r="A72" s="5"/>
      <c r="B72" s="5"/>
      <c r="C72" s="5"/>
      <c r="D72" s="5"/>
      <c r="E72" s="5"/>
      <c r="F72" s="5"/>
      <c r="G72" s="24"/>
      <c r="H72" s="24"/>
      <c r="I72" s="136"/>
      <c r="J72" s="138"/>
      <c r="K72" s="138"/>
      <c r="L72" s="138"/>
      <c r="M72" s="137"/>
      <c r="O72" s="138"/>
      <c r="P72" s="136"/>
      <c r="Q72" s="138"/>
      <c r="R72" s="137"/>
    </row>
    <row r="73" spans="1:18" ht="18" customHeight="1">
      <c r="A73" s="5"/>
      <c r="B73" s="5"/>
      <c r="C73" s="5"/>
      <c r="D73" s="5"/>
      <c r="E73" s="5"/>
      <c r="F73" s="5"/>
      <c r="G73" s="24"/>
      <c r="H73" s="24"/>
      <c r="I73" s="136"/>
      <c r="J73" s="137"/>
      <c r="K73" s="137"/>
      <c r="L73" s="137"/>
      <c r="M73" s="137"/>
      <c r="O73" s="137"/>
      <c r="P73" s="136"/>
      <c r="Q73" s="137"/>
      <c r="R73" s="137"/>
    </row>
    <row r="74" spans="1:18" ht="18" customHeight="1">
      <c r="A74" s="5"/>
      <c r="B74" s="5"/>
      <c r="C74" s="5"/>
      <c r="D74" s="5"/>
      <c r="E74" s="5"/>
      <c r="F74" s="5"/>
      <c r="G74" s="24"/>
      <c r="H74" s="24"/>
      <c r="I74" s="136"/>
      <c r="J74" s="138"/>
      <c r="K74" s="138"/>
      <c r="L74" s="138"/>
      <c r="M74" s="138"/>
      <c r="O74" s="138"/>
      <c r="P74" s="136"/>
      <c r="Q74" s="138"/>
      <c r="R74" s="138"/>
    </row>
    <row r="75" spans="1:18" ht="18" customHeight="1">
      <c r="A75" s="5"/>
      <c r="B75" s="5"/>
      <c r="C75" s="5"/>
      <c r="D75" s="5"/>
      <c r="E75" s="5"/>
      <c r="F75" s="5"/>
      <c r="G75" s="24"/>
      <c r="H75" s="24"/>
      <c r="I75" s="136"/>
      <c r="J75" s="138"/>
      <c r="K75" s="138"/>
      <c r="L75" s="138"/>
      <c r="M75" s="138"/>
      <c r="O75" s="138"/>
      <c r="P75" s="136"/>
      <c r="Q75" s="138"/>
      <c r="R75" s="138"/>
    </row>
    <row r="76" spans="1:18" ht="18" customHeight="1">
      <c r="A76" s="5"/>
      <c r="B76" s="5"/>
      <c r="C76" s="5"/>
      <c r="D76" s="5"/>
      <c r="E76" s="5"/>
      <c r="F76" s="5"/>
      <c r="G76" s="24"/>
      <c r="H76" s="24"/>
      <c r="I76" s="136"/>
      <c r="J76" s="137"/>
      <c r="K76" s="137"/>
      <c r="L76" s="137"/>
      <c r="M76" s="137"/>
      <c r="O76" s="137"/>
      <c r="P76" s="136"/>
      <c r="Q76" s="137"/>
      <c r="R76" s="137"/>
    </row>
    <row r="77" spans="1:18" ht="18" customHeight="1">
      <c r="A77" s="24"/>
      <c r="B77" s="24"/>
      <c r="C77" s="24"/>
      <c r="D77" s="24"/>
      <c r="E77" s="24"/>
      <c r="F77" s="24"/>
      <c r="G77" s="24"/>
      <c r="H77" s="24"/>
      <c r="I77" s="136"/>
      <c r="J77" s="138"/>
      <c r="K77" s="138"/>
      <c r="L77" s="138"/>
      <c r="M77" s="138"/>
      <c r="O77" s="138"/>
      <c r="P77" s="136"/>
      <c r="Q77" s="138"/>
      <c r="R77" s="138"/>
    </row>
    <row r="78" spans="1:18" ht="18" customHeight="1">
      <c r="A78" s="5"/>
      <c r="B78" s="5"/>
      <c r="C78" s="5"/>
      <c r="D78" s="5"/>
      <c r="E78" s="5"/>
      <c r="F78" s="5"/>
      <c r="G78" s="24"/>
      <c r="H78" s="24"/>
      <c r="I78" s="136"/>
      <c r="J78" s="137"/>
      <c r="K78" s="137"/>
      <c r="L78" s="137"/>
      <c r="M78" s="137"/>
      <c r="O78" s="137"/>
      <c r="P78" s="136"/>
      <c r="Q78" s="137"/>
      <c r="R78" s="137"/>
    </row>
    <row r="79" spans="1:18" ht="18" customHeight="1">
      <c r="A79" s="5"/>
      <c r="B79" s="5"/>
      <c r="C79" s="5"/>
      <c r="D79" s="5"/>
      <c r="E79" s="5"/>
      <c r="F79" s="5"/>
      <c r="G79" s="24"/>
      <c r="H79" s="24"/>
      <c r="I79" s="136"/>
      <c r="J79" s="137"/>
      <c r="K79" s="137"/>
      <c r="L79" s="137"/>
      <c r="M79" s="137"/>
      <c r="O79" s="137"/>
      <c r="P79" s="136"/>
      <c r="Q79" s="137"/>
      <c r="R79" s="137"/>
    </row>
    <row r="80" spans="1:18" ht="18" customHeight="1">
      <c r="A80" s="5"/>
      <c r="B80" s="5"/>
      <c r="C80" s="5"/>
      <c r="D80" s="5"/>
      <c r="E80" s="5"/>
      <c r="F80" s="5"/>
      <c r="G80" s="24"/>
      <c r="H80" s="24"/>
      <c r="I80" s="136"/>
      <c r="J80" s="137"/>
      <c r="K80" s="137"/>
      <c r="L80" s="137"/>
      <c r="M80" s="137"/>
      <c r="O80" s="137"/>
      <c r="P80" s="136"/>
      <c r="Q80" s="137"/>
      <c r="R80" s="137"/>
    </row>
    <row r="81" spans="1:18" ht="18" customHeight="1">
      <c r="A81" s="5"/>
      <c r="B81" s="5"/>
      <c r="C81" s="5"/>
      <c r="D81" s="5"/>
      <c r="E81" s="5"/>
      <c r="F81" s="5"/>
      <c r="G81" s="24"/>
      <c r="H81" s="24"/>
      <c r="I81" s="136"/>
      <c r="J81" s="137"/>
      <c r="K81" s="137"/>
      <c r="L81" s="137"/>
      <c r="M81" s="137"/>
      <c r="O81" s="137"/>
      <c r="P81" s="136"/>
      <c r="Q81" s="137"/>
      <c r="R81" s="137"/>
    </row>
    <row r="82" spans="1:18" ht="18" customHeight="1">
      <c r="A82" s="5"/>
      <c r="B82" s="5"/>
      <c r="C82" s="5"/>
      <c r="D82" s="5"/>
      <c r="E82" s="5"/>
      <c r="F82" s="5"/>
      <c r="G82" s="24"/>
      <c r="H82" s="24"/>
      <c r="I82" s="136"/>
      <c r="J82" s="137"/>
      <c r="K82" s="137"/>
      <c r="L82" s="137"/>
      <c r="M82" s="137"/>
      <c r="O82" s="137"/>
      <c r="P82" s="136"/>
      <c r="Q82" s="137"/>
      <c r="R82" s="137"/>
    </row>
    <row r="83" spans="1:18" ht="18" customHeight="1">
      <c r="A83" s="5"/>
      <c r="B83" s="5"/>
      <c r="C83" s="5"/>
      <c r="D83" s="5"/>
      <c r="E83" s="5"/>
      <c r="F83" s="5"/>
      <c r="G83" s="24"/>
      <c r="H83" s="24"/>
      <c r="I83" s="136"/>
      <c r="J83" s="137"/>
      <c r="K83" s="137"/>
      <c r="L83" s="137"/>
      <c r="M83" s="137"/>
      <c r="O83" s="137"/>
      <c r="P83" s="136"/>
      <c r="Q83" s="137"/>
      <c r="R83" s="137"/>
    </row>
    <row r="84" spans="1:18" ht="18" customHeight="1">
      <c r="A84" s="5"/>
      <c r="B84" s="5"/>
      <c r="C84" s="5"/>
      <c r="D84" s="5"/>
      <c r="E84" s="5"/>
      <c r="F84" s="5"/>
      <c r="G84" s="24"/>
      <c r="H84" s="24"/>
      <c r="I84" s="136"/>
      <c r="J84" s="137"/>
      <c r="K84" s="137"/>
      <c r="L84" s="137"/>
      <c r="M84" s="137"/>
      <c r="O84" s="137"/>
      <c r="P84" s="136"/>
      <c r="Q84" s="137"/>
      <c r="R84" s="137"/>
    </row>
    <row r="85" spans="1:18" ht="18" customHeight="1">
      <c r="A85" s="5"/>
      <c r="B85" s="5"/>
      <c r="C85" s="5"/>
      <c r="D85" s="5"/>
      <c r="E85" s="5"/>
      <c r="F85" s="5"/>
      <c r="G85" s="24"/>
      <c r="H85" s="24"/>
      <c r="I85" s="136"/>
      <c r="J85" s="137"/>
      <c r="K85" s="137"/>
      <c r="L85" s="137"/>
      <c r="M85" s="137"/>
      <c r="O85" s="137"/>
      <c r="P85" s="136"/>
      <c r="Q85" s="137"/>
      <c r="R85" s="137"/>
    </row>
    <row r="86" spans="1:18" ht="18" customHeight="1">
      <c r="A86" s="5"/>
      <c r="B86" s="5"/>
      <c r="C86" s="5"/>
      <c r="D86" s="5"/>
      <c r="E86" s="5"/>
      <c r="F86" s="5"/>
      <c r="G86" s="24"/>
      <c r="H86" s="24"/>
      <c r="I86" s="136"/>
      <c r="J86" s="137"/>
      <c r="K86" s="137"/>
      <c r="L86" s="137"/>
      <c r="M86" s="137"/>
      <c r="O86" s="137"/>
      <c r="P86" s="136"/>
      <c r="Q86" s="137"/>
      <c r="R86" s="137"/>
    </row>
    <row r="87" spans="1:18" ht="18" customHeight="1">
      <c r="A87" s="136"/>
      <c r="B87" s="147"/>
      <c r="C87" s="148"/>
      <c r="D87" s="148"/>
      <c r="E87" s="149"/>
      <c r="F87" s="149"/>
      <c r="G87" s="24"/>
      <c r="H87" s="24"/>
      <c r="I87" s="136"/>
      <c r="J87" s="137"/>
      <c r="K87" s="137"/>
      <c r="L87" s="137"/>
      <c r="M87" s="137"/>
      <c r="O87" s="137"/>
      <c r="P87" s="136"/>
      <c r="Q87" s="137"/>
      <c r="R87" s="137"/>
    </row>
    <row r="88" spans="1:18" ht="18" customHeight="1">
      <c r="A88" s="136"/>
      <c r="B88" s="147"/>
      <c r="C88" s="148"/>
      <c r="D88" s="148"/>
      <c r="E88" s="149"/>
      <c r="F88" s="149"/>
      <c r="G88" s="24"/>
      <c r="H88" s="24"/>
      <c r="I88" s="136"/>
      <c r="J88" s="137"/>
      <c r="K88" s="137"/>
      <c r="L88" s="137"/>
      <c r="M88" s="137"/>
      <c r="O88" s="137"/>
      <c r="P88" s="136"/>
      <c r="Q88" s="137"/>
      <c r="R88" s="137"/>
    </row>
    <row r="89" spans="1:18" ht="18" customHeight="1">
      <c r="A89" s="136"/>
      <c r="B89" s="144"/>
      <c r="C89" s="145"/>
      <c r="D89" s="145"/>
      <c r="E89" s="146"/>
      <c r="F89" s="146"/>
      <c r="G89" s="24"/>
      <c r="H89" s="24"/>
      <c r="I89" s="136"/>
      <c r="J89" s="137"/>
      <c r="K89" s="137"/>
      <c r="L89" s="137"/>
      <c r="M89" s="137"/>
      <c r="O89" s="137"/>
      <c r="P89" s="136"/>
      <c r="Q89" s="137"/>
      <c r="R89" s="137"/>
    </row>
    <row r="90" spans="1:18" ht="18" customHeight="1">
      <c r="A90" s="136"/>
      <c r="B90" s="147"/>
      <c r="C90" s="148"/>
      <c r="D90" s="148"/>
      <c r="E90" s="149"/>
      <c r="F90" s="149"/>
      <c r="I90" s="136"/>
      <c r="J90" s="138"/>
      <c r="K90" s="137"/>
      <c r="L90" s="138"/>
      <c r="M90" s="138"/>
      <c r="O90" s="138"/>
      <c r="P90" s="136"/>
      <c r="Q90" s="138"/>
      <c r="R90" s="138"/>
    </row>
    <row r="91" spans="1:18" ht="18" customHeight="1">
      <c r="I91" s="136"/>
      <c r="J91" s="137"/>
      <c r="K91" s="137"/>
      <c r="L91" s="137"/>
      <c r="M91" s="138"/>
      <c r="O91" s="137"/>
      <c r="P91" s="136"/>
      <c r="Q91" s="137"/>
      <c r="R91" s="138"/>
    </row>
    <row r="92" spans="1:18" ht="18" customHeight="1">
      <c r="P92" s="136"/>
    </row>
    <row r="93" spans="1:18" ht="18" customHeight="1">
      <c r="P93" s="136"/>
    </row>
    <row r="94" spans="1:18" ht="18" customHeight="1">
      <c r="P94" s="167"/>
    </row>
  </sheetData>
  <mergeCells count="13">
    <mergeCell ref="AG3:AJ3"/>
    <mergeCell ref="AK3:AN3"/>
    <mergeCell ref="AB3:AF3"/>
    <mergeCell ref="A18:Z18"/>
    <mergeCell ref="A5:Z5"/>
    <mergeCell ref="B3:E3"/>
    <mergeCell ref="G4:J4"/>
    <mergeCell ref="K4:X4"/>
    <mergeCell ref="Y4:Z4"/>
    <mergeCell ref="W3:X3"/>
    <mergeCell ref="Y3:Z3"/>
    <mergeCell ref="B4:D4"/>
    <mergeCell ref="F3:V3"/>
  </mergeCells>
  <phoneticPr fontId="19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5FE5-6F1B-47E8-BC62-125B520B0E49}">
  <dimension ref="A1:Y238"/>
  <sheetViews>
    <sheetView tabSelected="1" zoomScale="55" zoomScaleNormal="55" workbookViewId="0">
      <selection activeCell="N176" sqref="N176"/>
    </sheetView>
  </sheetViews>
  <sheetFormatPr defaultColWidth="8.69140625" defaultRowHeight="15.5"/>
  <cols>
    <col min="1" max="1" width="11.61328125" customWidth="1"/>
    <col min="2" max="2" width="11.3828125" bestFit="1" customWidth="1"/>
    <col min="3" max="3" width="22.23046875" bestFit="1" customWidth="1"/>
    <col min="4" max="4" width="9" bestFit="1" customWidth="1"/>
    <col min="5" max="5" width="7.69140625" bestFit="1" customWidth="1"/>
    <col min="6" max="7" width="6" bestFit="1" customWidth="1"/>
    <col min="8" max="8" width="16.61328125" style="108" bestFit="1" customWidth="1"/>
    <col min="9" max="9" width="17" style="108" bestFit="1" customWidth="1"/>
    <col min="10" max="10" width="12.69140625" style="112" customWidth="1"/>
    <col min="11" max="11" width="15.07421875" style="118" customWidth="1"/>
    <col min="12" max="12" width="18" style="118" bestFit="1" customWidth="1"/>
    <col min="13" max="13" width="11.53515625" style="126" bestFit="1" customWidth="1"/>
    <col min="14" max="23" width="8.69140625" style="126"/>
  </cols>
  <sheetData>
    <row r="1" spans="1:25" ht="16" thickBot="1">
      <c r="A1" s="194" t="s">
        <v>772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M1" s="133"/>
    </row>
    <row r="2" spans="1:25" s="80" customFormat="1" ht="15.15" customHeight="1" thickBot="1">
      <c r="A2" s="183" t="s">
        <v>371</v>
      </c>
      <c r="B2" s="183" t="s">
        <v>372</v>
      </c>
      <c r="C2" s="183" t="s">
        <v>373</v>
      </c>
      <c r="D2" s="184" t="s">
        <v>374</v>
      </c>
      <c r="E2" s="184" t="s">
        <v>375</v>
      </c>
      <c r="F2" s="184" t="s">
        <v>456</v>
      </c>
      <c r="G2" s="185" t="s">
        <v>376</v>
      </c>
      <c r="H2" s="186" t="s">
        <v>1097</v>
      </c>
      <c r="I2" s="186" t="s">
        <v>1098</v>
      </c>
      <c r="J2" s="169" t="s">
        <v>504</v>
      </c>
      <c r="K2" s="183" t="s">
        <v>379</v>
      </c>
      <c r="L2" s="122"/>
      <c r="M2" s="133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s="80" customFormat="1" ht="13">
      <c r="A3" s="97" t="s">
        <v>1099</v>
      </c>
      <c r="B3" s="3" t="s">
        <v>402</v>
      </c>
      <c r="C3" s="3" t="s">
        <v>462</v>
      </c>
      <c r="D3" s="99">
        <v>81.536733333333331</v>
      </c>
      <c r="E3" s="99">
        <v>32.408966666666664</v>
      </c>
      <c r="F3" s="113">
        <v>64.599999999999994</v>
      </c>
      <c r="G3" s="105">
        <v>156.4</v>
      </c>
      <c r="H3" s="109">
        <v>147</v>
      </c>
      <c r="I3" s="253">
        <v>56</v>
      </c>
      <c r="J3" s="119" t="s">
        <v>534</v>
      </c>
      <c r="K3" s="3" t="s">
        <v>460</v>
      </c>
      <c r="L3" s="105"/>
      <c r="M3" s="105"/>
      <c r="N3" s="57"/>
      <c r="O3" s="105"/>
      <c r="P3" s="99"/>
      <c r="Q3" s="99"/>
      <c r="R3" s="125"/>
      <c r="S3" s="125"/>
      <c r="T3" s="125"/>
      <c r="U3" s="125"/>
      <c r="V3" s="125"/>
      <c r="W3" s="125"/>
    </row>
    <row r="4" spans="1:25" s="80" customFormat="1" ht="13">
      <c r="A4" s="97" t="s">
        <v>1099</v>
      </c>
      <c r="B4" s="3" t="s">
        <v>403</v>
      </c>
      <c r="C4" s="3" t="s">
        <v>462</v>
      </c>
      <c r="D4" s="99">
        <v>81.451283333333336</v>
      </c>
      <c r="E4" s="99">
        <v>32.421500000000002</v>
      </c>
      <c r="F4" s="113">
        <v>62.85</v>
      </c>
      <c r="G4" s="105">
        <v>155.30000000000001</v>
      </c>
      <c r="H4" s="109">
        <v>143</v>
      </c>
      <c r="I4" s="253">
        <v>58</v>
      </c>
      <c r="J4" s="119" t="s">
        <v>535</v>
      </c>
      <c r="K4" s="3" t="s">
        <v>460</v>
      </c>
      <c r="L4" s="105"/>
      <c r="M4" s="133"/>
      <c r="N4" s="57"/>
      <c r="O4" s="105"/>
      <c r="P4" s="99"/>
      <c r="Q4" s="99"/>
      <c r="R4" s="125"/>
      <c r="S4" s="125"/>
      <c r="T4" s="125"/>
      <c r="U4" s="125"/>
      <c r="V4" s="125"/>
      <c r="W4" s="125"/>
    </row>
    <row r="5" spans="1:25" s="80" customFormat="1" ht="13">
      <c r="A5" s="97" t="s">
        <v>1099</v>
      </c>
      <c r="B5" s="3" t="s">
        <v>409</v>
      </c>
      <c r="C5" s="3" t="s">
        <v>463</v>
      </c>
      <c r="D5" s="99">
        <v>81.272966666666662</v>
      </c>
      <c r="E5" s="99">
        <v>32.184399999999997</v>
      </c>
      <c r="F5" s="113">
        <v>71.45</v>
      </c>
      <c r="G5" s="105">
        <v>130.5</v>
      </c>
      <c r="H5" s="109">
        <v>111</v>
      </c>
      <c r="I5" s="253">
        <v>89</v>
      </c>
      <c r="J5" s="119" t="s">
        <v>539</v>
      </c>
      <c r="K5" s="3" t="s">
        <v>460</v>
      </c>
      <c r="L5" s="105"/>
      <c r="M5" s="105"/>
      <c r="N5" s="57"/>
      <c r="O5" s="107"/>
      <c r="P5" s="99"/>
      <c r="Q5" s="99"/>
      <c r="R5" s="125"/>
      <c r="S5" s="125"/>
      <c r="T5" s="125"/>
      <c r="U5" s="125"/>
      <c r="V5" s="125"/>
      <c r="W5" s="125"/>
    </row>
    <row r="6" spans="1:25" s="80" customFormat="1" ht="13">
      <c r="A6" s="97" t="s">
        <v>1099</v>
      </c>
      <c r="B6" s="3" t="s">
        <v>410</v>
      </c>
      <c r="C6" s="3" t="s">
        <v>462</v>
      </c>
      <c r="D6" s="99">
        <v>81.221599999999995</v>
      </c>
      <c r="E6" s="99">
        <v>32.55533333333333</v>
      </c>
      <c r="F6" s="113">
        <v>62.8</v>
      </c>
      <c r="G6" s="105">
        <v>155.6</v>
      </c>
      <c r="H6" s="109">
        <v>140</v>
      </c>
      <c r="I6" s="253">
        <v>51</v>
      </c>
      <c r="J6" s="119" t="s">
        <v>540</v>
      </c>
      <c r="K6" s="3" t="s">
        <v>460</v>
      </c>
      <c r="L6" s="105"/>
      <c r="M6" s="105"/>
      <c r="N6" s="57"/>
      <c r="O6" s="105"/>
      <c r="P6" s="99"/>
      <c r="Q6" s="99"/>
      <c r="R6" s="125"/>
      <c r="S6" s="125"/>
      <c r="T6" s="125"/>
      <c r="U6" s="125"/>
      <c r="V6" s="125"/>
      <c r="W6" s="125"/>
    </row>
    <row r="7" spans="1:25" s="80" customFormat="1" ht="13">
      <c r="A7" s="97" t="s">
        <v>1099</v>
      </c>
      <c r="B7" s="3" t="s">
        <v>412</v>
      </c>
      <c r="C7" s="104" t="s">
        <v>465</v>
      </c>
      <c r="D7" s="99">
        <v>80.950516666666672</v>
      </c>
      <c r="E7" s="99">
        <v>32.554266666666663</v>
      </c>
      <c r="F7" s="113">
        <v>61.97</v>
      </c>
      <c r="G7" s="105">
        <v>155</v>
      </c>
      <c r="H7" s="109">
        <v>117</v>
      </c>
      <c r="I7" s="253">
        <v>61</v>
      </c>
      <c r="J7" s="119" t="s">
        <v>543</v>
      </c>
      <c r="K7" s="3" t="s">
        <v>460</v>
      </c>
      <c r="L7" s="105"/>
      <c r="M7" s="105"/>
      <c r="N7" s="57"/>
      <c r="O7" s="105"/>
      <c r="P7" s="99"/>
      <c r="Q7" s="99"/>
      <c r="R7" s="125"/>
      <c r="S7" s="125"/>
      <c r="T7" s="125"/>
      <c r="U7" s="125"/>
      <c r="V7" s="125"/>
      <c r="W7" s="125"/>
    </row>
    <row r="8" spans="1:25" s="80" customFormat="1" ht="13">
      <c r="A8" s="97" t="s">
        <v>1099</v>
      </c>
      <c r="B8" s="3" t="s">
        <v>414</v>
      </c>
      <c r="C8" s="104" t="s">
        <v>465</v>
      </c>
      <c r="D8" s="99">
        <v>80.709800000000001</v>
      </c>
      <c r="E8" s="99">
        <v>32.376116666666668</v>
      </c>
      <c r="F8" s="113">
        <v>60.92</v>
      </c>
      <c r="G8" s="105">
        <v>150</v>
      </c>
      <c r="H8" s="109">
        <v>85</v>
      </c>
      <c r="I8" s="253">
        <v>87</v>
      </c>
      <c r="J8" s="119" t="s">
        <v>544</v>
      </c>
      <c r="K8" s="3" t="s">
        <v>460</v>
      </c>
      <c r="L8" s="105"/>
      <c r="M8" s="105"/>
      <c r="N8" s="57"/>
      <c r="O8" s="107"/>
      <c r="P8" s="99"/>
      <c r="Q8" s="99"/>
      <c r="R8" s="125"/>
      <c r="S8" s="125"/>
      <c r="T8" s="125"/>
      <c r="U8" s="125"/>
      <c r="V8" s="125"/>
      <c r="W8" s="125"/>
    </row>
    <row r="9" spans="1:25" s="80" customFormat="1" ht="13">
      <c r="A9" s="97" t="s">
        <v>1099</v>
      </c>
      <c r="B9" s="3" t="s">
        <v>417</v>
      </c>
      <c r="C9" s="104" t="s">
        <v>465</v>
      </c>
      <c r="D9" s="99">
        <v>80.6419833333333</v>
      </c>
      <c r="E9" s="99">
        <v>32.389483333333331</v>
      </c>
      <c r="F9" s="113">
        <v>59.01</v>
      </c>
      <c r="G9" s="105">
        <v>154.5</v>
      </c>
      <c r="H9" s="109">
        <v>84</v>
      </c>
      <c r="I9" s="253">
        <v>85</v>
      </c>
      <c r="J9" s="119" t="s">
        <v>545</v>
      </c>
      <c r="K9" s="3" t="s">
        <v>460</v>
      </c>
      <c r="L9" s="105"/>
      <c r="M9" s="105"/>
      <c r="N9" s="57"/>
      <c r="O9" s="105"/>
      <c r="P9" s="99"/>
      <c r="Q9" s="100"/>
      <c r="R9" s="125"/>
      <c r="S9" s="125"/>
      <c r="T9" s="125"/>
      <c r="U9" s="125"/>
      <c r="V9" s="125"/>
      <c r="W9" s="125"/>
    </row>
    <row r="10" spans="1:25" s="80" customFormat="1" ht="13">
      <c r="A10" s="97" t="s">
        <v>1099</v>
      </c>
      <c r="B10" s="3" t="s">
        <v>420</v>
      </c>
      <c r="C10" s="104" t="s">
        <v>465</v>
      </c>
      <c r="D10" s="99">
        <v>80.573400000000007</v>
      </c>
      <c r="E10" s="99">
        <v>32.387216666666667</v>
      </c>
      <c r="F10" s="113">
        <v>62.6</v>
      </c>
      <c r="G10" s="106">
        <v>163.6</v>
      </c>
      <c r="H10" s="110">
        <v>80</v>
      </c>
      <c r="I10" s="253">
        <v>92</v>
      </c>
      <c r="J10" s="119" t="s">
        <v>544</v>
      </c>
      <c r="K10" s="3" t="s">
        <v>460</v>
      </c>
      <c r="L10" s="107"/>
      <c r="M10" s="105"/>
      <c r="N10" s="57"/>
      <c r="O10" s="105"/>
      <c r="P10" s="99"/>
      <c r="Q10" s="99"/>
      <c r="R10" s="125"/>
      <c r="S10" s="125"/>
      <c r="T10" s="125"/>
      <c r="U10" s="125"/>
      <c r="V10" s="125"/>
      <c r="W10" s="125"/>
    </row>
    <row r="11" spans="1:25" s="80" customFormat="1" ht="13">
      <c r="A11" s="97" t="s">
        <v>1099</v>
      </c>
      <c r="B11" s="3" t="s">
        <v>424</v>
      </c>
      <c r="C11" s="104" t="s">
        <v>465</v>
      </c>
      <c r="D11" s="99">
        <v>80.403599999999997</v>
      </c>
      <c r="E11" s="99">
        <v>32.550983333333335</v>
      </c>
      <c r="F11" s="113">
        <v>58.77</v>
      </c>
      <c r="G11" s="105">
        <v>149.30000000000001</v>
      </c>
      <c r="H11" s="109">
        <v>86</v>
      </c>
      <c r="I11" s="253">
        <v>79</v>
      </c>
      <c r="J11" s="119" t="s">
        <v>551</v>
      </c>
      <c r="K11" s="3" t="s">
        <v>460</v>
      </c>
      <c r="L11" s="107"/>
      <c r="M11" s="133"/>
      <c r="N11" s="127"/>
      <c r="O11" s="105"/>
      <c r="P11" s="99"/>
      <c r="Q11" s="99"/>
      <c r="R11" s="125"/>
      <c r="S11" s="125"/>
      <c r="T11" s="125"/>
      <c r="U11" s="125"/>
      <c r="V11" s="125"/>
      <c r="W11" s="125"/>
    </row>
    <row r="12" spans="1:25" s="80" customFormat="1" ht="13">
      <c r="A12" s="97" t="s">
        <v>1099</v>
      </c>
      <c r="B12" s="3" t="s">
        <v>425</v>
      </c>
      <c r="C12" s="104" t="s">
        <v>465</v>
      </c>
      <c r="D12" s="99">
        <v>80.290533333333329</v>
      </c>
      <c r="E12" s="99">
        <v>32.541133333333335</v>
      </c>
      <c r="F12" s="113">
        <v>60.71</v>
      </c>
      <c r="G12" s="105">
        <v>159.4</v>
      </c>
      <c r="H12" s="109">
        <v>79</v>
      </c>
      <c r="I12" s="253">
        <v>82</v>
      </c>
      <c r="J12" s="119" t="s">
        <v>552</v>
      </c>
      <c r="K12" s="3" t="s">
        <v>460</v>
      </c>
      <c r="L12" s="105"/>
      <c r="M12" s="105"/>
      <c r="N12" s="57"/>
      <c r="O12" s="105"/>
      <c r="P12" s="100"/>
      <c r="Q12" s="100"/>
      <c r="R12" s="125"/>
      <c r="S12" s="125"/>
      <c r="T12" s="125"/>
      <c r="U12" s="125"/>
      <c r="V12" s="125"/>
      <c r="W12" s="125"/>
    </row>
    <row r="13" spans="1:25" s="80" customFormat="1" ht="13">
      <c r="A13" s="97" t="s">
        <v>1099</v>
      </c>
      <c r="B13" s="3" t="s">
        <v>427</v>
      </c>
      <c r="C13" s="104" t="s">
        <v>465</v>
      </c>
      <c r="D13" s="99">
        <v>80.208433333333332</v>
      </c>
      <c r="E13" s="99">
        <v>32.06903333333333</v>
      </c>
      <c r="F13" s="113">
        <v>77.97</v>
      </c>
      <c r="G13" s="105">
        <v>149.69999999999999</v>
      </c>
      <c r="H13" s="109">
        <v>33</v>
      </c>
      <c r="I13" s="253">
        <v>135</v>
      </c>
      <c r="J13" s="119" t="s">
        <v>553</v>
      </c>
      <c r="K13" s="3" t="s">
        <v>460</v>
      </c>
      <c r="L13" s="105"/>
      <c r="M13" s="105"/>
      <c r="N13" s="57"/>
      <c r="O13" s="105"/>
      <c r="P13" s="99"/>
      <c r="Q13" s="100"/>
      <c r="R13" s="125"/>
      <c r="S13" s="125"/>
      <c r="T13" s="125"/>
      <c r="U13" s="125"/>
      <c r="V13" s="125"/>
      <c r="W13" s="125"/>
    </row>
    <row r="14" spans="1:25" s="80" customFormat="1" ht="13">
      <c r="A14" s="97" t="s">
        <v>1099</v>
      </c>
      <c r="B14" s="3" t="s">
        <v>428</v>
      </c>
      <c r="C14" s="104" t="s">
        <v>465</v>
      </c>
      <c r="D14" s="99">
        <v>80.185933333333338</v>
      </c>
      <c r="E14" s="99">
        <v>32.552066666666668</v>
      </c>
      <c r="F14" s="113">
        <v>60.82</v>
      </c>
      <c r="G14" s="105">
        <v>156.30000000000001</v>
      </c>
      <c r="H14" s="109">
        <v>69</v>
      </c>
      <c r="I14" s="253">
        <v>84</v>
      </c>
      <c r="J14" s="119" t="s">
        <v>554</v>
      </c>
      <c r="K14" s="3" t="s">
        <v>460</v>
      </c>
      <c r="L14" s="105"/>
      <c r="M14" s="107"/>
      <c r="N14" s="57"/>
      <c r="O14" s="105"/>
      <c r="P14" s="99"/>
      <c r="Q14" s="99"/>
      <c r="R14" s="125"/>
      <c r="S14" s="125"/>
      <c r="T14" s="125"/>
      <c r="U14" s="125"/>
      <c r="V14" s="125"/>
      <c r="W14" s="125"/>
    </row>
    <row r="15" spans="1:25" s="80" customFormat="1" ht="13">
      <c r="A15" s="97" t="s">
        <v>1099</v>
      </c>
      <c r="B15" s="3" t="s">
        <v>429</v>
      </c>
      <c r="C15" s="104" t="s">
        <v>465</v>
      </c>
      <c r="D15" s="99">
        <v>80.18416666666667</v>
      </c>
      <c r="E15" s="99">
        <v>32.559550000000002</v>
      </c>
      <c r="F15" s="113">
        <v>60.06</v>
      </c>
      <c r="G15" s="107">
        <v>152.1</v>
      </c>
      <c r="H15" s="111">
        <v>70</v>
      </c>
      <c r="I15" s="253">
        <v>83</v>
      </c>
      <c r="J15" s="119" t="s">
        <v>555</v>
      </c>
      <c r="K15" s="3" t="s">
        <v>460</v>
      </c>
      <c r="L15" s="105"/>
      <c r="M15" s="105"/>
      <c r="N15" s="57"/>
      <c r="O15" s="105"/>
      <c r="P15" s="99"/>
      <c r="Q15" s="99"/>
      <c r="R15" s="125"/>
      <c r="S15" s="125"/>
      <c r="T15" s="125"/>
      <c r="U15" s="125"/>
      <c r="V15" s="125"/>
      <c r="W15" s="125"/>
    </row>
    <row r="16" spans="1:25" s="80" customFormat="1" ht="13">
      <c r="A16" s="97" t="s">
        <v>1099</v>
      </c>
      <c r="B16" s="3" t="s">
        <v>404</v>
      </c>
      <c r="C16" s="3" t="s">
        <v>370</v>
      </c>
      <c r="D16" s="99">
        <v>81.427383333333339</v>
      </c>
      <c r="E16" s="99">
        <v>32.152050000000003</v>
      </c>
      <c r="F16" s="113">
        <v>74.09</v>
      </c>
      <c r="G16" s="105">
        <v>144</v>
      </c>
      <c r="H16" s="109">
        <v>116</v>
      </c>
      <c r="I16" s="253">
        <v>88</v>
      </c>
      <c r="J16" s="119" t="s">
        <v>536</v>
      </c>
      <c r="K16" s="3" t="s">
        <v>1018</v>
      </c>
      <c r="L16" s="105"/>
      <c r="M16" s="133"/>
      <c r="N16" s="57"/>
      <c r="O16" s="105"/>
      <c r="P16" s="99"/>
      <c r="Q16" s="99"/>
      <c r="R16" s="125"/>
      <c r="S16" s="125"/>
      <c r="T16" s="125"/>
      <c r="U16" s="125"/>
      <c r="V16" s="125"/>
      <c r="W16" s="125"/>
    </row>
    <row r="17" spans="1:23" s="80" customFormat="1" ht="13">
      <c r="A17" s="97" t="s">
        <v>1099</v>
      </c>
      <c r="B17" s="3" t="s">
        <v>415</v>
      </c>
      <c r="C17" s="3" t="s">
        <v>367</v>
      </c>
      <c r="D17" s="99">
        <v>80.672600000000003</v>
      </c>
      <c r="E17" s="99">
        <v>32.501666666666665</v>
      </c>
      <c r="F17" s="113">
        <v>61.34</v>
      </c>
      <c r="G17" s="105">
        <v>170</v>
      </c>
      <c r="H17" s="109">
        <v>96</v>
      </c>
      <c r="I17" s="253">
        <v>76</v>
      </c>
      <c r="J17" s="119" t="s">
        <v>547</v>
      </c>
      <c r="K17" s="3" t="s">
        <v>1018</v>
      </c>
      <c r="L17" s="105"/>
      <c r="M17" s="105"/>
      <c r="N17" s="57"/>
      <c r="O17" s="105"/>
      <c r="P17" s="99"/>
      <c r="Q17" s="99"/>
      <c r="R17" s="125"/>
      <c r="S17" s="125"/>
      <c r="T17" s="125"/>
      <c r="U17" s="125"/>
      <c r="V17" s="125"/>
      <c r="W17" s="125"/>
    </row>
    <row r="18" spans="1:23" s="80" customFormat="1" ht="13">
      <c r="A18" s="97" t="s">
        <v>1099</v>
      </c>
      <c r="B18" s="3" t="s">
        <v>418</v>
      </c>
      <c r="C18" s="3" t="s">
        <v>367</v>
      </c>
      <c r="D18" s="99">
        <v>80.587883333333338</v>
      </c>
      <c r="E18" s="99">
        <v>32.378500000000003</v>
      </c>
      <c r="F18" s="113">
        <v>62.72</v>
      </c>
      <c r="G18" s="105">
        <v>163</v>
      </c>
      <c r="H18" s="109">
        <v>80</v>
      </c>
      <c r="I18" s="253">
        <v>95</v>
      </c>
      <c r="J18" s="119" t="s">
        <v>548</v>
      </c>
      <c r="K18" s="3" t="s">
        <v>1019</v>
      </c>
      <c r="L18" s="105"/>
      <c r="M18" s="133"/>
      <c r="N18" s="57"/>
      <c r="O18" s="105"/>
      <c r="P18" s="99"/>
      <c r="Q18" s="99"/>
      <c r="R18" s="125"/>
      <c r="S18" s="125"/>
      <c r="T18" s="125"/>
      <c r="U18" s="125"/>
      <c r="V18" s="125"/>
      <c r="W18" s="125"/>
    </row>
    <row r="19" spans="1:23" s="80" customFormat="1" ht="13">
      <c r="A19" s="97" t="s">
        <v>1099</v>
      </c>
      <c r="B19" s="20" t="s">
        <v>422</v>
      </c>
      <c r="C19" s="3" t="s">
        <v>367</v>
      </c>
      <c r="D19" s="99">
        <v>80.53146666666666</v>
      </c>
      <c r="E19" s="99">
        <v>32.273200000000003</v>
      </c>
      <c r="F19" s="113">
        <v>69.709999999999994</v>
      </c>
      <c r="G19" s="105">
        <v>142</v>
      </c>
      <c r="H19" s="109">
        <v>68</v>
      </c>
      <c r="I19" s="253">
        <v>106</v>
      </c>
      <c r="J19" s="119" t="s">
        <v>549</v>
      </c>
      <c r="K19" s="3" t="s">
        <v>1019</v>
      </c>
      <c r="L19" s="105"/>
      <c r="M19" s="105"/>
      <c r="N19" s="57"/>
      <c r="O19" s="105"/>
      <c r="P19" s="99"/>
      <c r="Q19" s="99"/>
      <c r="R19" s="125"/>
      <c r="S19" s="125"/>
      <c r="T19" s="125"/>
      <c r="U19" s="125"/>
      <c r="V19" s="125"/>
      <c r="W19" s="125"/>
    </row>
    <row r="20" spans="1:23" s="80" customFormat="1" ht="13">
      <c r="A20" s="97" t="s">
        <v>1099</v>
      </c>
      <c r="B20" s="20" t="s">
        <v>423</v>
      </c>
      <c r="C20" s="3" t="s">
        <v>463</v>
      </c>
      <c r="D20" s="99">
        <v>80.470550000000003</v>
      </c>
      <c r="E20" s="99">
        <v>32.295783333333297</v>
      </c>
      <c r="F20" s="113">
        <v>75.64</v>
      </c>
      <c r="G20" s="105">
        <v>146</v>
      </c>
      <c r="H20" s="109">
        <v>66</v>
      </c>
      <c r="I20" s="253">
        <v>105</v>
      </c>
      <c r="J20" s="119" t="s">
        <v>550</v>
      </c>
      <c r="K20" s="3" t="s">
        <v>1019</v>
      </c>
      <c r="L20" s="105"/>
      <c r="M20" s="133"/>
      <c r="N20" s="57"/>
      <c r="O20" s="105"/>
      <c r="P20" s="99"/>
      <c r="Q20" s="99"/>
      <c r="R20" s="125"/>
      <c r="S20" s="125"/>
      <c r="T20" s="125"/>
      <c r="U20" s="125"/>
      <c r="V20" s="125"/>
      <c r="W20" s="125"/>
    </row>
    <row r="21" spans="1:23" s="80" customFormat="1" ht="13">
      <c r="A21" s="97" t="s">
        <v>1099</v>
      </c>
      <c r="B21" s="20" t="s">
        <v>411</v>
      </c>
      <c r="C21" s="3" t="s">
        <v>462</v>
      </c>
      <c r="D21" s="99">
        <v>81.067333333333337</v>
      </c>
      <c r="E21" s="99">
        <v>32.564500000000002</v>
      </c>
      <c r="F21" s="113">
        <v>63.62</v>
      </c>
      <c r="G21" s="105">
        <v>172.1</v>
      </c>
      <c r="H21" s="109">
        <v>123</v>
      </c>
      <c r="I21" s="253">
        <v>55</v>
      </c>
      <c r="J21" s="119" t="s">
        <v>541</v>
      </c>
      <c r="K21" s="3" t="s">
        <v>694</v>
      </c>
      <c r="L21" s="128"/>
      <c r="M21" s="105"/>
      <c r="N21" s="57"/>
      <c r="O21" s="105"/>
      <c r="P21" s="99"/>
      <c r="Q21" s="99"/>
      <c r="R21" s="125"/>
      <c r="S21" s="125"/>
      <c r="T21" s="125"/>
      <c r="U21" s="125"/>
      <c r="V21" s="125"/>
      <c r="W21" s="125"/>
    </row>
    <row r="22" spans="1:23" s="80" customFormat="1" ht="13">
      <c r="A22" s="97" t="s">
        <v>1099</v>
      </c>
      <c r="B22" s="20" t="s">
        <v>413</v>
      </c>
      <c r="C22" s="3" t="s">
        <v>451</v>
      </c>
      <c r="D22" s="99">
        <v>80.95</v>
      </c>
      <c r="E22" s="99">
        <v>32.56583333333333</v>
      </c>
      <c r="F22" s="113">
        <v>61.33</v>
      </c>
      <c r="G22" s="105">
        <v>155.9</v>
      </c>
      <c r="H22" s="109">
        <v>118</v>
      </c>
      <c r="I22" s="253">
        <v>60</v>
      </c>
      <c r="J22" s="119" t="s">
        <v>542</v>
      </c>
      <c r="K22" s="3" t="s">
        <v>694</v>
      </c>
      <c r="L22" s="128"/>
      <c r="M22" s="3"/>
      <c r="N22" s="57"/>
      <c r="O22" s="105"/>
      <c r="P22" s="99"/>
      <c r="Q22" s="99"/>
      <c r="R22" s="125"/>
      <c r="S22" s="125"/>
      <c r="T22" s="125"/>
      <c r="U22" s="125"/>
      <c r="V22" s="125"/>
      <c r="W22" s="125"/>
    </row>
    <row r="23" spans="1:23" s="80" customFormat="1" ht="13">
      <c r="A23" s="97" t="s">
        <v>1099</v>
      </c>
      <c r="B23" s="117" t="s">
        <v>485</v>
      </c>
      <c r="C23" s="3" t="s">
        <v>486</v>
      </c>
      <c r="D23" s="99">
        <v>79.944999999999993</v>
      </c>
      <c r="E23" s="99">
        <v>32.634444444444441</v>
      </c>
      <c r="F23" s="113">
        <v>70.3</v>
      </c>
      <c r="G23" s="105">
        <v>147.69999999999999</v>
      </c>
      <c r="H23" s="109">
        <v>55</v>
      </c>
      <c r="I23" s="253">
        <v>84</v>
      </c>
      <c r="J23" s="119" t="s">
        <v>556</v>
      </c>
      <c r="K23" s="117" t="s">
        <v>483</v>
      </c>
      <c r="L23" s="128"/>
      <c r="M23" s="105"/>
      <c r="N23" s="57"/>
      <c r="O23" s="105"/>
      <c r="P23" s="102"/>
      <c r="Q23" s="102"/>
      <c r="R23" s="125"/>
      <c r="S23" s="125"/>
      <c r="T23" s="125"/>
      <c r="U23" s="125"/>
      <c r="V23" s="125"/>
      <c r="W23" s="125"/>
    </row>
    <row r="24" spans="1:23" s="80" customFormat="1" ht="13">
      <c r="A24" s="97" t="s">
        <v>1099</v>
      </c>
      <c r="B24" s="20" t="s">
        <v>407</v>
      </c>
      <c r="C24" s="3" t="s">
        <v>467</v>
      </c>
      <c r="D24" s="99">
        <v>81.274722222222223</v>
      </c>
      <c r="E24" s="99">
        <v>32.185277777777777</v>
      </c>
      <c r="F24" s="113">
        <v>69.94</v>
      </c>
      <c r="G24" s="105">
        <v>136.63999999999999</v>
      </c>
      <c r="H24" s="109">
        <v>112</v>
      </c>
      <c r="I24" s="253">
        <v>88</v>
      </c>
      <c r="J24" s="119" t="s">
        <v>537</v>
      </c>
      <c r="K24" s="3" t="s">
        <v>461</v>
      </c>
      <c r="L24" s="105"/>
      <c r="M24" s="105"/>
      <c r="N24" s="57"/>
      <c r="O24" s="105"/>
      <c r="P24" s="102"/>
      <c r="Q24" s="102"/>
      <c r="R24" s="125"/>
      <c r="S24" s="125"/>
      <c r="T24" s="125"/>
      <c r="U24" s="125"/>
      <c r="V24" s="125"/>
      <c r="W24" s="125"/>
    </row>
    <row r="25" spans="1:23" s="80" customFormat="1" ht="13">
      <c r="A25" s="97" t="s">
        <v>1099</v>
      </c>
      <c r="B25" s="20" t="s">
        <v>408</v>
      </c>
      <c r="C25" s="3" t="s">
        <v>463</v>
      </c>
      <c r="D25" s="99">
        <v>81.274722222222195</v>
      </c>
      <c r="E25" s="99">
        <v>32.185277777777777</v>
      </c>
      <c r="F25" s="113">
        <v>70.31</v>
      </c>
      <c r="G25" s="105">
        <v>142.22999999999999</v>
      </c>
      <c r="H25" s="109">
        <v>112</v>
      </c>
      <c r="I25" s="253">
        <v>88</v>
      </c>
      <c r="J25" s="119" t="s">
        <v>538</v>
      </c>
      <c r="K25" s="3" t="s">
        <v>461</v>
      </c>
      <c r="L25" s="105"/>
      <c r="M25" s="105"/>
      <c r="N25" s="57"/>
      <c r="O25" s="105"/>
      <c r="P25" s="99"/>
      <c r="Q25" s="99"/>
      <c r="R25" s="125"/>
      <c r="S25" s="125"/>
      <c r="T25" s="125"/>
      <c r="U25" s="125"/>
      <c r="V25" s="125"/>
      <c r="W25" s="125"/>
    </row>
    <row r="26" spans="1:23" s="80" customFormat="1" ht="13">
      <c r="A26" s="97" t="s">
        <v>1099</v>
      </c>
      <c r="B26" s="117" t="s">
        <v>488</v>
      </c>
      <c r="C26" s="3" t="s">
        <v>489</v>
      </c>
      <c r="D26" s="99">
        <v>80.25</v>
      </c>
      <c r="E26" s="99">
        <v>32.549999999999997</v>
      </c>
      <c r="F26" s="113">
        <v>58.51</v>
      </c>
      <c r="G26" s="105">
        <v>160.6</v>
      </c>
      <c r="H26" s="109">
        <v>73</v>
      </c>
      <c r="I26" s="253">
        <v>86</v>
      </c>
      <c r="J26" s="119" t="s">
        <v>546</v>
      </c>
      <c r="K26" s="117" t="s">
        <v>487</v>
      </c>
      <c r="L26" s="105"/>
      <c r="M26" s="105"/>
      <c r="N26" s="57"/>
      <c r="O26" s="105"/>
      <c r="P26" s="99"/>
      <c r="Q26" s="99"/>
      <c r="R26" s="125"/>
      <c r="S26" s="125"/>
      <c r="T26" s="125"/>
      <c r="U26" s="125"/>
      <c r="V26" s="125"/>
      <c r="W26" s="125"/>
    </row>
    <row r="27" spans="1:23" s="80" customFormat="1" ht="13">
      <c r="A27" s="97" t="s">
        <v>1099</v>
      </c>
      <c r="B27" s="117" t="s">
        <v>490</v>
      </c>
      <c r="C27" s="3" t="s">
        <v>489</v>
      </c>
      <c r="D27" s="99">
        <v>80.25</v>
      </c>
      <c r="E27" s="99">
        <v>32.549999999999997</v>
      </c>
      <c r="F27" s="113">
        <v>54.07</v>
      </c>
      <c r="G27" s="105">
        <v>160.6</v>
      </c>
      <c r="H27" s="109">
        <v>73</v>
      </c>
      <c r="I27" s="253">
        <v>86</v>
      </c>
      <c r="J27" s="3"/>
      <c r="K27" s="117" t="s">
        <v>487</v>
      </c>
      <c r="L27" s="105"/>
      <c r="M27" s="133"/>
      <c r="N27" s="57"/>
      <c r="O27" s="105"/>
      <c r="P27" s="99"/>
      <c r="Q27" s="99"/>
      <c r="R27" s="125"/>
      <c r="S27" s="125"/>
      <c r="T27" s="125"/>
      <c r="U27" s="125"/>
      <c r="V27" s="125"/>
      <c r="W27" s="125"/>
    </row>
    <row r="28" spans="1:23" s="80" customFormat="1" ht="13">
      <c r="A28" s="97" t="s">
        <v>1099</v>
      </c>
      <c r="B28" s="20" t="s">
        <v>450</v>
      </c>
      <c r="C28" s="3" t="s">
        <v>466</v>
      </c>
      <c r="D28" s="99">
        <v>81.320416666666659</v>
      </c>
      <c r="E28" s="99">
        <v>32.178305555555553</v>
      </c>
      <c r="F28" s="113">
        <v>73.84</v>
      </c>
      <c r="G28" s="105">
        <v>147</v>
      </c>
      <c r="H28" s="109">
        <v>114</v>
      </c>
      <c r="I28" s="253">
        <v>87</v>
      </c>
      <c r="J28" s="3"/>
      <c r="K28" s="3" t="s">
        <v>1020</v>
      </c>
      <c r="L28" s="105"/>
      <c r="M28" s="133"/>
      <c r="N28" s="57"/>
      <c r="O28" s="105"/>
      <c r="P28" s="99"/>
      <c r="Q28" s="99"/>
      <c r="R28" s="125"/>
      <c r="S28" s="125"/>
      <c r="T28" s="125"/>
      <c r="U28" s="125"/>
      <c r="V28" s="125"/>
      <c r="W28" s="125"/>
    </row>
    <row r="29" spans="1:23" s="80" customFormat="1" ht="13">
      <c r="A29" s="97" t="s">
        <v>1099</v>
      </c>
      <c r="B29" s="20" t="s">
        <v>405</v>
      </c>
      <c r="C29" s="3" t="s">
        <v>463</v>
      </c>
      <c r="D29" s="99">
        <v>81.30083333333333</v>
      </c>
      <c r="E29" s="99">
        <v>32.179472222222223</v>
      </c>
      <c r="F29" s="113">
        <v>73.959999999999994</v>
      </c>
      <c r="G29" s="105">
        <v>145</v>
      </c>
      <c r="H29" s="109">
        <v>113</v>
      </c>
      <c r="I29" s="253">
        <v>88</v>
      </c>
      <c r="J29" s="3"/>
      <c r="K29" s="3" t="s">
        <v>1020</v>
      </c>
      <c r="L29" s="105"/>
      <c r="M29" s="133"/>
      <c r="N29" s="57"/>
      <c r="O29" s="105"/>
      <c r="P29" s="99"/>
      <c r="Q29" s="99"/>
      <c r="R29" s="125"/>
      <c r="S29" s="125"/>
      <c r="T29" s="125"/>
      <c r="U29" s="125"/>
      <c r="V29" s="125"/>
      <c r="W29" s="125"/>
    </row>
    <row r="30" spans="1:23" s="80" customFormat="1" ht="13">
      <c r="A30" s="97" t="s">
        <v>1099</v>
      </c>
      <c r="B30" s="20" t="s">
        <v>406</v>
      </c>
      <c r="C30" s="3" t="s">
        <v>381</v>
      </c>
      <c r="D30" s="99">
        <v>81.274972222222218</v>
      </c>
      <c r="E30" s="99">
        <v>32.185472222222202</v>
      </c>
      <c r="F30" s="113">
        <v>70.06</v>
      </c>
      <c r="G30" s="105">
        <v>138</v>
      </c>
      <c r="H30" s="109">
        <v>112</v>
      </c>
      <c r="I30" s="253">
        <v>88</v>
      </c>
      <c r="J30" s="3"/>
      <c r="K30" s="3" t="s">
        <v>1020</v>
      </c>
      <c r="L30" s="105"/>
      <c r="M30" s="3"/>
      <c r="N30" s="57"/>
      <c r="O30" s="105"/>
      <c r="P30" s="99"/>
      <c r="Q30" s="100"/>
      <c r="R30" s="125"/>
      <c r="S30" s="125"/>
      <c r="T30" s="125"/>
      <c r="U30" s="125"/>
      <c r="V30" s="125"/>
      <c r="W30" s="125"/>
    </row>
    <row r="31" spans="1:23" s="80" customFormat="1" ht="13">
      <c r="A31" s="97" t="s">
        <v>1099</v>
      </c>
      <c r="B31" s="20" t="s">
        <v>416</v>
      </c>
      <c r="C31" s="3" t="s">
        <v>463</v>
      </c>
      <c r="D31" s="99">
        <v>80.660444444444494</v>
      </c>
      <c r="E31" s="99">
        <v>32.397750000000002</v>
      </c>
      <c r="F31" s="113">
        <v>65.47</v>
      </c>
      <c r="G31" s="105">
        <v>163</v>
      </c>
      <c r="H31" s="109">
        <v>86</v>
      </c>
      <c r="I31" s="253">
        <v>84</v>
      </c>
      <c r="J31" s="3"/>
      <c r="K31" s="3" t="s">
        <v>1020</v>
      </c>
      <c r="L31" s="105"/>
      <c r="M31" s="105"/>
      <c r="N31" s="57"/>
      <c r="O31" s="105"/>
      <c r="P31" s="99"/>
      <c r="Q31" s="99"/>
      <c r="R31" s="125"/>
      <c r="S31" s="125"/>
      <c r="T31" s="125"/>
      <c r="U31" s="125"/>
      <c r="V31" s="125"/>
      <c r="W31" s="125"/>
    </row>
    <row r="32" spans="1:23" s="80" customFormat="1" ht="13">
      <c r="A32" s="97" t="s">
        <v>1099</v>
      </c>
      <c r="B32" s="20" t="s">
        <v>419</v>
      </c>
      <c r="C32" s="104" t="s">
        <v>465</v>
      </c>
      <c r="D32" s="99">
        <v>80.574972222222215</v>
      </c>
      <c r="E32" s="99">
        <v>32.532583333333335</v>
      </c>
      <c r="F32" s="113">
        <v>54.42</v>
      </c>
      <c r="G32" s="105">
        <v>156</v>
      </c>
      <c r="H32" s="109">
        <v>97</v>
      </c>
      <c r="I32" s="253">
        <v>73</v>
      </c>
      <c r="J32" s="3"/>
      <c r="K32" s="3" t="s">
        <v>1020</v>
      </c>
      <c r="L32" s="105"/>
      <c r="M32" s="133"/>
      <c r="N32" s="57"/>
      <c r="O32" s="105"/>
      <c r="P32" s="102"/>
      <c r="Q32" s="102"/>
      <c r="R32" s="125"/>
      <c r="S32" s="125"/>
      <c r="T32" s="125"/>
      <c r="U32" s="125"/>
      <c r="V32" s="125"/>
      <c r="W32" s="125"/>
    </row>
    <row r="33" spans="1:25" s="80" customFormat="1" ht="13">
      <c r="A33" s="97" t="s">
        <v>1099</v>
      </c>
      <c r="B33" s="20" t="s">
        <v>453</v>
      </c>
      <c r="C33" s="104" t="s">
        <v>465</v>
      </c>
      <c r="D33" s="99">
        <v>80.697833333333335</v>
      </c>
      <c r="E33" s="99">
        <v>32.388888888888886</v>
      </c>
      <c r="F33" s="113">
        <v>59.14</v>
      </c>
      <c r="G33" s="105">
        <v>161</v>
      </c>
      <c r="H33" s="109">
        <v>88</v>
      </c>
      <c r="I33" s="253">
        <v>84</v>
      </c>
      <c r="J33" s="3"/>
      <c r="K33" s="3" t="s">
        <v>1021</v>
      </c>
      <c r="L33" s="105"/>
      <c r="M33" s="105"/>
      <c r="N33" s="57"/>
      <c r="O33" s="105"/>
      <c r="P33" s="99"/>
      <c r="Q33" s="99"/>
      <c r="R33" s="125"/>
      <c r="S33" s="125"/>
      <c r="T33" s="125"/>
      <c r="U33" s="125"/>
      <c r="V33" s="125"/>
      <c r="W33" s="125"/>
    </row>
    <row r="34" spans="1:25" s="80" customFormat="1" ht="13">
      <c r="A34" s="97" t="s">
        <v>1099</v>
      </c>
      <c r="B34" s="20" t="s">
        <v>421</v>
      </c>
      <c r="C34" s="3" t="s">
        <v>462</v>
      </c>
      <c r="D34" s="99">
        <v>80.539500000000004</v>
      </c>
      <c r="E34" s="99">
        <v>32.544277777777801</v>
      </c>
      <c r="F34" s="113">
        <v>62.27</v>
      </c>
      <c r="G34" s="105">
        <v>155</v>
      </c>
      <c r="H34" s="109">
        <v>95</v>
      </c>
      <c r="I34" s="253">
        <v>72</v>
      </c>
      <c r="J34" s="3"/>
      <c r="K34" s="3" t="s">
        <v>1021</v>
      </c>
      <c r="L34" s="105"/>
      <c r="M34" s="105"/>
      <c r="N34" s="57"/>
      <c r="O34" s="105"/>
      <c r="P34" s="99"/>
      <c r="Q34" s="99"/>
      <c r="R34" s="125"/>
      <c r="S34" s="125"/>
      <c r="T34" s="125"/>
      <c r="U34" s="125"/>
      <c r="V34" s="125"/>
      <c r="W34" s="125"/>
    </row>
    <row r="35" spans="1:25" s="80" customFormat="1" ht="13">
      <c r="A35" s="97" t="s">
        <v>1099</v>
      </c>
      <c r="B35" s="20" t="s">
        <v>454</v>
      </c>
      <c r="C35" s="104" t="s">
        <v>465</v>
      </c>
      <c r="D35" s="99">
        <v>80.22986111111112</v>
      </c>
      <c r="E35" s="99">
        <v>32.545638888888888</v>
      </c>
      <c r="F35" s="113">
        <v>61.52</v>
      </c>
      <c r="G35" s="105">
        <v>166</v>
      </c>
      <c r="H35" s="109">
        <v>71</v>
      </c>
      <c r="I35" s="253">
        <v>83</v>
      </c>
      <c r="J35" s="3"/>
      <c r="K35" s="3" t="s">
        <v>1021</v>
      </c>
      <c r="L35" s="105"/>
      <c r="M35" s="133"/>
      <c r="N35" s="57"/>
      <c r="O35" s="105"/>
      <c r="P35" s="102"/>
      <c r="Q35" s="102"/>
      <c r="R35" s="125"/>
      <c r="S35" s="125"/>
      <c r="T35" s="125"/>
      <c r="U35" s="125"/>
      <c r="V35" s="125"/>
      <c r="W35" s="125"/>
    </row>
    <row r="36" spans="1:25" s="80" customFormat="1" ht="13">
      <c r="A36" s="97" t="s">
        <v>1099</v>
      </c>
      <c r="B36" s="20" t="s">
        <v>426</v>
      </c>
      <c r="C36" s="104" t="s">
        <v>465</v>
      </c>
      <c r="D36" s="99">
        <v>80.226749999999996</v>
      </c>
      <c r="E36" s="99">
        <v>32.547472222222218</v>
      </c>
      <c r="F36" s="113">
        <v>60.74</v>
      </c>
      <c r="G36" s="105">
        <v>163</v>
      </c>
      <c r="H36" s="109">
        <v>75</v>
      </c>
      <c r="I36" s="253">
        <v>83</v>
      </c>
      <c r="J36" s="3"/>
      <c r="K36" s="3" t="s">
        <v>1021</v>
      </c>
      <c r="L36" s="105"/>
      <c r="M36" s="105"/>
      <c r="N36" s="125"/>
      <c r="O36" s="105"/>
      <c r="P36" s="99"/>
      <c r="Q36" s="99"/>
      <c r="R36" s="125"/>
      <c r="S36" s="125"/>
      <c r="T36" s="125"/>
      <c r="U36" s="125"/>
      <c r="V36" s="125"/>
      <c r="W36" s="125"/>
    </row>
    <row r="37" spans="1:25" s="80" customFormat="1" ht="13">
      <c r="A37" s="97" t="s">
        <v>1099</v>
      </c>
      <c r="B37" s="20" t="s">
        <v>452</v>
      </c>
      <c r="C37" s="3" t="s">
        <v>367</v>
      </c>
      <c r="D37" s="99">
        <v>80.916666666666671</v>
      </c>
      <c r="E37" s="99">
        <v>32.666666666666664</v>
      </c>
      <c r="F37" s="113">
        <v>61.96</v>
      </c>
      <c r="G37" s="105">
        <v>155.6</v>
      </c>
      <c r="H37" s="109">
        <v>124</v>
      </c>
      <c r="I37" s="253">
        <v>48</v>
      </c>
      <c r="J37" s="3"/>
      <c r="K37" s="3" t="s">
        <v>1022</v>
      </c>
      <c r="L37" s="105"/>
      <c r="M37" s="133"/>
      <c r="N37" s="57"/>
      <c r="O37" s="105"/>
      <c r="P37" s="102"/>
      <c r="Q37" s="102"/>
      <c r="R37" s="125"/>
      <c r="S37" s="125"/>
      <c r="T37" s="125"/>
      <c r="U37" s="125"/>
      <c r="V37" s="125"/>
      <c r="W37" s="125"/>
    </row>
    <row r="38" spans="1:25" s="80" customFormat="1" ht="13">
      <c r="A38" s="97" t="s">
        <v>1099</v>
      </c>
      <c r="B38" s="20" t="s">
        <v>455</v>
      </c>
      <c r="C38" s="3" t="s">
        <v>468</v>
      </c>
      <c r="D38" s="99">
        <v>80.18483333333333</v>
      </c>
      <c r="E38" s="99">
        <v>32.559550000000002</v>
      </c>
      <c r="F38" s="113">
        <v>56.98</v>
      </c>
      <c r="G38" s="105">
        <v>159.4</v>
      </c>
      <c r="H38" s="109">
        <v>70</v>
      </c>
      <c r="I38" s="263">
        <v>82</v>
      </c>
      <c r="J38" s="3"/>
      <c r="K38" s="3" t="s">
        <v>1023</v>
      </c>
      <c r="L38" s="105"/>
      <c r="M38" s="107"/>
      <c r="N38" s="127"/>
      <c r="O38" s="105"/>
      <c r="P38" s="102"/>
      <c r="Q38" s="102"/>
      <c r="R38" s="125"/>
      <c r="S38" s="125"/>
      <c r="T38" s="125"/>
      <c r="U38" s="125"/>
      <c r="V38" s="125"/>
      <c r="W38" s="125"/>
    </row>
    <row r="39" spans="1:25" s="80" customFormat="1" ht="13">
      <c r="A39" s="254" t="s">
        <v>1100</v>
      </c>
      <c r="B39" s="255" t="s">
        <v>445</v>
      </c>
      <c r="C39" s="257" t="s">
        <v>432</v>
      </c>
      <c r="D39" s="175">
        <v>82.200666666666663</v>
      </c>
      <c r="E39" s="175">
        <v>32.040333333333336</v>
      </c>
      <c r="F39" s="176">
        <v>77.91</v>
      </c>
      <c r="G39" s="258">
        <v>129</v>
      </c>
      <c r="H39" s="256">
        <v>141</v>
      </c>
      <c r="I39" s="253">
        <v>76</v>
      </c>
      <c r="J39" s="259" t="s">
        <v>526</v>
      </c>
      <c r="K39" s="174" t="s">
        <v>559</v>
      </c>
      <c r="L39" s="105"/>
      <c r="M39" s="105"/>
      <c r="N39" s="57"/>
      <c r="O39" s="105"/>
      <c r="P39" s="99"/>
      <c r="Q39" s="99"/>
      <c r="R39" s="125"/>
      <c r="S39" s="125"/>
      <c r="T39" s="125"/>
      <c r="U39" s="125"/>
      <c r="V39" s="125"/>
      <c r="W39" s="125"/>
      <c r="X39" s="125"/>
      <c r="Y39" s="125"/>
    </row>
    <row r="40" spans="1:25" s="80" customFormat="1" ht="13">
      <c r="A40" s="97" t="s">
        <v>1100</v>
      </c>
      <c r="B40" s="20" t="s">
        <v>445</v>
      </c>
      <c r="C40" s="103" t="s">
        <v>432</v>
      </c>
      <c r="D40" s="99">
        <v>82.200666666666663</v>
      </c>
      <c r="E40" s="99">
        <v>32.040333333333336</v>
      </c>
      <c r="F40" s="113">
        <v>77.91</v>
      </c>
      <c r="G40" s="105">
        <v>139</v>
      </c>
      <c r="H40" s="109">
        <v>141</v>
      </c>
      <c r="I40" s="253">
        <v>76</v>
      </c>
      <c r="J40" s="119" t="s">
        <v>527</v>
      </c>
      <c r="K40" s="3" t="s">
        <v>559</v>
      </c>
      <c r="L40" s="105"/>
      <c r="M40" s="105"/>
      <c r="N40" s="57"/>
      <c r="O40" s="105"/>
      <c r="P40" s="99"/>
      <c r="Q40" s="99"/>
      <c r="R40" s="125"/>
      <c r="S40" s="125"/>
      <c r="T40" s="125"/>
      <c r="U40" s="125"/>
      <c r="V40" s="125"/>
      <c r="W40" s="125"/>
      <c r="X40" s="125"/>
      <c r="Y40" s="125"/>
    </row>
    <row r="41" spans="1:25" s="80" customFormat="1" ht="13">
      <c r="A41" s="97" t="s">
        <v>1100</v>
      </c>
      <c r="B41" s="20" t="s">
        <v>446</v>
      </c>
      <c r="C41" s="103" t="s">
        <v>432</v>
      </c>
      <c r="D41" s="99">
        <v>82.200666666666663</v>
      </c>
      <c r="E41" s="99">
        <v>32.040333333333336</v>
      </c>
      <c r="F41" s="113">
        <v>74.39</v>
      </c>
      <c r="G41" s="105">
        <v>143</v>
      </c>
      <c r="H41" s="109">
        <v>140</v>
      </c>
      <c r="I41" s="253">
        <v>76</v>
      </c>
      <c r="J41" s="119" t="s">
        <v>528</v>
      </c>
      <c r="K41" s="3" t="s">
        <v>559</v>
      </c>
      <c r="L41" s="105"/>
      <c r="M41" s="133"/>
      <c r="N41" s="57"/>
      <c r="O41" s="105"/>
      <c r="P41" s="99"/>
      <c r="Q41" s="99"/>
      <c r="R41" s="125"/>
      <c r="S41" s="125"/>
      <c r="T41" s="125"/>
      <c r="U41" s="125"/>
      <c r="V41" s="125"/>
      <c r="W41" s="125"/>
      <c r="X41" s="125"/>
      <c r="Y41" s="125"/>
    </row>
    <row r="42" spans="1:25" s="80" customFormat="1" ht="13">
      <c r="A42" s="97" t="s">
        <v>1100</v>
      </c>
      <c r="B42" s="20" t="s">
        <v>398</v>
      </c>
      <c r="C42" s="3" t="s">
        <v>463</v>
      </c>
      <c r="D42" s="99">
        <v>82.187266666666673</v>
      </c>
      <c r="E42" s="99">
        <v>31.829416666666667</v>
      </c>
      <c r="F42" s="113">
        <v>77.849999999999994</v>
      </c>
      <c r="G42" s="105">
        <v>149</v>
      </c>
      <c r="H42" s="109">
        <v>123</v>
      </c>
      <c r="I42" s="253">
        <v>98</v>
      </c>
      <c r="J42" s="119" t="s">
        <v>529</v>
      </c>
      <c r="K42" s="3" t="s">
        <v>1018</v>
      </c>
      <c r="L42" s="105"/>
      <c r="M42" s="105"/>
      <c r="N42" s="57"/>
      <c r="O42" s="105"/>
      <c r="P42" s="99"/>
      <c r="Q42" s="99"/>
      <c r="R42" s="125"/>
      <c r="S42" s="125"/>
      <c r="T42" s="125"/>
      <c r="U42" s="125"/>
      <c r="V42" s="125"/>
      <c r="W42" s="125"/>
      <c r="X42" s="125"/>
      <c r="Y42" s="125"/>
    </row>
    <row r="43" spans="1:25" s="80" customFormat="1" ht="13">
      <c r="A43" s="97" t="s">
        <v>1100</v>
      </c>
      <c r="B43" s="20" t="s">
        <v>399</v>
      </c>
      <c r="C43" s="3" t="s">
        <v>447</v>
      </c>
      <c r="D43" s="99">
        <v>82.17583333333333</v>
      </c>
      <c r="E43" s="99">
        <v>31.680266666666668</v>
      </c>
      <c r="F43" s="113">
        <v>73.349999999999994</v>
      </c>
      <c r="G43" s="105">
        <v>142.9</v>
      </c>
      <c r="H43" s="109">
        <v>107</v>
      </c>
      <c r="I43" s="253">
        <v>115</v>
      </c>
      <c r="J43" s="119" t="s">
        <v>530</v>
      </c>
      <c r="K43" s="3" t="s">
        <v>458</v>
      </c>
      <c r="L43" s="105"/>
      <c r="M43" s="3"/>
      <c r="N43" s="57"/>
      <c r="O43" s="105"/>
      <c r="P43" s="99"/>
      <c r="Q43" s="99"/>
      <c r="R43" s="125"/>
      <c r="S43" s="125"/>
      <c r="T43" s="125"/>
      <c r="U43" s="125"/>
      <c r="V43" s="125"/>
      <c r="W43" s="125"/>
      <c r="X43" s="125"/>
      <c r="Y43" s="125"/>
    </row>
    <row r="44" spans="1:25" s="80" customFormat="1" ht="13">
      <c r="A44" s="97" t="s">
        <v>1100</v>
      </c>
      <c r="B44" s="20" t="s">
        <v>448</v>
      </c>
      <c r="C44" s="3" t="s">
        <v>431</v>
      </c>
      <c r="D44" s="99">
        <v>82.15303333333334</v>
      </c>
      <c r="E44" s="99">
        <v>31.7302</v>
      </c>
      <c r="F44" s="113">
        <v>63.59</v>
      </c>
      <c r="G44" s="105">
        <v>134.30000000000001</v>
      </c>
      <c r="H44" s="109">
        <v>112</v>
      </c>
      <c r="I44" s="253">
        <v>109</v>
      </c>
      <c r="J44" s="119" t="s">
        <v>531</v>
      </c>
      <c r="K44" s="3" t="s">
        <v>458</v>
      </c>
      <c r="L44" s="105"/>
      <c r="M44" s="133"/>
      <c r="N44" s="57"/>
      <c r="O44" s="105"/>
      <c r="P44" s="99"/>
      <c r="Q44" s="99"/>
      <c r="R44" s="125"/>
      <c r="S44" s="125"/>
      <c r="T44" s="125"/>
      <c r="U44" s="125"/>
      <c r="V44" s="125"/>
      <c r="W44" s="125"/>
      <c r="X44" s="125"/>
      <c r="Y44" s="125"/>
    </row>
    <row r="45" spans="1:25" s="80" customFormat="1" ht="13">
      <c r="A45" s="97" t="s">
        <v>1100</v>
      </c>
      <c r="B45" s="20" t="s">
        <v>400</v>
      </c>
      <c r="C45" s="3" t="s">
        <v>449</v>
      </c>
      <c r="D45" s="99">
        <v>82.140433333333334</v>
      </c>
      <c r="E45" s="99">
        <v>31.789966666666668</v>
      </c>
      <c r="F45" s="113">
        <v>66.67</v>
      </c>
      <c r="G45" s="105">
        <v>159.80000000000001</v>
      </c>
      <c r="H45" s="109">
        <v>117</v>
      </c>
      <c r="I45" s="253">
        <v>102</v>
      </c>
      <c r="J45" s="119" t="s">
        <v>532</v>
      </c>
      <c r="K45" s="3" t="s">
        <v>458</v>
      </c>
      <c r="L45" s="105"/>
      <c r="M45" s="133"/>
      <c r="N45" s="57"/>
      <c r="R45" s="125"/>
      <c r="S45" s="125"/>
      <c r="T45" s="125"/>
      <c r="U45" s="125"/>
      <c r="V45" s="125"/>
      <c r="W45" s="125"/>
      <c r="X45" s="125"/>
      <c r="Y45" s="125"/>
    </row>
    <row r="46" spans="1:25" s="80" customFormat="1" ht="13">
      <c r="A46" s="97" t="s">
        <v>1100</v>
      </c>
      <c r="B46" s="3" t="s">
        <v>401</v>
      </c>
      <c r="C46" s="103" t="s">
        <v>432</v>
      </c>
      <c r="D46" s="99">
        <v>82.140050000000002</v>
      </c>
      <c r="E46" s="99">
        <v>31.803033333333332</v>
      </c>
      <c r="F46" s="113">
        <v>75.989999999999995</v>
      </c>
      <c r="G46" s="105">
        <v>146.1</v>
      </c>
      <c r="H46" s="109">
        <v>118</v>
      </c>
      <c r="I46" s="253">
        <v>101</v>
      </c>
      <c r="J46" s="119" t="s">
        <v>533</v>
      </c>
      <c r="K46" s="3" t="s">
        <v>458</v>
      </c>
      <c r="L46" s="105"/>
      <c r="M46" s="105"/>
      <c r="N46" s="57"/>
      <c r="O46" s="105"/>
      <c r="P46" s="99"/>
      <c r="Q46" s="99"/>
      <c r="R46" s="125"/>
      <c r="S46" s="125"/>
      <c r="T46" s="125"/>
      <c r="U46" s="125"/>
      <c r="V46" s="125"/>
      <c r="W46" s="125"/>
      <c r="X46" s="125"/>
      <c r="Y46" s="125"/>
    </row>
    <row r="47" spans="1:25" s="80" customFormat="1" ht="13">
      <c r="A47" s="97" t="s">
        <v>1100</v>
      </c>
      <c r="B47" s="3" t="s">
        <v>592</v>
      </c>
      <c r="C47" s="3" t="s">
        <v>593</v>
      </c>
      <c r="D47" s="99">
        <v>82.166600000000003</v>
      </c>
      <c r="E47" s="99">
        <v>31.692216666666667</v>
      </c>
      <c r="F47" s="113"/>
      <c r="G47" s="105">
        <v>133.80000000000001</v>
      </c>
      <c r="H47" s="109">
        <v>108</v>
      </c>
      <c r="I47" s="263">
        <v>113</v>
      </c>
      <c r="J47" s="119" t="s">
        <v>594</v>
      </c>
      <c r="K47" s="3" t="s">
        <v>458</v>
      </c>
      <c r="L47" s="105"/>
      <c r="M47" s="133"/>
      <c r="N47" s="57"/>
      <c r="O47" s="105"/>
      <c r="P47" s="99"/>
      <c r="Q47" s="99"/>
      <c r="R47" s="125"/>
      <c r="S47" s="125"/>
      <c r="T47" s="125"/>
      <c r="U47" s="125"/>
      <c r="V47" s="125"/>
      <c r="W47" s="125"/>
    </row>
    <row r="48" spans="1:25" s="80" customFormat="1" ht="13">
      <c r="A48" s="254" t="s">
        <v>1101</v>
      </c>
      <c r="B48" s="260" t="s">
        <v>464</v>
      </c>
      <c r="C48" s="174" t="s">
        <v>367</v>
      </c>
      <c r="D48" s="261">
        <v>83.666388888888903</v>
      </c>
      <c r="E48" s="261">
        <v>31.645666666666667</v>
      </c>
      <c r="F48" s="85">
        <v>68.97</v>
      </c>
      <c r="G48" s="258">
        <v>156</v>
      </c>
      <c r="H48" s="256">
        <v>159</v>
      </c>
      <c r="I48" s="253">
        <v>90</v>
      </c>
      <c r="J48" s="259" t="s">
        <v>514</v>
      </c>
      <c r="K48" s="174" t="s">
        <v>443</v>
      </c>
      <c r="L48" s="105"/>
      <c r="M48" s="133"/>
      <c r="N48" s="57"/>
      <c r="O48" s="107"/>
      <c r="P48" s="99"/>
      <c r="Q48" s="99"/>
      <c r="R48" s="125"/>
      <c r="S48" s="125"/>
      <c r="T48" s="125"/>
      <c r="U48" s="125"/>
      <c r="V48" s="125"/>
      <c r="W48" s="125"/>
      <c r="X48" s="125"/>
      <c r="Y48" s="125"/>
    </row>
    <row r="49" spans="1:25" s="80" customFormat="1" ht="13">
      <c r="A49" s="97" t="s">
        <v>1101</v>
      </c>
      <c r="B49" s="101" t="s">
        <v>330</v>
      </c>
      <c r="C49" s="3" t="s">
        <v>367</v>
      </c>
      <c r="D49" s="102">
        <v>83.599472222222204</v>
      </c>
      <c r="E49" s="102">
        <v>31.95953888888889</v>
      </c>
      <c r="F49" s="113">
        <v>66.22</v>
      </c>
      <c r="G49" s="105">
        <v>145</v>
      </c>
      <c r="H49" s="109">
        <v>175</v>
      </c>
      <c r="I49" s="253">
        <v>57</v>
      </c>
      <c r="J49" s="119" t="s">
        <v>523</v>
      </c>
      <c r="K49" s="3" t="s">
        <v>443</v>
      </c>
      <c r="L49" s="105"/>
      <c r="M49" s="133"/>
      <c r="N49" s="57"/>
      <c r="O49" s="107"/>
      <c r="P49" s="99"/>
      <c r="Q49" s="99"/>
      <c r="R49" s="125"/>
      <c r="S49" s="125"/>
      <c r="T49" s="125"/>
      <c r="U49" s="125"/>
      <c r="V49" s="125"/>
      <c r="W49" s="125"/>
      <c r="X49" s="125"/>
      <c r="Y49" s="125"/>
    </row>
    <row r="50" spans="1:25" s="80" customFormat="1" ht="13">
      <c r="A50" s="97" t="s">
        <v>1101</v>
      </c>
      <c r="B50" s="101" t="s">
        <v>332</v>
      </c>
      <c r="C50" s="3" t="s">
        <v>381</v>
      </c>
      <c r="D50" s="102">
        <v>83.545241666666669</v>
      </c>
      <c r="E50" s="102">
        <v>31.929416666666668</v>
      </c>
      <c r="F50" s="6">
        <v>73.87</v>
      </c>
      <c r="G50" s="105">
        <v>146</v>
      </c>
      <c r="H50" s="109">
        <v>166</v>
      </c>
      <c r="I50" s="253">
        <v>61</v>
      </c>
      <c r="J50" s="119" t="s">
        <v>524</v>
      </c>
      <c r="K50" s="3" t="s">
        <v>443</v>
      </c>
      <c r="L50" s="105"/>
      <c r="M50" s="105"/>
      <c r="N50" s="57"/>
      <c r="O50" s="105"/>
      <c r="P50" s="99"/>
      <c r="Q50" s="99"/>
      <c r="R50" s="125"/>
      <c r="S50" s="125"/>
      <c r="T50" s="125"/>
      <c r="U50" s="125"/>
      <c r="V50" s="125"/>
      <c r="W50" s="125"/>
      <c r="X50" s="125"/>
      <c r="Y50" s="125"/>
    </row>
    <row r="51" spans="1:25" s="80" customFormat="1" ht="13">
      <c r="A51" s="97" t="s">
        <v>1101</v>
      </c>
      <c r="B51" s="101" t="s">
        <v>444</v>
      </c>
      <c r="C51" s="3" t="s">
        <v>381</v>
      </c>
      <c r="D51" s="102">
        <v>83.554930555555558</v>
      </c>
      <c r="E51" s="102">
        <v>31.945061111111112</v>
      </c>
      <c r="F51" s="6">
        <v>75.040000000000006</v>
      </c>
      <c r="G51" s="105">
        <v>146</v>
      </c>
      <c r="H51" s="109">
        <v>169</v>
      </c>
      <c r="I51" s="253">
        <v>58</v>
      </c>
      <c r="J51" s="119" t="s">
        <v>525</v>
      </c>
      <c r="K51" s="3" t="s">
        <v>443</v>
      </c>
      <c r="L51" s="106"/>
      <c r="M51" s="105"/>
      <c r="N51" s="57"/>
      <c r="O51" s="105"/>
      <c r="P51" s="99"/>
      <c r="Q51" s="99"/>
      <c r="R51" s="125"/>
      <c r="S51" s="125"/>
      <c r="T51" s="125"/>
      <c r="U51" s="125"/>
      <c r="V51" s="125"/>
      <c r="W51" s="125"/>
      <c r="X51" s="125"/>
      <c r="Y51" s="125"/>
    </row>
    <row r="52" spans="1:25" s="80" customFormat="1" ht="13">
      <c r="A52" s="97" t="s">
        <v>1101</v>
      </c>
      <c r="B52" s="101" t="s">
        <v>335</v>
      </c>
      <c r="C52" s="3" t="s">
        <v>381</v>
      </c>
      <c r="D52" s="102">
        <v>83.573236111111115</v>
      </c>
      <c r="E52" s="102">
        <v>31.958708333333334</v>
      </c>
      <c r="F52" s="6">
        <v>74.09</v>
      </c>
      <c r="G52" s="105">
        <v>141</v>
      </c>
      <c r="H52" s="109">
        <v>174</v>
      </c>
      <c r="I52" s="253">
        <v>56</v>
      </c>
      <c r="J52" s="119" t="s">
        <v>515</v>
      </c>
      <c r="K52" s="3" t="s">
        <v>443</v>
      </c>
      <c r="L52" s="105"/>
      <c r="M52" s="105"/>
      <c r="N52" s="57"/>
      <c r="O52" s="105"/>
      <c r="P52" s="99"/>
      <c r="Q52" s="99"/>
      <c r="R52" s="125"/>
      <c r="S52" s="125"/>
      <c r="T52" s="125"/>
      <c r="U52" s="125"/>
      <c r="V52" s="125"/>
      <c r="W52" s="125"/>
      <c r="X52" s="125"/>
      <c r="Y52" s="125"/>
    </row>
    <row r="53" spans="1:25" s="80" customFormat="1" ht="13">
      <c r="A53" s="97" t="s">
        <v>1101</v>
      </c>
      <c r="B53" s="101" t="s">
        <v>340</v>
      </c>
      <c r="C53" s="3" t="s">
        <v>381</v>
      </c>
      <c r="D53" s="102">
        <v>83.796333333333337</v>
      </c>
      <c r="E53" s="102">
        <v>31.905138888888889</v>
      </c>
      <c r="F53" s="113">
        <v>70.58</v>
      </c>
      <c r="G53" s="105">
        <v>144</v>
      </c>
      <c r="H53" s="109">
        <v>189</v>
      </c>
      <c r="I53" s="253">
        <v>58</v>
      </c>
      <c r="J53" s="119" t="s">
        <v>522</v>
      </c>
      <c r="K53" s="3" t="s">
        <v>443</v>
      </c>
      <c r="L53" s="105"/>
      <c r="M53" s="105"/>
      <c r="N53" s="57"/>
      <c r="O53" s="105"/>
      <c r="P53" s="99"/>
      <c r="Q53" s="99"/>
      <c r="R53" s="125"/>
      <c r="S53" s="125"/>
      <c r="T53" s="125"/>
      <c r="U53" s="125"/>
      <c r="V53" s="125"/>
      <c r="W53" s="125"/>
      <c r="X53" s="125"/>
      <c r="Y53" s="125"/>
    </row>
    <row r="54" spans="1:25" s="80" customFormat="1" ht="13">
      <c r="A54" s="97" t="s">
        <v>1101</v>
      </c>
      <c r="B54" s="101" t="s">
        <v>345</v>
      </c>
      <c r="C54" s="3" t="s">
        <v>437</v>
      </c>
      <c r="D54" s="102">
        <v>83.54376388888889</v>
      </c>
      <c r="E54" s="102">
        <v>31.926333333333332</v>
      </c>
      <c r="F54" s="6">
        <v>78.06</v>
      </c>
      <c r="G54" s="105">
        <v>141</v>
      </c>
      <c r="H54" s="109">
        <v>166</v>
      </c>
      <c r="I54" s="253">
        <v>61</v>
      </c>
      <c r="J54" s="119" t="s">
        <v>516</v>
      </c>
      <c r="K54" s="3" t="s">
        <v>443</v>
      </c>
      <c r="L54" s="105"/>
      <c r="M54" s="133"/>
      <c r="N54" s="57"/>
      <c r="O54" s="105"/>
      <c r="P54" s="99"/>
      <c r="Q54" s="99"/>
      <c r="R54" s="125"/>
      <c r="S54" s="125"/>
      <c r="T54" s="125"/>
      <c r="U54" s="125"/>
      <c r="V54" s="125"/>
      <c r="W54" s="125"/>
      <c r="X54" s="125"/>
      <c r="Y54" s="125"/>
    </row>
    <row r="55" spans="1:25" s="80" customFormat="1" ht="13">
      <c r="A55" s="97" t="s">
        <v>1101</v>
      </c>
      <c r="B55" s="3" t="s">
        <v>394</v>
      </c>
      <c r="C55" s="3" t="s">
        <v>466</v>
      </c>
      <c r="D55" s="99">
        <v>84.041650000000004</v>
      </c>
      <c r="E55" s="99">
        <v>31.857816666666668</v>
      </c>
      <c r="F55" s="113">
        <v>72.2</v>
      </c>
      <c r="G55" s="105">
        <v>141.6</v>
      </c>
      <c r="H55" s="109">
        <v>194</v>
      </c>
      <c r="I55" s="253">
        <v>58</v>
      </c>
      <c r="J55" s="119" t="s">
        <v>517</v>
      </c>
      <c r="K55" s="3" t="s">
        <v>460</v>
      </c>
      <c r="L55" s="105"/>
      <c r="M55" s="105"/>
      <c r="N55" s="125"/>
      <c r="O55" s="105"/>
      <c r="P55" s="99"/>
      <c r="Q55" s="99"/>
      <c r="R55" s="125"/>
      <c r="S55" s="125"/>
      <c r="T55" s="125"/>
      <c r="U55" s="125"/>
      <c r="V55" s="125"/>
      <c r="W55" s="125"/>
      <c r="X55" s="125"/>
      <c r="Y55" s="125"/>
    </row>
    <row r="56" spans="1:25" s="80" customFormat="1" ht="13">
      <c r="A56" s="97" t="s">
        <v>1101</v>
      </c>
      <c r="B56" s="3" t="s">
        <v>395</v>
      </c>
      <c r="C56" s="3" t="s">
        <v>462</v>
      </c>
      <c r="D56" s="99">
        <v>83.971383333333335</v>
      </c>
      <c r="E56" s="99">
        <v>31.788650000000001</v>
      </c>
      <c r="F56" s="113">
        <v>65.239999999999995</v>
      </c>
      <c r="G56" s="105">
        <v>136.9</v>
      </c>
      <c r="H56" s="109">
        <v>183</v>
      </c>
      <c r="I56" s="253">
        <v>66</v>
      </c>
      <c r="J56" s="119" t="s">
        <v>518</v>
      </c>
      <c r="K56" s="3" t="s">
        <v>460</v>
      </c>
      <c r="L56" s="105"/>
      <c r="M56" s="133"/>
      <c r="N56" s="57"/>
      <c r="O56" s="105"/>
      <c r="P56" s="99"/>
      <c r="Q56" s="99"/>
      <c r="R56" s="125"/>
      <c r="S56" s="125"/>
      <c r="T56" s="125"/>
      <c r="U56" s="125"/>
      <c r="V56" s="125"/>
      <c r="W56" s="125"/>
      <c r="X56" s="125"/>
      <c r="Y56" s="125"/>
    </row>
    <row r="57" spans="1:25" s="80" customFormat="1" ht="13">
      <c r="A57" s="97" t="s">
        <v>1101</v>
      </c>
      <c r="B57" s="3" t="s">
        <v>396</v>
      </c>
      <c r="C57" s="3" t="s">
        <v>462</v>
      </c>
      <c r="D57" s="99">
        <v>83.936949999999996</v>
      </c>
      <c r="E57" s="99">
        <v>31.685466666666667</v>
      </c>
      <c r="F57" s="113">
        <v>68.41</v>
      </c>
      <c r="G57" s="105">
        <v>130.4</v>
      </c>
      <c r="H57" s="109">
        <v>170</v>
      </c>
      <c r="I57" s="253">
        <v>78</v>
      </c>
      <c r="J57" s="119" t="s">
        <v>519</v>
      </c>
      <c r="K57" s="3" t="s">
        <v>460</v>
      </c>
      <c r="L57" s="105"/>
      <c r="M57" s="133"/>
      <c r="N57" s="57"/>
      <c r="O57" s="105"/>
      <c r="P57" s="99"/>
      <c r="Q57" s="99"/>
      <c r="R57" s="125"/>
      <c r="S57" s="125"/>
      <c r="T57" s="125"/>
      <c r="U57" s="125"/>
      <c r="V57" s="125"/>
      <c r="W57" s="125"/>
      <c r="X57" s="125"/>
      <c r="Y57" s="125"/>
    </row>
    <row r="58" spans="1:25" s="80" customFormat="1" ht="13">
      <c r="A58" s="97" t="s">
        <v>1101</v>
      </c>
      <c r="B58" s="3" t="s">
        <v>397</v>
      </c>
      <c r="C58" s="3" t="s">
        <v>463</v>
      </c>
      <c r="D58" s="99">
        <v>83.024233333333299</v>
      </c>
      <c r="E58" s="99">
        <v>32.091966666666664</v>
      </c>
      <c r="F58" s="113">
        <v>68.98</v>
      </c>
      <c r="G58" s="105">
        <v>149.4</v>
      </c>
      <c r="H58" s="109">
        <v>169</v>
      </c>
      <c r="I58" s="253">
        <v>50</v>
      </c>
      <c r="J58" s="119" t="s">
        <v>520</v>
      </c>
      <c r="K58" s="3" t="s">
        <v>460</v>
      </c>
      <c r="L58" s="105"/>
      <c r="M58" s="105"/>
      <c r="N58" s="57"/>
      <c r="O58" s="105"/>
      <c r="P58" s="99"/>
      <c r="Q58" s="99"/>
      <c r="R58" s="125"/>
      <c r="S58" s="125"/>
      <c r="T58" s="125"/>
      <c r="U58" s="125"/>
      <c r="V58" s="125"/>
      <c r="W58" s="125"/>
      <c r="X58" s="125"/>
      <c r="Y58" s="125"/>
    </row>
    <row r="59" spans="1:25" s="80" customFormat="1" ht="13">
      <c r="A59" s="97" t="s">
        <v>1101</v>
      </c>
      <c r="B59" s="117" t="s">
        <v>484</v>
      </c>
      <c r="C59" s="3" t="s">
        <v>463</v>
      </c>
      <c r="D59" s="99">
        <v>83.785555555555547</v>
      </c>
      <c r="E59" s="99">
        <v>31.909722222222221</v>
      </c>
      <c r="F59" s="113">
        <v>75.8</v>
      </c>
      <c r="G59" s="105">
        <v>144.30000000000001</v>
      </c>
      <c r="H59" s="109">
        <v>190</v>
      </c>
      <c r="I59" s="253">
        <v>57</v>
      </c>
      <c r="J59" s="119" t="s">
        <v>521</v>
      </c>
      <c r="K59" s="117" t="s">
        <v>483</v>
      </c>
      <c r="L59" s="107"/>
      <c r="M59" s="133"/>
      <c r="N59" s="57"/>
      <c r="O59" s="105"/>
      <c r="P59" s="99"/>
      <c r="Q59" s="99"/>
      <c r="R59" s="125"/>
      <c r="S59" s="125"/>
      <c r="T59" s="125"/>
      <c r="U59" s="125"/>
      <c r="V59" s="125"/>
      <c r="W59" s="125"/>
      <c r="X59" s="125"/>
      <c r="Y59" s="125"/>
    </row>
    <row r="60" spans="1:25" s="80" customFormat="1" ht="13">
      <c r="A60" s="97" t="s">
        <v>1101</v>
      </c>
      <c r="B60" s="3" t="s">
        <v>393</v>
      </c>
      <c r="C60" s="3" t="s">
        <v>367</v>
      </c>
      <c r="D60" s="99">
        <v>83.9166666666667</v>
      </c>
      <c r="E60" s="99">
        <v>31.333333333333332</v>
      </c>
      <c r="F60" s="113">
        <v>65.94</v>
      </c>
      <c r="G60" s="105">
        <v>134.07</v>
      </c>
      <c r="H60" s="109">
        <v>136</v>
      </c>
      <c r="I60" s="263">
        <v>114</v>
      </c>
      <c r="J60" s="3"/>
      <c r="K60" s="3" t="s">
        <v>1022</v>
      </c>
      <c r="L60" s="105"/>
      <c r="M60" s="133"/>
      <c r="N60" s="57"/>
      <c r="O60" s="105"/>
      <c r="P60" s="99"/>
      <c r="Q60" s="99"/>
      <c r="R60" s="125"/>
      <c r="S60" s="125"/>
      <c r="T60" s="125"/>
      <c r="U60" s="125"/>
      <c r="V60" s="125"/>
      <c r="W60" s="125"/>
      <c r="X60" s="125"/>
      <c r="Y60" s="125"/>
    </row>
    <row r="61" spans="1:25" s="80" customFormat="1" ht="13">
      <c r="A61" s="254" t="s">
        <v>1102</v>
      </c>
      <c r="B61" s="262" t="s">
        <v>384</v>
      </c>
      <c r="C61" s="174" t="s">
        <v>447</v>
      </c>
      <c r="D61" s="175">
        <v>89.466666666666669</v>
      </c>
      <c r="E61" s="175">
        <v>30.7</v>
      </c>
      <c r="F61" s="176">
        <v>74.900000000000006</v>
      </c>
      <c r="G61" s="258">
        <v>129.5</v>
      </c>
      <c r="H61" s="256">
        <v>163</v>
      </c>
      <c r="I61" s="253">
        <v>121</v>
      </c>
      <c r="J61" s="259" t="s">
        <v>509</v>
      </c>
      <c r="K61" s="262" t="s">
        <v>457</v>
      </c>
      <c r="L61" s="105"/>
      <c r="M61" s="3"/>
      <c r="N61" s="57"/>
      <c r="O61" s="105"/>
      <c r="P61" s="99"/>
      <c r="Q61" s="99"/>
      <c r="R61" s="125"/>
      <c r="S61" s="125"/>
      <c r="T61" s="125"/>
      <c r="U61" s="125"/>
      <c r="V61" s="125"/>
      <c r="W61" s="125"/>
      <c r="X61" s="125"/>
      <c r="Y61" s="125"/>
    </row>
    <row r="62" spans="1:25" s="80" customFormat="1" ht="13">
      <c r="A62" s="97" t="s">
        <v>1102</v>
      </c>
      <c r="B62" s="3" t="s">
        <v>385</v>
      </c>
      <c r="C62" s="3" t="s">
        <v>377</v>
      </c>
      <c r="D62" s="99">
        <v>89.4</v>
      </c>
      <c r="E62" s="99">
        <v>30.733333333333334</v>
      </c>
      <c r="F62" s="113">
        <v>57.8</v>
      </c>
      <c r="G62" s="105">
        <v>158.69999999999999</v>
      </c>
      <c r="H62" s="109">
        <v>173</v>
      </c>
      <c r="I62" s="253">
        <v>119</v>
      </c>
      <c r="J62" s="119" t="s">
        <v>510</v>
      </c>
      <c r="K62" s="117" t="s">
        <v>457</v>
      </c>
      <c r="L62" s="105"/>
      <c r="M62" s="105"/>
      <c r="N62" s="57"/>
      <c r="O62" s="105"/>
      <c r="P62" s="99"/>
      <c r="Q62" s="99"/>
      <c r="R62" s="125"/>
      <c r="S62" s="125"/>
      <c r="T62" s="125"/>
      <c r="U62" s="125"/>
      <c r="V62" s="125"/>
      <c r="W62" s="125"/>
      <c r="X62" s="125"/>
      <c r="Y62" s="125"/>
    </row>
    <row r="63" spans="1:25" s="80" customFormat="1" ht="13">
      <c r="A63" s="97" t="s">
        <v>1102</v>
      </c>
      <c r="B63" s="3" t="s">
        <v>386</v>
      </c>
      <c r="C63" s="3" t="s">
        <v>377</v>
      </c>
      <c r="D63" s="99">
        <v>89.391666666666694</v>
      </c>
      <c r="E63" s="99">
        <v>30.75</v>
      </c>
      <c r="F63" s="113">
        <v>54.7</v>
      </c>
      <c r="G63" s="105">
        <v>161.4</v>
      </c>
      <c r="H63" s="109">
        <v>175</v>
      </c>
      <c r="I63" s="253">
        <v>117</v>
      </c>
      <c r="J63" s="119" t="s">
        <v>511</v>
      </c>
      <c r="K63" s="3" t="s">
        <v>457</v>
      </c>
      <c r="L63" s="105"/>
      <c r="M63" s="133"/>
      <c r="N63" s="57"/>
      <c r="O63" s="105"/>
      <c r="P63" s="102"/>
      <c r="Q63" s="102"/>
      <c r="R63" s="125"/>
      <c r="S63" s="125"/>
      <c r="T63" s="125"/>
      <c r="U63" s="125"/>
      <c r="V63" s="125"/>
      <c r="W63" s="125"/>
      <c r="X63" s="125"/>
      <c r="Y63" s="125"/>
    </row>
    <row r="64" spans="1:25" s="80" customFormat="1" ht="13">
      <c r="A64" s="97" t="s">
        <v>1102</v>
      </c>
      <c r="B64" s="3" t="s">
        <v>387</v>
      </c>
      <c r="C64" s="3" t="s">
        <v>377</v>
      </c>
      <c r="D64" s="99">
        <v>89.391666666666666</v>
      </c>
      <c r="E64" s="99">
        <v>30.725000000000001</v>
      </c>
      <c r="F64" s="113">
        <v>62.8</v>
      </c>
      <c r="G64" s="105">
        <v>135.4</v>
      </c>
      <c r="H64" s="109">
        <v>172</v>
      </c>
      <c r="I64" s="253">
        <v>119</v>
      </c>
      <c r="J64" s="119" t="s">
        <v>512</v>
      </c>
      <c r="K64" s="3" t="s">
        <v>457</v>
      </c>
      <c r="L64" s="105"/>
      <c r="M64" s="133"/>
      <c r="N64" s="57"/>
      <c r="O64" s="105"/>
      <c r="P64" s="99"/>
      <c r="Q64" s="99"/>
      <c r="R64" s="125"/>
      <c r="S64" s="125"/>
      <c r="T64" s="125"/>
      <c r="U64" s="125"/>
      <c r="V64" s="125"/>
      <c r="W64" s="125"/>
      <c r="X64" s="125"/>
      <c r="Y64" s="125"/>
    </row>
    <row r="65" spans="1:25" s="80" customFormat="1" ht="13">
      <c r="A65" s="97" t="s">
        <v>1102</v>
      </c>
      <c r="B65" s="3" t="s">
        <v>388</v>
      </c>
      <c r="C65" s="3" t="s">
        <v>433</v>
      </c>
      <c r="D65" s="99">
        <v>89.38333333333334</v>
      </c>
      <c r="E65" s="99">
        <v>30.716666666666665</v>
      </c>
      <c r="F65" s="113">
        <v>68.2</v>
      </c>
      <c r="G65" s="105">
        <v>128.9</v>
      </c>
      <c r="H65" s="109">
        <v>170</v>
      </c>
      <c r="I65" s="263">
        <v>121</v>
      </c>
      <c r="J65" s="119" t="s">
        <v>513</v>
      </c>
      <c r="K65" s="3" t="s">
        <v>457</v>
      </c>
      <c r="L65" s="105"/>
      <c r="M65" s="105"/>
      <c r="N65" s="57"/>
      <c r="O65" s="105"/>
      <c r="P65" s="99"/>
      <c r="Q65" s="99"/>
      <c r="R65" s="125"/>
      <c r="S65" s="125"/>
      <c r="T65" s="125"/>
      <c r="U65" s="125"/>
      <c r="V65" s="125"/>
      <c r="W65" s="125"/>
      <c r="X65" s="125"/>
      <c r="Y65" s="125"/>
    </row>
    <row r="66" spans="1:25" s="80" customFormat="1" ht="13">
      <c r="A66" s="254" t="s">
        <v>1103</v>
      </c>
      <c r="B66" s="262" t="s">
        <v>380</v>
      </c>
      <c r="C66" s="262" t="s">
        <v>381</v>
      </c>
      <c r="D66" s="175">
        <v>91.920833333333334</v>
      </c>
      <c r="E66" s="175">
        <v>30.182500000000001</v>
      </c>
      <c r="F66" s="88">
        <v>71.81</v>
      </c>
      <c r="G66" s="258">
        <v>147.4</v>
      </c>
      <c r="H66" s="256">
        <v>99</v>
      </c>
      <c r="I66" s="253">
        <v>155</v>
      </c>
      <c r="J66" s="259" t="s">
        <v>505</v>
      </c>
      <c r="K66" s="262" t="s">
        <v>1024</v>
      </c>
      <c r="M66" s="133"/>
      <c r="N66" s="57"/>
      <c r="O66" s="105"/>
      <c r="P66" s="99"/>
      <c r="Q66" s="99"/>
      <c r="R66" s="125"/>
      <c r="S66" s="125"/>
      <c r="T66" s="125"/>
      <c r="U66" s="125"/>
      <c r="V66" s="125"/>
      <c r="W66" s="125"/>
      <c r="X66" s="125"/>
      <c r="Y66" s="125"/>
    </row>
    <row r="67" spans="1:25" s="80" customFormat="1" ht="13">
      <c r="A67" s="97" t="s">
        <v>1103</v>
      </c>
      <c r="B67" s="117" t="s">
        <v>382</v>
      </c>
      <c r="C67" s="3" t="s">
        <v>462</v>
      </c>
      <c r="D67" s="99">
        <v>91.94916666666667</v>
      </c>
      <c r="E67" s="99">
        <v>30.200277777777778</v>
      </c>
      <c r="F67" s="113">
        <v>66.48</v>
      </c>
      <c r="G67" s="105">
        <v>140.6</v>
      </c>
      <c r="H67" s="109">
        <v>102</v>
      </c>
      <c r="I67" s="253">
        <v>153</v>
      </c>
      <c r="J67" s="119" t="s">
        <v>506</v>
      </c>
      <c r="K67" s="117" t="s">
        <v>1024</v>
      </c>
      <c r="M67" s="133"/>
      <c r="N67" s="57"/>
      <c r="O67" s="105"/>
      <c r="P67" s="99"/>
      <c r="Q67" s="99"/>
      <c r="R67" s="125"/>
      <c r="S67" s="125"/>
      <c r="T67" s="125"/>
      <c r="U67" s="125"/>
      <c r="V67" s="125"/>
      <c r="W67" s="125"/>
      <c r="X67" s="125"/>
      <c r="Y67" s="125"/>
    </row>
    <row r="68" spans="1:25" s="80" customFormat="1" ht="13">
      <c r="A68" s="97" t="s">
        <v>1103</v>
      </c>
      <c r="B68" s="3" t="s">
        <v>383</v>
      </c>
      <c r="C68" s="3" t="s">
        <v>381</v>
      </c>
      <c r="D68" s="99">
        <v>92.325950000000006</v>
      </c>
      <c r="E68" s="99">
        <v>30.101116666666666</v>
      </c>
      <c r="F68" s="113">
        <v>71.64</v>
      </c>
      <c r="G68" s="105">
        <v>129.9</v>
      </c>
      <c r="H68" s="109">
        <v>98</v>
      </c>
      <c r="I68" s="253">
        <v>176</v>
      </c>
      <c r="J68" s="119" t="s">
        <v>507</v>
      </c>
      <c r="K68" s="3" t="s">
        <v>458</v>
      </c>
      <c r="L68" s="105"/>
      <c r="M68" s="105"/>
      <c r="N68" s="125"/>
      <c r="O68" s="105"/>
      <c r="P68" s="99"/>
      <c r="Q68" s="99"/>
      <c r="R68" s="125"/>
      <c r="S68" s="125"/>
      <c r="T68" s="125"/>
      <c r="U68" s="125"/>
      <c r="V68" s="125"/>
      <c r="W68" s="125"/>
      <c r="X68" s="125"/>
      <c r="Y68" s="125"/>
    </row>
    <row r="69" spans="1:25" s="80" customFormat="1" ht="13">
      <c r="A69" s="97" t="s">
        <v>1103</v>
      </c>
      <c r="B69" s="3" t="s">
        <v>430</v>
      </c>
      <c r="C69" s="3" t="s">
        <v>431</v>
      </c>
      <c r="D69" s="99">
        <v>92.323449999999994</v>
      </c>
      <c r="E69" s="99">
        <v>30.153633333333332</v>
      </c>
      <c r="F69" s="113">
        <v>62.83</v>
      </c>
      <c r="G69" s="105">
        <v>154</v>
      </c>
      <c r="H69" s="109">
        <v>104</v>
      </c>
      <c r="I69" s="263">
        <v>170</v>
      </c>
      <c r="J69" s="119" t="s">
        <v>508</v>
      </c>
      <c r="K69" s="3" t="s">
        <v>458</v>
      </c>
      <c r="L69" s="105"/>
      <c r="M69" s="105"/>
      <c r="N69" s="57"/>
      <c r="O69" s="105"/>
      <c r="P69" s="99"/>
      <c r="Q69" s="99"/>
      <c r="R69" s="125"/>
      <c r="S69" s="125"/>
      <c r="T69" s="125"/>
      <c r="U69" s="125"/>
      <c r="V69" s="125"/>
      <c r="W69" s="125"/>
      <c r="X69" s="125"/>
      <c r="Y69" s="125"/>
    </row>
    <row r="70" spans="1:25" s="80" customFormat="1" ht="13">
      <c r="A70" s="177" t="s">
        <v>1104</v>
      </c>
      <c r="B70" s="174" t="s">
        <v>392</v>
      </c>
      <c r="C70" s="174" t="s">
        <v>433</v>
      </c>
      <c r="D70" s="175">
        <v>84.934666666666672</v>
      </c>
      <c r="E70" s="175">
        <v>31.458500000000001</v>
      </c>
      <c r="F70" s="176">
        <v>66.48</v>
      </c>
      <c r="G70" s="178">
        <v>130</v>
      </c>
      <c r="H70" s="179">
        <v>179</v>
      </c>
      <c r="I70" s="253">
        <v>88</v>
      </c>
      <c r="J70" s="180"/>
      <c r="K70" s="174" t="s">
        <v>1025</v>
      </c>
      <c r="L70" s="123"/>
      <c r="M70" s="105"/>
      <c r="N70" s="57"/>
      <c r="O70" s="105"/>
      <c r="P70" s="99"/>
      <c r="Q70" s="99"/>
      <c r="R70" s="125"/>
      <c r="S70" s="125"/>
      <c r="T70" s="125"/>
      <c r="U70" s="125"/>
      <c r="V70" s="125"/>
      <c r="W70" s="125"/>
    </row>
    <row r="71" spans="1:25" s="80" customFormat="1" ht="13">
      <c r="A71" s="121" t="s">
        <v>1104</v>
      </c>
      <c r="B71" s="3" t="s">
        <v>389</v>
      </c>
      <c r="C71" s="3" t="s">
        <v>432</v>
      </c>
      <c r="D71" s="99">
        <v>87.930333333333337</v>
      </c>
      <c r="E71" s="99">
        <v>30.832333333333334</v>
      </c>
      <c r="F71" s="113">
        <v>72.66</v>
      </c>
      <c r="G71" s="107">
        <v>129</v>
      </c>
      <c r="H71" s="111">
        <v>182</v>
      </c>
      <c r="I71" s="253">
        <v>133</v>
      </c>
      <c r="K71" s="3" t="s">
        <v>559</v>
      </c>
      <c r="L71" s="123"/>
      <c r="M71" s="105"/>
      <c r="N71" s="57"/>
      <c r="O71" s="105"/>
      <c r="P71" s="99"/>
      <c r="Q71" s="99"/>
      <c r="R71" s="125"/>
      <c r="S71" s="125"/>
      <c r="T71" s="125"/>
      <c r="U71" s="125"/>
      <c r="V71" s="125"/>
      <c r="W71" s="125"/>
    </row>
    <row r="72" spans="1:25" s="80" customFormat="1" ht="13">
      <c r="A72" s="121" t="s">
        <v>1104</v>
      </c>
      <c r="B72" s="3" t="s">
        <v>436</v>
      </c>
      <c r="C72" s="3" t="s">
        <v>437</v>
      </c>
      <c r="D72" s="99">
        <v>85.130416666666704</v>
      </c>
      <c r="E72" s="99">
        <v>30.645883333333334</v>
      </c>
      <c r="F72" s="113">
        <v>74.02</v>
      </c>
      <c r="G72" s="107">
        <v>152.9</v>
      </c>
      <c r="H72" s="111">
        <v>91</v>
      </c>
      <c r="I72" s="253">
        <v>175</v>
      </c>
      <c r="J72" s="3"/>
      <c r="K72" s="3" t="s">
        <v>458</v>
      </c>
      <c r="L72" s="105"/>
      <c r="M72" s="105"/>
      <c r="N72" s="57"/>
      <c r="O72" s="105"/>
      <c r="P72" s="99"/>
      <c r="Q72" s="99"/>
      <c r="R72" s="125"/>
      <c r="S72" s="125"/>
      <c r="T72" s="125"/>
      <c r="U72" s="125"/>
      <c r="V72" s="125"/>
      <c r="W72" s="125"/>
    </row>
    <row r="73" spans="1:25" s="80" customFormat="1" ht="13">
      <c r="A73" s="121" t="s">
        <v>1104</v>
      </c>
      <c r="B73" s="3" t="s">
        <v>390</v>
      </c>
      <c r="C73" s="104" t="s">
        <v>465</v>
      </c>
      <c r="D73" s="99">
        <v>86.391850000000005</v>
      </c>
      <c r="E73" s="99">
        <v>30.397866666666665</v>
      </c>
      <c r="F73" s="113">
        <v>54.07</v>
      </c>
      <c r="G73" s="105">
        <v>155.69999999999999</v>
      </c>
      <c r="H73" s="109">
        <v>116</v>
      </c>
      <c r="I73" s="253">
        <v>193</v>
      </c>
      <c r="J73" s="3"/>
      <c r="K73" s="3" t="s">
        <v>1026</v>
      </c>
      <c r="L73" s="105"/>
      <c r="M73" s="133"/>
      <c r="N73" s="57"/>
      <c r="O73" s="105"/>
      <c r="P73" s="99"/>
      <c r="Q73" s="99"/>
      <c r="R73" s="125"/>
      <c r="S73" s="125"/>
      <c r="T73" s="125"/>
      <c r="U73" s="125"/>
      <c r="V73" s="125"/>
      <c r="W73" s="125"/>
    </row>
    <row r="74" spans="1:25" s="80" customFormat="1" ht="13">
      <c r="A74" s="121" t="s">
        <v>1104</v>
      </c>
      <c r="B74" s="3" t="s">
        <v>391</v>
      </c>
      <c r="C74" s="3" t="s">
        <v>381</v>
      </c>
      <c r="D74" s="99">
        <v>86.380133333333333</v>
      </c>
      <c r="E74" s="99">
        <v>30.407150000000001</v>
      </c>
      <c r="F74" s="113">
        <v>69.34</v>
      </c>
      <c r="G74" s="105">
        <v>155.1</v>
      </c>
      <c r="H74" s="109">
        <v>117</v>
      </c>
      <c r="I74" s="253">
        <v>192</v>
      </c>
      <c r="J74" s="3"/>
      <c r="K74" s="3" t="s">
        <v>1026</v>
      </c>
      <c r="L74" s="105"/>
      <c r="M74" s="133"/>
      <c r="N74" s="57"/>
      <c r="O74" s="105"/>
      <c r="P74" s="99"/>
      <c r="Q74" s="99"/>
      <c r="R74" s="125"/>
      <c r="S74" s="125"/>
      <c r="T74" s="125"/>
      <c r="U74" s="125"/>
      <c r="V74" s="125"/>
      <c r="W74" s="125"/>
    </row>
    <row r="75" spans="1:25" s="80" customFormat="1" ht="13">
      <c r="A75" s="121" t="s">
        <v>1104</v>
      </c>
      <c r="B75" s="117" t="s">
        <v>502</v>
      </c>
      <c r="C75" s="3" t="s">
        <v>503</v>
      </c>
      <c r="D75" s="99">
        <v>86.75</v>
      </c>
      <c r="E75" s="99">
        <v>30.383333333333333</v>
      </c>
      <c r="F75" s="113">
        <v>61.62</v>
      </c>
      <c r="G75" s="105">
        <v>154.5</v>
      </c>
      <c r="H75" s="109">
        <v>118</v>
      </c>
      <c r="I75" s="253">
        <v>191</v>
      </c>
      <c r="J75" s="120"/>
      <c r="K75" s="117" t="s">
        <v>496</v>
      </c>
      <c r="L75" s="105"/>
      <c r="M75" s="105"/>
      <c r="N75" s="57"/>
      <c r="O75" s="105"/>
      <c r="P75" s="99"/>
      <c r="Q75" s="99"/>
      <c r="R75" s="125"/>
      <c r="S75" s="125"/>
      <c r="T75" s="125"/>
      <c r="U75" s="125"/>
      <c r="V75" s="125"/>
      <c r="W75" s="125"/>
    </row>
    <row r="76" spans="1:25" s="80" customFormat="1" ht="13">
      <c r="A76" s="121" t="s">
        <v>1104</v>
      </c>
      <c r="B76" s="117" t="s">
        <v>499</v>
      </c>
      <c r="C76" s="3" t="s">
        <v>381</v>
      </c>
      <c r="D76" s="99">
        <v>86.733333333333334</v>
      </c>
      <c r="E76" s="99">
        <v>30.366666666666667</v>
      </c>
      <c r="F76" s="113">
        <v>73.02</v>
      </c>
      <c r="G76" s="105">
        <v>157.4</v>
      </c>
      <c r="H76" s="109">
        <v>113</v>
      </c>
      <c r="I76" s="253">
        <v>193</v>
      </c>
      <c r="J76" s="120"/>
      <c r="K76" s="117" t="s">
        <v>496</v>
      </c>
      <c r="L76" s="107"/>
      <c r="M76" s="133"/>
      <c r="N76" s="57"/>
      <c r="O76" s="105"/>
      <c r="P76" s="99"/>
      <c r="Q76" s="99"/>
      <c r="R76" s="125"/>
      <c r="S76" s="125"/>
      <c r="T76" s="125"/>
      <c r="U76" s="125"/>
      <c r="V76" s="125"/>
      <c r="W76" s="125"/>
    </row>
    <row r="77" spans="1:25" s="80" customFormat="1" ht="13">
      <c r="A77" s="121" t="s">
        <v>1104</v>
      </c>
      <c r="B77" s="117" t="s">
        <v>500</v>
      </c>
      <c r="C77" s="3" t="s">
        <v>381</v>
      </c>
      <c r="D77" s="99">
        <v>86.716666666666669</v>
      </c>
      <c r="E77" s="99">
        <v>30.35</v>
      </c>
      <c r="F77" s="113">
        <v>73.61</v>
      </c>
      <c r="G77" s="105">
        <v>157.19999999999999</v>
      </c>
      <c r="H77" s="109">
        <v>111</v>
      </c>
      <c r="I77" s="253">
        <v>194</v>
      </c>
      <c r="J77" s="120"/>
      <c r="K77" s="117" t="s">
        <v>496</v>
      </c>
      <c r="L77" s="105"/>
      <c r="M77" s="133"/>
      <c r="N77" s="57"/>
      <c r="O77" s="105"/>
      <c r="P77" s="99"/>
      <c r="Q77" s="99"/>
      <c r="R77" s="125"/>
      <c r="S77" s="125"/>
      <c r="T77" s="125"/>
      <c r="U77" s="125"/>
      <c r="V77" s="125"/>
      <c r="W77" s="125"/>
    </row>
    <row r="78" spans="1:25" s="80" customFormat="1" ht="13">
      <c r="A78" s="121" t="s">
        <v>1104</v>
      </c>
      <c r="B78" s="117" t="s">
        <v>497</v>
      </c>
      <c r="C78" s="3" t="s">
        <v>381</v>
      </c>
      <c r="D78" s="99">
        <v>86.4</v>
      </c>
      <c r="E78" s="99">
        <v>30.383333333333333</v>
      </c>
      <c r="F78" s="113">
        <v>68.78</v>
      </c>
      <c r="G78" s="105">
        <v>158.4</v>
      </c>
      <c r="H78" s="109">
        <v>114</v>
      </c>
      <c r="I78" s="253">
        <v>194</v>
      </c>
      <c r="J78" s="120"/>
      <c r="K78" s="117" t="s">
        <v>496</v>
      </c>
      <c r="L78" s="105"/>
      <c r="M78" s="3"/>
      <c r="N78" s="57"/>
      <c r="O78" s="105"/>
      <c r="P78" s="99"/>
      <c r="Q78" s="99"/>
      <c r="R78" s="125"/>
      <c r="S78" s="125"/>
      <c r="T78" s="125"/>
      <c r="U78" s="125"/>
      <c r="V78" s="125"/>
      <c r="W78" s="125"/>
    </row>
    <row r="79" spans="1:25" s="80" customFormat="1" ht="13">
      <c r="A79" s="121" t="s">
        <v>1104</v>
      </c>
      <c r="B79" s="117" t="s">
        <v>501</v>
      </c>
      <c r="C79" s="3" t="s">
        <v>462</v>
      </c>
      <c r="D79" s="99">
        <v>86.283333333333331</v>
      </c>
      <c r="E79" s="99">
        <v>30.45</v>
      </c>
      <c r="F79" s="113">
        <v>67.239999999999995</v>
      </c>
      <c r="G79" s="105">
        <v>154.1</v>
      </c>
      <c r="H79" s="109">
        <v>116</v>
      </c>
      <c r="I79" s="253">
        <v>187</v>
      </c>
      <c r="J79" s="120"/>
      <c r="K79" s="117" t="s">
        <v>496</v>
      </c>
      <c r="L79" s="105"/>
      <c r="M79" s="105"/>
      <c r="N79" s="57"/>
      <c r="O79" s="105"/>
      <c r="P79" s="99"/>
      <c r="Q79" s="99"/>
      <c r="R79" s="125"/>
      <c r="S79" s="125"/>
      <c r="T79" s="125"/>
      <c r="U79" s="125"/>
      <c r="V79" s="125"/>
      <c r="W79" s="125"/>
    </row>
    <row r="80" spans="1:25" s="80" customFormat="1" ht="13">
      <c r="A80" s="121" t="s">
        <v>1104</v>
      </c>
      <c r="B80" s="117" t="s">
        <v>498</v>
      </c>
      <c r="C80" s="3" t="s">
        <v>381</v>
      </c>
      <c r="D80" s="99">
        <v>86.38333333333334</v>
      </c>
      <c r="E80" s="99">
        <v>30.4</v>
      </c>
      <c r="F80" s="3"/>
      <c r="G80" s="105">
        <v>158.80000000000001</v>
      </c>
      <c r="H80" s="109">
        <v>116</v>
      </c>
      <c r="I80" s="253">
        <v>192</v>
      </c>
      <c r="J80" s="120"/>
      <c r="K80" s="117" t="s">
        <v>496</v>
      </c>
      <c r="L80" s="124"/>
      <c r="M80" s="133"/>
      <c r="N80" s="57"/>
      <c r="O80" s="106"/>
      <c r="P80" s="99"/>
      <c r="Q80" s="99"/>
      <c r="R80" s="125"/>
      <c r="S80" s="125"/>
      <c r="T80" s="125"/>
      <c r="U80" s="125"/>
      <c r="V80" s="125"/>
      <c r="W80" s="125"/>
    </row>
    <row r="81" spans="1:23" s="80" customFormat="1" ht="13">
      <c r="A81" s="121" t="s">
        <v>1104</v>
      </c>
      <c r="B81" s="3" t="s">
        <v>434</v>
      </c>
      <c r="C81" s="3" t="s">
        <v>470</v>
      </c>
      <c r="D81" s="100">
        <v>85.14</v>
      </c>
      <c r="E81" s="100">
        <v>31.47</v>
      </c>
      <c r="F81" s="3"/>
      <c r="G81" s="105">
        <v>131</v>
      </c>
      <c r="H81" s="109">
        <v>189</v>
      </c>
      <c r="I81" s="253">
        <v>84</v>
      </c>
      <c r="J81" s="3"/>
      <c r="K81" s="3" t="s">
        <v>459</v>
      </c>
      <c r="L81" s="105"/>
      <c r="M81" s="133"/>
      <c r="N81" s="57"/>
      <c r="O81" s="105"/>
      <c r="P81" s="99"/>
      <c r="Q81" s="99"/>
      <c r="R81" s="125"/>
      <c r="S81" s="125"/>
      <c r="T81" s="125"/>
      <c r="U81" s="125"/>
      <c r="V81" s="125"/>
      <c r="W81" s="125"/>
    </row>
    <row r="82" spans="1:23" s="80" customFormat="1" ht="13">
      <c r="A82" s="121" t="s">
        <v>1104</v>
      </c>
      <c r="B82" s="3" t="s">
        <v>435</v>
      </c>
      <c r="C82" s="3" t="s">
        <v>470</v>
      </c>
      <c r="D82" s="99">
        <v>85.14</v>
      </c>
      <c r="E82" s="100">
        <v>31.47</v>
      </c>
      <c r="F82" s="3"/>
      <c r="G82" s="105">
        <v>131</v>
      </c>
      <c r="H82" s="109">
        <v>188</v>
      </c>
      <c r="I82" s="253">
        <v>84</v>
      </c>
      <c r="J82" s="3"/>
      <c r="K82" s="3" t="s">
        <v>459</v>
      </c>
      <c r="L82" s="105"/>
      <c r="M82" s="133"/>
      <c r="N82" s="57"/>
      <c r="O82" s="105"/>
      <c r="P82" s="99"/>
      <c r="Q82" s="99"/>
      <c r="R82" s="125"/>
      <c r="S82" s="125"/>
      <c r="T82" s="125"/>
      <c r="U82" s="125"/>
      <c r="V82" s="125"/>
      <c r="W82" s="125"/>
    </row>
    <row r="83" spans="1:23" s="80" customFormat="1" ht="13">
      <c r="A83" s="121" t="s">
        <v>1104</v>
      </c>
      <c r="B83" s="3" t="s">
        <v>438</v>
      </c>
      <c r="C83" s="3" t="s">
        <v>470</v>
      </c>
      <c r="D83" s="99">
        <v>85.12</v>
      </c>
      <c r="E83" s="100">
        <v>31.4</v>
      </c>
      <c r="F83" s="3"/>
      <c r="G83" s="105">
        <v>130</v>
      </c>
      <c r="H83" s="109">
        <v>180</v>
      </c>
      <c r="I83" s="253">
        <v>93</v>
      </c>
      <c r="J83" s="3"/>
      <c r="K83" s="3" t="s">
        <v>459</v>
      </c>
      <c r="L83" s="105"/>
      <c r="M83" s="133"/>
      <c r="N83" s="57"/>
      <c r="O83" s="105"/>
      <c r="P83" s="99"/>
      <c r="Q83" s="99"/>
      <c r="R83" s="125"/>
      <c r="S83" s="125"/>
      <c r="T83" s="125"/>
      <c r="U83" s="125"/>
      <c r="V83" s="125"/>
      <c r="W83" s="125"/>
    </row>
    <row r="84" spans="1:23" s="80" customFormat="1" ht="13">
      <c r="A84" s="121" t="s">
        <v>1104</v>
      </c>
      <c r="B84" s="3" t="s">
        <v>439</v>
      </c>
      <c r="C84" s="3" t="s">
        <v>469</v>
      </c>
      <c r="D84" s="99">
        <v>85.09</v>
      </c>
      <c r="E84" s="99">
        <v>31.52</v>
      </c>
      <c r="F84" s="3"/>
      <c r="G84" s="105">
        <v>153</v>
      </c>
      <c r="H84" s="109">
        <v>192</v>
      </c>
      <c r="I84" s="253">
        <v>79</v>
      </c>
      <c r="J84" s="3"/>
      <c r="K84" s="3" t="s">
        <v>459</v>
      </c>
      <c r="L84" s="105"/>
      <c r="M84" s="133"/>
      <c r="N84" s="57"/>
      <c r="O84" s="105"/>
      <c r="P84" s="99"/>
      <c r="Q84" s="99"/>
      <c r="R84" s="125"/>
      <c r="S84" s="125"/>
      <c r="T84" s="125"/>
      <c r="U84" s="125"/>
      <c r="V84" s="125"/>
      <c r="W84" s="125"/>
    </row>
    <row r="85" spans="1:23" s="80" customFormat="1" ht="13">
      <c r="A85" s="121" t="s">
        <v>1104</v>
      </c>
      <c r="B85" s="3" t="s">
        <v>440</v>
      </c>
      <c r="C85" s="3" t="s">
        <v>469</v>
      </c>
      <c r="D85" s="99">
        <v>85.08</v>
      </c>
      <c r="E85" s="99">
        <v>31.52</v>
      </c>
      <c r="F85" s="3"/>
      <c r="G85" s="105">
        <v>138</v>
      </c>
      <c r="H85" s="109">
        <v>191</v>
      </c>
      <c r="I85" s="253">
        <v>79</v>
      </c>
      <c r="J85" s="3"/>
      <c r="K85" s="3" t="s">
        <v>459</v>
      </c>
      <c r="L85" s="105"/>
      <c r="M85" s="133"/>
      <c r="N85" s="57"/>
      <c r="O85" s="105"/>
      <c r="P85" s="99"/>
      <c r="Q85" s="99"/>
      <c r="R85" s="125"/>
      <c r="S85" s="125"/>
      <c r="T85" s="125"/>
      <c r="U85" s="125"/>
      <c r="V85" s="125"/>
      <c r="W85" s="125"/>
    </row>
    <row r="86" spans="1:23" s="80" customFormat="1" ht="13">
      <c r="A86" s="121" t="s">
        <v>1104</v>
      </c>
      <c r="B86" s="3" t="s">
        <v>441</v>
      </c>
      <c r="C86" s="3" t="s">
        <v>469</v>
      </c>
      <c r="D86" s="99">
        <v>85.08</v>
      </c>
      <c r="E86" s="99">
        <v>31.51</v>
      </c>
      <c r="F86" s="3"/>
      <c r="G86" s="105">
        <v>159</v>
      </c>
      <c r="H86" s="109">
        <v>190</v>
      </c>
      <c r="I86" s="253">
        <v>79</v>
      </c>
      <c r="J86" s="3"/>
      <c r="K86" s="3" t="s">
        <v>459</v>
      </c>
      <c r="L86" s="105"/>
      <c r="M86" s="133"/>
      <c r="N86" s="57"/>
      <c r="O86" s="105"/>
      <c r="P86" s="99"/>
      <c r="Q86" s="99"/>
      <c r="R86" s="125"/>
      <c r="S86" s="125"/>
      <c r="T86" s="125"/>
      <c r="U86" s="125"/>
      <c r="V86" s="125"/>
      <c r="W86" s="125"/>
    </row>
    <row r="87" spans="1:23" s="80" customFormat="1" ht="13">
      <c r="A87" s="121" t="s">
        <v>1104</v>
      </c>
      <c r="B87" s="3" t="s">
        <v>442</v>
      </c>
      <c r="C87" s="3" t="s">
        <v>469</v>
      </c>
      <c r="D87" s="99">
        <v>85.07</v>
      </c>
      <c r="E87" s="100">
        <v>31.53</v>
      </c>
      <c r="F87" s="3"/>
      <c r="G87" s="105">
        <v>143</v>
      </c>
      <c r="H87" s="109">
        <v>193</v>
      </c>
      <c r="I87" s="263">
        <v>78</v>
      </c>
      <c r="J87" s="3"/>
      <c r="K87" s="3" t="s">
        <v>459</v>
      </c>
      <c r="L87" s="105"/>
      <c r="M87" s="105"/>
      <c r="N87" s="57"/>
      <c r="O87" s="105"/>
      <c r="P87" s="99"/>
      <c r="Q87" s="99"/>
      <c r="R87" s="125"/>
      <c r="S87" s="125"/>
      <c r="T87" s="125"/>
      <c r="U87" s="125"/>
      <c r="V87" s="125"/>
      <c r="W87" s="125"/>
    </row>
    <row r="88" spans="1:23" s="80" customFormat="1" ht="13">
      <c r="A88" s="177" t="s">
        <v>1105</v>
      </c>
      <c r="B88" s="174" t="s">
        <v>617</v>
      </c>
      <c r="C88" s="174" t="s">
        <v>623</v>
      </c>
      <c r="D88" s="175">
        <v>89.11666666666666</v>
      </c>
      <c r="E88" s="175">
        <v>30.083333333333332</v>
      </c>
      <c r="F88" s="176">
        <v>73.51037940045083</v>
      </c>
      <c r="G88" s="201">
        <v>226.5</v>
      </c>
      <c r="H88" s="198">
        <v>97</v>
      </c>
      <c r="I88" s="253">
        <v>195</v>
      </c>
      <c r="J88" s="174"/>
      <c r="K88" s="174" t="s">
        <v>1029</v>
      </c>
      <c r="L88" s="105"/>
      <c r="M88" s="105"/>
      <c r="N88" s="57"/>
      <c r="O88" s="105"/>
      <c r="P88" s="99"/>
      <c r="Q88" s="99"/>
      <c r="R88" s="125"/>
      <c r="S88" s="125"/>
      <c r="T88" s="125"/>
      <c r="U88" s="125"/>
      <c r="V88" s="125"/>
      <c r="W88" s="125"/>
    </row>
    <row r="89" spans="1:23" s="80" customFormat="1" ht="13">
      <c r="A89" s="121" t="s">
        <v>1105</v>
      </c>
      <c r="B89" s="3" t="s">
        <v>618</v>
      </c>
      <c r="C89" s="3" t="s">
        <v>623</v>
      </c>
      <c r="D89" s="99">
        <v>89.11666666666666</v>
      </c>
      <c r="E89" s="99">
        <v>30.083333333333332</v>
      </c>
      <c r="F89" s="113">
        <v>74.038018368425213</v>
      </c>
      <c r="G89" s="132">
        <v>225.7</v>
      </c>
      <c r="H89" s="109">
        <v>97</v>
      </c>
      <c r="I89" s="253">
        <v>195</v>
      </c>
      <c r="J89" s="3"/>
      <c r="K89" s="3" t="s">
        <v>1029</v>
      </c>
      <c r="L89" s="105"/>
      <c r="M89" s="107"/>
      <c r="N89" s="57"/>
      <c r="O89" s="105"/>
      <c r="P89" s="99"/>
      <c r="Q89" s="99"/>
      <c r="R89" s="125"/>
      <c r="S89" s="125"/>
      <c r="T89" s="125"/>
      <c r="U89" s="125"/>
      <c r="V89" s="125"/>
      <c r="W89" s="125"/>
    </row>
    <row r="90" spans="1:23" s="80" customFormat="1" ht="13">
      <c r="A90" s="121" t="s">
        <v>1105</v>
      </c>
      <c r="B90" s="3" t="s">
        <v>672</v>
      </c>
      <c r="C90" s="3" t="s">
        <v>690</v>
      </c>
      <c r="D90" s="99">
        <v>85.3</v>
      </c>
      <c r="E90" s="99">
        <v>31.6</v>
      </c>
      <c r="F90" s="113">
        <v>67.965587044534402</v>
      </c>
      <c r="G90" s="105">
        <v>90.7</v>
      </c>
      <c r="H90" s="109">
        <v>207</v>
      </c>
      <c r="I90" s="253">
        <v>69</v>
      </c>
      <c r="J90" s="3"/>
      <c r="K90" s="3" t="s">
        <v>673</v>
      </c>
      <c r="L90" s="105"/>
      <c r="M90" s="107"/>
      <c r="N90" s="57"/>
      <c r="O90" s="105"/>
      <c r="P90" s="99"/>
      <c r="Q90" s="99"/>
      <c r="R90" s="125"/>
      <c r="S90" s="125"/>
      <c r="T90" s="125"/>
      <c r="U90" s="125"/>
      <c r="V90" s="125"/>
      <c r="W90" s="125"/>
    </row>
    <row r="91" spans="1:23" s="80" customFormat="1" ht="13">
      <c r="A91" s="121" t="s">
        <v>1105</v>
      </c>
      <c r="B91" s="3" t="s">
        <v>674</v>
      </c>
      <c r="C91" s="3" t="s">
        <v>691</v>
      </c>
      <c r="D91" s="99">
        <v>85.3</v>
      </c>
      <c r="E91" s="99">
        <v>31.6</v>
      </c>
      <c r="F91" s="113">
        <v>74.505203019791878</v>
      </c>
      <c r="G91" s="105">
        <v>93.8</v>
      </c>
      <c r="H91" s="109">
        <v>207</v>
      </c>
      <c r="I91" s="253">
        <v>69</v>
      </c>
      <c r="J91" s="3"/>
      <c r="K91" s="3" t="s">
        <v>673</v>
      </c>
      <c r="L91" s="105"/>
      <c r="M91" s="105"/>
      <c r="N91" s="57"/>
      <c r="O91" s="105"/>
      <c r="P91" s="99"/>
      <c r="Q91" s="99"/>
      <c r="R91" s="125"/>
      <c r="S91" s="125"/>
      <c r="T91" s="125"/>
      <c r="U91" s="125"/>
      <c r="V91" s="125"/>
      <c r="W91" s="125"/>
    </row>
    <row r="92" spans="1:23" s="80" customFormat="1" ht="13">
      <c r="A92" s="121" t="s">
        <v>1105</v>
      </c>
      <c r="B92" s="3" t="s">
        <v>675</v>
      </c>
      <c r="C92" s="20" t="s">
        <v>691</v>
      </c>
      <c r="D92" s="99">
        <v>85.3</v>
      </c>
      <c r="E92" s="99">
        <v>31.6</v>
      </c>
      <c r="F92" s="113">
        <v>72.138751638600368</v>
      </c>
      <c r="G92" s="105">
        <v>88</v>
      </c>
      <c r="H92" s="109">
        <v>207</v>
      </c>
      <c r="I92" s="253">
        <v>69</v>
      </c>
      <c r="J92" s="3"/>
      <c r="K92" s="3" t="s">
        <v>673</v>
      </c>
      <c r="L92" s="105"/>
      <c r="M92" s="105"/>
      <c r="N92" s="57"/>
      <c r="O92" s="105"/>
      <c r="P92" s="99"/>
      <c r="Q92" s="99"/>
      <c r="R92" s="125"/>
      <c r="S92" s="125"/>
      <c r="T92" s="125"/>
      <c r="U92" s="125"/>
      <c r="V92" s="125"/>
      <c r="W92" s="125"/>
    </row>
    <row r="93" spans="1:23" s="80" customFormat="1" ht="13">
      <c r="A93" s="121" t="s">
        <v>1105</v>
      </c>
      <c r="B93" s="3">
        <v>5103</v>
      </c>
      <c r="C93" s="20" t="s">
        <v>381</v>
      </c>
      <c r="D93" s="99">
        <v>85.666666666666671</v>
      </c>
      <c r="E93" s="99">
        <v>30.7</v>
      </c>
      <c r="F93" s="113">
        <v>73.548691770579183</v>
      </c>
      <c r="G93" s="105">
        <v>114</v>
      </c>
      <c r="H93" s="109">
        <v>130</v>
      </c>
      <c r="I93" s="253">
        <v>164</v>
      </c>
      <c r="J93" s="3"/>
      <c r="K93" s="3" t="s">
        <v>1030</v>
      </c>
      <c r="L93" s="105"/>
      <c r="M93" s="105"/>
      <c r="N93" s="57"/>
      <c r="O93" s="105"/>
      <c r="P93" s="99"/>
      <c r="Q93" s="99"/>
      <c r="R93" s="125"/>
      <c r="S93" s="125"/>
      <c r="T93" s="125"/>
      <c r="U93" s="125"/>
      <c r="V93" s="125"/>
      <c r="W93" s="125"/>
    </row>
    <row r="94" spans="1:23" s="80" customFormat="1" ht="13">
      <c r="A94" s="121" t="s">
        <v>1105</v>
      </c>
      <c r="B94" s="3" t="s">
        <v>611</v>
      </c>
      <c r="C94" s="165" t="s">
        <v>465</v>
      </c>
      <c r="D94" s="99">
        <v>93.106999999999999</v>
      </c>
      <c r="E94" s="99">
        <v>29.972999999999999</v>
      </c>
      <c r="F94" s="113">
        <v>60.365976271868085</v>
      </c>
      <c r="G94" s="132">
        <v>213.4</v>
      </c>
      <c r="H94" s="109">
        <v>97</v>
      </c>
      <c r="I94" s="253">
        <v>205</v>
      </c>
      <c r="J94" s="3"/>
      <c r="K94" s="3" t="s">
        <v>1047</v>
      </c>
      <c r="L94" s="105"/>
      <c r="M94" s="105"/>
      <c r="N94" s="57"/>
      <c r="O94" s="105"/>
      <c r="P94" s="99"/>
      <c r="Q94" s="99"/>
      <c r="R94" s="125"/>
      <c r="S94" s="125"/>
      <c r="T94" s="125"/>
      <c r="U94" s="125"/>
      <c r="V94" s="125"/>
      <c r="W94" s="125"/>
    </row>
    <row r="95" spans="1:23" s="80" customFormat="1" ht="13">
      <c r="A95" s="121" t="s">
        <v>1105</v>
      </c>
      <c r="B95" s="3" t="s">
        <v>612</v>
      </c>
      <c r="C95" s="20" t="s">
        <v>437</v>
      </c>
      <c r="D95" s="99">
        <v>92.956999999999994</v>
      </c>
      <c r="E95" s="99">
        <v>30.026</v>
      </c>
      <c r="F95" s="113">
        <v>74.819277108433738</v>
      </c>
      <c r="G95" s="132">
        <v>209.6</v>
      </c>
      <c r="H95" s="109">
        <v>100</v>
      </c>
      <c r="I95" s="253">
        <v>201</v>
      </c>
      <c r="J95" s="3"/>
      <c r="K95" s="3" t="s">
        <v>1047</v>
      </c>
      <c r="L95" s="105"/>
      <c r="M95" s="105"/>
      <c r="N95" s="57"/>
      <c r="O95" s="105"/>
      <c r="P95" s="99"/>
      <c r="Q95" s="99"/>
      <c r="R95" s="125"/>
      <c r="S95" s="125"/>
      <c r="T95" s="125"/>
      <c r="U95" s="125"/>
      <c r="V95" s="125"/>
      <c r="W95" s="125"/>
    </row>
    <row r="96" spans="1:23" s="80" customFormat="1" ht="13">
      <c r="A96" s="121" t="s">
        <v>1105</v>
      </c>
      <c r="B96" s="3" t="s">
        <v>613</v>
      </c>
      <c r="C96" s="3" t="s">
        <v>462</v>
      </c>
      <c r="D96" s="99">
        <v>92.983000000000004</v>
      </c>
      <c r="E96" s="99">
        <v>30.015000000000001</v>
      </c>
      <c r="F96" s="113">
        <v>74.440092397308419</v>
      </c>
      <c r="G96" s="132">
        <v>215.4</v>
      </c>
      <c r="H96" s="109">
        <v>100</v>
      </c>
      <c r="I96" s="253">
        <v>201</v>
      </c>
      <c r="J96" s="3"/>
      <c r="K96" s="3" t="s">
        <v>1047</v>
      </c>
      <c r="L96" s="105"/>
      <c r="M96" s="105"/>
      <c r="N96" s="57"/>
      <c r="O96" s="105"/>
      <c r="P96" s="99"/>
      <c r="Q96" s="99"/>
      <c r="R96" s="125"/>
      <c r="S96" s="125"/>
      <c r="T96" s="125"/>
      <c r="U96" s="125"/>
      <c r="V96" s="125"/>
      <c r="W96" s="125"/>
    </row>
    <row r="97" spans="1:23" s="80" customFormat="1" ht="13">
      <c r="A97" s="121" t="s">
        <v>1105</v>
      </c>
      <c r="B97" s="3" t="s">
        <v>616</v>
      </c>
      <c r="C97" s="3" t="s">
        <v>688</v>
      </c>
      <c r="D97" s="99">
        <v>93.082999999999998</v>
      </c>
      <c r="E97" s="99">
        <v>29.995999999999999</v>
      </c>
      <c r="F97" s="113">
        <v>73.037885639634197</v>
      </c>
      <c r="G97" s="132">
        <v>191</v>
      </c>
      <c r="H97" s="109">
        <v>100</v>
      </c>
      <c r="I97" s="253">
        <v>200</v>
      </c>
      <c r="J97" s="3"/>
      <c r="K97" s="3" t="s">
        <v>1047</v>
      </c>
      <c r="L97" s="105"/>
      <c r="M97" s="105"/>
      <c r="N97" s="57"/>
      <c r="O97" s="105"/>
      <c r="P97" s="99"/>
      <c r="Q97" s="99"/>
      <c r="R97" s="125"/>
      <c r="S97" s="125"/>
      <c r="T97" s="125"/>
      <c r="U97" s="125"/>
      <c r="V97" s="125"/>
      <c r="W97" s="125"/>
    </row>
    <row r="98" spans="1:23" s="80" customFormat="1" ht="13">
      <c r="A98" s="121" t="s">
        <v>1105</v>
      </c>
      <c r="B98" s="3" t="s">
        <v>644</v>
      </c>
      <c r="C98" s="3" t="s">
        <v>689</v>
      </c>
      <c r="D98" s="99">
        <v>88</v>
      </c>
      <c r="E98" s="99">
        <v>31</v>
      </c>
      <c r="F98" s="113">
        <v>64.562263765451007</v>
      </c>
      <c r="G98" s="105">
        <v>113.6</v>
      </c>
      <c r="H98" s="109">
        <v>196</v>
      </c>
      <c r="I98" s="253">
        <v>115</v>
      </c>
      <c r="J98" s="3"/>
      <c r="K98" s="3" t="s">
        <v>1031</v>
      </c>
      <c r="L98" s="105"/>
      <c r="M98" s="105"/>
      <c r="N98" s="57"/>
      <c r="O98" s="105"/>
      <c r="P98" s="99"/>
      <c r="Q98" s="99"/>
      <c r="R98" s="125"/>
      <c r="S98" s="125"/>
      <c r="T98" s="125"/>
      <c r="U98" s="125"/>
      <c r="V98" s="125"/>
      <c r="W98" s="125"/>
    </row>
    <row r="99" spans="1:23" s="80" customFormat="1" ht="13">
      <c r="A99" s="121" t="s">
        <v>1105</v>
      </c>
      <c r="B99" s="3" t="s">
        <v>668</v>
      </c>
      <c r="C99" s="3" t="s">
        <v>367</v>
      </c>
      <c r="D99" s="99">
        <v>92.154133333333334</v>
      </c>
      <c r="E99" s="99">
        <v>30.07525</v>
      </c>
      <c r="F99" s="113">
        <v>68.679169591816262</v>
      </c>
      <c r="G99" s="105">
        <v>88.3</v>
      </c>
      <c r="H99" s="109">
        <v>92</v>
      </c>
      <c r="I99" s="253">
        <v>173</v>
      </c>
      <c r="J99" s="3"/>
      <c r="K99" s="3" t="s">
        <v>1032</v>
      </c>
      <c r="L99" s="105"/>
      <c r="M99" s="105"/>
      <c r="N99" s="57"/>
      <c r="O99" s="105"/>
      <c r="P99" s="99"/>
      <c r="Q99" s="99"/>
      <c r="R99" s="125"/>
      <c r="S99" s="125"/>
      <c r="T99" s="125"/>
      <c r="U99" s="125"/>
      <c r="V99" s="125"/>
      <c r="W99" s="125"/>
    </row>
    <row r="100" spans="1:23" s="80" customFormat="1" ht="13">
      <c r="A100" s="121" t="s">
        <v>1105</v>
      </c>
      <c r="B100" s="3" t="s">
        <v>669</v>
      </c>
      <c r="C100" s="3" t="s">
        <v>367</v>
      </c>
      <c r="D100" s="99">
        <v>92.154083333333332</v>
      </c>
      <c r="E100" s="99">
        <v>30.073116666666667</v>
      </c>
      <c r="F100" s="113">
        <v>67.41550496439676</v>
      </c>
      <c r="G100" s="105">
        <v>83.7</v>
      </c>
      <c r="H100" s="109">
        <v>92</v>
      </c>
      <c r="I100" s="253">
        <v>173</v>
      </c>
      <c r="J100" s="3"/>
      <c r="K100" s="3" t="s">
        <v>670</v>
      </c>
      <c r="L100" s="105"/>
      <c r="M100" s="105"/>
      <c r="N100" s="57"/>
      <c r="O100" s="105"/>
      <c r="P100" s="99"/>
      <c r="Q100" s="99"/>
      <c r="R100" s="125"/>
      <c r="S100" s="125"/>
      <c r="T100" s="125"/>
      <c r="U100" s="125"/>
      <c r="V100" s="125"/>
      <c r="W100" s="125"/>
    </row>
    <row r="101" spans="1:23" s="80" customFormat="1" ht="13">
      <c r="A101" s="121" t="s">
        <v>1105</v>
      </c>
      <c r="B101" s="3" t="s">
        <v>682</v>
      </c>
      <c r="C101" s="3" t="s">
        <v>683</v>
      </c>
      <c r="D101" s="99">
        <v>92.154083333333332</v>
      </c>
      <c r="E101" s="99">
        <v>30.073116666666667</v>
      </c>
      <c r="F101" s="113">
        <v>58.232200647249194</v>
      </c>
      <c r="G101" s="105">
        <v>85.2</v>
      </c>
      <c r="H101" s="109">
        <v>92</v>
      </c>
      <c r="I101" s="253">
        <v>173</v>
      </c>
      <c r="J101" s="3"/>
      <c r="K101" s="3" t="s">
        <v>670</v>
      </c>
      <c r="L101" s="105"/>
      <c r="M101" s="105"/>
      <c r="N101" s="57"/>
      <c r="O101" s="105"/>
      <c r="P101" s="99"/>
      <c r="Q101" s="99"/>
      <c r="R101" s="125"/>
      <c r="S101" s="125"/>
      <c r="T101" s="125"/>
      <c r="U101" s="125"/>
      <c r="V101" s="125"/>
      <c r="W101" s="125"/>
    </row>
    <row r="102" spans="1:23" s="80" customFormat="1" ht="13">
      <c r="A102" s="121" t="s">
        <v>1105</v>
      </c>
      <c r="B102" s="3" t="s">
        <v>676</v>
      </c>
      <c r="C102" s="3" t="s">
        <v>367</v>
      </c>
      <c r="D102" s="99">
        <v>87.514405555555555</v>
      </c>
      <c r="E102" s="99">
        <v>31.480138888888888</v>
      </c>
      <c r="F102" s="113">
        <v>74.153701311540885</v>
      </c>
      <c r="G102" s="105">
        <v>101.2</v>
      </c>
      <c r="H102" s="109">
        <v>243</v>
      </c>
      <c r="I102" s="253">
        <v>65</v>
      </c>
      <c r="J102" s="3"/>
      <c r="K102" s="3" t="s">
        <v>677</v>
      </c>
      <c r="L102" s="105"/>
      <c r="M102" s="105"/>
      <c r="N102" s="57"/>
      <c r="O102" s="105"/>
      <c r="P102" s="99"/>
      <c r="Q102" s="99"/>
      <c r="R102" s="125"/>
      <c r="S102" s="125"/>
      <c r="T102" s="125"/>
      <c r="U102" s="125"/>
      <c r="V102" s="125"/>
      <c r="W102" s="125"/>
    </row>
    <row r="103" spans="1:23" s="80" customFormat="1" ht="13">
      <c r="A103" s="121" t="s">
        <v>1105</v>
      </c>
      <c r="B103" s="3" t="s">
        <v>678</v>
      </c>
      <c r="C103" s="3" t="s">
        <v>367</v>
      </c>
      <c r="D103" s="99">
        <v>87.687969444444448</v>
      </c>
      <c r="E103" s="99">
        <v>31.429197222222225</v>
      </c>
      <c r="F103" s="113">
        <v>77.237715056786243</v>
      </c>
      <c r="G103" s="105">
        <v>100.3</v>
      </c>
      <c r="H103" s="109">
        <v>238</v>
      </c>
      <c r="I103" s="253">
        <v>70</v>
      </c>
      <c r="J103" s="3"/>
      <c r="K103" s="3" t="s">
        <v>677</v>
      </c>
      <c r="L103" s="105"/>
      <c r="M103" s="105"/>
      <c r="N103" s="57"/>
      <c r="O103" s="105"/>
      <c r="P103" s="99"/>
      <c r="Q103" s="99"/>
      <c r="R103" s="125"/>
      <c r="S103" s="125"/>
      <c r="T103" s="125"/>
      <c r="U103" s="125"/>
      <c r="V103" s="125"/>
      <c r="W103" s="125"/>
    </row>
    <row r="104" spans="1:23" s="80" customFormat="1" ht="13">
      <c r="A104" s="121" t="s">
        <v>1105</v>
      </c>
      <c r="B104" s="3" t="s">
        <v>679</v>
      </c>
      <c r="C104" s="3" t="s">
        <v>381</v>
      </c>
      <c r="D104" s="99">
        <v>87.596741666666659</v>
      </c>
      <c r="E104" s="99">
        <v>31.462877777777777</v>
      </c>
      <c r="F104" s="113">
        <v>77.025930424891456</v>
      </c>
      <c r="G104" s="105">
        <v>100.8</v>
      </c>
      <c r="H104" s="109">
        <v>244</v>
      </c>
      <c r="I104" s="253">
        <v>67</v>
      </c>
      <c r="J104" s="3"/>
      <c r="K104" s="3" t="s">
        <v>677</v>
      </c>
      <c r="L104" s="105"/>
      <c r="M104" s="105"/>
      <c r="N104" s="57"/>
      <c r="O104" s="105"/>
      <c r="P104" s="99"/>
      <c r="Q104" s="99"/>
      <c r="R104" s="125"/>
      <c r="S104" s="125"/>
      <c r="T104" s="125"/>
      <c r="U104" s="125"/>
      <c r="V104" s="125"/>
      <c r="W104" s="125"/>
    </row>
    <row r="105" spans="1:23" s="80" customFormat="1" ht="13">
      <c r="A105" s="121" t="s">
        <v>1105</v>
      </c>
      <c r="B105" s="3" t="s">
        <v>680</v>
      </c>
      <c r="C105" s="3" t="s">
        <v>381</v>
      </c>
      <c r="D105" s="99">
        <v>87.506455555555561</v>
      </c>
      <c r="E105" s="99">
        <v>31.482599999999998</v>
      </c>
      <c r="F105" s="113">
        <v>77.241701654430969</v>
      </c>
      <c r="G105" s="105">
        <v>99.9</v>
      </c>
      <c r="H105" s="109">
        <v>243</v>
      </c>
      <c r="I105" s="253">
        <v>65</v>
      </c>
      <c r="J105" s="3"/>
      <c r="K105" s="3" t="s">
        <v>677</v>
      </c>
      <c r="L105" s="105"/>
      <c r="M105" s="105"/>
      <c r="N105" s="57"/>
      <c r="O105" s="105"/>
      <c r="P105" s="99"/>
      <c r="Q105" s="99"/>
      <c r="R105" s="125"/>
      <c r="S105" s="125"/>
      <c r="T105" s="125"/>
      <c r="U105" s="125"/>
      <c r="V105" s="125"/>
      <c r="W105" s="125"/>
    </row>
    <row r="106" spans="1:23" s="80" customFormat="1" ht="13">
      <c r="A106" s="121" t="s">
        <v>1105</v>
      </c>
      <c r="B106" s="3" t="s">
        <v>681</v>
      </c>
      <c r="C106" s="3" t="s">
        <v>437</v>
      </c>
      <c r="D106" s="99">
        <v>87.606697222222223</v>
      </c>
      <c r="E106" s="99">
        <v>31.457638888888887</v>
      </c>
      <c r="F106" s="113">
        <v>77.783497070426421</v>
      </c>
      <c r="G106" s="105">
        <v>99.8</v>
      </c>
      <c r="H106" s="109">
        <v>244</v>
      </c>
      <c r="I106" s="253">
        <v>67</v>
      </c>
      <c r="J106" s="3"/>
      <c r="K106" s="3" t="s">
        <v>677</v>
      </c>
      <c r="L106" s="105"/>
      <c r="M106" s="105"/>
      <c r="N106" s="57"/>
      <c r="O106" s="105"/>
      <c r="P106" s="99"/>
      <c r="Q106" s="99"/>
      <c r="R106" s="125"/>
      <c r="S106" s="125"/>
      <c r="T106" s="125"/>
      <c r="U106" s="125"/>
      <c r="V106" s="125"/>
      <c r="W106" s="125"/>
    </row>
    <row r="107" spans="1:23" s="80" customFormat="1" ht="13">
      <c r="A107" s="121" t="s">
        <v>1105</v>
      </c>
      <c r="B107" s="3" t="s">
        <v>665</v>
      </c>
      <c r="C107" s="3" t="s">
        <v>433</v>
      </c>
      <c r="D107" s="99">
        <v>84.966611111111121</v>
      </c>
      <c r="E107" s="99">
        <v>31.963694444444442</v>
      </c>
      <c r="F107" s="113">
        <v>67.288453522300955</v>
      </c>
      <c r="G107" s="105">
        <v>89.8</v>
      </c>
      <c r="H107" s="109">
        <v>237</v>
      </c>
      <c r="I107" s="253">
        <v>31</v>
      </c>
      <c r="J107" s="3"/>
      <c r="K107" s="3" t="s">
        <v>666</v>
      </c>
      <c r="L107" s="105"/>
      <c r="M107" s="105"/>
      <c r="N107" s="57"/>
      <c r="O107" s="105"/>
      <c r="P107" s="99"/>
      <c r="Q107" s="99"/>
      <c r="R107" s="125"/>
      <c r="S107" s="125"/>
      <c r="T107" s="125"/>
      <c r="U107" s="125"/>
      <c r="V107" s="125"/>
      <c r="W107" s="125"/>
    </row>
    <row r="108" spans="1:23" s="80" customFormat="1" ht="13">
      <c r="A108" s="121" t="s">
        <v>1105</v>
      </c>
      <c r="B108" s="3" t="s">
        <v>667</v>
      </c>
      <c r="C108" s="3" t="s">
        <v>433</v>
      </c>
      <c r="D108" s="99">
        <v>84.966611111111121</v>
      </c>
      <c r="E108" s="99">
        <v>31.963694444444442</v>
      </c>
      <c r="F108" s="113">
        <v>66.249217282404487</v>
      </c>
      <c r="G108" s="105">
        <v>86.8</v>
      </c>
      <c r="H108" s="109">
        <v>237</v>
      </c>
      <c r="I108" s="253">
        <v>31</v>
      </c>
      <c r="J108" s="3"/>
      <c r="K108" s="3" t="s">
        <v>666</v>
      </c>
      <c r="L108" s="105"/>
      <c r="M108" s="105"/>
      <c r="N108" s="57"/>
      <c r="O108" s="105"/>
      <c r="P108" s="99"/>
      <c r="Q108" s="99"/>
      <c r="R108" s="125"/>
      <c r="S108" s="125"/>
      <c r="T108" s="125"/>
      <c r="U108" s="125"/>
      <c r="V108" s="125"/>
      <c r="W108" s="125"/>
    </row>
    <row r="109" spans="1:23" s="80" customFormat="1" ht="13">
      <c r="A109" s="121" t="s">
        <v>1105</v>
      </c>
      <c r="B109" s="3" t="s">
        <v>610</v>
      </c>
      <c r="C109" s="3" t="s">
        <v>381</v>
      </c>
      <c r="D109" s="99">
        <v>88.85</v>
      </c>
      <c r="E109" s="99">
        <v>30.066666666666666</v>
      </c>
      <c r="F109" s="113">
        <v>73.278766364438013</v>
      </c>
      <c r="G109" s="132">
        <v>228.2</v>
      </c>
      <c r="H109" s="109">
        <v>103</v>
      </c>
      <c r="I109" s="253">
        <v>209</v>
      </c>
      <c r="J109" s="3"/>
      <c r="K109" s="3" t="s">
        <v>1033</v>
      </c>
      <c r="L109" s="105"/>
      <c r="M109" s="105"/>
      <c r="N109" s="57"/>
      <c r="O109" s="105"/>
      <c r="P109" s="99"/>
      <c r="Q109" s="99"/>
      <c r="R109" s="125"/>
      <c r="S109" s="125"/>
      <c r="T109" s="125"/>
      <c r="U109" s="125"/>
      <c r="V109" s="125"/>
      <c r="W109" s="125"/>
    </row>
    <row r="110" spans="1:23" s="80" customFormat="1" ht="13">
      <c r="A110" s="121" t="s">
        <v>1105</v>
      </c>
      <c r="B110" s="3" t="s">
        <v>658</v>
      </c>
      <c r="C110" s="3" t="s">
        <v>659</v>
      </c>
      <c r="D110" s="99">
        <v>85.63333333333334</v>
      </c>
      <c r="E110" s="99">
        <v>30.683333333333334</v>
      </c>
      <c r="F110" s="113">
        <v>56.59</v>
      </c>
      <c r="G110" s="105">
        <v>113.9</v>
      </c>
      <c r="H110" s="109">
        <v>130</v>
      </c>
      <c r="I110" s="253">
        <v>167</v>
      </c>
      <c r="J110" s="3"/>
      <c r="K110" s="3" t="s">
        <v>660</v>
      </c>
      <c r="L110" s="105"/>
      <c r="M110" s="105"/>
      <c r="N110" s="57"/>
      <c r="O110" s="105"/>
      <c r="P110" s="99"/>
      <c r="Q110" s="99"/>
      <c r="R110" s="125"/>
      <c r="S110" s="125"/>
      <c r="T110" s="125"/>
      <c r="U110" s="125"/>
      <c r="V110" s="125"/>
      <c r="W110" s="125"/>
    </row>
    <row r="111" spans="1:23" s="80" customFormat="1" ht="13">
      <c r="A111" s="121" t="s">
        <v>1105</v>
      </c>
      <c r="B111" s="3" t="s">
        <v>661</v>
      </c>
      <c r="C111" s="3" t="s">
        <v>367</v>
      </c>
      <c r="D111" s="99">
        <v>85.63333333333334</v>
      </c>
      <c r="E111" s="99">
        <v>30.683333333333334</v>
      </c>
      <c r="F111" s="113">
        <v>68.276827682768285</v>
      </c>
      <c r="G111" s="105">
        <v>113.1</v>
      </c>
      <c r="H111" s="109">
        <v>130</v>
      </c>
      <c r="I111" s="253">
        <v>167</v>
      </c>
      <c r="J111" s="3"/>
      <c r="K111" s="3" t="s">
        <v>660</v>
      </c>
      <c r="L111" s="105"/>
      <c r="M111" s="105"/>
      <c r="N111" s="57"/>
      <c r="O111" s="105"/>
      <c r="P111" s="99"/>
      <c r="Q111" s="99"/>
      <c r="R111" s="125"/>
      <c r="S111" s="125"/>
      <c r="T111" s="125"/>
      <c r="U111" s="125"/>
      <c r="V111" s="125"/>
      <c r="W111" s="125"/>
    </row>
    <row r="112" spans="1:23" s="80" customFormat="1" ht="13">
      <c r="A112" s="121" t="s">
        <v>1105</v>
      </c>
      <c r="B112" s="3" t="s">
        <v>663</v>
      </c>
      <c r="C112" s="3" t="s">
        <v>664</v>
      </c>
      <c r="D112" s="99">
        <v>85.63333333333334</v>
      </c>
      <c r="E112" s="99">
        <v>30.683333333333334</v>
      </c>
      <c r="F112" s="113">
        <v>62.899999999999984</v>
      </c>
      <c r="G112" s="105">
        <v>113.9</v>
      </c>
      <c r="H112" s="109">
        <v>130</v>
      </c>
      <c r="I112" s="253">
        <v>167</v>
      </c>
      <c r="J112" s="3"/>
      <c r="K112" s="3" t="s">
        <v>660</v>
      </c>
      <c r="L112" s="105"/>
      <c r="M112" s="105"/>
      <c r="N112" s="57"/>
      <c r="O112" s="105"/>
      <c r="P112" s="99"/>
      <c r="Q112" s="99"/>
      <c r="R112" s="125"/>
      <c r="S112" s="125"/>
      <c r="T112" s="125"/>
      <c r="U112" s="125"/>
      <c r="V112" s="125"/>
      <c r="W112" s="125"/>
    </row>
    <row r="113" spans="1:23" s="80" customFormat="1" ht="13">
      <c r="A113" s="121" t="s">
        <v>1105</v>
      </c>
      <c r="B113" s="3" t="s">
        <v>671</v>
      </c>
      <c r="C113" s="3" t="s">
        <v>690</v>
      </c>
      <c r="D113" s="99">
        <v>85.3</v>
      </c>
      <c r="E113" s="99">
        <v>31.6</v>
      </c>
      <c r="F113" s="113">
        <v>66.727217680896146</v>
      </c>
      <c r="G113" s="105">
        <v>92.1</v>
      </c>
      <c r="H113" s="109">
        <v>206</v>
      </c>
      <c r="I113" s="253">
        <v>69</v>
      </c>
      <c r="J113" s="3"/>
      <c r="K113" s="3" t="s">
        <v>1034</v>
      </c>
      <c r="L113" s="105"/>
      <c r="M113" s="105"/>
      <c r="N113" s="57"/>
      <c r="O113" s="105"/>
      <c r="P113" s="99"/>
      <c r="Q113" s="99"/>
      <c r="R113" s="125"/>
      <c r="S113" s="125"/>
      <c r="T113" s="125"/>
      <c r="U113" s="125"/>
      <c r="V113" s="125"/>
      <c r="W113" s="125"/>
    </row>
    <row r="114" spans="1:23" s="80" customFormat="1" ht="13">
      <c r="A114" s="121" t="s">
        <v>1105</v>
      </c>
      <c r="B114" s="3" t="s">
        <v>615</v>
      </c>
      <c r="C114" s="3" t="s">
        <v>462</v>
      </c>
      <c r="D114" s="99">
        <v>89.206999999999994</v>
      </c>
      <c r="E114" s="99">
        <v>29.974316666666667</v>
      </c>
      <c r="F114" s="113">
        <v>66.491004296455415</v>
      </c>
      <c r="G114" s="132">
        <v>202</v>
      </c>
      <c r="H114" s="109">
        <v>82</v>
      </c>
      <c r="I114" s="253">
        <v>207</v>
      </c>
      <c r="J114" s="3"/>
      <c r="K114" s="3" t="s">
        <v>1035</v>
      </c>
      <c r="L114" s="105"/>
      <c r="M114" s="105"/>
      <c r="N114" s="57"/>
      <c r="O114" s="105"/>
      <c r="P114" s="99"/>
      <c r="Q114" s="99"/>
      <c r="R114" s="125"/>
      <c r="S114" s="125"/>
      <c r="T114" s="125"/>
      <c r="U114" s="125"/>
      <c r="V114" s="125"/>
      <c r="W114" s="125"/>
    </row>
    <row r="115" spans="1:23" s="80" customFormat="1" ht="13">
      <c r="A115" s="121" t="s">
        <v>1105</v>
      </c>
      <c r="B115" s="3" t="s">
        <v>621</v>
      </c>
      <c r="C115" s="3" t="s">
        <v>623</v>
      </c>
      <c r="D115" s="99">
        <v>89.117333333333335</v>
      </c>
      <c r="E115" s="99">
        <v>30.085283333333333</v>
      </c>
      <c r="F115" s="113">
        <v>72.948420308872514</v>
      </c>
      <c r="G115" s="132">
        <v>205</v>
      </c>
      <c r="H115" s="109">
        <v>97</v>
      </c>
      <c r="I115" s="253">
        <v>196</v>
      </c>
      <c r="J115" s="3"/>
      <c r="K115" s="3" t="s">
        <v>1036</v>
      </c>
      <c r="L115" s="105"/>
      <c r="M115" s="105"/>
      <c r="N115" s="57"/>
      <c r="O115" s="105"/>
      <c r="P115" s="99"/>
      <c r="Q115" s="99"/>
      <c r="R115" s="125"/>
      <c r="S115" s="125"/>
      <c r="T115" s="125"/>
      <c r="U115" s="125"/>
      <c r="V115" s="125"/>
      <c r="W115" s="125"/>
    </row>
    <row r="116" spans="1:23" s="80" customFormat="1" ht="13">
      <c r="A116" s="121" t="s">
        <v>1105</v>
      </c>
      <c r="B116" s="3" t="s">
        <v>652</v>
      </c>
      <c r="C116" s="3" t="s">
        <v>367</v>
      </c>
      <c r="D116" s="99">
        <v>85.530833333333334</v>
      </c>
      <c r="E116" s="99">
        <v>30.760999999999999</v>
      </c>
      <c r="F116" s="113">
        <v>68.181359184085636</v>
      </c>
      <c r="G116" s="105">
        <v>109</v>
      </c>
      <c r="H116" s="109">
        <v>130</v>
      </c>
      <c r="I116" s="253">
        <v>161</v>
      </c>
      <c r="J116" s="3"/>
      <c r="K116" s="3" t="s">
        <v>1037</v>
      </c>
      <c r="L116" s="105"/>
      <c r="M116" s="105"/>
      <c r="N116" s="57"/>
      <c r="O116" s="105"/>
      <c r="P116" s="99"/>
      <c r="Q116" s="99"/>
      <c r="R116" s="125"/>
      <c r="S116" s="125"/>
      <c r="T116" s="125"/>
      <c r="U116" s="125"/>
      <c r="V116" s="125"/>
      <c r="W116" s="125"/>
    </row>
    <row r="117" spans="1:23" s="80" customFormat="1" ht="13">
      <c r="A117" s="121" t="s">
        <v>1105</v>
      </c>
      <c r="B117" s="3" t="s">
        <v>648</v>
      </c>
      <c r="C117" s="3" t="s">
        <v>664</v>
      </c>
      <c r="D117" s="99">
        <v>85.530833333333334</v>
      </c>
      <c r="E117" s="99">
        <v>30.760999999999999</v>
      </c>
      <c r="F117" s="113">
        <v>58.083771752327003</v>
      </c>
      <c r="G117" s="105">
        <v>108</v>
      </c>
      <c r="H117" s="109">
        <v>130</v>
      </c>
      <c r="I117" s="253">
        <v>161</v>
      </c>
      <c r="J117" s="3"/>
      <c r="K117" s="3" t="s">
        <v>1037</v>
      </c>
      <c r="L117" s="105"/>
      <c r="M117" s="105"/>
      <c r="N117" s="57"/>
      <c r="O117" s="105"/>
      <c r="P117" s="99"/>
      <c r="Q117" s="99"/>
      <c r="R117" s="125"/>
      <c r="S117" s="125"/>
      <c r="T117" s="125"/>
      <c r="U117" s="125"/>
      <c r="V117" s="125"/>
      <c r="W117" s="125"/>
    </row>
    <row r="118" spans="1:23" s="80" customFormat="1" ht="13">
      <c r="A118" s="121" t="s">
        <v>1105</v>
      </c>
      <c r="B118" s="3" t="s">
        <v>656</v>
      </c>
      <c r="C118" s="3" t="s">
        <v>381</v>
      </c>
      <c r="D118" s="99">
        <v>84.463433333333327</v>
      </c>
      <c r="E118" s="99">
        <v>30.912766666666666</v>
      </c>
      <c r="F118" s="113">
        <v>72.858004827031365</v>
      </c>
      <c r="G118" s="105">
        <v>113</v>
      </c>
      <c r="H118" s="109">
        <v>115</v>
      </c>
      <c r="I118" s="253">
        <v>153</v>
      </c>
      <c r="J118" s="3"/>
      <c r="K118" s="3" t="s">
        <v>1038</v>
      </c>
      <c r="L118" s="105"/>
      <c r="M118" s="105"/>
      <c r="N118" s="57"/>
      <c r="O118" s="105"/>
      <c r="P118" s="99"/>
      <c r="Q118" s="99"/>
      <c r="R118" s="125"/>
      <c r="S118" s="125"/>
      <c r="T118" s="125"/>
      <c r="U118" s="125"/>
      <c r="V118" s="125"/>
      <c r="W118" s="125"/>
    </row>
    <row r="119" spans="1:23" s="80" customFormat="1" ht="13">
      <c r="A119" s="121" t="s">
        <v>1105</v>
      </c>
      <c r="B119" s="3" t="s">
        <v>657</v>
      </c>
      <c r="C119" s="3" t="s">
        <v>437</v>
      </c>
      <c r="D119" s="99">
        <v>84.463433333333327</v>
      </c>
      <c r="E119" s="99">
        <v>30.912766666666666</v>
      </c>
      <c r="F119" s="113">
        <v>76.79663225418463</v>
      </c>
      <c r="G119" s="105">
        <v>112</v>
      </c>
      <c r="H119" s="109">
        <v>115</v>
      </c>
      <c r="I119" s="253">
        <v>153</v>
      </c>
      <c r="J119" s="3"/>
      <c r="K119" s="3" t="s">
        <v>1038</v>
      </c>
      <c r="L119" s="105"/>
      <c r="M119" s="105"/>
      <c r="N119" s="57"/>
      <c r="O119" s="105"/>
      <c r="P119" s="99"/>
      <c r="Q119" s="99"/>
      <c r="R119" s="125"/>
      <c r="S119" s="125"/>
      <c r="T119" s="125"/>
      <c r="U119" s="125"/>
      <c r="V119" s="125"/>
      <c r="W119" s="125"/>
    </row>
    <row r="120" spans="1:23" s="80" customFormat="1" ht="13">
      <c r="A120" s="121" t="s">
        <v>1105</v>
      </c>
      <c r="B120" s="3" t="s">
        <v>662</v>
      </c>
      <c r="C120" s="3" t="s">
        <v>664</v>
      </c>
      <c r="D120" s="99">
        <v>84.481800000000007</v>
      </c>
      <c r="E120" s="99">
        <v>30.925183333333333</v>
      </c>
      <c r="F120" s="113">
        <v>60.164000809880541</v>
      </c>
      <c r="G120" s="105">
        <v>115</v>
      </c>
      <c r="H120" s="109">
        <v>117</v>
      </c>
      <c r="I120" s="253">
        <v>151</v>
      </c>
      <c r="J120" s="3"/>
      <c r="K120" s="3" t="s">
        <v>1038</v>
      </c>
      <c r="L120" s="105"/>
      <c r="M120" s="105"/>
      <c r="N120" s="57"/>
      <c r="O120" s="105"/>
      <c r="P120" s="99"/>
      <c r="Q120" s="99"/>
      <c r="R120" s="125"/>
      <c r="S120" s="125"/>
      <c r="T120" s="125"/>
      <c r="U120" s="125"/>
      <c r="V120" s="125"/>
      <c r="W120" s="125"/>
    </row>
    <row r="121" spans="1:23" s="80" customFormat="1" ht="13">
      <c r="A121" s="121" t="s">
        <v>1105</v>
      </c>
      <c r="B121" s="3" t="s">
        <v>614</v>
      </c>
      <c r="C121" s="3" t="s">
        <v>462</v>
      </c>
      <c r="D121" s="99">
        <v>89.137433333333334</v>
      </c>
      <c r="E121" s="99">
        <v>30.09995</v>
      </c>
      <c r="F121" s="113">
        <v>66.166341112367633</v>
      </c>
      <c r="G121" s="132">
        <v>204.9</v>
      </c>
      <c r="H121" s="109">
        <v>100</v>
      </c>
      <c r="I121" s="253">
        <v>193</v>
      </c>
      <c r="J121" s="3"/>
      <c r="K121" s="3" t="s">
        <v>692</v>
      </c>
      <c r="L121" s="105"/>
      <c r="M121" s="105"/>
      <c r="N121" s="57"/>
      <c r="O121" s="105"/>
      <c r="P121" s="99"/>
      <c r="Q121" s="99"/>
      <c r="R121" s="125"/>
      <c r="S121" s="125"/>
      <c r="T121" s="125"/>
      <c r="U121" s="125"/>
      <c r="V121" s="125"/>
      <c r="W121" s="125"/>
    </row>
    <row r="122" spans="1:23" s="80" customFormat="1" ht="13">
      <c r="A122" s="121" t="s">
        <v>1105</v>
      </c>
      <c r="B122" s="3" t="s">
        <v>619</v>
      </c>
      <c r="C122" s="3" t="s">
        <v>623</v>
      </c>
      <c r="D122" s="99">
        <v>89.088866666666661</v>
      </c>
      <c r="E122" s="99">
        <v>30.144166666666667</v>
      </c>
      <c r="F122" s="113">
        <v>75.070649979814291</v>
      </c>
      <c r="G122" s="132">
        <v>221</v>
      </c>
      <c r="H122" s="109">
        <v>105</v>
      </c>
      <c r="I122" s="253">
        <v>191</v>
      </c>
      <c r="J122" s="3"/>
      <c r="K122" s="3" t="s">
        <v>692</v>
      </c>
      <c r="L122" s="105"/>
      <c r="M122" s="106"/>
      <c r="N122" s="57"/>
      <c r="O122" s="105"/>
      <c r="P122" s="99"/>
      <c r="Q122" s="99"/>
      <c r="R122" s="125"/>
      <c r="S122" s="125"/>
      <c r="T122" s="125"/>
      <c r="U122" s="125"/>
      <c r="V122" s="125"/>
      <c r="W122" s="125"/>
    </row>
    <row r="123" spans="1:23" s="80" customFormat="1" ht="13">
      <c r="A123" s="121" t="s">
        <v>1105</v>
      </c>
      <c r="B123" s="3" t="s">
        <v>620</v>
      </c>
      <c r="C123" s="3" t="s">
        <v>623</v>
      </c>
      <c r="D123" s="99">
        <v>89.117333333333335</v>
      </c>
      <c r="E123" s="99">
        <v>30.138100000000001</v>
      </c>
      <c r="F123" s="113">
        <v>74.322958771220712</v>
      </c>
      <c r="G123" s="132">
        <v>212.5</v>
      </c>
      <c r="H123" s="109">
        <v>105</v>
      </c>
      <c r="I123" s="253">
        <v>190</v>
      </c>
      <c r="J123" s="3"/>
      <c r="K123" s="3" t="s">
        <v>692</v>
      </c>
      <c r="L123" s="105"/>
      <c r="M123" s="105"/>
      <c r="N123" s="57"/>
      <c r="O123" s="105"/>
      <c r="P123" s="99"/>
      <c r="Q123" s="99"/>
      <c r="R123" s="125"/>
      <c r="S123" s="125"/>
      <c r="T123" s="125"/>
      <c r="U123" s="125"/>
      <c r="V123" s="125"/>
      <c r="W123" s="125"/>
    </row>
    <row r="124" spans="1:23" s="80" customFormat="1" ht="13">
      <c r="A124" s="121" t="s">
        <v>1105</v>
      </c>
      <c r="B124" s="3" t="s">
        <v>653</v>
      </c>
      <c r="C124" s="3" t="s">
        <v>367</v>
      </c>
      <c r="D124" s="99">
        <v>85.126166666666663</v>
      </c>
      <c r="E124" s="99">
        <v>31.281833333333335</v>
      </c>
      <c r="F124" s="113">
        <v>71.521979680112665</v>
      </c>
      <c r="G124" s="105">
        <v>107</v>
      </c>
      <c r="H124" s="109">
        <v>169</v>
      </c>
      <c r="I124" s="253">
        <v>105</v>
      </c>
      <c r="J124" s="3"/>
      <c r="K124" s="3" t="s">
        <v>1039</v>
      </c>
      <c r="L124" s="105"/>
      <c r="M124" s="105"/>
      <c r="N124" s="57"/>
      <c r="O124" s="105"/>
      <c r="P124" s="99"/>
      <c r="Q124" s="99"/>
      <c r="R124" s="125"/>
      <c r="S124" s="125"/>
      <c r="T124" s="125"/>
      <c r="U124" s="125"/>
      <c r="V124" s="125"/>
      <c r="W124" s="125"/>
    </row>
    <row r="125" spans="1:23" s="80" customFormat="1" ht="13">
      <c r="A125" s="121" t="s">
        <v>1105</v>
      </c>
      <c r="B125" s="3" t="s">
        <v>629</v>
      </c>
      <c r="C125" s="3" t="s">
        <v>630</v>
      </c>
      <c r="D125" s="99">
        <v>89.056905555555559</v>
      </c>
      <c r="E125" s="99">
        <v>30.100647222222225</v>
      </c>
      <c r="F125" s="113">
        <v>74.528493206246182</v>
      </c>
      <c r="G125" s="132">
        <v>205.2</v>
      </c>
      <c r="H125" s="109">
        <v>102</v>
      </c>
      <c r="I125" s="253">
        <v>196</v>
      </c>
      <c r="J125" s="3"/>
      <c r="K125" s="3" t="s">
        <v>631</v>
      </c>
      <c r="L125" s="105"/>
      <c r="M125" s="105"/>
      <c r="N125" s="57"/>
      <c r="O125" s="105"/>
      <c r="P125" s="99"/>
      <c r="Q125" s="99"/>
      <c r="R125" s="125"/>
      <c r="S125" s="125"/>
      <c r="T125" s="125"/>
      <c r="U125" s="125"/>
      <c r="V125" s="125"/>
      <c r="W125" s="125"/>
    </row>
    <row r="126" spans="1:23" s="80" customFormat="1" ht="13">
      <c r="A126" s="121" t="s">
        <v>1105</v>
      </c>
      <c r="B126" s="3" t="s">
        <v>633</v>
      </c>
      <c r="C126" s="3" t="s">
        <v>632</v>
      </c>
      <c r="D126" s="99">
        <v>89.056905555555559</v>
      </c>
      <c r="E126" s="99">
        <v>30.100647222222225</v>
      </c>
      <c r="F126" s="113">
        <v>60.825678812960525</v>
      </c>
      <c r="G126" s="132">
        <v>221</v>
      </c>
      <c r="H126" s="109">
        <v>102</v>
      </c>
      <c r="I126" s="253">
        <v>196</v>
      </c>
      <c r="J126" s="3"/>
      <c r="K126" s="3" t="s">
        <v>631</v>
      </c>
      <c r="L126" s="105"/>
      <c r="M126" s="3"/>
      <c r="N126" s="57"/>
      <c r="O126" s="105"/>
      <c r="P126" s="99"/>
      <c r="Q126" s="99"/>
      <c r="R126" s="125"/>
      <c r="S126" s="125"/>
      <c r="T126" s="125"/>
      <c r="U126" s="125"/>
      <c r="V126" s="125"/>
      <c r="W126" s="125"/>
    </row>
    <row r="127" spans="1:23" s="80" customFormat="1" ht="13">
      <c r="A127" s="121" t="s">
        <v>1105</v>
      </c>
      <c r="B127" s="3" t="s">
        <v>634</v>
      </c>
      <c r="C127" s="3" t="s">
        <v>632</v>
      </c>
      <c r="D127" s="99">
        <v>89.056905555555559</v>
      </c>
      <c r="E127" s="99">
        <v>30.100647222222225</v>
      </c>
      <c r="F127" s="113">
        <v>61.074572498229273</v>
      </c>
      <c r="G127" s="132">
        <v>220.8</v>
      </c>
      <c r="H127" s="109">
        <v>102</v>
      </c>
      <c r="I127" s="253">
        <v>196</v>
      </c>
      <c r="J127" s="3"/>
      <c r="K127" s="3" t="s">
        <v>631</v>
      </c>
      <c r="L127" s="105"/>
      <c r="M127" s="3"/>
      <c r="N127" s="57"/>
      <c r="O127" s="105"/>
      <c r="P127" s="99"/>
      <c r="Q127" s="99"/>
      <c r="R127" s="125"/>
      <c r="S127" s="125"/>
      <c r="T127" s="125"/>
      <c r="U127" s="125"/>
      <c r="V127" s="125"/>
      <c r="W127" s="125"/>
    </row>
    <row r="128" spans="1:23" s="80" customFormat="1" ht="13">
      <c r="A128" s="121" t="s">
        <v>1105</v>
      </c>
      <c r="B128" s="3" t="s">
        <v>635</v>
      </c>
      <c r="C128" s="3" t="s">
        <v>632</v>
      </c>
      <c r="D128" s="99">
        <v>89.056905555555559</v>
      </c>
      <c r="E128" s="99">
        <v>30.100647222222225</v>
      </c>
      <c r="F128" s="113">
        <v>63.509693053311793</v>
      </c>
      <c r="G128" s="132">
        <v>211.8</v>
      </c>
      <c r="H128" s="109">
        <v>102</v>
      </c>
      <c r="I128" s="253">
        <v>196</v>
      </c>
      <c r="J128" s="3"/>
      <c r="K128" s="3" t="s">
        <v>631</v>
      </c>
      <c r="L128" s="105"/>
      <c r="M128" s="3"/>
      <c r="N128" s="57"/>
      <c r="O128" s="105"/>
      <c r="P128" s="99"/>
      <c r="Q128" s="99"/>
      <c r="R128" s="125"/>
      <c r="S128" s="125"/>
      <c r="T128" s="125"/>
      <c r="U128" s="125"/>
      <c r="V128" s="125"/>
      <c r="W128" s="125"/>
    </row>
    <row r="129" spans="1:23" s="80" customFormat="1" ht="13">
      <c r="A129" s="121" t="s">
        <v>1105</v>
      </c>
      <c r="B129" s="3" t="s">
        <v>636</v>
      </c>
      <c r="C129" s="3" t="s">
        <v>377</v>
      </c>
      <c r="D129" s="99">
        <v>87.930333333333337</v>
      </c>
      <c r="E129" s="99">
        <v>30.841000000000001</v>
      </c>
      <c r="F129" s="113">
        <v>61.666326738731385</v>
      </c>
      <c r="G129" s="132">
        <v>111</v>
      </c>
      <c r="H129" s="109">
        <v>183</v>
      </c>
      <c r="I129" s="253">
        <v>131</v>
      </c>
      <c r="J129" s="3"/>
      <c r="K129" s="3" t="s">
        <v>559</v>
      </c>
      <c r="L129" s="105"/>
      <c r="M129" s="3"/>
      <c r="N129" s="57"/>
      <c r="O129" s="105"/>
      <c r="P129" s="99"/>
      <c r="Q129" s="99"/>
      <c r="R129" s="125"/>
      <c r="S129" s="125"/>
      <c r="T129" s="125"/>
      <c r="U129" s="125"/>
      <c r="V129" s="125"/>
      <c r="W129" s="125"/>
    </row>
    <row r="130" spans="1:23" s="80" customFormat="1" ht="13">
      <c r="A130" s="121" t="s">
        <v>1105</v>
      </c>
      <c r="B130" s="3" t="s">
        <v>637</v>
      </c>
      <c r="C130" s="3" t="s">
        <v>433</v>
      </c>
      <c r="D130" s="99">
        <v>85.178666666666672</v>
      </c>
      <c r="E130" s="99">
        <v>31.501333333333335</v>
      </c>
      <c r="F130" s="113">
        <v>69.481315090871959</v>
      </c>
      <c r="G130" s="132">
        <v>121</v>
      </c>
      <c r="H130" s="109">
        <v>198</v>
      </c>
      <c r="I130" s="253">
        <v>81</v>
      </c>
      <c r="J130" s="3"/>
      <c r="K130" s="3" t="s">
        <v>559</v>
      </c>
      <c r="L130" s="105"/>
      <c r="M130" s="3"/>
      <c r="N130" s="57"/>
      <c r="O130" s="105"/>
      <c r="P130" s="99"/>
      <c r="Q130" s="99"/>
      <c r="R130" s="125"/>
      <c r="S130" s="125"/>
      <c r="T130" s="125"/>
      <c r="U130" s="125"/>
      <c r="V130" s="125"/>
      <c r="W130" s="125"/>
    </row>
    <row r="131" spans="1:23" s="80" customFormat="1" ht="13">
      <c r="A131" s="121" t="s">
        <v>1105</v>
      </c>
      <c r="B131" s="3" t="s">
        <v>643</v>
      </c>
      <c r="C131" s="3" t="s">
        <v>433</v>
      </c>
      <c r="D131" s="99">
        <v>87.930333333333337</v>
      </c>
      <c r="E131" s="99">
        <v>30.841000000000001</v>
      </c>
      <c r="F131" s="113">
        <v>66.79346149892055</v>
      </c>
      <c r="G131" s="105">
        <v>107</v>
      </c>
      <c r="H131" s="109">
        <v>186</v>
      </c>
      <c r="I131" s="253">
        <v>131</v>
      </c>
      <c r="J131" s="3"/>
      <c r="K131" s="3" t="s">
        <v>559</v>
      </c>
      <c r="L131" s="105"/>
      <c r="M131" s="3"/>
      <c r="N131" s="57"/>
      <c r="O131" s="105"/>
      <c r="P131" s="99"/>
      <c r="Q131" s="99"/>
      <c r="R131" s="125"/>
      <c r="S131" s="125"/>
      <c r="T131" s="125"/>
      <c r="U131" s="125"/>
      <c r="V131" s="125"/>
      <c r="W131" s="125"/>
    </row>
    <row r="132" spans="1:23" s="80" customFormat="1" ht="13">
      <c r="A132" s="121" t="s">
        <v>1105</v>
      </c>
      <c r="B132" s="3" t="s">
        <v>645</v>
      </c>
      <c r="C132" s="3" t="s">
        <v>432</v>
      </c>
      <c r="D132" s="99">
        <v>85.117000000000004</v>
      </c>
      <c r="E132" s="99">
        <v>31</v>
      </c>
      <c r="F132" s="113">
        <v>75.769772590058366</v>
      </c>
      <c r="G132" s="105">
        <v>111</v>
      </c>
      <c r="H132" s="109">
        <v>148</v>
      </c>
      <c r="I132" s="253">
        <v>136</v>
      </c>
      <c r="J132" s="3"/>
      <c r="K132" s="3" t="s">
        <v>559</v>
      </c>
      <c r="L132" s="105"/>
      <c r="M132" s="3"/>
      <c r="N132" s="57"/>
      <c r="O132" s="105"/>
      <c r="P132" s="99"/>
      <c r="Q132" s="99"/>
      <c r="R132" s="125"/>
      <c r="S132" s="125"/>
      <c r="T132" s="125"/>
      <c r="U132" s="125"/>
      <c r="V132" s="125"/>
      <c r="W132" s="125"/>
    </row>
    <row r="133" spans="1:23" s="80" customFormat="1" ht="13">
      <c r="A133" s="121" t="s">
        <v>1105</v>
      </c>
      <c r="B133" s="3" t="s">
        <v>646</v>
      </c>
      <c r="C133" s="3" t="s">
        <v>647</v>
      </c>
      <c r="D133" s="99">
        <v>85.194999999999993</v>
      </c>
      <c r="E133" s="99">
        <v>31.655166666666666</v>
      </c>
      <c r="F133" s="113">
        <v>78.031022475466926</v>
      </c>
      <c r="G133" s="105">
        <v>112</v>
      </c>
      <c r="H133" s="109">
        <v>213</v>
      </c>
      <c r="I133" s="253">
        <v>63</v>
      </c>
      <c r="J133" s="3"/>
      <c r="K133" s="3" t="s">
        <v>559</v>
      </c>
      <c r="L133" s="105"/>
      <c r="M133" s="3"/>
      <c r="N133" s="57"/>
      <c r="O133" s="105"/>
      <c r="P133" s="99"/>
      <c r="Q133" s="99"/>
      <c r="R133" s="125"/>
      <c r="S133" s="125"/>
      <c r="T133" s="125"/>
      <c r="U133" s="125"/>
      <c r="V133" s="125"/>
      <c r="W133" s="125"/>
    </row>
    <row r="134" spans="1:23" s="80" customFormat="1" ht="13">
      <c r="A134" s="121" t="s">
        <v>1105</v>
      </c>
      <c r="B134" s="3" t="s">
        <v>648</v>
      </c>
      <c r="C134" s="3" t="s">
        <v>608</v>
      </c>
      <c r="D134" s="99">
        <v>85.530833333333334</v>
      </c>
      <c r="E134" s="99">
        <v>30.760999999999999</v>
      </c>
      <c r="F134" s="113">
        <v>58.083771752327003</v>
      </c>
      <c r="G134" s="105">
        <v>108</v>
      </c>
      <c r="H134" s="109">
        <v>129</v>
      </c>
      <c r="I134" s="253">
        <v>161</v>
      </c>
      <c r="J134" s="3"/>
      <c r="K134" s="3" t="s">
        <v>559</v>
      </c>
      <c r="L134" s="105" t="s">
        <v>740</v>
      </c>
      <c r="M134" s="3"/>
      <c r="P134" s="99"/>
      <c r="Q134" s="99"/>
      <c r="R134" s="125"/>
      <c r="S134" s="125"/>
      <c r="T134" s="125"/>
      <c r="U134" s="125"/>
      <c r="V134" s="125"/>
      <c r="W134" s="125"/>
    </row>
    <row r="135" spans="1:23" s="80" customFormat="1" ht="13">
      <c r="A135" s="121" t="s">
        <v>1105</v>
      </c>
      <c r="B135" s="3" t="s">
        <v>649</v>
      </c>
      <c r="C135" s="3" t="s">
        <v>650</v>
      </c>
      <c r="D135" s="99">
        <v>87.930666666666667</v>
      </c>
      <c r="E135" s="99">
        <v>30.828499999999998</v>
      </c>
      <c r="F135" s="113">
        <v>77.27547931382442</v>
      </c>
      <c r="G135" s="105">
        <v>125</v>
      </c>
      <c r="H135" s="109">
        <v>180</v>
      </c>
      <c r="I135" s="253">
        <v>134</v>
      </c>
      <c r="J135" s="3"/>
      <c r="K135" s="3" t="s">
        <v>559</v>
      </c>
      <c r="L135" s="105"/>
      <c r="M135" s="3"/>
      <c r="N135" s="57"/>
      <c r="O135" s="105"/>
      <c r="P135" s="99"/>
      <c r="Q135" s="99"/>
      <c r="R135" s="125"/>
      <c r="S135" s="125"/>
      <c r="T135" s="125"/>
      <c r="U135" s="125"/>
      <c r="V135" s="125"/>
      <c r="W135" s="125"/>
    </row>
    <row r="136" spans="1:23" s="80" customFormat="1" ht="13">
      <c r="A136" s="121" t="s">
        <v>1105</v>
      </c>
      <c r="B136" s="3" t="s">
        <v>651</v>
      </c>
      <c r="C136" s="3" t="s">
        <v>367</v>
      </c>
      <c r="D136" s="99">
        <v>85.537499999999994</v>
      </c>
      <c r="E136" s="99">
        <v>30.759333333333334</v>
      </c>
      <c r="F136" s="113">
        <v>70.459225700164765</v>
      </c>
      <c r="G136" s="105">
        <v>116</v>
      </c>
      <c r="H136" s="109">
        <v>134</v>
      </c>
      <c r="I136" s="253">
        <v>160</v>
      </c>
      <c r="J136" s="3"/>
      <c r="K136" s="3" t="s">
        <v>559</v>
      </c>
      <c r="L136" s="105"/>
      <c r="M136" s="3"/>
      <c r="N136" s="57"/>
      <c r="O136" s="105"/>
      <c r="P136" s="99"/>
      <c r="Q136" s="99"/>
      <c r="R136" s="125"/>
      <c r="S136" s="125"/>
      <c r="T136" s="125"/>
      <c r="U136" s="125"/>
      <c r="V136" s="125"/>
      <c r="W136" s="125"/>
    </row>
    <row r="137" spans="1:23" s="80" customFormat="1" ht="13">
      <c r="A137" s="121" t="s">
        <v>1105</v>
      </c>
      <c r="B137" s="3" t="s">
        <v>652</v>
      </c>
      <c r="C137" s="3" t="s">
        <v>367</v>
      </c>
      <c r="D137" s="99">
        <v>85.530833333333334</v>
      </c>
      <c r="E137" s="99">
        <v>30.760999999999999</v>
      </c>
      <c r="F137" s="113">
        <v>68.181359184085636</v>
      </c>
      <c r="G137" s="105">
        <v>109</v>
      </c>
      <c r="H137" s="109">
        <v>133</v>
      </c>
      <c r="I137" s="253">
        <v>161</v>
      </c>
      <c r="J137" s="3"/>
      <c r="K137" s="3" t="s">
        <v>559</v>
      </c>
      <c r="L137" s="105"/>
      <c r="M137" s="3"/>
      <c r="N137" s="57"/>
      <c r="O137" s="105"/>
      <c r="P137" s="99"/>
      <c r="Q137" s="99"/>
      <c r="R137" s="125"/>
      <c r="S137" s="125"/>
      <c r="T137" s="125"/>
      <c r="U137" s="125"/>
      <c r="V137" s="125"/>
      <c r="W137" s="125"/>
    </row>
    <row r="138" spans="1:23" s="80" customFormat="1" ht="13">
      <c r="A138" s="121" t="s">
        <v>1105</v>
      </c>
      <c r="B138" s="3" t="s">
        <v>684</v>
      </c>
      <c r="C138" s="3" t="s">
        <v>377</v>
      </c>
      <c r="D138" s="99">
        <v>80.026333333333326</v>
      </c>
      <c r="E138" s="99">
        <v>32.343333333333334</v>
      </c>
      <c r="F138" s="113"/>
      <c r="G138" s="105">
        <v>102</v>
      </c>
      <c r="H138" s="109">
        <v>53</v>
      </c>
      <c r="I138" s="253">
        <v>109</v>
      </c>
      <c r="J138" s="3"/>
      <c r="K138" s="3" t="s">
        <v>559</v>
      </c>
      <c r="L138" s="105"/>
      <c r="M138" s="3"/>
      <c r="N138" s="57"/>
      <c r="O138" s="105"/>
      <c r="P138" s="99"/>
      <c r="Q138" s="99"/>
      <c r="R138" s="125"/>
      <c r="S138" s="125"/>
      <c r="T138" s="125"/>
      <c r="U138" s="125"/>
      <c r="V138" s="125"/>
      <c r="W138" s="125"/>
    </row>
    <row r="139" spans="1:23" s="80" customFormat="1" ht="13">
      <c r="A139" s="121" t="s">
        <v>1105</v>
      </c>
      <c r="B139" s="3" t="s">
        <v>685</v>
      </c>
      <c r="C139" s="3" t="s">
        <v>432</v>
      </c>
      <c r="D139" s="99">
        <v>85.908166666666673</v>
      </c>
      <c r="E139" s="99">
        <v>31.350833333333334</v>
      </c>
      <c r="F139" s="113"/>
      <c r="G139" s="105">
        <v>125</v>
      </c>
      <c r="H139" s="109">
        <v>210</v>
      </c>
      <c r="I139" s="253">
        <v>90</v>
      </c>
      <c r="J139" s="3"/>
      <c r="K139" s="3" t="s">
        <v>559</v>
      </c>
      <c r="L139" s="105"/>
      <c r="M139" s="3"/>
      <c r="N139" s="57"/>
      <c r="O139" s="105"/>
      <c r="P139" s="99"/>
      <c r="Q139" s="99"/>
      <c r="R139" s="125"/>
      <c r="S139" s="125"/>
      <c r="T139" s="125"/>
      <c r="U139" s="125"/>
      <c r="V139" s="125"/>
      <c r="W139" s="125"/>
    </row>
    <row r="140" spans="1:23" s="80" customFormat="1" ht="13">
      <c r="A140" s="121" t="s">
        <v>1105</v>
      </c>
      <c r="B140" s="3" t="s">
        <v>686</v>
      </c>
      <c r="C140" s="3" t="s">
        <v>608</v>
      </c>
      <c r="D140" s="99">
        <v>88.843833333333336</v>
      </c>
      <c r="E140" s="99">
        <v>30.772833333333335</v>
      </c>
      <c r="F140" s="113"/>
      <c r="G140" s="105">
        <v>111</v>
      </c>
      <c r="H140" s="109">
        <v>180</v>
      </c>
      <c r="I140" s="253">
        <v>131</v>
      </c>
      <c r="J140" s="3"/>
      <c r="K140" s="3" t="s">
        <v>559</v>
      </c>
      <c r="L140" s="105"/>
      <c r="M140" s="3"/>
      <c r="N140" s="57"/>
      <c r="O140" s="105"/>
      <c r="P140" s="99"/>
      <c r="Q140" s="99"/>
      <c r="R140" s="125"/>
      <c r="S140" s="125"/>
      <c r="T140" s="125"/>
      <c r="U140" s="125"/>
      <c r="V140" s="125"/>
      <c r="W140" s="125"/>
    </row>
    <row r="141" spans="1:23" s="80" customFormat="1" ht="13">
      <c r="A141" s="121" t="s">
        <v>1105</v>
      </c>
      <c r="B141" s="3" t="s">
        <v>687</v>
      </c>
      <c r="C141" s="3" t="s">
        <v>367</v>
      </c>
      <c r="D141" s="99">
        <v>88.843833333333336</v>
      </c>
      <c r="E141" s="99">
        <v>30.772833333333335</v>
      </c>
      <c r="F141" s="113"/>
      <c r="G141" s="105">
        <v>113</v>
      </c>
      <c r="H141" s="109">
        <v>180</v>
      </c>
      <c r="I141" s="253">
        <v>131</v>
      </c>
      <c r="J141" s="3"/>
      <c r="K141" s="3" t="s">
        <v>559</v>
      </c>
      <c r="L141" s="105"/>
      <c r="M141" s="3"/>
      <c r="N141" s="57"/>
      <c r="O141" s="105"/>
      <c r="P141" s="99"/>
      <c r="Q141" s="99"/>
      <c r="R141" s="125"/>
      <c r="S141" s="125"/>
      <c r="T141" s="125"/>
      <c r="U141" s="125"/>
      <c r="V141" s="125"/>
      <c r="W141" s="125"/>
    </row>
    <row r="142" spans="1:23" s="80" customFormat="1" ht="13">
      <c r="A142" s="121" t="s">
        <v>1105</v>
      </c>
      <c r="B142" s="3" t="s">
        <v>622</v>
      </c>
      <c r="C142" s="3" t="s">
        <v>623</v>
      </c>
      <c r="D142" s="99">
        <v>89.157666666666671</v>
      </c>
      <c r="E142" s="99">
        <v>30.109000000000002</v>
      </c>
      <c r="F142" s="113">
        <v>74.932181251883847</v>
      </c>
      <c r="G142" s="132">
        <v>206.5</v>
      </c>
      <c r="H142" s="109">
        <v>100</v>
      </c>
      <c r="I142" s="253">
        <v>192</v>
      </c>
      <c r="J142" s="3"/>
      <c r="K142" s="3" t="s">
        <v>458</v>
      </c>
      <c r="L142" s="105"/>
      <c r="M142" s="3"/>
      <c r="N142" s="57"/>
      <c r="O142" s="105"/>
      <c r="P142" s="99"/>
      <c r="Q142" s="99"/>
      <c r="R142" s="125"/>
      <c r="S142" s="125"/>
      <c r="T142" s="125"/>
      <c r="U142" s="125"/>
      <c r="V142" s="125"/>
      <c r="W142" s="125"/>
    </row>
    <row r="143" spans="1:23" s="80" customFormat="1" ht="13">
      <c r="A143" s="121" t="s">
        <v>1105</v>
      </c>
      <c r="B143" s="3" t="s">
        <v>624</v>
      </c>
      <c r="C143" s="3" t="s">
        <v>623</v>
      </c>
      <c r="D143" s="99">
        <v>89.11666666666666</v>
      </c>
      <c r="E143" s="99">
        <v>30.084666666666667</v>
      </c>
      <c r="F143" s="113">
        <v>73.946437594744822</v>
      </c>
      <c r="G143" s="132">
        <v>206</v>
      </c>
      <c r="H143" s="109">
        <v>98</v>
      </c>
      <c r="I143" s="253">
        <v>195</v>
      </c>
      <c r="J143" s="3"/>
      <c r="K143" s="3" t="s">
        <v>458</v>
      </c>
      <c r="L143" s="105"/>
      <c r="M143" s="3"/>
      <c r="N143" s="57"/>
      <c r="O143" s="105"/>
      <c r="P143" s="99"/>
      <c r="Q143" s="99"/>
      <c r="R143" s="125"/>
      <c r="S143" s="125"/>
      <c r="T143" s="125"/>
      <c r="U143" s="125"/>
      <c r="V143" s="125"/>
      <c r="W143" s="125"/>
    </row>
    <row r="144" spans="1:23" s="80" customFormat="1" ht="13">
      <c r="A144" s="121" t="s">
        <v>1105</v>
      </c>
      <c r="B144" s="3" t="s">
        <v>625</v>
      </c>
      <c r="C144" s="3" t="s">
        <v>437</v>
      </c>
      <c r="D144" s="99">
        <v>91.905966666666671</v>
      </c>
      <c r="E144" s="99">
        <v>29.984716666666667</v>
      </c>
      <c r="F144" s="113">
        <v>77.982580514482478</v>
      </c>
      <c r="G144" s="132">
        <v>194.9</v>
      </c>
      <c r="H144" s="109">
        <v>82</v>
      </c>
      <c r="I144" s="253">
        <v>175</v>
      </c>
      <c r="J144" s="3"/>
      <c r="K144" s="3" t="s">
        <v>458</v>
      </c>
      <c r="L144" s="105"/>
      <c r="M144" s="3"/>
      <c r="N144" s="57"/>
      <c r="O144" s="105"/>
      <c r="P144" s="99"/>
      <c r="Q144" s="99"/>
      <c r="R144" s="125"/>
      <c r="S144" s="125"/>
      <c r="T144" s="125"/>
      <c r="U144" s="125"/>
      <c r="V144" s="125"/>
      <c r="W144" s="125"/>
    </row>
    <row r="145" spans="1:23" s="80" customFormat="1" ht="13">
      <c r="A145" s="121" t="s">
        <v>1105</v>
      </c>
      <c r="B145" s="3" t="s">
        <v>626</v>
      </c>
      <c r="C145" s="3" t="s">
        <v>381</v>
      </c>
      <c r="D145" s="99">
        <v>93.077533333333335</v>
      </c>
      <c r="E145" s="99">
        <v>29.998999999999999</v>
      </c>
      <c r="F145" s="113">
        <v>73.882021907345987</v>
      </c>
      <c r="G145" s="132">
        <v>182.9</v>
      </c>
      <c r="H145" s="109">
        <v>101</v>
      </c>
      <c r="I145" s="253">
        <v>200</v>
      </c>
      <c r="J145" s="3"/>
      <c r="K145" s="3" t="s">
        <v>458</v>
      </c>
      <c r="L145" s="105"/>
      <c r="M145" s="3"/>
      <c r="N145" s="57"/>
      <c r="O145" s="105"/>
      <c r="P145" s="99"/>
      <c r="Q145" s="99"/>
      <c r="R145" s="125"/>
      <c r="S145" s="125"/>
      <c r="T145" s="125"/>
      <c r="U145" s="125"/>
      <c r="V145" s="125"/>
      <c r="W145" s="125"/>
    </row>
    <row r="146" spans="1:23" s="80" customFormat="1" ht="13">
      <c r="A146" s="121" t="s">
        <v>1105</v>
      </c>
      <c r="B146" s="3" t="s">
        <v>627</v>
      </c>
      <c r="C146" s="3" t="s">
        <v>367</v>
      </c>
      <c r="D146" s="99">
        <v>92.229466666666667</v>
      </c>
      <c r="E146" s="99">
        <v>30.100716666666667</v>
      </c>
      <c r="F146" s="113">
        <v>67.196139539559667</v>
      </c>
      <c r="G146" s="132">
        <v>210.2</v>
      </c>
      <c r="H146" s="109">
        <v>97</v>
      </c>
      <c r="I146" s="253">
        <v>172</v>
      </c>
      <c r="J146" s="3"/>
      <c r="K146" s="3" t="s">
        <v>458</v>
      </c>
      <c r="L146" s="105"/>
      <c r="M146" s="3"/>
      <c r="N146" s="57"/>
      <c r="O146" s="105"/>
      <c r="P146" s="99"/>
      <c r="Q146" s="99"/>
      <c r="R146" s="125"/>
      <c r="S146" s="125"/>
      <c r="T146" s="125"/>
      <c r="U146" s="125"/>
      <c r="V146" s="125"/>
      <c r="W146" s="125"/>
    </row>
    <row r="147" spans="1:23" s="80" customFormat="1" ht="13">
      <c r="A147" s="121" t="s">
        <v>1105</v>
      </c>
      <c r="B147" s="3" t="s">
        <v>628</v>
      </c>
      <c r="C147" s="3" t="s">
        <v>367</v>
      </c>
      <c r="D147" s="99">
        <v>92.961500000000001</v>
      </c>
      <c r="E147" s="99">
        <v>30.020783333333334</v>
      </c>
      <c r="F147" s="113">
        <v>69.425218176346689</v>
      </c>
      <c r="G147" s="132">
        <v>193.2</v>
      </c>
      <c r="H147" s="109">
        <v>101</v>
      </c>
      <c r="I147" s="253">
        <v>200</v>
      </c>
      <c r="J147" s="3"/>
      <c r="K147" s="3" t="s">
        <v>458</v>
      </c>
      <c r="L147" s="105"/>
      <c r="N147" s="57"/>
      <c r="O147" s="105"/>
      <c r="P147" s="99"/>
      <c r="Q147" s="99"/>
      <c r="R147" s="125"/>
      <c r="S147" s="125"/>
      <c r="T147" s="125"/>
      <c r="U147" s="125"/>
      <c r="V147" s="125"/>
      <c r="W147" s="125"/>
    </row>
    <row r="148" spans="1:23" s="80" customFormat="1" ht="13">
      <c r="A148" s="121" t="s">
        <v>1105</v>
      </c>
      <c r="B148" s="3" t="s">
        <v>638</v>
      </c>
      <c r="C148" s="3" t="s">
        <v>433</v>
      </c>
      <c r="D148" s="99">
        <v>88.922333333333327</v>
      </c>
      <c r="E148" s="99">
        <v>30.756333333333334</v>
      </c>
      <c r="F148" s="113">
        <v>67.46122618923701</v>
      </c>
      <c r="G148" s="132">
        <v>116.7</v>
      </c>
      <c r="H148" s="109">
        <v>183</v>
      </c>
      <c r="I148" s="253">
        <v>129</v>
      </c>
      <c r="J148" s="3"/>
      <c r="K148" s="3" t="s">
        <v>458</v>
      </c>
      <c r="L148" s="105"/>
      <c r="M148" s="3"/>
      <c r="N148" s="57"/>
      <c r="O148" s="105"/>
      <c r="P148" s="99"/>
      <c r="Q148" s="99"/>
      <c r="R148" s="125"/>
      <c r="S148" s="125"/>
      <c r="T148" s="125"/>
      <c r="U148" s="125"/>
      <c r="V148" s="125"/>
      <c r="W148" s="125"/>
    </row>
    <row r="149" spans="1:23" s="80" customFormat="1" ht="13">
      <c r="A149" s="121" t="s">
        <v>1105</v>
      </c>
      <c r="B149" s="3" t="s">
        <v>639</v>
      </c>
      <c r="C149" s="3" t="s">
        <v>433</v>
      </c>
      <c r="D149" s="99">
        <v>88.206833333333336</v>
      </c>
      <c r="E149" s="99">
        <v>31.066333333333333</v>
      </c>
      <c r="F149" s="113">
        <v>66.355140186915918</v>
      </c>
      <c r="G149" s="132">
        <v>114</v>
      </c>
      <c r="H149" s="109">
        <v>206</v>
      </c>
      <c r="I149" s="253">
        <v>107</v>
      </c>
      <c r="J149" s="3"/>
      <c r="K149" s="3" t="s">
        <v>458</v>
      </c>
      <c r="L149" s="105"/>
      <c r="M149" s="3"/>
      <c r="N149" s="57"/>
      <c r="O149" s="105"/>
      <c r="P149" s="99"/>
      <c r="Q149" s="99"/>
      <c r="R149" s="125"/>
      <c r="S149" s="125"/>
      <c r="T149" s="125"/>
      <c r="U149" s="125"/>
      <c r="V149" s="125"/>
      <c r="W149" s="125"/>
    </row>
    <row r="150" spans="1:23" s="80" customFormat="1" ht="13">
      <c r="A150" s="121" t="s">
        <v>1105</v>
      </c>
      <c r="B150" s="3" t="s">
        <v>640</v>
      </c>
      <c r="C150" s="3" t="s">
        <v>433</v>
      </c>
      <c r="D150" s="99">
        <v>88.126833333333337</v>
      </c>
      <c r="E150" s="99">
        <v>31.226166666666668</v>
      </c>
      <c r="F150" s="113">
        <v>67.563651417925882</v>
      </c>
      <c r="G150" s="132">
        <v>113.8</v>
      </c>
      <c r="H150" s="109">
        <v>224</v>
      </c>
      <c r="I150" s="253">
        <v>90</v>
      </c>
      <c r="J150" s="3"/>
      <c r="K150" s="3" t="s">
        <v>458</v>
      </c>
      <c r="L150" s="105"/>
      <c r="M150" s="3"/>
      <c r="N150" s="57"/>
      <c r="O150" s="105"/>
      <c r="P150" s="99"/>
      <c r="Q150" s="99"/>
      <c r="R150" s="125"/>
      <c r="S150" s="125"/>
      <c r="T150" s="125"/>
      <c r="U150" s="125"/>
      <c r="V150" s="125"/>
      <c r="W150" s="125"/>
    </row>
    <row r="151" spans="1:23" s="80" customFormat="1" ht="13">
      <c r="A151" s="121" t="s">
        <v>1105</v>
      </c>
      <c r="B151" s="3" t="s">
        <v>641</v>
      </c>
      <c r="C151" s="3" t="s">
        <v>433</v>
      </c>
      <c r="D151" s="99">
        <v>88.662333333333336</v>
      </c>
      <c r="E151" s="99">
        <v>30.89</v>
      </c>
      <c r="F151" s="113">
        <v>66.116126384899459</v>
      </c>
      <c r="G151" s="105">
        <v>112.1</v>
      </c>
      <c r="H151" s="109">
        <v>191</v>
      </c>
      <c r="I151" s="253">
        <v>119</v>
      </c>
      <c r="J151" s="3"/>
      <c r="K151" s="3" t="s">
        <v>458</v>
      </c>
      <c r="L151" s="105"/>
      <c r="M151" s="125"/>
      <c r="N151" s="57"/>
      <c r="O151" s="105"/>
      <c r="P151" s="99"/>
      <c r="Q151" s="99"/>
      <c r="R151" s="125"/>
      <c r="S151" s="125"/>
      <c r="T151" s="125"/>
      <c r="U151" s="125"/>
      <c r="V151" s="125"/>
      <c r="W151" s="125"/>
    </row>
    <row r="152" spans="1:23" s="80" customFormat="1" ht="13">
      <c r="A152" s="121" t="s">
        <v>1105</v>
      </c>
      <c r="B152" s="3" t="s">
        <v>642</v>
      </c>
      <c r="C152" s="3" t="s">
        <v>433</v>
      </c>
      <c r="D152" s="99">
        <v>88.901333333333326</v>
      </c>
      <c r="E152" s="99">
        <v>30.765999999999998</v>
      </c>
      <c r="F152" s="113">
        <v>65.151826015592945</v>
      </c>
      <c r="G152" s="105">
        <v>110.9</v>
      </c>
      <c r="H152" s="109">
        <v>184</v>
      </c>
      <c r="I152" s="253">
        <v>129</v>
      </c>
      <c r="J152" s="3"/>
      <c r="K152" s="3" t="s">
        <v>458</v>
      </c>
      <c r="L152" s="105"/>
      <c r="M152" s="125"/>
      <c r="N152" s="57"/>
      <c r="O152" s="105"/>
      <c r="P152" s="99"/>
      <c r="Q152" s="99"/>
      <c r="R152" s="125"/>
      <c r="S152" s="125"/>
      <c r="T152" s="125"/>
      <c r="U152" s="125"/>
      <c r="V152" s="125"/>
      <c r="W152" s="125"/>
    </row>
    <row r="153" spans="1:23" s="80" customFormat="1" ht="13">
      <c r="A153" s="181" t="s">
        <v>1105</v>
      </c>
      <c r="B153" s="139" t="s">
        <v>654</v>
      </c>
      <c r="C153" s="139" t="s">
        <v>381</v>
      </c>
      <c r="D153" s="182">
        <v>84.571349999999995</v>
      </c>
      <c r="E153" s="182">
        <v>30.939050000000002</v>
      </c>
      <c r="F153" s="191">
        <v>74.426754781215578</v>
      </c>
      <c r="G153" s="202">
        <v>123</v>
      </c>
      <c r="H153" s="192">
        <v>118</v>
      </c>
      <c r="I153" s="263">
        <v>152</v>
      </c>
      <c r="J153" s="139"/>
      <c r="K153" s="139" t="s">
        <v>655</v>
      </c>
      <c r="L153" s="105"/>
      <c r="M153" s="125"/>
      <c r="N153" s="57"/>
      <c r="O153" s="105"/>
      <c r="P153" s="99"/>
      <c r="Q153" s="99"/>
      <c r="R153" s="125"/>
      <c r="S153" s="125"/>
      <c r="T153" s="125"/>
      <c r="U153" s="125"/>
      <c r="V153" s="125"/>
      <c r="W153" s="125"/>
    </row>
    <row r="154" spans="1:23" s="80" customFormat="1" ht="13">
      <c r="A154" s="121" t="s">
        <v>1106</v>
      </c>
      <c r="B154" s="3" t="s">
        <v>574</v>
      </c>
      <c r="C154" s="3" t="s">
        <v>367</v>
      </c>
      <c r="D154" s="99">
        <v>88.6875</v>
      </c>
      <c r="E154" s="99">
        <v>29.366</v>
      </c>
      <c r="F154" s="100"/>
      <c r="G154" s="132">
        <v>178</v>
      </c>
      <c r="H154" s="199"/>
      <c r="I154" s="199"/>
      <c r="J154" s="129"/>
      <c r="K154" s="3" t="s">
        <v>560</v>
      </c>
      <c r="L154" s="3"/>
      <c r="M154" s="52"/>
      <c r="N154" s="57"/>
      <c r="O154" s="125"/>
      <c r="P154" s="125"/>
      <c r="Q154" s="125"/>
      <c r="R154" s="125"/>
      <c r="S154" s="125"/>
      <c r="T154" s="125"/>
      <c r="U154" s="125"/>
      <c r="V154" s="125"/>
      <c r="W154" s="125"/>
    </row>
    <row r="155" spans="1:23" s="80" customFormat="1" ht="13">
      <c r="A155" s="121" t="s">
        <v>1106</v>
      </c>
      <c r="B155" s="3" t="s">
        <v>575</v>
      </c>
      <c r="C155" s="3" t="s">
        <v>367</v>
      </c>
      <c r="D155" s="99">
        <v>88.724166666666662</v>
      </c>
      <c r="E155" s="99">
        <v>29.364666666666668</v>
      </c>
      <c r="F155" s="100"/>
      <c r="G155" s="132">
        <v>170</v>
      </c>
      <c r="H155" s="199"/>
      <c r="I155" s="199"/>
      <c r="J155" s="109"/>
      <c r="K155" s="3" t="s">
        <v>560</v>
      </c>
      <c r="L155" s="3"/>
      <c r="M155" s="52"/>
      <c r="N155" s="57"/>
      <c r="O155" s="125"/>
      <c r="P155" s="125"/>
      <c r="Q155" s="125"/>
      <c r="R155" s="125"/>
      <c r="S155" s="125"/>
      <c r="T155" s="125"/>
      <c r="U155" s="125"/>
      <c r="V155" s="125"/>
      <c r="W155" s="125"/>
    </row>
    <row r="156" spans="1:23" s="80" customFormat="1" ht="13">
      <c r="A156" s="121" t="s">
        <v>1106</v>
      </c>
      <c r="B156" s="3" t="s">
        <v>576</v>
      </c>
      <c r="C156" s="3" t="s">
        <v>570</v>
      </c>
      <c r="D156" s="99">
        <v>88.729500000000002</v>
      </c>
      <c r="E156" s="99">
        <v>29.363666666666667</v>
      </c>
      <c r="F156" s="100"/>
      <c r="G156" s="132">
        <v>168</v>
      </c>
      <c r="H156" s="199"/>
      <c r="I156" s="199"/>
      <c r="J156" s="109"/>
      <c r="K156" s="3" t="s">
        <v>560</v>
      </c>
      <c r="L156" s="3"/>
      <c r="M156" s="52"/>
      <c r="N156" s="57"/>
      <c r="O156" s="125"/>
      <c r="P156" s="125"/>
      <c r="Q156" s="125"/>
      <c r="R156" s="125"/>
      <c r="S156" s="125"/>
      <c r="T156" s="125"/>
      <c r="U156" s="125"/>
      <c r="V156" s="125"/>
      <c r="W156" s="125"/>
    </row>
    <row r="157" spans="1:23" s="80" customFormat="1" ht="13">
      <c r="A157" s="121" t="s">
        <v>1106</v>
      </c>
      <c r="B157" s="3" t="s">
        <v>577</v>
      </c>
      <c r="C157" s="3" t="s">
        <v>571</v>
      </c>
      <c r="D157" s="99">
        <v>88.844499999999996</v>
      </c>
      <c r="E157" s="99">
        <v>29.369666666666667</v>
      </c>
      <c r="F157" s="100"/>
      <c r="G157" s="132">
        <v>172</v>
      </c>
      <c r="H157" s="199"/>
      <c r="I157" s="199"/>
      <c r="J157" s="109"/>
      <c r="K157" s="3" t="s">
        <v>560</v>
      </c>
      <c r="L157" s="3"/>
      <c r="M157" s="52"/>
      <c r="N157" s="57"/>
      <c r="O157" s="125"/>
      <c r="P157" s="125"/>
      <c r="Q157" s="125"/>
      <c r="R157" s="125"/>
      <c r="S157" s="125"/>
      <c r="T157" s="125"/>
      <c r="U157" s="125"/>
      <c r="V157" s="125"/>
      <c r="W157" s="125"/>
    </row>
    <row r="158" spans="1:23" s="80" customFormat="1" ht="13">
      <c r="A158" s="121" t="s">
        <v>1106</v>
      </c>
      <c r="B158" s="3" t="s">
        <v>563</v>
      </c>
      <c r="C158" s="3" t="s">
        <v>381</v>
      </c>
      <c r="D158" s="99">
        <v>89.631944444444443</v>
      </c>
      <c r="E158" s="99">
        <v>29.439722222222223</v>
      </c>
      <c r="F158" s="100"/>
      <c r="G158" s="132">
        <v>155.9</v>
      </c>
      <c r="H158" s="199"/>
      <c r="I158" s="199"/>
      <c r="J158" s="129"/>
      <c r="K158" s="3" t="s">
        <v>557</v>
      </c>
      <c r="L158" s="3"/>
      <c r="M158" s="52"/>
      <c r="N158" s="57"/>
      <c r="O158" s="125"/>
      <c r="P158" s="125"/>
      <c r="Q158" s="125"/>
      <c r="R158" s="125"/>
      <c r="S158" s="125"/>
      <c r="T158" s="125"/>
      <c r="U158" s="125"/>
      <c r="V158" s="125"/>
      <c r="W158" s="125"/>
    </row>
    <row r="159" spans="1:23" s="80" customFormat="1" ht="13">
      <c r="A159" s="121" t="s">
        <v>1106</v>
      </c>
      <c r="B159" s="3" t="s">
        <v>566</v>
      </c>
      <c r="C159" s="3" t="s">
        <v>564</v>
      </c>
      <c r="D159" s="99">
        <v>89.631944444444443</v>
      </c>
      <c r="E159" s="99">
        <v>29.439722222222223</v>
      </c>
      <c r="F159" s="100"/>
      <c r="G159" s="132">
        <v>174.2</v>
      </c>
      <c r="H159" s="199"/>
      <c r="I159" s="199"/>
      <c r="J159" s="129"/>
      <c r="K159" s="3" t="s">
        <v>557</v>
      </c>
      <c r="L159" s="3"/>
      <c r="M159" s="52"/>
      <c r="N159" s="57"/>
      <c r="O159" s="125"/>
      <c r="P159" s="125"/>
      <c r="Q159" s="125"/>
      <c r="R159" s="125"/>
      <c r="S159" s="125"/>
      <c r="T159" s="125"/>
      <c r="U159" s="125"/>
      <c r="V159" s="125"/>
      <c r="W159" s="125"/>
    </row>
    <row r="160" spans="1:23" s="80" customFormat="1" ht="13">
      <c r="A160" s="121" t="s">
        <v>1106</v>
      </c>
      <c r="B160" s="3" t="s">
        <v>567</v>
      </c>
      <c r="C160" s="3" t="s">
        <v>565</v>
      </c>
      <c r="D160" s="99">
        <v>89.631944444444443</v>
      </c>
      <c r="E160" s="99">
        <v>29.439722222222223</v>
      </c>
      <c r="F160" s="100"/>
      <c r="G160" s="132">
        <v>151.80000000000001</v>
      </c>
      <c r="H160" s="199"/>
      <c r="I160" s="199"/>
      <c r="J160" s="129"/>
      <c r="K160" s="3" t="s">
        <v>557</v>
      </c>
      <c r="L160" s="3"/>
      <c r="M160" s="52"/>
      <c r="N160" s="57"/>
      <c r="O160" s="125"/>
      <c r="P160" s="125"/>
      <c r="Q160" s="125"/>
      <c r="R160" s="125"/>
      <c r="S160" s="125"/>
      <c r="T160" s="125"/>
      <c r="U160" s="125"/>
      <c r="V160" s="125"/>
      <c r="W160" s="125"/>
    </row>
    <row r="161" spans="1:23" s="80" customFormat="1" ht="13">
      <c r="A161" s="121" t="s">
        <v>1106</v>
      </c>
      <c r="B161" s="3" t="s">
        <v>578</v>
      </c>
      <c r="C161" s="3" t="s">
        <v>1044</v>
      </c>
      <c r="D161" s="99">
        <v>90.986452777777785</v>
      </c>
      <c r="E161" s="99">
        <v>29.344269444444443</v>
      </c>
      <c r="F161" s="130"/>
      <c r="G161" s="132">
        <v>137.1</v>
      </c>
      <c r="H161" s="199"/>
      <c r="I161" s="199"/>
      <c r="J161" s="109"/>
      <c r="K161" s="3" t="s">
        <v>693</v>
      </c>
      <c r="L161" s="3"/>
      <c r="M161" s="52"/>
      <c r="N161" s="57"/>
      <c r="O161" s="125"/>
      <c r="P161" s="125"/>
      <c r="Q161" s="125"/>
      <c r="R161" s="125"/>
      <c r="S161" s="125"/>
      <c r="T161" s="125"/>
      <c r="U161" s="125"/>
      <c r="V161" s="125"/>
      <c r="W161" s="125"/>
    </row>
    <row r="162" spans="1:23" s="80" customFormat="1" ht="13">
      <c r="A162" s="121" t="s">
        <v>1106</v>
      </c>
      <c r="B162" s="3" t="s">
        <v>579</v>
      </c>
      <c r="C162" s="3" t="s">
        <v>1044</v>
      </c>
      <c r="D162" s="99">
        <v>90.986452777777785</v>
      </c>
      <c r="E162" s="99">
        <v>29.344269444444443</v>
      </c>
      <c r="F162" s="130"/>
      <c r="G162" s="132">
        <v>134.4</v>
      </c>
      <c r="H162" s="199"/>
      <c r="I162" s="199"/>
      <c r="J162" s="109"/>
      <c r="K162" s="3" t="s">
        <v>693</v>
      </c>
      <c r="L162" s="3"/>
      <c r="M162" s="52"/>
      <c r="N162" s="57"/>
      <c r="O162" s="125"/>
      <c r="P162" s="125"/>
      <c r="Q162" s="125"/>
      <c r="R162" s="125"/>
      <c r="S162" s="125"/>
      <c r="T162" s="125"/>
      <c r="U162" s="125"/>
      <c r="V162" s="125"/>
      <c r="W162" s="125"/>
    </row>
    <row r="163" spans="1:23" s="80" customFormat="1" ht="13">
      <c r="A163" s="121" t="s">
        <v>1106</v>
      </c>
      <c r="B163" s="3" t="s">
        <v>580</v>
      </c>
      <c r="C163" s="3" t="s">
        <v>1044</v>
      </c>
      <c r="D163" s="99">
        <v>90.986452777777785</v>
      </c>
      <c r="E163" s="99">
        <v>29.344269444444443</v>
      </c>
      <c r="F163" s="130"/>
      <c r="G163" s="132">
        <v>129.5</v>
      </c>
      <c r="H163" s="199"/>
      <c r="I163" s="199"/>
      <c r="J163" s="109"/>
      <c r="K163" s="3" t="s">
        <v>693</v>
      </c>
      <c r="L163" s="3"/>
      <c r="M163" s="52"/>
      <c r="N163" s="57"/>
      <c r="O163" s="125"/>
      <c r="P163" s="125"/>
      <c r="Q163" s="125"/>
      <c r="R163" s="125"/>
      <c r="S163" s="125"/>
      <c r="T163" s="125"/>
      <c r="U163" s="125"/>
      <c r="V163" s="125"/>
      <c r="W163" s="125"/>
    </row>
    <row r="164" spans="1:23" s="80" customFormat="1" ht="13">
      <c r="A164" s="121" t="s">
        <v>1106</v>
      </c>
      <c r="B164" s="3" t="s">
        <v>582</v>
      </c>
      <c r="C164" s="3" t="s">
        <v>367</v>
      </c>
      <c r="D164" s="99">
        <v>92.2</v>
      </c>
      <c r="E164" s="99">
        <v>29.2</v>
      </c>
      <c r="F164" s="100"/>
      <c r="G164" s="132">
        <v>173</v>
      </c>
      <c r="H164" s="199"/>
      <c r="I164" s="199"/>
      <c r="J164" s="109"/>
      <c r="K164" s="3" t="s">
        <v>561</v>
      </c>
      <c r="L164" s="3"/>
      <c r="M164" s="52"/>
      <c r="N164" s="57"/>
      <c r="O164" s="125"/>
      <c r="P164" s="125"/>
      <c r="Q164" s="125"/>
      <c r="R164" s="125"/>
      <c r="S164" s="125"/>
      <c r="T164" s="125"/>
      <c r="U164" s="125"/>
      <c r="V164" s="125"/>
      <c r="W164" s="125"/>
    </row>
    <row r="165" spans="1:23" s="80" customFormat="1" ht="13">
      <c r="A165" s="121" t="s">
        <v>1106</v>
      </c>
      <c r="B165" s="3" t="s">
        <v>602</v>
      </c>
      <c r="C165" s="3" t="s">
        <v>367</v>
      </c>
      <c r="D165" s="99">
        <v>88.39</v>
      </c>
      <c r="E165" s="99">
        <v>29.41</v>
      </c>
      <c r="F165" s="100"/>
      <c r="G165" s="132">
        <v>168</v>
      </c>
      <c r="H165" s="199"/>
      <c r="I165" s="199"/>
      <c r="J165" s="131"/>
      <c r="K165" s="3" t="s">
        <v>561</v>
      </c>
      <c r="L165" s="3"/>
      <c r="M165" s="52"/>
      <c r="N165" s="57"/>
      <c r="O165" s="125"/>
      <c r="P165" s="125"/>
      <c r="Q165" s="125"/>
      <c r="R165" s="125"/>
      <c r="S165" s="125"/>
      <c r="T165" s="125"/>
      <c r="U165" s="125"/>
      <c r="V165" s="125"/>
      <c r="W165" s="125"/>
    </row>
    <row r="166" spans="1:23" s="80" customFormat="1" ht="13">
      <c r="A166" s="121" t="s">
        <v>1106</v>
      </c>
      <c r="B166" s="3" t="s">
        <v>601</v>
      </c>
      <c r="C166" s="3" t="s">
        <v>367</v>
      </c>
      <c r="D166" s="99">
        <v>88.4</v>
      </c>
      <c r="E166" s="99">
        <v>29.4</v>
      </c>
      <c r="F166" s="100"/>
      <c r="G166" s="132">
        <v>169.5</v>
      </c>
      <c r="H166" s="199"/>
      <c r="I166" s="199"/>
      <c r="J166" s="131"/>
      <c r="K166" s="3" t="s">
        <v>561</v>
      </c>
      <c r="L166" s="3"/>
      <c r="M166" s="52"/>
      <c r="N166" s="57"/>
      <c r="O166" s="125"/>
      <c r="P166" s="125"/>
      <c r="Q166" s="125"/>
      <c r="R166" s="125"/>
      <c r="S166" s="125"/>
      <c r="T166" s="125"/>
      <c r="U166" s="125"/>
      <c r="V166" s="125"/>
      <c r="W166" s="125"/>
    </row>
    <row r="167" spans="1:23" s="80" customFormat="1" ht="13">
      <c r="A167" s="121" t="s">
        <v>1106</v>
      </c>
      <c r="B167" s="3" t="s">
        <v>605</v>
      </c>
      <c r="C167" s="3" t="s">
        <v>367</v>
      </c>
      <c r="D167" s="99">
        <v>88.41</v>
      </c>
      <c r="E167" s="99">
        <v>29.39</v>
      </c>
      <c r="F167" s="100"/>
      <c r="G167" s="132">
        <v>172.2</v>
      </c>
      <c r="H167" s="199"/>
      <c r="I167" s="199"/>
      <c r="J167" s="109"/>
      <c r="K167" s="3" t="s">
        <v>561</v>
      </c>
      <c r="L167" s="3"/>
      <c r="M167" s="52"/>
      <c r="N167" s="57"/>
      <c r="O167" s="125"/>
      <c r="P167" s="125"/>
      <c r="Q167" s="125"/>
      <c r="R167" s="125"/>
      <c r="S167" s="125"/>
      <c r="T167" s="125"/>
      <c r="U167" s="125"/>
      <c r="V167" s="125"/>
      <c r="W167" s="125"/>
    </row>
    <row r="168" spans="1:23" s="80" customFormat="1" ht="13">
      <c r="A168" s="121" t="s">
        <v>1106</v>
      </c>
      <c r="B168" s="3" t="s">
        <v>606</v>
      </c>
      <c r="C168" s="3" t="s">
        <v>367</v>
      </c>
      <c r="D168" s="99">
        <v>88.41</v>
      </c>
      <c r="E168" s="99">
        <v>29.39</v>
      </c>
      <c r="F168" s="100"/>
      <c r="G168" s="132">
        <v>173.7</v>
      </c>
      <c r="H168" s="199"/>
      <c r="I168" s="199"/>
      <c r="J168" s="109"/>
      <c r="K168" s="3" t="s">
        <v>561</v>
      </c>
      <c r="L168" s="3"/>
      <c r="M168" s="52"/>
      <c r="N168" s="57"/>
      <c r="O168" s="125"/>
      <c r="P168" s="125"/>
      <c r="Q168" s="125"/>
      <c r="R168" s="125"/>
      <c r="S168" s="125"/>
      <c r="T168" s="125"/>
      <c r="U168" s="125"/>
      <c r="V168" s="125"/>
      <c r="W168" s="125"/>
    </row>
    <row r="169" spans="1:23" s="80" customFormat="1" ht="13">
      <c r="A169" s="121" t="s">
        <v>1106</v>
      </c>
      <c r="B169" s="3" t="s">
        <v>607</v>
      </c>
      <c r="C169" s="3" t="s">
        <v>609</v>
      </c>
      <c r="D169" s="99">
        <v>88.41</v>
      </c>
      <c r="E169" s="99">
        <v>29.39</v>
      </c>
      <c r="F169" s="100"/>
      <c r="G169" s="132">
        <v>167.3</v>
      </c>
      <c r="H169" s="199"/>
      <c r="I169" s="199"/>
      <c r="J169" s="109"/>
      <c r="K169" s="3" t="s">
        <v>561</v>
      </c>
      <c r="L169" s="3"/>
      <c r="M169" s="52"/>
      <c r="N169" s="57"/>
      <c r="O169" s="125"/>
      <c r="P169" s="125"/>
      <c r="Q169" s="125"/>
      <c r="R169" s="125"/>
      <c r="S169" s="125"/>
      <c r="T169" s="125"/>
      <c r="U169" s="125"/>
      <c r="V169" s="125"/>
      <c r="W169" s="125"/>
    </row>
    <row r="170" spans="1:23" s="80" customFormat="1" ht="13">
      <c r="A170" s="121" t="s">
        <v>1106</v>
      </c>
      <c r="B170" s="3" t="s">
        <v>581</v>
      </c>
      <c r="C170" s="3" t="s">
        <v>572</v>
      </c>
      <c r="D170" s="99">
        <v>88.43</v>
      </c>
      <c r="E170" s="99">
        <v>29.37</v>
      </c>
      <c r="F170" s="100"/>
      <c r="G170" s="132">
        <v>142.6</v>
      </c>
      <c r="H170" s="199"/>
      <c r="I170" s="199"/>
      <c r="J170" s="109"/>
      <c r="K170" s="3" t="s">
        <v>561</v>
      </c>
      <c r="L170" s="3"/>
      <c r="M170" s="52"/>
      <c r="N170" s="57"/>
      <c r="O170" s="125"/>
      <c r="P170" s="125"/>
      <c r="Q170" s="125"/>
      <c r="R170" s="125"/>
      <c r="S170" s="125"/>
      <c r="T170" s="125"/>
      <c r="U170" s="125"/>
      <c r="V170" s="125"/>
      <c r="W170" s="125"/>
    </row>
    <row r="171" spans="1:23" s="80" customFormat="1" ht="13">
      <c r="A171" s="121" t="s">
        <v>1106</v>
      </c>
      <c r="B171" s="3" t="s">
        <v>604</v>
      </c>
      <c r="C171" s="3" t="s">
        <v>573</v>
      </c>
      <c r="D171" s="99">
        <v>88.59</v>
      </c>
      <c r="E171" s="99">
        <v>29.37</v>
      </c>
      <c r="F171" s="100"/>
      <c r="G171" s="132">
        <v>168.8</v>
      </c>
      <c r="H171" s="199"/>
      <c r="I171" s="199"/>
      <c r="J171" s="131"/>
      <c r="K171" s="3" t="s">
        <v>561</v>
      </c>
      <c r="L171" s="3"/>
      <c r="M171" s="52"/>
      <c r="N171" s="57"/>
      <c r="O171" s="125"/>
      <c r="P171" s="125"/>
      <c r="Q171" s="125"/>
      <c r="R171" s="125"/>
      <c r="S171" s="125"/>
      <c r="T171" s="125"/>
      <c r="U171" s="125"/>
      <c r="V171" s="125"/>
      <c r="W171" s="125"/>
    </row>
    <row r="172" spans="1:23" s="80" customFormat="1" ht="13">
      <c r="A172" s="121" t="s">
        <v>1106</v>
      </c>
      <c r="B172" s="3" t="s">
        <v>603</v>
      </c>
      <c r="C172" s="3" t="s">
        <v>573</v>
      </c>
      <c r="D172" s="99">
        <v>88.76</v>
      </c>
      <c r="E172" s="99">
        <v>29.36</v>
      </c>
      <c r="F172" s="100"/>
      <c r="G172" s="132">
        <v>170.3</v>
      </c>
      <c r="H172" s="199"/>
      <c r="I172" s="199"/>
      <c r="J172" s="131"/>
      <c r="K172" s="3" t="s">
        <v>561</v>
      </c>
      <c r="L172" s="3"/>
      <c r="M172" s="52"/>
      <c r="N172" s="57"/>
      <c r="O172" s="125"/>
      <c r="P172" s="125"/>
      <c r="Q172" s="125"/>
      <c r="R172" s="125"/>
      <c r="S172" s="125"/>
      <c r="T172" s="125"/>
      <c r="U172" s="125"/>
      <c r="V172" s="125"/>
      <c r="W172" s="125"/>
    </row>
    <row r="173" spans="1:23" s="80" customFormat="1" ht="13">
      <c r="A173" s="121" t="s">
        <v>1106</v>
      </c>
      <c r="B173" s="3" t="s">
        <v>778</v>
      </c>
      <c r="C173" s="3" t="s">
        <v>780</v>
      </c>
      <c r="D173" s="99">
        <v>94.11666666666666</v>
      </c>
      <c r="E173" s="99">
        <v>29.2</v>
      </c>
      <c r="F173" s="100"/>
      <c r="G173" s="132">
        <v>146.30000000000001</v>
      </c>
      <c r="H173" s="199"/>
      <c r="I173" s="199"/>
      <c r="J173" s="131"/>
      <c r="K173" s="3" t="s">
        <v>781</v>
      </c>
      <c r="L173" s="3"/>
      <c r="M173" s="52"/>
      <c r="N173" s="57"/>
      <c r="O173" s="125"/>
      <c r="P173" s="125"/>
      <c r="Q173" s="125"/>
      <c r="R173" s="125"/>
      <c r="S173" s="125"/>
      <c r="T173" s="125"/>
      <c r="U173" s="125"/>
      <c r="V173" s="125"/>
      <c r="W173" s="125"/>
    </row>
    <row r="174" spans="1:23" s="80" customFormat="1" ht="13">
      <c r="A174" s="121" t="s">
        <v>1106</v>
      </c>
      <c r="B174" s="3" t="s">
        <v>778</v>
      </c>
      <c r="C174" s="3" t="s">
        <v>779</v>
      </c>
      <c r="D174" s="99">
        <v>94.11666666666666</v>
      </c>
      <c r="E174" s="99">
        <v>29.2</v>
      </c>
      <c r="F174" s="100"/>
      <c r="G174" s="132">
        <v>141.69999999999999</v>
      </c>
      <c r="H174" s="199"/>
      <c r="I174" s="199"/>
      <c r="J174" s="131"/>
      <c r="K174" s="3" t="s">
        <v>781</v>
      </c>
      <c r="L174" s="3"/>
      <c r="M174" s="52"/>
      <c r="N174" s="57"/>
      <c r="O174" s="125"/>
      <c r="P174" s="125"/>
      <c r="Q174" s="125"/>
      <c r="R174" s="125"/>
      <c r="S174" s="125"/>
      <c r="T174" s="125"/>
      <c r="U174" s="125"/>
      <c r="V174" s="125"/>
      <c r="W174" s="125"/>
    </row>
    <row r="175" spans="1:23" s="80" customFormat="1" ht="13">
      <c r="A175" s="121" t="s">
        <v>1106</v>
      </c>
      <c r="B175" s="3" t="s">
        <v>583</v>
      </c>
      <c r="C175" s="3" t="s">
        <v>569</v>
      </c>
      <c r="D175" s="99">
        <v>90.19116666666666</v>
      </c>
      <c r="E175" s="99">
        <v>29.356000000000002</v>
      </c>
      <c r="F175" s="100"/>
      <c r="G175" s="132">
        <v>178</v>
      </c>
      <c r="H175" s="199"/>
      <c r="I175" s="199"/>
      <c r="J175" s="109"/>
      <c r="K175" s="3" t="s">
        <v>1028</v>
      </c>
      <c r="L175" s="3"/>
      <c r="M175" s="52"/>
      <c r="N175" s="57"/>
      <c r="O175" s="125"/>
      <c r="P175" s="125"/>
      <c r="Q175" s="125"/>
      <c r="R175" s="125"/>
      <c r="S175" s="125"/>
      <c r="T175" s="125"/>
      <c r="U175" s="125"/>
      <c r="V175" s="125"/>
      <c r="W175" s="125"/>
    </row>
    <row r="176" spans="1:23" s="80" customFormat="1" ht="13">
      <c r="A176" s="121" t="s">
        <v>1106</v>
      </c>
      <c r="B176" s="3" t="s">
        <v>584</v>
      </c>
      <c r="C176" s="3" t="s">
        <v>369</v>
      </c>
      <c r="D176" s="99">
        <v>85.926000000000002</v>
      </c>
      <c r="E176" s="99">
        <v>30.241</v>
      </c>
      <c r="F176" s="100"/>
      <c r="G176" s="132">
        <v>155</v>
      </c>
      <c r="H176" s="199"/>
      <c r="I176" s="199"/>
      <c r="J176" s="131"/>
      <c r="K176" s="3" t="s">
        <v>1027</v>
      </c>
      <c r="L176" s="3"/>
      <c r="M176" s="52"/>
      <c r="N176" s="57"/>
      <c r="O176" s="125"/>
      <c r="P176" s="125"/>
      <c r="Q176" s="125"/>
      <c r="R176" s="125"/>
      <c r="S176" s="125"/>
      <c r="T176" s="125"/>
      <c r="U176" s="125"/>
      <c r="V176" s="125"/>
      <c r="W176" s="125"/>
    </row>
    <row r="177" spans="1:23" s="80" customFormat="1" ht="13">
      <c r="A177" s="121" t="s">
        <v>1106</v>
      </c>
      <c r="B177" s="3" t="s">
        <v>759</v>
      </c>
      <c r="C177" s="3" t="s">
        <v>377</v>
      </c>
      <c r="D177" s="99">
        <v>91.707166666666666</v>
      </c>
      <c r="E177" s="99">
        <v>29.243383333333334</v>
      </c>
      <c r="F177" s="100"/>
      <c r="G177" s="132">
        <v>159.6</v>
      </c>
      <c r="H177" s="199"/>
      <c r="I177" s="199"/>
      <c r="J177" s="131"/>
      <c r="K177" s="3" t="s">
        <v>757</v>
      </c>
      <c r="L177" s="3"/>
      <c r="M177" s="52"/>
      <c r="N177" s="57"/>
      <c r="O177" s="125"/>
      <c r="P177" s="125"/>
      <c r="Q177" s="125"/>
      <c r="R177" s="125"/>
      <c r="S177" s="125"/>
      <c r="T177" s="125"/>
      <c r="U177" s="125"/>
      <c r="V177" s="125"/>
      <c r="W177" s="125"/>
    </row>
    <row r="178" spans="1:23" s="80" customFormat="1" ht="13">
      <c r="A178" s="121" t="s">
        <v>1106</v>
      </c>
      <c r="B178" s="3" t="s">
        <v>760</v>
      </c>
      <c r="C178" s="3" t="s">
        <v>451</v>
      </c>
      <c r="D178" s="99">
        <v>91.779016666666664</v>
      </c>
      <c r="E178" s="99">
        <v>29.232866666666666</v>
      </c>
      <c r="F178" s="100"/>
      <c r="G178" s="132">
        <v>158.5</v>
      </c>
      <c r="H178" s="199"/>
      <c r="I178" s="199"/>
      <c r="J178" s="131"/>
      <c r="K178" s="3" t="s">
        <v>757</v>
      </c>
      <c r="L178" s="3"/>
      <c r="M178" s="52"/>
      <c r="N178" s="57"/>
      <c r="O178" s="125"/>
      <c r="P178" s="125"/>
      <c r="Q178" s="125"/>
      <c r="R178" s="125"/>
      <c r="S178" s="125"/>
      <c r="T178" s="125"/>
      <c r="U178" s="125"/>
      <c r="V178" s="125"/>
      <c r="W178" s="125"/>
    </row>
    <row r="179" spans="1:23" s="80" customFormat="1" ht="13">
      <c r="A179" s="121" t="s">
        <v>1106</v>
      </c>
      <c r="B179" s="3" t="s">
        <v>761</v>
      </c>
      <c r="C179" s="3" t="s">
        <v>367</v>
      </c>
      <c r="D179" s="99">
        <v>91.684049999999999</v>
      </c>
      <c r="E179" s="99">
        <v>29.243950000000002</v>
      </c>
      <c r="F179" s="100"/>
      <c r="G179" s="132">
        <v>155.5</v>
      </c>
      <c r="H179" s="199"/>
      <c r="I179" s="199"/>
      <c r="J179" s="131"/>
      <c r="K179" s="3" t="s">
        <v>757</v>
      </c>
      <c r="L179" s="3"/>
      <c r="M179" s="52"/>
      <c r="N179" s="57"/>
      <c r="O179" s="125"/>
      <c r="P179" s="125"/>
      <c r="Q179" s="125"/>
      <c r="R179" s="125"/>
      <c r="S179" s="125"/>
      <c r="T179" s="125"/>
      <c r="U179" s="125"/>
      <c r="V179" s="125"/>
      <c r="W179" s="125"/>
    </row>
    <row r="180" spans="1:23" s="80" customFormat="1" ht="13">
      <c r="A180" s="121" t="s">
        <v>1106</v>
      </c>
      <c r="B180" s="3" t="s">
        <v>762</v>
      </c>
      <c r="C180" s="3" t="s">
        <v>763</v>
      </c>
      <c r="D180" s="99">
        <v>91.684049999999999</v>
      </c>
      <c r="E180" s="99">
        <v>29.243950000000002</v>
      </c>
      <c r="F180" s="100"/>
      <c r="G180" s="132">
        <v>157.4</v>
      </c>
      <c r="H180" s="199"/>
      <c r="I180" s="199"/>
      <c r="J180" s="131"/>
      <c r="K180" s="3" t="s">
        <v>757</v>
      </c>
      <c r="L180" s="3"/>
      <c r="M180" s="52"/>
      <c r="N180" s="57"/>
      <c r="O180" s="125"/>
      <c r="P180" s="125"/>
      <c r="Q180" s="125"/>
      <c r="R180" s="125"/>
      <c r="S180" s="125"/>
      <c r="T180" s="125"/>
      <c r="U180" s="125"/>
      <c r="V180" s="125"/>
      <c r="W180" s="125"/>
    </row>
    <row r="181" spans="1:23" s="80" customFormat="1" ht="13">
      <c r="A181" s="121" t="s">
        <v>1106</v>
      </c>
      <c r="B181" s="3" t="s">
        <v>764</v>
      </c>
      <c r="C181" s="3" t="s">
        <v>765</v>
      </c>
      <c r="D181" s="99">
        <v>91.684049999999999</v>
      </c>
      <c r="E181" s="99">
        <v>29.243950000000002</v>
      </c>
      <c r="F181" s="100"/>
      <c r="G181" s="132">
        <v>155.9</v>
      </c>
      <c r="H181" s="199"/>
      <c r="I181" s="199"/>
      <c r="J181" s="131"/>
      <c r="K181" s="3" t="s">
        <v>757</v>
      </c>
      <c r="L181" s="3"/>
      <c r="M181" s="52"/>
      <c r="N181" s="57"/>
      <c r="O181" s="125"/>
      <c r="P181" s="125"/>
      <c r="Q181" s="125"/>
      <c r="R181" s="125"/>
      <c r="S181" s="125"/>
      <c r="T181" s="125"/>
      <c r="U181" s="125"/>
      <c r="V181" s="125"/>
      <c r="W181" s="125"/>
    </row>
    <row r="182" spans="1:23" s="80" customFormat="1" ht="13">
      <c r="A182" s="121" t="s">
        <v>1106</v>
      </c>
      <c r="B182" s="3" t="s">
        <v>766</v>
      </c>
      <c r="C182" s="3" t="s">
        <v>767</v>
      </c>
      <c r="D182" s="99">
        <v>91.684049999999999</v>
      </c>
      <c r="E182" s="99">
        <v>29.243950000000002</v>
      </c>
      <c r="F182" s="100"/>
      <c r="G182" s="132">
        <v>157.5</v>
      </c>
      <c r="H182" s="199"/>
      <c r="I182" s="199"/>
      <c r="J182" s="131"/>
      <c r="K182" s="3" t="s">
        <v>757</v>
      </c>
      <c r="L182" s="3"/>
      <c r="M182" s="52"/>
      <c r="N182" s="57"/>
      <c r="O182" s="125"/>
      <c r="P182" s="125"/>
      <c r="Q182" s="125"/>
      <c r="R182" s="125"/>
      <c r="S182" s="125"/>
      <c r="T182" s="125"/>
      <c r="U182" s="125"/>
      <c r="V182" s="125"/>
      <c r="W182" s="125"/>
    </row>
    <row r="183" spans="1:23" s="80" customFormat="1" ht="13">
      <c r="A183" s="121" t="s">
        <v>1106</v>
      </c>
      <c r="B183" s="3" t="s">
        <v>586</v>
      </c>
      <c r="C183" s="103" t="s">
        <v>596</v>
      </c>
      <c r="D183" s="99">
        <v>94.099916666666658</v>
      </c>
      <c r="E183" s="99">
        <v>29.210569444444445</v>
      </c>
      <c r="F183" s="100"/>
      <c r="G183" s="132">
        <v>154.6</v>
      </c>
      <c r="H183" s="199"/>
      <c r="I183" s="199"/>
      <c r="J183" s="109"/>
      <c r="K183" s="3" t="s">
        <v>562</v>
      </c>
      <c r="L183" s="3"/>
      <c r="M183" s="52"/>
      <c r="N183" s="57"/>
      <c r="O183" s="125"/>
      <c r="P183" s="125"/>
      <c r="Q183" s="125"/>
      <c r="R183" s="125"/>
      <c r="S183" s="125"/>
      <c r="T183" s="125"/>
      <c r="U183" s="125"/>
      <c r="V183" s="125"/>
      <c r="W183" s="125"/>
    </row>
    <row r="184" spans="1:23" s="80" customFormat="1" ht="13">
      <c r="A184" s="121" t="s">
        <v>1106</v>
      </c>
      <c r="B184" s="3" t="s">
        <v>588</v>
      </c>
      <c r="C184" s="103" t="s">
        <v>597</v>
      </c>
      <c r="D184" s="99">
        <v>94.099916666666658</v>
      </c>
      <c r="E184" s="99">
        <v>29.210569444444445</v>
      </c>
      <c r="F184" s="100"/>
      <c r="G184" s="132">
        <v>166.4</v>
      </c>
      <c r="H184" s="199"/>
      <c r="I184" s="199"/>
      <c r="J184" s="109"/>
      <c r="K184" s="3" t="s">
        <v>562</v>
      </c>
      <c r="L184" s="3"/>
      <c r="M184" s="52"/>
      <c r="N184" s="57"/>
      <c r="O184" s="125"/>
      <c r="P184" s="125"/>
      <c r="Q184" s="125"/>
      <c r="R184" s="125"/>
      <c r="S184" s="125"/>
      <c r="T184" s="125"/>
      <c r="U184" s="125"/>
      <c r="V184" s="125"/>
      <c r="W184" s="125"/>
    </row>
    <row r="185" spans="1:23" s="80" customFormat="1" ht="13">
      <c r="A185" s="121" t="s">
        <v>1106</v>
      </c>
      <c r="B185" s="3" t="s">
        <v>589</v>
      </c>
      <c r="C185" s="3" t="s">
        <v>598</v>
      </c>
      <c r="D185" s="99">
        <v>94.106802777777773</v>
      </c>
      <c r="E185" s="99">
        <v>29.240297222222225</v>
      </c>
      <c r="F185" s="100"/>
      <c r="G185" s="132">
        <v>174.9</v>
      </c>
      <c r="H185" s="199"/>
      <c r="I185" s="199"/>
      <c r="J185" s="109"/>
      <c r="K185" s="3" t="s">
        <v>562</v>
      </c>
      <c r="L185" s="3"/>
      <c r="M185" s="52"/>
      <c r="N185" s="57"/>
      <c r="O185" s="125"/>
      <c r="P185" s="125"/>
      <c r="Q185" s="125"/>
      <c r="R185" s="125"/>
      <c r="S185" s="125"/>
      <c r="T185" s="125"/>
      <c r="U185" s="125"/>
      <c r="V185" s="125"/>
      <c r="W185" s="125"/>
    </row>
    <row r="186" spans="1:23" s="80" customFormat="1" ht="13">
      <c r="A186" s="121" t="s">
        <v>1106</v>
      </c>
      <c r="B186" s="3" t="s">
        <v>587</v>
      </c>
      <c r="C186" s="103" t="s">
        <v>597</v>
      </c>
      <c r="D186" s="99">
        <v>94.143052777777783</v>
      </c>
      <c r="E186" s="99">
        <v>29.206088888888889</v>
      </c>
      <c r="F186" s="100"/>
      <c r="G186" s="132">
        <v>161.19999999999999</v>
      </c>
      <c r="H186" s="199"/>
      <c r="I186" s="199"/>
      <c r="J186" s="109"/>
      <c r="K186" s="3" t="s">
        <v>562</v>
      </c>
      <c r="L186" s="3"/>
      <c r="M186" s="52"/>
      <c r="N186" s="57"/>
      <c r="O186" s="125"/>
      <c r="P186" s="125"/>
      <c r="Q186" s="125"/>
      <c r="R186" s="125"/>
      <c r="S186" s="125"/>
      <c r="T186" s="125"/>
      <c r="U186" s="125"/>
      <c r="V186" s="125"/>
      <c r="W186" s="125"/>
    </row>
    <row r="187" spans="1:23" s="80" customFormat="1" ht="13">
      <c r="A187" s="121" t="s">
        <v>1106</v>
      </c>
      <c r="B187" s="3" t="s">
        <v>591</v>
      </c>
      <c r="C187" s="3" t="s">
        <v>600</v>
      </c>
      <c r="D187" s="99">
        <v>94.189488888888889</v>
      </c>
      <c r="E187" s="99">
        <v>29.218974999999997</v>
      </c>
      <c r="F187" s="100"/>
      <c r="G187" s="132">
        <v>159.9</v>
      </c>
      <c r="H187" s="199"/>
      <c r="I187" s="199"/>
      <c r="J187" s="109"/>
      <c r="K187" s="3" t="s">
        <v>562</v>
      </c>
      <c r="L187" s="3"/>
      <c r="M187" s="52"/>
      <c r="N187" s="57"/>
      <c r="O187" s="125"/>
      <c r="P187" s="125"/>
      <c r="Q187" s="125"/>
      <c r="R187" s="125"/>
      <c r="S187" s="125"/>
      <c r="T187" s="125"/>
      <c r="U187" s="125"/>
      <c r="V187" s="125"/>
      <c r="W187" s="125"/>
    </row>
    <row r="188" spans="1:23" s="80" customFormat="1" ht="13">
      <c r="A188" s="121" t="s">
        <v>1106</v>
      </c>
      <c r="B188" s="3" t="s">
        <v>590</v>
      </c>
      <c r="C188" s="3" t="s">
        <v>599</v>
      </c>
      <c r="D188" s="99">
        <v>94.192008333333334</v>
      </c>
      <c r="E188" s="99">
        <v>29.222430555555555</v>
      </c>
      <c r="F188" s="100"/>
      <c r="G188" s="132">
        <v>174.7</v>
      </c>
      <c r="H188" s="199"/>
      <c r="I188" s="199"/>
      <c r="J188" s="109"/>
      <c r="K188" s="3" t="s">
        <v>562</v>
      </c>
      <c r="L188" s="3"/>
      <c r="M188" s="52"/>
      <c r="N188" s="57"/>
      <c r="O188" s="125"/>
      <c r="P188" s="125"/>
      <c r="Q188" s="125"/>
      <c r="R188" s="125"/>
      <c r="S188" s="125"/>
      <c r="T188" s="125"/>
      <c r="U188" s="125"/>
      <c r="V188" s="125"/>
      <c r="W188" s="125"/>
    </row>
    <row r="189" spans="1:23" s="80" customFormat="1" ht="13">
      <c r="A189" s="121" t="s">
        <v>1106</v>
      </c>
      <c r="B189" s="3" t="s">
        <v>585</v>
      </c>
      <c r="C189" s="3" t="s">
        <v>595</v>
      </c>
      <c r="D189" s="99">
        <v>94.320280555555556</v>
      </c>
      <c r="E189" s="99">
        <v>29.34599722222222</v>
      </c>
      <c r="F189" s="100"/>
      <c r="G189" s="132">
        <v>164.9</v>
      </c>
      <c r="H189" s="199"/>
      <c r="I189" s="199"/>
      <c r="J189" s="109"/>
      <c r="K189" s="3" t="s">
        <v>562</v>
      </c>
      <c r="L189" s="3"/>
      <c r="M189" s="52"/>
      <c r="N189" s="57"/>
      <c r="O189" s="125"/>
      <c r="P189" s="125"/>
      <c r="Q189" s="125"/>
      <c r="R189" s="125"/>
      <c r="S189" s="125"/>
      <c r="T189" s="125"/>
      <c r="U189" s="125"/>
      <c r="V189" s="125"/>
      <c r="W189" s="125"/>
    </row>
    <row r="190" spans="1:23" s="80" customFormat="1" ht="13.5" thickBot="1">
      <c r="A190" s="187" t="s">
        <v>1106</v>
      </c>
      <c r="B190" s="4" t="s">
        <v>568</v>
      </c>
      <c r="C190" s="4" t="s">
        <v>377</v>
      </c>
      <c r="D190" s="188">
        <v>91.975516666666707</v>
      </c>
      <c r="E190" s="188">
        <v>29.253499999999999</v>
      </c>
      <c r="F190" s="189"/>
      <c r="G190" s="203">
        <v>136.5</v>
      </c>
      <c r="H190" s="200"/>
      <c r="I190" s="200"/>
      <c r="J190" s="190"/>
      <c r="K190" s="4" t="s">
        <v>558</v>
      </c>
      <c r="L190" s="3"/>
      <c r="M190" s="52"/>
      <c r="N190" s="57"/>
      <c r="O190" s="125"/>
      <c r="P190" s="125"/>
      <c r="Q190" s="125"/>
      <c r="R190" s="125"/>
      <c r="S190" s="125"/>
      <c r="T190" s="125"/>
      <c r="U190" s="125"/>
      <c r="V190" s="125"/>
      <c r="W190" s="125"/>
    </row>
    <row r="191" spans="1:23" s="80" customFormat="1" ht="15">
      <c r="A191" s="114" t="s">
        <v>474</v>
      </c>
      <c r="B191" s="98"/>
      <c r="C191" s="101"/>
      <c r="D191" s="3"/>
      <c r="E191" s="102"/>
      <c r="F191" s="102"/>
      <c r="G191" s="6"/>
      <c r="H191" s="105"/>
      <c r="I191" s="105"/>
      <c r="J191" s="109"/>
      <c r="K191" s="3"/>
      <c r="L191" s="3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</row>
    <row r="192" spans="1:23" s="134" customFormat="1">
      <c r="A192" s="134" t="s">
        <v>733</v>
      </c>
      <c r="K192" s="204"/>
    </row>
    <row r="193" spans="1:11" s="134" customFormat="1">
      <c r="A193" s="134" t="s">
        <v>695</v>
      </c>
      <c r="K193" s="204"/>
    </row>
    <row r="194" spans="1:11" s="134" customFormat="1">
      <c r="A194" s="134" t="s">
        <v>696</v>
      </c>
      <c r="K194" s="204"/>
    </row>
    <row r="195" spans="1:11" s="134" customFormat="1">
      <c r="A195" s="134" t="s">
        <v>697</v>
      </c>
      <c r="K195" s="204"/>
    </row>
    <row r="196" spans="1:11" s="134" customFormat="1">
      <c r="A196" s="134" t="s">
        <v>698</v>
      </c>
      <c r="K196" s="204"/>
    </row>
    <row r="197" spans="1:11" s="134" customFormat="1">
      <c r="A197" s="134" t="s">
        <v>730</v>
      </c>
      <c r="K197" s="204"/>
    </row>
    <row r="198" spans="1:11" s="134" customFormat="1">
      <c r="A198" s="134" t="s">
        <v>699</v>
      </c>
      <c r="K198" s="204"/>
    </row>
    <row r="199" spans="1:11" s="134" customFormat="1">
      <c r="A199" s="134" t="s">
        <v>734</v>
      </c>
      <c r="K199" s="204"/>
    </row>
    <row r="200" spans="1:11" s="134" customFormat="1">
      <c r="A200" s="134" t="s">
        <v>700</v>
      </c>
      <c r="K200" s="204"/>
    </row>
    <row r="201" spans="1:11" s="134" customFormat="1">
      <c r="A201" s="134" t="s">
        <v>701</v>
      </c>
      <c r="K201" s="204"/>
    </row>
    <row r="202" spans="1:11" s="134" customFormat="1">
      <c r="A202" s="134" t="s">
        <v>702</v>
      </c>
      <c r="K202" s="204"/>
    </row>
    <row r="203" spans="1:11" s="134" customFormat="1">
      <c r="A203" s="134" t="s">
        <v>703</v>
      </c>
      <c r="K203" s="204"/>
    </row>
    <row r="204" spans="1:11" s="134" customFormat="1">
      <c r="A204" s="134" t="s">
        <v>704</v>
      </c>
      <c r="K204" s="204"/>
    </row>
    <row r="205" spans="1:11" s="134" customFormat="1">
      <c r="A205" s="134" t="s">
        <v>705</v>
      </c>
      <c r="K205" s="204"/>
    </row>
    <row r="206" spans="1:11" s="134" customFormat="1">
      <c r="A206" s="134" t="s">
        <v>706</v>
      </c>
      <c r="K206" s="204"/>
    </row>
    <row r="207" spans="1:11" s="134" customFormat="1">
      <c r="A207" s="134" t="s">
        <v>707</v>
      </c>
      <c r="K207" s="204"/>
    </row>
    <row r="208" spans="1:11" s="134" customFormat="1">
      <c r="A208" s="134" t="s">
        <v>708</v>
      </c>
      <c r="K208" s="204"/>
    </row>
    <row r="209" spans="1:11" s="134" customFormat="1">
      <c r="A209" s="134" t="s">
        <v>709</v>
      </c>
      <c r="K209" s="204"/>
    </row>
    <row r="210" spans="1:11" s="134" customFormat="1">
      <c r="A210" s="134" t="s">
        <v>710</v>
      </c>
      <c r="K210" s="204"/>
    </row>
    <row r="211" spans="1:11" s="134" customFormat="1">
      <c r="A211" s="134" t="s">
        <v>736</v>
      </c>
      <c r="K211" s="204"/>
    </row>
    <row r="212" spans="1:11" s="134" customFormat="1">
      <c r="A212" s="134" t="s">
        <v>737</v>
      </c>
      <c r="K212" s="204"/>
    </row>
    <row r="213" spans="1:11" s="134" customFormat="1">
      <c r="A213" s="134" t="s">
        <v>711</v>
      </c>
      <c r="K213" s="204"/>
    </row>
    <row r="214" spans="1:11" s="134" customFormat="1">
      <c r="A214" s="134" t="s">
        <v>712</v>
      </c>
      <c r="K214" s="204"/>
    </row>
    <row r="215" spans="1:11" s="134" customFormat="1">
      <c r="A215" s="134" t="s">
        <v>777</v>
      </c>
      <c r="K215" s="204"/>
    </row>
    <row r="216" spans="1:11" s="134" customFormat="1">
      <c r="A216" s="134" t="s">
        <v>713</v>
      </c>
      <c r="K216" s="204"/>
    </row>
    <row r="217" spans="1:11" s="134" customFormat="1">
      <c r="A217" s="134" t="s">
        <v>714</v>
      </c>
      <c r="K217" s="204"/>
    </row>
    <row r="218" spans="1:11" s="134" customFormat="1">
      <c r="A218" s="134" t="s">
        <v>715</v>
      </c>
      <c r="K218" s="204"/>
    </row>
    <row r="219" spans="1:11" s="134" customFormat="1">
      <c r="A219" s="134" t="s">
        <v>738</v>
      </c>
      <c r="K219" s="204"/>
    </row>
    <row r="220" spans="1:11" s="134" customFormat="1">
      <c r="A220" s="134" t="s">
        <v>716</v>
      </c>
      <c r="K220" s="204"/>
    </row>
    <row r="221" spans="1:11" s="134" customFormat="1">
      <c r="A221" s="134" t="s">
        <v>735</v>
      </c>
      <c r="K221" s="204"/>
    </row>
    <row r="222" spans="1:11" s="134" customFormat="1">
      <c r="A222" s="134" t="s">
        <v>717</v>
      </c>
      <c r="K222" s="204"/>
    </row>
    <row r="223" spans="1:11" s="134" customFormat="1">
      <c r="A223" s="134" t="s">
        <v>731</v>
      </c>
      <c r="K223" s="204"/>
    </row>
    <row r="224" spans="1:11" s="134" customFormat="1">
      <c r="A224" s="134" t="s">
        <v>718</v>
      </c>
      <c r="K224" s="204"/>
    </row>
    <row r="225" spans="1:11" s="134" customFormat="1">
      <c r="A225" s="134" t="s">
        <v>719</v>
      </c>
      <c r="K225" s="204"/>
    </row>
    <row r="226" spans="1:11" s="134" customFormat="1">
      <c r="A226" s="134" t="s">
        <v>720</v>
      </c>
      <c r="K226" s="204"/>
    </row>
    <row r="227" spans="1:11" s="134" customFormat="1">
      <c r="A227" s="134" t="s">
        <v>758</v>
      </c>
      <c r="K227" s="204"/>
    </row>
    <row r="228" spans="1:11" s="134" customFormat="1">
      <c r="A228" s="134" t="s">
        <v>721</v>
      </c>
      <c r="K228" s="204"/>
    </row>
    <row r="229" spans="1:11" s="134" customFormat="1">
      <c r="A229" s="134" t="s">
        <v>722</v>
      </c>
      <c r="K229" s="204"/>
    </row>
    <row r="230" spans="1:11" s="134" customFormat="1">
      <c r="A230" s="134" t="s">
        <v>723</v>
      </c>
      <c r="K230" s="204"/>
    </row>
    <row r="231" spans="1:11" s="134" customFormat="1">
      <c r="A231" s="134" t="s">
        <v>732</v>
      </c>
      <c r="K231" s="204"/>
    </row>
    <row r="232" spans="1:11" s="134" customFormat="1">
      <c r="A232" s="134" t="s">
        <v>724</v>
      </c>
      <c r="K232" s="204"/>
    </row>
    <row r="233" spans="1:11" s="134" customFormat="1">
      <c r="A233" s="134" t="s">
        <v>739</v>
      </c>
      <c r="K233" s="204"/>
    </row>
    <row r="234" spans="1:11" s="134" customFormat="1">
      <c r="A234" s="134" t="s">
        <v>725</v>
      </c>
      <c r="K234" s="204"/>
    </row>
    <row r="235" spans="1:11" s="134" customFormat="1">
      <c r="A235" s="134" t="s">
        <v>726</v>
      </c>
      <c r="K235" s="204"/>
    </row>
    <row r="236" spans="1:11" s="134" customFormat="1">
      <c r="A236" s="134" t="s">
        <v>727</v>
      </c>
      <c r="K236" s="204"/>
    </row>
    <row r="237" spans="1:11" s="134" customFormat="1">
      <c r="A237" s="134" t="s">
        <v>728</v>
      </c>
      <c r="K237" s="204"/>
    </row>
    <row r="238" spans="1:11" s="134" customFormat="1">
      <c r="A238" s="134" t="s">
        <v>729</v>
      </c>
      <c r="K238" s="204"/>
    </row>
  </sheetData>
  <sortState xmlns:xlrd2="http://schemas.microsoft.com/office/spreadsheetml/2017/richdata2" ref="M3:M87">
    <sortCondition ref="M3:M87"/>
  </sortState>
  <phoneticPr fontId="19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F27-F649-44FD-A202-37E0D9F10ED6}">
  <dimension ref="A1:K80"/>
  <sheetViews>
    <sheetView topLeftCell="A43" zoomScale="70" zoomScaleNormal="70" workbookViewId="0">
      <selection activeCell="N66" sqref="N66"/>
    </sheetView>
  </sheetViews>
  <sheetFormatPr defaultRowHeight="15.5"/>
  <cols>
    <col min="1" max="1" width="21.921875" customWidth="1"/>
    <col min="2" max="2" width="9.15234375" style="118" bestFit="1" customWidth="1"/>
    <col min="3" max="3" width="10.15234375" bestFit="1" customWidth="1"/>
    <col min="4" max="4" width="16.3828125" style="118" bestFit="1" customWidth="1"/>
    <col min="5" max="5" width="8.84375" bestFit="1" customWidth="1"/>
    <col min="6" max="6" width="7.23046875" bestFit="1" customWidth="1"/>
    <col min="7" max="7" width="14.07421875" bestFit="1" customWidth="1"/>
    <col min="8" max="8" width="10.15234375" bestFit="1" customWidth="1"/>
    <col min="9" max="9" width="13.61328125" bestFit="1" customWidth="1"/>
    <col min="10" max="10" width="26.23046875" bestFit="1" customWidth="1"/>
  </cols>
  <sheetData>
    <row r="1" spans="1:11" ht="16" thickBot="1">
      <c r="A1" s="170" t="s">
        <v>1043</v>
      </c>
      <c r="B1" s="171"/>
      <c r="C1" s="170"/>
      <c r="D1" s="171"/>
      <c r="E1" s="170"/>
      <c r="F1" s="170"/>
      <c r="G1" s="170"/>
      <c r="H1" s="170"/>
      <c r="I1" s="11"/>
      <c r="J1" s="13"/>
      <c r="K1" s="13"/>
    </row>
    <row r="2" spans="1:11" ht="16" thickBot="1">
      <c r="A2" s="183" t="s">
        <v>371</v>
      </c>
      <c r="B2" s="183" t="s">
        <v>372</v>
      </c>
      <c r="C2" s="183" t="s">
        <v>373</v>
      </c>
      <c r="D2" s="183" t="s">
        <v>782</v>
      </c>
      <c r="E2" s="184" t="s">
        <v>374</v>
      </c>
      <c r="F2" s="184" t="s">
        <v>375</v>
      </c>
      <c r="G2" s="169" t="s">
        <v>1040</v>
      </c>
      <c r="H2" s="169" t="s">
        <v>504</v>
      </c>
      <c r="I2" s="183" t="s">
        <v>379</v>
      </c>
      <c r="J2" s="13"/>
      <c r="K2" s="13"/>
    </row>
    <row r="3" spans="1:11">
      <c r="A3" s="3" t="s">
        <v>908</v>
      </c>
      <c r="B3" s="3" t="s">
        <v>876</v>
      </c>
      <c r="C3" s="3" t="s">
        <v>784</v>
      </c>
      <c r="D3" s="3" t="s">
        <v>1010</v>
      </c>
      <c r="E3" s="172">
        <v>85.466666666666669</v>
      </c>
      <c r="F3" s="172">
        <v>31.466666666666665</v>
      </c>
      <c r="G3" s="20" t="s">
        <v>877</v>
      </c>
      <c r="H3" s="119" t="s">
        <v>878</v>
      </c>
      <c r="I3" s="3" t="s">
        <v>866</v>
      </c>
    </row>
    <row r="4" spans="1:11">
      <c r="A4" s="3" t="s">
        <v>908</v>
      </c>
      <c r="B4" s="3" t="s">
        <v>870</v>
      </c>
      <c r="C4" s="3" t="s">
        <v>784</v>
      </c>
      <c r="D4" s="3" t="s">
        <v>1010</v>
      </c>
      <c r="E4" s="172">
        <v>85.466666666666669</v>
      </c>
      <c r="F4" s="172">
        <v>31.466666666666665</v>
      </c>
      <c r="G4" s="20" t="s">
        <v>871</v>
      </c>
      <c r="H4" s="119" t="s">
        <v>872</v>
      </c>
      <c r="I4" s="3" t="s">
        <v>866</v>
      </c>
    </row>
    <row r="5" spans="1:11">
      <c r="A5" s="3" t="s">
        <v>908</v>
      </c>
      <c r="B5" s="3" t="s">
        <v>873</v>
      </c>
      <c r="C5" s="3" t="s">
        <v>784</v>
      </c>
      <c r="D5" s="3" t="s">
        <v>1010</v>
      </c>
      <c r="E5" s="172">
        <v>85.466666666666669</v>
      </c>
      <c r="F5" s="172">
        <v>31.466666666666665</v>
      </c>
      <c r="G5" s="20" t="s">
        <v>874</v>
      </c>
      <c r="H5" s="119" t="s">
        <v>875</v>
      </c>
      <c r="I5" s="3" t="s">
        <v>866</v>
      </c>
    </row>
    <row r="6" spans="1:11">
      <c r="A6" s="3" t="s">
        <v>908</v>
      </c>
      <c r="B6" s="3" t="s">
        <v>1006</v>
      </c>
      <c r="C6" s="3" t="s">
        <v>784</v>
      </c>
      <c r="D6" s="3" t="s">
        <v>1010</v>
      </c>
      <c r="E6" s="172">
        <v>84.666666666666671</v>
      </c>
      <c r="F6" s="172">
        <v>31.8</v>
      </c>
      <c r="G6" s="20" t="s">
        <v>864</v>
      </c>
      <c r="H6" s="119" t="s">
        <v>865</v>
      </c>
      <c r="I6" s="3" t="s">
        <v>866</v>
      </c>
    </row>
    <row r="7" spans="1:11">
      <c r="A7" s="3" t="s">
        <v>908</v>
      </c>
      <c r="B7" s="3" t="s">
        <v>867</v>
      </c>
      <c r="C7" s="3" t="s">
        <v>784</v>
      </c>
      <c r="D7" s="3" t="s">
        <v>1010</v>
      </c>
      <c r="E7" s="172">
        <v>84.666666666666671</v>
      </c>
      <c r="F7" s="172">
        <v>31.8</v>
      </c>
      <c r="G7" s="20" t="s">
        <v>868</v>
      </c>
      <c r="H7" s="119" t="s">
        <v>869</v>
      </c>
      <c r="I7" s="3" t="s">
        <v>866</v>
      </c>
    </row>
    <row r="8" spans="1:11">
      <c r="A8" s="3" t="s">
        <v>908</v>
      </c>
      <c r="B8" s="3" t="s">
        <v>879</v>
      </c>
      <c r="C8" s="3" t="s">
        <v>1003</v>
      </c>
      <c r="D8" s="3" t="s">
        <v>1011</v>
      </c>
      <c r="E8" s="172">
        <v>91.333333333333329</v>
      </c>
      <c r="F8" s="172">
        <v>30.416666666666668</v>
      </c>
      <c r="G8" s="20" t="s">
        <v>880</v>
      </c>
      <c r="H8" s="119" t="s">
        <v>881</v>
      </c>
      <c r="I8" s="173" t="s">
        <v>1004</v>
      </c>
    </row>
    <row r="9" spans="1:11">
      <c r="A9" s="3" t="s">
        <v>908</v>
      </c>
      <c r="B9" s="3" t="s">
        <v>882</v>
      </c>
      <c r="C9" s="3" t="s">
        <v>1003</v>
      </c>
      <c r="D9" s="3" t="s">
        <v>1011</v>
      </c>
      <c r="E9" s="172">
        <v>91.333333333333329</v>
      </c>
      <c r="F9" s="172">
        <v>30.416666666666668</v>
      </c>
      <c r="G9" s="20" t="s">
        <v>883</v>
      </c>
      <c r="H9" s="119" t="s">
        <v>884</v>
      </c>
      <c r="I9" s="173" t="s">
        <v>1004</v>
      </c>
    </row>
    <row r="10" spans="1:11">
      <c r="A10" s="3" t="s">
        <v>908</v>
      </c>
      <c r="B10" s="3" t="s">
        <v>885</v>
      </c>
      <c r="C10" s="3" t="s">
        <v>1003</v>
      </c>
      <c r="D10" s="3" t="s">
        <v>1011</v>
      </c>
      <c r="E10" s="172">
        <v>91.333333333333329</v>
      </c>
      <c r="F10" s="172">
        <v>30.416666666666668</v>
      </c>
      <c r="G10" s="20" t="s">
        <v>886</v>
      </c>
      <c r="H10" s="119" t="s">
        <v>887</v>
      </c>
      <c r="I10" s="173" t="s">
        <v>1004</v>
      </c>
    </row>
    <row r="11" spans="1:11">
      <c r="A11" s="3" t="s">
        <v>908</v>
      </c>
      <c r="B11" s="3" t="s">
        <v>888</v>
      </c>
      <c r="C11" s="3" t="s">
        <v>1003</v>
      </c>
      <c r="D11" s="3" t="s">
        <v>1011</v>
      </c>
      <c r="E11" s="172">
        <v>91.333333333333329</v>
      </c>
      <c r="F11" s="172">
        <v>30.416666666666668</v>
      </c>
      <c r="G11" s="20" t="s">
        <v>889</v>
      </c>
      <c r="H11" s="119" t="s">
        <v>890</v>
      </c>
      <c r="I11" s="173" t="s">
        <v>1004</v>
      </c>
    </row>
    <row r="12" spans="1:11">
      <c r="A12" s="3" t="s">
        <v>908</v>
      </c>
      <c r="B12" s="3" t="s">
        <v>891</v>
      </c>
      <c r="C12" s="3" t="s">
        <v>1003</v>
      </c>
      <c r="D12" s="3" t="s">
        <v>1011</v>
      </c>
      <c r="E12" s="172">
        <v>91.333333333333329</v>
      </c>
      <c r="F12" s="172">
        <v>30.416666666666668</v>
      </c>
      <c r="G12" s="20" t="s">
        <v>892</v>
      </c>
      <c r="H12" s="119" t="s">
        <v>893</v>
      </c>
      <c r="I12" s="173" t="s">
        <v>1004</v>
      </c>
    </row>
    <row r="13" spans="1:11">
      <c r="A13" s="3" t="s">
        <v>908</v>
      </c>
      <c r="B13" s="3" t="s">
        <v>894</v>
      </c>
      <c r="C13" s="3" t="s">
        <v>1003</v>
      </c>
      <c r="D13" s="3" t="s">
        <v>1011</v>
      </c>
      <c r="E13" s="172">
        <v>91.333333333333329</v>
      </c>
      <c r="F13" s="172">
        <v>30.416666666666668</v>
      </c>
      <c r="G13" s="20" t="s">
        <v>895</v>
      </c>
      <c r="H13" s="119" t="s">
        <v>896</v>
      </c>
      <c r="I13" s="173" t="s">
        <v>1004</v>
      </c>
    </row>
    <row r="14" spans="1:11">
      <c r="A14" s="3" t="s">
        <v>908</v>
      </c>
      <c r="B14" s="3" t="s">
        <v>897</v>
      </c>
      <c r="C14" s="3" t="s">
        <v>1003</v>
      </c>
      <c r="D14" s="3" t="s">
        <v>1011</v>
      </c>
      <c r="E14" s="172">
        <v>91.333333333333329</v>
      </c>
      <c r="F14" s="172">
        <v>30.416666666666668</v>
      </c>
      <c r="G14" s="20" t="s">
        <v>898</v>
      </c>
      <c r="H14" s="119" t="s">
        <v>899</v>
      </c>
      <c r="I14" s="173" t="s">
        <v>1004</v>
      </c>
    </row>
    <row r="15" spans="1:11">
      <c r="A15" s="3" t="s">
        <v>907</v>
      </c>
      <c r="B15" s="3" t="s">
        <v>811</v>
      </c>
      <c r="C15" s="3" t="s">
        <v>784</v>
      </c>
      <c r="D15" s="3" t="s">
        <v>1012</v>
      </c>
      <c r="E15" s="172">
        <v>91.273666666666671</v>
      </c>
      <c r="F15" s="172">
        <v>29.743222222222222</v>
      </c>
      <c r="G15" s="20" t="s">
        <v>812</v>
      </c>
      <c r="H15" s="119" t="s">
        <v>813</v>
      </c>
      <c r="I15" s="3" t="s">
        <v>797</v>
      </c>
    </row>
    <row r="16" spans="1:11">
      <c r="A16" s="3" t="s">
        <v>907</v>
      </c>
      <c r="B16" s="3" t="s">
        <v>814</v>
      </c>
      <c r="C16" s="3" t="s">
        <v>784</v>
      </c>
      <c r="D16" s="3" t="s">
        <v>1012</v>
      </c>
      <c r="E16" s="172">
        <v>91.278055555555554</v>
      </c>
      <c r="F16" s="172">
        <v>29.731777777777776</v>
      </c>
      <c r="G16" s="20" t="s">
        <v>815</v>
      </c>
      <c r="H16" s="119" t="s">
        <v>816</v>
      </c>
      <c r="I16" s="3" t="s">
        <v>797</v>
      </c>
    </row>
    <row r="17" spans="1:10">
      <c r="A17" s="3" t="s">
        <v>907</v>
      </c>
      <c r="B17" s="3" t="s">
        <v>817</v>
      </c>
      <c r="C17" s="3" t="s">
        <v>784</v>
      </c>
      <c r="D17" s="3" t="s">
        <v>1013</v>
      </c>
      <c r="E17" s="172">
        <v>91.85</v>
      </c>
      <c r="F17" s="172">
        <v>29.766666666666666</v>
      </c>
      <c r="G17" s="20" t="s">
        <v>818</v>
      </c>
      <c r="H17" s="3" t="s">
        <v>819</v>
      </c>
      <c r="I17" s="3" t="s">
        <v>820</v>
      </c>
    </row>
    <row r="18" spans="1:10">
      <c r="A18" s="3" t="s">
        <v>907</v>
      </c>
      <c r="B18" s="3" t="s">
        <v>821</v>
      </c>
      <c r="C18" s="3" t="s">
        <v>784</v>
      </c>
      <c r="D18" s="3" t="s">
        <v>1013</v>
      </c>
      <c r="E18" s="172">
        <v>91.85</v>
      </c>
      <c r="F18" s="172">
        <v>29.766666666666666</v>
      </c>
      <c r="G18" s="20" t="s">
        <v>822</v>
      </c>
      <c r="H18" s="3" t="s">
        <v>823</v>
      </c>
      <c r="I18" s="3" t="s">
        <v>820</v>
      </c>
    </row>
    <row r="19" spans="1:10">
      <c r="A19" s="3" t="s">
        <v>907</v>
      </c>
      <c r="B19" s="3" t="s">
        <v>849</v>
      </c>
      <c r="C19" s="3" t="s">
        <v>784</v>
      </c>
      <c r="D19" s="3" t="s">
        <v>1014</v>
      </c>
      <c r="E19" s="172">
        <v>91.216666666666669</v>
      </c>
      <c r="F19" s="172">
        <v>29.966666666666665</v>
      </c>
      <c r="G19" s="20" t="s">
        <v>850</v>
      </c>
      <c r="H19" s="119" t="s">
        <v>851</v>
      </c>
      <c r="I19" s="173" t="s">
        <v>900</v>
      </c>
      <c r="J19" s="193"/>
    </row>
    <row r="20" spans="1:10">
      <c r="A20" s="3" t="s">
        <v>907</v>
      </c>
      <c r="B20" s="3" t="s">
        <v>840</v>
      </c>
      <c r="C20" s="3" t="s">
        <v>784</v>
      </c>
      <c r="D20" s="3" t="s">
        <v>1014</v>
      </c>
      <c r="E20" s="172">
        <v>90.7</v>
      </c>
      <c r="F20" s="172">
        <v>29.916666666666668</v>
      </c>
      <c r="G20" s="20" t="s">
        <v>841</v>
      </c>
      <c r="H20" s="3" t="s">
        <v>842</v>
      </c>
      <c r="I20" s="173" t="s">
        <v>900</v>
      </c>
      <c r="J20" s="193"/>
    </row>
    <row r="21" spans="1:10">
      <c r="A21" s="3" t="s">
        <v>907</v>
      </c>
      <c r="B21" s="3" t="s">
        <v>837</v>
      </c>
      <c r="C21" s="3" t="s">
        <v>784</v>
      </c>
      <c r="D21" s="3" t="s">
        <v>1014</v>
      </c>
      <c r="E21" s="172">
        <v>90.7</v>
      </c>
      <c r="F21" s="172">
        <v>29.916666666666668</v>
      </c>
      <c r="G21" s="20" t="s">
        <v>838</v>
      </c>
      <c r="H21" s="3" t="s">
        <v>839</v>
      </c>
      <c r="I21" s="173" t="s">
        <v>900</v>
      </c>
      <c r="J21" s="193"/>
    </row>
    <row r="22" spans="1:10">
      <c r="A22" s="3" t="s">
        <v>907</v>
      </c>
      <c r="B22" s="3" t="s">
        <v>834</v>
      </c>
      <c r="C22" s="3" t="s">
        <v>784</v>
      </c>
      <c r="D22" s="3" t="s">
        <v>1014</v>
      </c>
      <c r="E22" s="172">
        <v>91.25</v>
      </c>
      <c r="F22" s="172">
        <v>29.9</v>
      </c>
      <c r="G22" s="20" t="s">
        <v>835</v>
      </c>
      <c r="H22" s="3" t="s">
        <v>836</v>
      </c>
      <c r="I22" s="173" t="s">
        <v>900</v>
      </c>
      <c r="J22" s="193"/>
    </row>
    <row r="23" spans="1:10">
      <c r="A23" s="3" t="s">
        <v>907</v>
      </c>
      <c r="B23" s="3" t="s">
        <v>831</v>
      </c>
      <c r="C23" s="3" t="s">
        <v>784</v>
      </c>
      <c r="D23" s="3" t="s">
        <v>1014</v>
      </c>
      <c r="E23" s="172">
        <v>91.25</v>
      </c>
      <c r="F23" s="172">
        <v>29.9</v>
      </c>
      <c r="G23" s="20" t="s">
        <v>832</v>
      </c>
      <c r="H23" s="3" t="s">
        <v>833</v>
      </c>
      <c r="I23" s="173" t="s">
        <v>900</v>
      </c>
      <c r="J23" s="193"/>
    </row>
    <row r="24" spans="1:10">
      <c r="A24" s="3" t="s">
        <v>907</v>
      </c>
      <c r="B24" s="3" t="s">
        <v>846</v>
      </c>
      <c r="C24" s="3" t="s">
        <v>784</v>
      </c>
      <c r="D24" s="3" t="s">
        <v>1014</v>
      </c>
      <c r="E24" s="172">
        <v>91.75</v>
      </c>
      <c r="F24" s="172">
        <v>29.833333333333332</v>
      </c>
      <c r="G24" s="20" t="s">
        <v>847</v>
      </c>
      <c r="H24" s="119" t="s">
        <v>848</v>
      </c>
      <c r="I24" s="173" t="s">
        <v>900</v>
      </c>
      <c r="J24" s="193"/>
    </row>
    <row r="25" spans="1:10">
      <c r="A25" s="3" t="s">
        <v>907</v>
      </c>
      <c r="B25" s="3" t="s">
        <v>826</v>
      </c>
      <c r="C25" s="3" t="s">
        <v>784</v>
      </c>
      <c r="D25" s="3" t="s">
        <v>1014</v>
      </c>
      <c r="E25" s="172">
        <v>91.283333333333331</v>
      </c>
      <c r="F25" s="172">
        <v>29.933333333333334</v>
      </c>
      <c r="G25" s="20" t="s">
        <v>827</v>
      </c>
      <c r="H25" s="3" t="s">
        <v>828</v>
      </c>
      <c r="I25" s="173" t="s">
        <v>900</v>
      </c>
      <c r="J25" s="193"/>
    </row>
    <row r="26" spans="1:10">
      <c r="A26" s="3" t="s">
        <v>907</v>
      </c>
      <c r="B26" s="3" t="s">
        <v>829</v>
      </c>
      <c r="C26" s="3" t="s">
        <v>784</v>
      </c>
      <c r="D26" s="3" t="s">
        <v>1014</v>
      </c>
      <c r="E26" s="172">
        <v>91.283333333333331</v>
      </c>
      <c r="F26" s="172">
        <v>29.933333333333334</v>
      </c>
      <c r="G26" s="20" t="s">
        <v>827</v>
      </c>
      <c r="H26" s="3" t="s">
        <v>830</v>
      </c>
      <c r="I26" s="173" t="s">
        <v>900</v>
      </c>
      <c r="J26" s="193"/>
    </row>
    <row r="27" spans="1:10">
      <c r="A27" s="3" t="s">
        <v>907</v>
      </c>
      <c r="B27" s="3" t="s">
        <v>843</v>
      </c>
      <c r="C27" s="3" t="s">
        <v>784</v>
      </c>
      <c r="D27" s="3" t="s">
        <v>1014</v>
      </c>
      <c r="E27" s="172">
        <v>91.38333333333334</v>
      </c>
      <c r="F27" s="172">
        <v>29.9</v>
      </c>
      <c r="G27" s="20" t="s">
        <v>844</v>
      </c>
      <c r="H27" s="119" t="s">
        <v>845</v>
      </c>
      <c r="I27" s="173" t="s">
        <v>900</v>
      </c>
      <c r="J27" s="193"/>
    </row>
    <row r="28" spans="1:10">
      <c r="A28" s="3" t="s">
        <v>907</v>
      </c>
      <c r="B28" s="3" t="s">
        <v>1007</v>
      </c>
      <c r="C28" s="3" t="s">
        <v>784</v>
      </c>
      <c r="D28" s="3" t="s">
        <v>1014</v>
      </c>
      <c r="E28" s="172">
        <v>91.35</v>
      </c>
      <c r="F28" s="172">
        <v>29.866666666666667</v>
      </c>
      <c r="G28" s="20" t="s">
        <v>824</v>
      </c>
      <c r="H28" s="3" t="s">
        <v>825</v>
      </c>
      <c r="I28" s="173" t="s">
        <v>900</v>
      </c>
      <c r="J28" s="193"/>
    </row>
    <row r="29" spans="1:10">
      <c r="A29" s="3" t="s">
        <v>907</v>
      </c>
      <c r="B29" s="3" t="s">
        <v>852</v>
      </c>
      <c r="C29" s="3" t="s">
        <v>784</v>
      </c>
      <c r="D29" s="3" t="s">
        <v>1014</v>
      </c>
      <c r="E29" s="172">
        <v>90.75</v>
      </c>
      <c r="F29" s="172">
        <v>29.883333333333333</v>
      </c>
      <c r="G29" s="20" t="s">
        <v>853</v>
      </c>
      <c r="H29" s="119" t="s">
        <v>854</v>
      </c>
      <c r="I29" s="3" t="s">
        <v>807</v>
      </c>
      <c r="J29" s="193" t="s">
        <v>1008</v>
      </c>
    </row>
    <row r="30" spans="1:10">
      <c r="A30" s="3" t="s">
        <v>907</v>
      </c>
      <c r="B30" s="3" t="s">
        <v>855</v>
      </c>
      <c r="C30" s="3" t="s">
        <v>784</v>
      </c>
      <c r="D30" s="3" t="s">
        <v>1014</v>
      </c>
      <c r="E30" s="172">
        <v>90.75</v>
      </c>
      <c r="F30" s="172">
        <v>29.883333333333333</v>
      </c>
      <c r="G30" s="20" t="s">
        <v>856</v>
      </c>
      <c r="H30" s="119" t="s">
        <v>857</v>
      </c>
      <c r="I30" s="3" t="s">
        <v>807</v>
      </c>
    </row>
    <row r="31" spans="1:10">
      <c r="A31" s="3" t="s">
        <v>907</v>
      </c>
      <c r="B31" s="3" t="s">
        <v>858</v>
      </c>
      <c r="C31" s="3" t="s">
        <v>784</v>
      </c>
      <c r="D31" s="3" t="s">
        <v>1014</v>
      </c>
      <c r="E31" s="172">
        <v>90.75</v>
      </c>
      <c r="F31" s="172">
        <v>29.883333333333333</v>
      </c>
      <c r="G31" s="20" t="s">
        <v>859</v>
      </c>
      <c r="H31" s="119" t="s">
        <v>860</v>
      </c>
      <c r="I31" s="3" t="s">
        <v>807</v>
      </c>
    </row>
    <row r="32" spans="1:10">
      <c r="A32" s="3" t="s">
        <v>907</v>
      </c>
      <c r="B32" s="3" t="s">
        <v>861</v>
      </c>
      <c r="C32" s="3" t="s">
        <v>784</v>
      </c>
      <c r="D32" s="3" t="s">
        <v>1014</v>
      </c>
      <c r="E32" s="172">
        <v>90.75</v>
      </c>
      <c r="F32" s="172">
        <v>29.883333333333333</v>
      </c>
      <c r="G32" s="20" t="s">
        <v>862</v>
      </c>
      <c r="H32" s="119" t="s">
        <v>863</v>
      </c>
      <c r="I32" s="3" t="s">
        <v>807</v>
      </c>
    </row>
    <row r="33" spans="1:11">
      <c r="A33" s="3" t="s">
        <v>906</v>
      </c>
      <c r="B33" s="3" t="s">
        <v>804</v>
      </c>
      <c r="C33" s="3" t="s">
        <v>1009</v>
      </c>
      <c r="D33" s="3" t="s">
        <v>1015</v>
      </c>
      <c r="E33" s="172">
        <v>91.8</v>
      </c>
      <c r="F33" s="172">
        <v>29.366666666666667</v>
      </c>
      <c r="G33" s="20" t="s">
        <v>805</v>
      </c>
      <c r="H33" s="3" t="s">
        <v>806</v>
      </c>
      <c r="I33" s="3" t="s">
        <v>807</v>
      </c>
    </row>
    <row r="34" spans="1:11">
      <c r="A34" s="3" t="s">
        <v>906</v>
      </c>
      <c r="B34" s="3" t="s">
        <v>808</v>
      </c>
      <c r="C34" s="3" t="s">
        <v>1009</v>
      </c>
      <c r="D34" s="3" t="s">
        <v>1015</v>
      </c>
      <c r="E34" s="172">
        <v>91.8</v>
      </c>
      <c r="F34" s="172">
        <v>29.366666666666667</v>
      </c>
      <c r="G34" s="20" t="s">
        <v>809</v>
      </c>
      <c r="H34" s="119" t="s">
        <v>810</v>
      </c>
      <c r="I34" s="3" t="s">
        <v>807</v>
      </c>
    </row>
    <row r="35" spans="1:11">
      <c r="A35" s="3" t="s">
        <v>906</v>
      </c>
      <c r="B35" s="3" t="s">
        <v>783</v>
      </c>
      <c r="C35" s="3" t="s">
        <v>784</v>
      </c>
      <c r="D35" s="3" t="s">
        <v>1016</v>
      </c>
      <c r="E35" s="172">
        <v>88.586916666666667</v>
      </c>
      <c r="F35" s="172">
        <v>29.359361111111099</v>
      </c>
      <c r="G35" s="20" t="s">
        <v>785</v>
      </c>
      <c r="H35" s="3" t="s">
        <v>786</v>
      </c>
      <c r="I35" s="3" t="s">
        <v>787</v>
      </c>
      <c r="J35" s="13"/>
      <c r="K35" s="13"/>
    </row>
    <row r="36" spans="1:11">
      <c r="A36" s="3" t="s">
        <v>906</v>
      </c>
      <c r="B36" s="3" t="s">
        <v>788</v>
      </c>
      <c r="C36" s="3" t="s">
        <v>784</v>
      </c>
      <c r="D36" s="3" t="s">
        <v>1016</v>
      </c>
      <c r="E36" s="172">
        <v>88.5858611111111</v>
      </c>
      <c r="F36" s="172">
        <v>29.360250000000001</v>
      </c>
      <c r="G36" s="20" t="s">
        <v>789</v>
      </c>
      <c r="H36" s="3" t="s">
        <v>790</v>
      </c>
      <c r="I36" s="3" t="s">
        <v>787</v>
      </c>
    </row>
    <row r="37" spans="1:11">
      <c r="A37" s="3" t="s">
        <v>906</v>
      </c>
      <c r="B37" s="3" t="s">
        <v>791</v>
      </c>
      <c r="C37" s="3" t="s">
        <v>784</v>
      </c>
      <c r="D37" s="3" t="s">
        <v>1016</v>
      </c>
      <c r="E37" s="172">
        <v>92.035472222222225</v>
      </c>
      <c r="F37" s="172">
        <v>29.268555555555555</v>
      </c>
      <c r="G37" s="20" t="s">
        <v>792</v>
      </c>
      <c r="H37" s="3" t="s">
        <v>793</v>
      </c>
      <c r="I37" s="3" t="s">
        <v>787</v>
      </c>
    </row>
    <row r="38" spans="1:11">
      <c r="A38" s="3" t="s">
        <v>906</v>
      </c>
      <c r="B38" s="3" t="s">
        <v>794</v>
      </c>
      <c r="C38" s="3" t="s">
        <v>784</v>
      </c>
      <c r="D38" s="3" t="s">
        <v>1016</v>
      </c>
      <c r="E38" s="172">
        <v>92.032333333333327</v>
      </c>
      <c r="F38" s="172">
        <v>29.269722222222221</v>
      </c>
      <c r="G38" s="20" t="s">
        <v>795</v>
      </c>
      <c r="H38" s="3" t="s">
        <v>796</v>
      </c>
      <c r="I38" s="3" t="s">
        <v>797</v>
      </c>
    </row>
    <row r="39" spans="1:11">
      <c r="A39" s="3" t="s">
        <v>906</v>
      </c>
      <c r="B39" s="3" t="s">
        <v>798</v>
      </c>
      <c r="C39" s="3" t="s">
        <v>784</v>
      </c>
      <c r="D39" s="3" t="s">
        <v>1017</v>
      </c>
      <c r="E39" s="172">
        <v>88.40313888888889</v>
      </c>
      <c r="F39" s="172">
        <v>29.366777777777777</v>
      </c>
      <c r="G39" s="20" t="s">
        <v>799</v>
      </c>
      <c r="H39" s="3" t="s">
        <v>800</v>
      </c>
      <c r="I39" s="3" t="s">
        <v>1041</v>
      </c>
    </row>
    <row r="40" spans="1:11">
      <c r="A40" s="3" t="s">
        <v>906</v>
      </c>
      <c r="B40" s="3" t="s">
        <v>801</v>
      </c>
      <c r="C40" s="3" t="s">
        <v>784</v>
      </c>
      <c r="D40" s="3" t="s">
        <v>1017</v>
      </c>
      <c r="E40" s="172">
        <v>88.363972222222216</v>
      </c>
      <c r="F40" s="172">
        <v>29.389111111111109</v>
      </c>
      <c r="G40" s="20" t="s">
        <v>802</v>
      </c>
      <c r="H40" s="3" t="s">
        <v>803</v>
      </c>
      <c r="I40" s="3" t="s">
        <v>1041</v>
      </c>
    </row>
    <row r="41" spans="1:11">
      <c r="A41" s="3" t="s">
        <v>909</v>
      </c>
      <c r="B41" s="3" t="s">
        <v>964</v>
      </c>
      <c r="C41" s="3" t="s">
        <v>1046</v>
      </c>
      <c r="D41" s="3" t="s">
        <v>904</v>
      </c>
      <c r="E41" s="172">
        <v>85.31861111111111</v>
      </c>
      <c r="F41" s="172">
        <v>29.488888888888891</v>
      </c>
      <c r="G41" s="20" t="s">
        <v>962</v>
      </c>
      <c r="H41" s="119" t="s">
        <v>963</v>
      </c>
      <c r="I41" s="173" t="s">
        <v>903</v>
      </c>
    </row>
    <row r="42" spans="1:11">
      <c r="A42" s="3" t="s">
        <v>909</v>
      </c>
      <c r="B42" s="3" t="s">
        <v>970</v>
      </c>
      <c r="C42" s="3" t="s">
        <v>784</v>
      </c>
      <c r="D42" s="3" t="s">
        <v>904</v>
      </c>
      <c r="E42" s="172">
        <v>86.086111111111109</v>
      </c>
      <c r="F42" s="172">
        <v>29.466944444444444</v>
      </c>
      <c r="G42" s="20" t="s">
        <v>968</v>
      </c>
      <c r="H42" s="119" t="s">
        <v>969</v>
      </c>
      <c r="I42" s="173" t="s">
        <v>903</v>
      </c>
    </row>
    <row r="43" spans="1:11">
      <c r="A43" s="3" t="s">
        <v>909</v>
      </c>
      <c r="B43" s="3" t="s">
        <v>967</v>
      </c>
      <c r="C43" s="3" t="s">
        <v>784</v>
      </c>
      <c r="D43" s="3" t="s">
        <v>904</v>
      </c>
      <c r="E43" s="172">
        <v>88.370555555555555</v>
      </c>
      <c r="F43" s="172">
        <v>29.155277777777776</v>
      </c>
      <c r="G43" s="20" t="s">
        <v>965</v>
      </c>
      <c r="H43" s="119" t="s">
        <v>966</v>
      </c>
      <c r="I43" s="173" t="s">
        <v>903</v>
      </c>
    </row>
    <row r="44" spans="1:11">
      <c r="A44" s="3" t="s">
        <v>909</v>
      </c>
      <c r="B44" s="3" t="s">
        <v>905</v>
      </c>
      <c r="C44" s="3" t="s">
        <v>784</v>
      </c>
      <c r="D44" s="3" t="s">
        <v>904</v>
      </c>
      <c r="E44" s="172">
        <v>88.859444444444435</v>
      </c>
      <c r="F44" s="172">
        <v>29.313055555555557</v>
      </c>
      <c r="G44" s="20" t="s">
        <v>901</v>
      </c>
      <c r="H44" s="119" t="s">
        <v>902</v>
      </c>
      <c r="I44" s="173" t="s">
        <v>903</v>
      </c>
    </row>
    <row r="45" spans="1:11">
      <c r="A45" s="3" t="s">
        <v>909</v>
      </c>
      <c r="B45" s="3" t="s">
        <v>912</v>
      </c>
      <c r="C45" s="3" t="s">
        <v>784</v>
      </c>
      <c r="D45" s="3" t="s">
        <v>904</v>
      </c>
      <c r="E45" s="172">
        <v>88.807777777777773</v>
      </c>
      <c r="F45" s="172">
        <v>29.222777777777775</v>
      </c>
      <c r="G45" s="20" t="s">
        <v>910</v>
      </c>
      <c r="H45" s="119" t="s">
        <v>911</v>
      </c>
      <c r="I45" s="173" t="s">
        <v>903</v>
      </c>
    </row>
    <row r="46" spans="1:11">
      <c r="A46" s="3" t="s">
        <v>909</v>
      </c>
      <c r="B46" s="3" t="s">
        <v>915</v>
      </c>
      <c r="C46" s="3" t="s">
        <v>784</v>
      </c>
      <c r="D46" s="3" t="s">
        <v>904</v>
      </c>
      <c r="E46" s="172">
        <v>88.80083333333333</v>
      </c>
      <c r="F46" s="172">
        <v>29.207777777777778</v>
      </c>
      <c r="G46" s="20" t="s">
        <v>913</v>
      </c>
      <c r="H46" s="119" t="s">
        <v>914</v>
      </c>
      <c r="I46" s="173" t="s">
        <v>903</v>
      </c>
    </row>
    <row r="47" spans="1:11">
      <c r="A47" s="3" t="s">
        <v>909</v>
      </c>
      <c r="B47" s="3" t="s">
        <v>928</v>
      </c>
      <c r="C47" s="3" t="s">
        <v>784</v>
      </c>
      <c r="D47" s="3" t="s">
        <v>904</v>
      </c>
      <c r="E47" s="172">
        <v>86.741583333333338</v>
      </c>
      <c r="F47" s="172">
        <v>29.34236111111111</v>
      </c>
      <c r="G47" s="20" t="s">
        <v>926</v>
      </c>
      <c r="H47" s="119" t="s">
        <v>927</v>
      </c>
      <c r="I47" s="173" t="s">
        <v>919</v>
      </c>
    </row>
    <row r="48" spans="1:11">
      <c r="A48" s="3" t="s">
        <v>909</v>
      </c>
      <c r="B48" s="3" t="s">
        <v>925</v>
      </c>
      <c r="C48" s="3" t="s">
        <v>784</v>
      </c>
      <c r="D48" s="3" t="s">
        <v>904</v>
      </c>
      <c r="E48" s="172">
        <v>86.737333333333339</v>
      </c>
      <c r="F48" s="172">
        <v>29.358194444444447</v>
      </c>
      <c r="G48" s="20" t="s">
        <v>922</v>
      </c>
      <c r="H48" s="119" t="s">
        <v>923</v>
      </c>
      <c r="I48" s="173" t="s">
        <v>919</v>
      </c>
    </row>
    <row r="49" spans="1:9">
      <c r="A49" s="3" t="s">
        <v>909</v>
      </c>
      <c r="B49" s="3" t="s">
        <v>929</v>
      </c>
      <c r="C49" s="3" t="s">
        <v>784</v>
      </c>
      <c r="D49" s="3" t="s">
        <v>904</v>
      </c>
      <c r="E49" s="172">
        <v>86.736805555555563</v>
      </c>
      <c r="F49" s="172">
        <v>29.358944444444447</v>
      </c>
      <c r="G49" s="20" t="s">
        <v>930</v>
      </c>
      <c r="H49" s="119" t="s">
        <v>931</v>
      </c>
      <c r="I49" s="173" t="s">
        <v>919</v>
      </c>
    </row>
    <row r="50" spans="1:9">
      <c r="A50" s="3" t="s">
        <v>909</v>
      </c>
      <c r="B50" s="3" t="s">
        <v>918</v>
      </c>
      <c r="C50" s="3" t="s">
        <v>784</v>
      </c>
      <c r="D50" s="3" t="s">
        <v>904</v>
      </c>
      <c r="E50" s="172">
        <v>88.444138888888887</v>
      </c>
      <c r="F50" s="172">
        <v>29.135083333333334</v>
      </c>
      <c r="G50" s="20" t="s">
        <v>916</v>
      </c>
      <c r="H50" s="119" t="s">
        <v>917</v>
      </c>
      <c r="I50" s="173" t="s">
        <v>919</v>
      </c>
    </row>
    <row r="51" spans="1:9">
      <c r="A51" s="3" t="s">
        <v>909</v>
      </c>
      <c r="B51" s="3" t="s">
        <v>924</v>
      </c>
      <c r="C51" s="3" t="s">
        <v>784</v>
      </c>
      <c r="D51" s="3" t="s">
        <v>904</v>
      </c>
      <c r="E51" s="172">
        <v>88.447749999999999</v>
      </c>
      <c r="F51" s="172">
        <v>29.142833333333332</v>
      </c>
      <c r="G51" s="20" t="s">
        <v>920</v>
      </c>
      <c r="H51" s="119" t="s">
        <v>921</v>
      </c>
      <c r="I51" s="173" t="s">
        <v>919</v>
      </c>
    </row>
    <row r="52" spans="1:9">
      <c r="A52" s="3" t="s">
        <v>909</v>
      </c>
      <c r="B52" s="3" t="s">
        <v>932</v>
      </c>
      <c r="C52" s="3" t="s">
        <v>784</v>
      </c>
      <c r="D52" s="3" t="s">
        <v>904</v>
      </c>
      <c r="E52" s="172">
        <v>89.057194444444448</v>
      </c>
      <c r="F52" s="172">
        <v>29.288694444444445</v>
      </c>
      <c r="G52" s="20" t="s">
        <v>933</v>
      </c>
      <c r="H52" s="119" t="s">
        <v>934</v>
      </c>
      <c r="I52" s="173" t="s">
        <v>919</v>
      </c>
    </row>
    <row r="53" spans="1:9">
      <c r="A53" s="3" t="s">
        <v>909</v>
      </c>
      <c r="B53" s="3" t="s">
        <v>941</v>
      </c>
      <c r="C53" s="3" t="s">
        <v>784</v>
      </c>
      <c r="D53" s="3" t="s">
        <v>904</v>
      </c>
      <c r="E53" s="172">
        <v>87.210222222222228</v>
      </c>
      <c r="F53" s="172">
        <v>29.284861111111113</v>
      </c>
      <c r="G53" s="20" t="s">
        <v>942</v>
      </c>
      <c r="H53" s="119" t="s">
        <v>943</v>
      </c>
      <c r="I53" s="173" t="s">
        <v>919</v>
      </c>
    </row>
    <row r="54" spans="1:9">
      <c r="A54" s="3" t="s">
        <v>909</v>
      </c>
      <c r="B54" s="3" t="s">
        <v>937</v>
      </c>
      <c r="C54" s="3" t="s">
        <v>784</v>
      </c>
      <c r="D54" s="3" t="s">
        <v>904</v>
      </c>
      <c r="E54" s="172">
        <v>87.285555555555547</v>
      </c>
      <c r="F54" s="172">
        <v>29.326083333333333</v>
      </c>
      <c r="G54" s="20" t="s">
        <v>935</v>
      </c>
      <c r="H54" s="119" t="s">
        <v>936</v>
      </c>
      <c r="I54" s="173" t="s">
        <v>919</v>
      </c>
    </row>
    <row r="55" spans="1:9">
      <c r="A55" s="3" t="s">
        <v>1045</v>
      </c>
      <c r="B55" s="3" t="s">
        <v>938</v>
      </c>
      <c r="C55" s="3" t="s">
        <v>784</v>
      </c>
      <c r="D55" s="3" t="s">
        <v>904</v>
      </c>
      <c r="E55" s="172">
        <v>87.316888888888883</v>
      </c>
      <c r="F55" s="172">
        <v>29.370833333333334</v>
      </c>
      <c r="G55" s="20" t="s">
        <v>939</v>
      </c>
      <c r="H55" s="119" t="s">
        <v>940</v>
      </c>
      <c r="I55" s="173" t="s">
        <v>919</v>
      </c>
    </row>
    <row r="56" spans="1:9">
      <c r="A56" s="3" t="s">
        <v>909</v>
      </c>
      <c r="B56" s="3" t="s">
        <v>946</v>
      </c>
      <c r="C56" s="3" t="s">
        <v>784</v>
      </c>
      <c r="D56" s="3" t="s">
        <v>904</v>
      </c>
      <c r="E56" s="172">
        <v>88.441833333333335</v>
      </c>
      <c r="F56" s="172">
        <v>29.138583333333333</v>
      </c>
      <c r="G56" s="20" t="s">
        <v>944</v>
      </c>
      <c r="H56" s="119" t="s">
        <v>945</v>
      </c>
      <c r="I56" s="173" t="s">
        <v>1005</v>
      </c>
    </row>
    <row r="57" spans="1:9">
      <c r="A57" s="3" t="s">
        <v>909</v>
      </c>
      <c r="B57" s="3" t="s">
        <v>949</v>
      </c>
      <c r="C57" s="3" t="s">
        <v>784</v>
      </c>
      <c r="D57" s="3" t="s">
        <v>904</v>
      </c>
      <c r="E57" s="172">
        <v>89.440694444444446</v>
      </c>
      <c r="F57" s="172">
        <v>29.292750000000002</v>
      </c>
      <c r="G57" s="20" t="s">
        <v>947</v>
      </c>
      <c r="H57" s="119" t="s">
        <v>948</v>
      </c>
      <c r="I57" s="173" t="s">
        <v>1005</v>
      </c>
    </row>
    <row r="58" spans="1:9">
      <c r="A58" s="3" t="s">
        <v>909</v>
      </c>
      <c r="B58" s="3" t="s">
        <v>952</v>
      </c>
      <c r="C58" s="3" t="s">
        <v>784</v>
      </c>
      <c r="D58" s="3" t="s">
        <v>904</v>
      </c>
      <c r="E58" s="172">
        <v>89.043388888888884</v>
      </c>
      <c r="F58" s="172">
        <v>29.155694444444443</v>
      </c>
      <c r="G58" s="20" t="s">
        <v>950</v>
      </c>
      <c r="H58" s="119" t="s">
        <v>951</v>
      </c>
      <c r="I58" s="173" t="s">
        <v>1005</v>
      </c>
    </row>
    <row r="59" spans="1:9">
      <c r="A59" s="3" t="s">
        <v>909</v>
      </c>
      <c r="B59" s="3" t="s">
        <v>955</v>
      </c>
      <c r="C59" s="3" t="s">
        <v>784</v>
      </c>
      <c r="D59" s="3" t="s">
        <v>904</v>
      </c>
      <c r="E59" s="172">
        <v>89.043388888888884</v>
      </c>
      <c r="F59" s="172">
        <v>29.155694444444443</v>
      </c>
      <c r="G59" s="20" t="s">
        <v>953</v>
      </c>
      <c r="H59" s="119" t="s">
        <v>954</v>
      </c>
      <c r="I59" s="173" t="s">
        <v>1005</v>
      </c>
    </row>
    <row r="60" spans="1:9">
      <c r="A60" s="3" t="s">
        <v>909</v>
      </c>
      <c r="B60" s="3" t="s">
        <v>958</v>
      </c>
      <c r="C60" s="3" t="s">
        <v>784</v>
      </c>
      <c r="D60" s="3" t="s">
        <v>904</v>
      </c>
      <c r="E60" s="172">
        <v>89.02802777777778</v>
      </c>
      <c r="F60" s="172">
        <v>29.141805555555599</v>
      </c>
      <c r="G60" s="20" t="s">
        <v>956</v>
      </c>
      <c r="H60" s="119" t="s">
        <v>957</v>
      </c>
      <c r="I60" s="173" t="s">
        <v>1005</v>
      </c>
    </row>
    <row r="61" spans="1:9">
      <c r="A61" s="3" t="s">
        <v>909</v>
      </c>
      <c r="B61" s="3" t="s">
        <v>961</v>
      </c>
      <c r="C61" s="3" t="s">
        <v>784</v>
      </c>
      <c r="D61" s="3" t="s">
        <v>904</v>
      </c>
      <c r="E61" s="172">
        <v>89.02802777777778</v>
      </c>
      <c r="F61" s="172">
        <v>29.141805555555599</v>
      </c>
      <c r="G61" s="20" t="s">
        <v>959</v>
      </c>
      <c r="H61" s="119" t="s">
        <v>960</v>
      </c>
      <c r="I61" s="173" t="s">
        <v>1005</v>
      </c>
    </row>
    <row r="62" spans="1:9">
      <c r="A62" s="3" t="s">
        <v>909</v>
      </c>
      <c r="B62" s="3" t="s">
        <v>972</v>
      </c>
      <c r="C62" s="3" t="s">
        <v>784</v>
      </c>
      <c r="D62" s="3"/>
      <c r="E62" s="172">
        <v>91.625529999999998</v>
      </c>
      <c r="F62" s="172">
        <v>29.215158333333335</v>
      </c>
      <c r="G62" s="20" t="s">
        <v>973</v>
      </c>
      <c r="H62" s="119" t="s">
        <v>974</v>
      </c>
      <c r="I62" s="173" t="s">
        <v>971</v>
      </c>
    </row>
    <row r="63" spans="1:9">
      <c r="A63" s="3" t="s">
        <v>909</v>
      </c>
      <c r="B63" s="3" t="s">
        <v>976</v>
      </c>
      <c r="C63" s="3" t="s">
        <v>784</v>
      </c>
      <c r="D63" s="3"/>
      <c r="E63" s="172">
        <v>91.625529999999998</v>
      </c>
      <c r="F63" s="172">
        <v>29.215158333333335</v>
      </c>
      <c r="G63" s="20" t="s">
        <v>992</v>
      </c>
      <c r="H63" s="119" t="s">
        <v>975</v>
      </c>
      <c r="I63" s="173" t="s">
        <v>971</v>
      </c>
    </row>
    <row r="64" spans="1:9">
      <c r="A64" s="3" t="s">
        <v>909</v>
      </c>
      <c r="B64" s="3" t="s">
        <v>979</v>
      </c>
      <c r="C64" s="3" t="s">
        <v>784</v>
      </c>
      <c r="D64" s="3"/>
      <c r="E64" s="172">
        <v>91.625529999999998</v>
      </c>
      <c r="F64" s="172">
        <v>29.215158333333335</v>
      </c>
      <c r="G64" s="20" t="s">
        <v>977</v>
      </c>
      <c r="H64" s="119" t="s">
        <v>978</v>
      </c>
      <c r="I64" s="173" t="s">
        <v>971</v>
      </c>
    </row>
    <row r="65" spans="1:9">
      <c r="A65" s="3" t="s">
        <v>909</v>
      </c>
      <c r="B65" s="3" t="s">
        <v>982</v>
      </c>
      <c r="C65" s="3" t="s">
        <v>784</v>
      </c>
      <c r="D65" s="3"/>
      <c r="E65" s="172">
        <v>94.188866666666669</v>
      </c>
      <c r="F65" s="172">
        <v>29.218628333333335</v>
      </c>
      <c r="G65" s="20" t="s">
        <v>980</v>
      </c>
      <c r="H65" s="119" t="s">
        <v>981</v>
      </c>
      <c r="I65" s="173" t="s">
        <v>971</v>
      </c>
    </row>
    <row r="66" spans="1:9">
      <c r="A66" s="3" t="s">
        <v>909</v>
      </c>
      <c r="B66" s="3" t="s">
        <v>983</v>
      </c>
      <c r="C66" s="3" t="s">
        <v>784</v>
      </c>
      <c r="D66" s="3"/>
      <c r="E66" s="172">
        <v>94.188866666666669</v>
      </c>
      <c r="F66" s="172">
        <v>29.218628333333335</v>
      </c>
      <c r="G66" s="20" t="s">
        <v>984</v>
      </c>
      <c r="H66" s="119" t="s">
        <v>985</v>
      </c>
      <c r="I66" s="173" t="s">
        <v>971</v>
      </c>
    </row>
    <row r="67" spans="1:9">
      <c r="A67" s="3" t="s">
        <v>909</v>
      </c>
      <c r="B67" s="3" t="s">
        <v>988</v>
      </c>
      <c r="C67" s="3" t="s">
        <v>784</v>
      </c>
      <c r="D67" s="3"/>
      <c r="E67" s="172">
        <v>94.188866666666669</v>
      </c>
      <c r="F67" s="172">
        <v>29.218628333333335</v>
      </c>
      <c r="G67" s="20" t="s">
        <v>986</v>
      </c>
      <c r="H67" s="119" t="s">
        <v>987</v>
      </c>
      <c r="I67" s="173" t="s">
        <v>971</v>
      </c>
    </row>
    <row r="68" spans="1:9" ht="16" thickBot="1">
      <c r="A68" s="4" t="s">
        <v>909</v>
      </c>
      <c r="B68" s="4" t="s">
        <v>989</v>
      </c>
      <c r="C68" s="4" t="s">
        <v>784</v>
      </c>
      <c r="D68" s="4"/>
      <c r="E68" s="207">
        <v>93.183333333333337</v>
      </c>
      <c r="F68" s="207">
        <v>29.016666666666666</v>
      </c>
      <c r="G68" s="8" t="s">
        <v>990</v>
      </c>
      <c r="H68" s="208" t="s">
        <v>991</v>
      </c>
      <c r="I68" s="209" t="s">
        <v>971</v>
      </c>
    </row>
    <row r="69" spans="1:9">
      <c r="A69" s="114" t="s">
        <v>474</v>
      </c>
    </row>
    <row r="70" spans="1:9">
      <c r="A70" s="134" t="s">
        <v>997</v>
      </c>
    </row>
    <row r="71" spans="1:9">
      <c r="A71" s="134" t="s">
        <v>998</v>
      </c>
    </row>
    <row r="72" spans="1:9">
      <c r="A72" s="134" t="s">
        <v>1042</v>
      </c>
    </row>
    <row r="73" spans="1:9">
      <c r="A73" s="134" t="s">
        <v>999</v>
      </c>
    </row>
    <row r="74" spans="1:9">
      <c r="A74" s="134" t="s">
        <v>993</v>
      </c>
    </row>
    <row r="75" spans="1:9">
      <c r="A75" s="134" t="s">
        <v>1001</v>
      </c>
    </row>
    <row r="76" spans="1:9">
      <c r="A76" s="134" t="s">
        <v>1002</v>
      </c>
    </row>
    <row r="77" spans="1:9">
      <c r="A77" s="134" t="s">
        <v>994</v>
      </c>
    </row>
    <row r="78" spans="1:9">
      <c r="A78" s="134" t="s">
        <v>995</v>
      </c>
    </row>
    <row r="79" spans="1:9">
      <c r="A79" s="134" t="s">
        <v>996</v>
      </c>
    </row>
    <row r="80" spans="1:9">
      <c r="A80" s="134" t="s">
        <v>1000</v>
      </c>
    </row>
  </sheetData>
  <phoneticPr fontId="1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S1 Zircon trace element data</vt:lpstr>
      <vt:lpstr>S2 Zircon U-Pb ages</vt:lpstr>
      <vt:lpstr>S3 Zircon Lu-Hf isotopes</vt:lpstr>
      <vt:lpstr>S4 Whole-rock data</vt:lpstr>
      <vt:lpstr>S5 Compiled igneous rocks</vt:lpstr>
      <vt:lpstr>S6 Compiled sedimentary rocks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AnYu</cp:lastModifiedBy>
  <dcterms:created xsi:type="dcterms:W3CDTF">2019-03-12T04:02:00Z</dcterms:created>
  <dcterms:modified xsi:type="dcterms:W3CDTF">2023-02-17T08:08:37Z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2052-1.9.0.2959</vt:lpwstr>
  </property>
</Properties>
</file>