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/>
  <xr:revisionPtr revIDLastSave="0" documentId="13_ncr:1_{B1812B48-759D-4707-A484-3C85FEBF1DA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T82" i="1" l="1"/>
  <c r="AS82" i="1"/>
  <c r="AR82" i="1"/>
  <c r="AQ82" i="1"/>
  <c r="R82" i="1"/>
  <c r="Q82" i="1"/>
  <c r="P82" i="1"/>
  <c r="AT81" i="1"/>
  <c r="AS81" i="1"/>
  <c r="AR81" i="1"/>
  <c r="AQ81" i="1"/>
  <c r="R81" i="1"/>
  <c r="Q81" i="1"/>
  <c r="P81" i="1"/>
  <c r="AT80" i="1"/>
  <c r="AS80" i="1"/>
  <c r="AR80" i="1"/>
  <c r="AQ80" i="1"/>
  <c r="R80" i="1"/>
  <c r="Q80" i="1"/>
  <c r="P80" i="1"/>
  <c r="AT79" i="1"/>
  <c r="AS79" i="1"/>
  <c r="AR79" i="1"/>
  <c r="AQ79" i="1"/>
  <c r="R79" i="1"/>
  <c r="Q79" i="1"/>
  <c r="P79" i="1"/>
  <c r="AT78" i="1"/>
  <c r="AS78" i="1"/>
  <c r="AR78" i="1"/>
  <c r="AQ78" i="1"/>
  <c r="R78" i="1"/>
  <c r="Q78" i="1"/>
  <c r="P78" i="1"/>
  <c r="AT77" i="1"/>
  <c r="AS77" i="1"/>
  <c r="AR77" i="1"/>
  <c r="AQ77" i="1"/>
  <c r="R77" i="1"/>
  <c r="Q77" i="1"/>
  <c r="P77" i="1"/>
  <c r="AT76" i="1"/>
  <c r="AS76" i="1"/>
  <c r="AR76" i="1"/>
  <c r="AQ76" i="1"/>
  <c r="R76" i="1"/>
  <c r="Q76" i="1"/>
  <c r="P76" i="1"/>
  <c r="AT75" i="1"/>
  <c r="AS75" i="1"/>
  <c r="AR75" i="1"/>
  <c r="AQ75" i="1"/>
  <c r="R75" i="1"/>
  <c r="Q75" i="1"/>
  <c r="P75" i="1"/>
  <c r="AT74" i="1"/>
  <c r="AS74" i="1"/>
  <c r="AR74" i="1"/>
  <c r="AQ74" i="1"/>
  <c r="R74" i="1"/>
  <c r="Q74" i="1"/>
  <c r="P74" i="1"/>
  <c r="AT73" i="1"/>
  <c r="AS73" i="1"/>
  <c r="AR73" i="1"/>
  <c r="AQ73" i="1"/>
  <c r="R73" i="1"/>
  <c r="Q73" i="1"/>
  <c r="P73" i="1"/>
  <c r="AT72" i="1"/>
  <c r="AS72" i="1"/>
  <c r="AR72" i="1"/>
  <c r="AQ72" i="1"/>
  <c r="R72" i="1"/>
  <c r="Q72" i="1"/>
  <c r="P72" i="1"/>
  <c r="AS71" i="1"/>
  <c r="AR71" i="1"/>
  <c r="AQ71" i="1"/>
  <c r="R71" i="1"/>
  <c r="Q71" i="1"/>
  <c r="P71" i="1"/>
  <c r="AS70" i="1"/>
  <c r="AR70" i="1"/>
  <c r="AQ70" i="1"/>
  <c r="R70" i="1"/>
  <c r="Q70" i="1"/>
  <c r="P70" i="1"/>
  <c r="AT69" i="1"/>
  <c r="AS69" i="1"/>
  <c r="AR69" i="1"/>
  <c r="AQ69" i="1"/>
  <c r="R69" i="1"/>
  <c r="Q69" i="1"/>
  <c r="P69" i="1"/>
  <c r="AT68" i="1"/>
  <c r="AS68" i="1"/>
  <c r="AR68" i="1"/>
  <c r="AQ68" i="1"/>
  <c r="R68" i="1"/>
  <c r="Q68" i="1"/>
  <c r="P68" i="1"/>
  <c r="AT67" i="1"/>
  <c r="AS67" i="1"/>
  <c r="AR67" i="1"/>
  <c r="AQ67" i="1"/>
  <c r="R67" i="1"/>
  <c r="Q67" i="1"/>
  <c r="P67" i="1"/>
  <c r="AT66" i="1"/>
  <c r="AS66" i="1"/>
  <c r="AR66" i="1"/>
  <c r="AQ66" i="1"/>
  <c r="R66" i="1"/>
  <c r="Q66" i="1"/>
  <c r="P66" i="1"/>
  <c r="AT65" i="1"/>
  <c r="AS65" i="1"/>
  <c r="AR65" i="1"/>
  <c r="AQ65" i="1"/>
  <c r="R65" i="1"/>
  <c r="Q65" i="1"/>
  <c r="P65" i="1"/>
  <c r="AT64" i="1"/>
  <c r="AS64" i="1"/>
  <c r="AR64" i="1"/>
  <c r="AQ64" i="1"/>
  <c r="R64" i="1"/>
  <c r="Q64" i="1"/>
  <c r="P64" i="1"/>
  <c r="AT63" i="1"/>
  <c r="AS63" i="1"/>
  <c r="AR63" i="1"/>
  <c r="AQ63" i="1"/>
  <c r="R63" i="1"/>
  <c r="Q63" i="1"/>
  <c r="P63" i="1"/>
  <c r="AT62" i="1"/>
  <c r="AS62" i="1"/>
  <c r="AR62" i="1"/>
  <c r="AQ62" i="1"/>
  <c r="R62" i="1"/>
  <c r="Q62" i="1"/>
  <c r="P62" i="1"/>
  <c r="AT61" i="1"/>
  <c r="AS61" i="1"/>
  <c r="AR61" i="1"/>
  <c r="AQ61" i="1"/>
  <c r="R61" i="1"/>
  <c r="Q61" i="1"/>
  <c r="P61" i="1"/>
  <c r="AT60" i="1"/>
  <c r="AS60" i="1"/>
  <c r="AR60" i="1"/>
  <c r="AQ60" i="1"/>
  <c r="R60" i="1"/>
  <c r="Q60" i="1"/>
  <c r="P60" i="1"/>
  <c r="AT59" i="1"/>
  <c r="AS59" i="1"/>
  <c r="AR59" i="1"/>
  <c r="AQ59" i="1"/>
  <c r="AT58" i="1"/>
  <c r="AS58" i="1"/>
  <c r="AR58" i="1"/>
  <c r="AQ58" i="1"/>
  <c r="AT57" i="1"/>
  <c r="AS57" i="1"/>
  <c r="AR57" i="1"/>
  <c r="AQ57" i="1"/>
  <c r="AT56" i="1"/>
  <c r="AS56" i="1"/>
  <c r="AR56" i="1"/>
  <c r="AQ56" i="1"/>
  <c r="AT55" i="1"/>
  <c r="AS55" i="1"/>
  <c r="AR55" i="1"/>
  <c r="AQ55" i="1"/>
  <c r="AT54" i="1"/>
  <c r="AS54" i="1"/>
  <c r="AR54" i="1"/>
  <c r="AQ54" i="1"/>
  <c r="AT53" i="1"/>
  <c r="AS53" i="1"/>
  <c r="AR53" i="1"/>
  <c r="AQ53" i="1"/>
  <c r="AT52" i="1"/>
  <c r="AS52" i="1"/>
  <c r="AR52" i="1"/>
  <c r="AQ52" i="1"/>
</calcChain>
</file>

<file path=xl/sharedStrings.xml><?xml version="1.0" encoding="utf-8"?>
<sst xmlns="http://schemas.openxmlformats.org/spreadsheetml/2006/main" count="307" uniqueCount="174">
  <si>
    <t>SiO2</t>
  </si>
  <si>
    <t>TiO2</t>
  </si>
  <si>
    <t>Al2O3</t>
  </si>
  <si>
    <t>Fe2O3T</t>
  </si>
  <si>
    <t>MnO</t>
  </si>
  <si>
    <t>MgO</t>
  </si>
  <si>
    <t>CaO</t>
  </si>
  <si>
    <t>Na2O</t>
  </si>
  <si>
    <t>K2O</t>
  </si>
  <si>
    <t>P2O5</t>
  </si>
  <si>
    <t>L.O.I</t>
  </si>
  <si>
    <t>Total</t>
  </si>
  <si>
    <t>K2O/Na2O</t>
  </si>
  <si>
    <t>A/CNK</t>
  </si>
  <si>
    <t>ANK</t>
  </si>
  <si>
    <t>Mg#</t>
  </si>
  <si>
    <t>Th</t>
  </si>
  <si>
    <t>Nb</t>
  </si>
  <si>
    <t>La</t>
  </si>
  <si>
    <t>Ce</t>
  </si>
  <si>
    <t>Nd</t>
  </si>
  <si>
    <t>Sm</t>
  </si>
  <si>
    <t>Eu</t>
  </si>
  <si>
    <t>Gd</t>
  </si>
  <si>
    <t>Dy</t>
  </si>
  <si>
    <t>Er</t>
  </si>
  <si>
    <t>Yb</t>
  </si>
  <si>
    <t>Lu</t>
  </si>
  <si>
    <t>(2σ)</t>
  </si>
  <si>
    <t>YM2-1</t>
  </si>
  <si>
    <t>JX1-1</t>
  </si>
  <si>
    <t>JX3-1</t>
  </si>
  <si>
    <t>YM11-1</t>
  </si>
  <si>
    <t>YM11-6</t>
  </si>
  <si>
    <t>06XJ-31</t>
  </si>
  <si>
    <t>06XJ-32</t>
  </si>
  <si>
    <t>Basaltic andesite</t>
    <phoneticPr fontId="2" type="noConversion"/>
  </si>
  <si>
    <t>TST071-1</t>
  </si>
  <si>
    <t>Yu Xinqi et al., 2015</t>
  </si>
  <si>
    <t>TST086-0</t>
  </si>
  <si>
    <t>Dacite</t>
  </si>
  <si>
    <t>TST071-2</t>
  </si>
  <si>
    <t>TST086-1</t>
  </si>
  <si>
    <t>TST087-1</t>
  </si>
  <si>
    <t>TST087-2</t>
  </si>
  <si>
    <t>TS35-3</t>
  </si>
  <si>
    <t>Rhyolite</t>
  </si>
  <si>
    <t>TS35-4</t>
  </si>
  <si>
    <t>Andesite</t>
  </si>
  <si>
    <t>TS35-5</t>
  </si>
  <si>
    <t>TS35-6</t>
  </si>
  <si>
    <t>TS35-7</t>
  </si>
  <si>
    <t>Basalt</t>
  </si>
  <si>
    <t>TS30</t>
  </si>
  <si>
    <t>TS037</t>
  </si>
  <si>
    <t>TS039</t>
  </si>
  <si>
    <t>TS040</t>
  </si>
  <si>
    <t>TS041</t>
  </si>
  <si>
    <t>TS031</t>
  </si>
  <si>
    <t>TS032</t>
  </si>
  <si>
    <t>TS033</t>
  </si>
  <si>
    <t>TS034</t>
  </si>
  <si>
    <t>TS035</t>
  </si>
  <si>
    <t>TS076</t>
  </si>
  <si>
    <t>TS082</t>
  </si>
  <si>
    <t>TS088b</t>
  </si>
  <si>
    <t>TS096</t>
  </si>
  <si>
    <t>TS097</t>
  </si>
  <si>
    <t>TS99</t>
  </si>
  <si>
    <t>TS107</t>
  </si>
  <si>
    <t>TS191</t>
  </si>
  <si>
    <t>TS194</t>
  </si>
  <si>
    <t>TS197b</t>
  </si>
  <si>
    <t>TS200</t>
  </si>
  <si>
    <t>TS207</t>
  </si>
  <si>
    <t>TS007</t>
  </si>
  <si>
    <t>TS010</t>
  </si>
  <si>
    <t>TS017</t>
  </si>
  <si>
    <t>TS018</t>
  </si>
  <si>
    <t>TS022</t>
  </si>
  <si>
    <t>Basaltic andesite</t>
  </si>
  <si>
    <t>Trachyte</t>
  </si>
  <si>
    <t>Trachyy-andesite</t>
  </si>
  <si>
    <t>Trachy-andesite</t>
  </si>
  <si>
    <t>Basaltic trachy-andesite</t>
  </si>
  <si>
    <t>Age</t>
  </si>
  <si>
    <t>Ba</t>
  </si>
  <si>
    <t>Zr</t>
  </si>
  <si>
    <t>Hf</t>
  </si>
  <si>
    <t>Pb</t>
  </si>
  <si>
    <t>Pr</t>
  </si>
  <si>
    <t>Tb</t>
  </si>
  <si>
    <t>Ho</t>
  </si>
  <si>
    <t>Tm</t>
  </si>
  <si>
    <t>Sr</t>
  </si>
  <si>
    <t>Y</t>
  </si>
  <si>
    <t>Hf/Nd</t>
  </si>
  <si>
    <t>Th/Nd</t>
  </si>
  <si>
    <t>Ba/La</t>
  </si>
  <si>
    <t>Nd/Sr</t>
  </si>
  <si>
    <t>87Rb/86Sr</t>
  </si>
  <si>
    <t>87Sr/86Sr</t>
  </si>
  <si>
    <t>147Sm/144Nd</t>
  </si>
  <si>
    <t>143Nd/144Nd</t>
  </si>
  <si>
    <t>INd(t)</t>
  </si>
  <si>
    <t>Isr(t)</t>
  </si>
  <si>
    <t>εNd(t)</t>
  </si>
  <si>
    <t>TDM(Ma)</t>
  </si>
  <si>
    <t>T2DM(Ma)</t>
  </si>
  <si>
    <t>fSm/Nd</t>
  </si>
  <si>
    <t>Reference</t>
  </si>
  <si>
    <t>An Fang et al., 2013</t>
  </si>
  <si>
    <t>YM4</t>
  </si>
  <si>
    <t>An Fang et al., 2014</t>
  </si>
  <si>
    <t>06XJ-30</t>
  </si>
  <si>
    <t>Tang Gongjian et al., 2013</t>
  </si>
  <si>
    <t>Andesitic clasticrock</t>
  </si>
  <si>
    <t>Andesite tuff</t>
  </si>
  <si>
    <t>TS31-2</t>
  </si>
  <si>
    <t>Andesitic breccia</t>
  </si>
  <si>
    <t>Basaltic trachyandesite</t>
  </si>
  <si>
    <t>TS21-1</t>
  </si>
  <si>
    <t>Zhu yongfeng et al., 2019</t>
    <phoneticPr fontId="2" type="noConversion"/>
  </si>
  <si>
    <t>C14BL22</t>
  </si>
  <si>
    <t>Tuff</t>
  </si>
  <si>
    <t>C14BL25</t>
  </si>
  <si>
    <t>C14BL06</t>
  </si>
  <si>
    <t>Wang Xiangsong et al., 2018</t>
  </si>
  <si>
    <t>C14BL09</t>
  </si>
  <si>
    <t>C14BL17</t>
  </si>
  <si>
    <t>C14BL20</t>
  </si>
  <si>
    <t>C14BL29</t>
  </si>
  <si>
    <t>C14BL31</t>
  </si>
  <si>
    <t>08Y430</t>
    <phoneticPr fontId="2" type="noConversion"/>
  </si>
  <si>
    <t>08Y43I</t>
  </si>
  <si>
    <t>08Y434</t>
  </si>
  <si>
    <t>08Y435</t>
  </si>
  <si>
    <t>08Y439</t>
  </si>
  <si>
    <t>08Y440</t>
  </si>
  <si>
    <t>08Y441</t>
  </si>
  <si>
    <t>08Y443</t>
  </si>
  <si>
    <t>Rhyolite</t>
    <phoneticPr fontId="2" type="noConversion"/>
  </si>
  <si>
    <t>WXT721</t>
  </si>
  <si>
    <t>XT017</t>
  </si>
  <si>
    <t>P154-3</t>
  </si>
  <si>
    <t>P201</t>
  </si>
  <si>
    <t>WXT730</t>
  </si>
  <si>
    <t>WXT731</t>
  </si>
  <si>
    <t>WXT-732</t>
  </si>
  <si>
    <t>WXT-733</t>
  </si>
  <si>
    <t>WXT-734</t>
  </si>
  <si>
    <t>WXT746</t>
  </si>
  <si>
    <t>WXT742</t>
  </si>
  <si>
    <t>Adakite</t>
  </si>
  <si>
    <t>XT-28</t>
  </si>
  <si>
    <t>XT-29</t>
  </si>
  <si>
    <t>XT-27</t>
  </si>
  <si>
    <t>XT-30</t>
  </si>
  <si>
    <t>andesitic tuff</t>
    <phoneticPr fontId="2" type="noConversion"/>
  </si>
  <si>
    <t>Ignimbrite</t>
    <phoneticPr fontId="2" type="noConversion"/>
  </si>
  <si>
    <t>Nb-riched basalt</t>
    <phoneticPr fontId="2" type="noConversion"/>
  </si>
  <si>
    <t>Liu Fei et al., 2011</t>
  </si>
  <si>
    <t>Wang Qiang et al., 2007</t>
    <phoneticPr fontId="2" type="noConversion"/>
  </si>
  <si>
    <t>Reference</t>
    <phoneticPr fontId="2" type="noConversion"/>
  </si>
  <si>
    <t>Sample Name</t>
    <phoneticPr fontId="2" type="noConversion"/>
  </si>
  <si>
    <t>sample No.</t>
    <phoneticPr fontId="2" type="noConversion"/>
  </si>
  <si>
    <t>An, F., Zhu, Y. F., Wei, S. N., and Lai, S. C., 2013, An Early Devonian to Early Carboniferous volcanic arc in North Tianshan, NW China: Geochronological and geochemical evidence from volcanic rocks: Journal of Asian Earth Sciences, v. 78, p. 100-113.</t>
  </si>
  <si>
    <t>Tang, G. J., Wang, Q., Wyman, D. A., Sun, M., Zhao, Z. H., and Jiang, Z. Q., 2013, Petrogenesis of gold-mineralized magmatic rocks of the Taerbieke area, northwestern Tianshan (western China): Constraints from geochronology, geochemistry and Sr–Nd–Pb–Hf isotopic compositions: Journal of Asian Earth Sciences, v. 74, p. 113-128.</t>
  </si>
  <si>
    <t>Yu, X. Q., Wang, Z. X., Zhou, X., Xiao, W. F., and Yang, X. P., 2015, Zircon U–Pb geochronology and Sr–Nd isotopes of volcanic rocks from the Dahalajunshan Formation: implications for Late Devonian–Middle Carboniferous tectonic evolution of the Chinese Western Tianshan: International Journal of Earth Sciences, v. 105, no. 5, p. 1637-1661.</t>
  </si>
  <si>
    <t>Zhu, Y. F., Guo, X., Song, B., Zhang, L. F., and Gu, L., 2009, Petrology, Sr-Nd-Hf isotopic geochemistry and zircon chronology of the Late Palaeozoic volcanic rocks in the southwestern Tianshan Mountains, Xinjiang, NW China: Journal of the Geological Society, v. 166, no. 6, p. 1085-1099.</t>
  </si>
  <si>
    <t>Wang, X., Cai, K., Sun, M., Xiao, W., Xia, X., Wan, B., Bao, Z., and Wang, Y. J. J. o. A. E. S., 2018, Two contrasting late Paleozoic magmatic episodes in the northwestern Chinese Tianshan Belt, NW China: Implication for tectonic transition from plate convergence to intra-plate adjustment during accretionary orogenesis: Journal of Asian Earth Sciences, v. 153, p. 118-138.</t>
  </si>
  <si>
    <t>Liu, F., Yang, J., Li, T., Chen, S., Xu, X., Li, J., and Jia, Y., 2011, Geochemical characteristics of Late Carboniferous volcanic rocks in northern Tianshan,Xinjiang,and their geological significance: Geology of China, v. 38, no. 4, p. 868-889.</t>
  </si>
  <si>
    <t>Wang, Q., Wyman, D., Zhao, Z., Xu, J., Bai, Z., Xiong, X., Dai, T., Li, C., and Chu, Z., 2007, Petrogenesis of Carboniferous adakites and Nb-enriched arc basalts in the Alataw area, northern Tianshan Range (western China): Implications for Phanerozoic crustal growth in the Central Asia orogenic belt: Chemical Geology, v. 236, no. 1-2, p. 42-64.</t>
  </si>
  <si>
    <t>Table S9 Compilations of the Whole-rock geochemical and isotopic compositions of the volcanic rocks from the Northern Yili Block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</si>
</sst>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000_ "/>
    <numFmt numFmtId="165" formatCode="0_);[Red]\(0\)"/>
    <numFmt numFmtId="166" formatCode="0.00_);[Red]\(0.00\)"/>
    <numFmt numFmtId="167" formatCode="0.00_ "/>
    <numFmt numFmtId="168" formatCode="0.0_ "/>
    <numFmt numFmtId="169" formatCode="0.000000_);[Red]\(0.000000\)"/>
    <numFmt numFmtId="170" formatCode="0_ "/>
  </numFmts>
  <fonts count="7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name val="Calibri"/>
      <family val="3"/>
      <charset val="134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7" fontId="3" fillId="0" borderId="0" xfId="0" applyNumberFormat="1" applyFont="1" applyAlignment="1">
      <alignment horizontal="center"/>
    </xf>
    <xf numFmtId="168" fontId="3" fillId="0" borderId="0" xfId="0" applyNumberFormat="1" applyFont="1" applyAlignment="1">
      <alignment horizontal="center"/>
    </xf>
    <xf numFmtId="169" fontId="3" fillId="0" borderId="0" xfId="0" applyNumberFormat="1" applyFont="1" applyAlignment="1">
      <alignment horizontal="center"/>
    </xf>
    <xf numFmtId="170" fontId="3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170" fontId="1" fillId="0" borderId="1" xfId="0" applyNumberFormat="1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9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8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91"/>
  <sheetViews>
    <sheetView tabSelected="1" zoomScale="55" zoomScaleNormal="55" workbookViewId="0"/>
  </sheetViews>
  <sheetFormatPr defaultColWidth="8.7109375" defaultRowHeight="12.75"/>
  <cols>
    <col min="1" max="1" width="17.7109375" style="2" customWidth="1"/>
    <col min="2" max="2" width="18.7109375" style="2" customWidth="1"/>
    <col min="3" max="3" width="8.7109375" style="15"/>
    <col min="4" max="6" width="8.7109375" style="2"/>
    <col min="7" max="7" width="8.7109375" style="12"/>
    <col min="8" max="15" width="8.7109375" style="2"/>
    <col min="16" max="18" width="8.7109375" style="7"/>
    <col min="19" max="19" width="8.7109375" style="6"/>
    <col min="20" max="42" width="8.7109375" style="2"/>
    <col min="43" max="46" width="8.7109375" style="12"/>
    <col min="47" max="47" width="8.7109375" style="2"/>
    <col min="48" max="48" width="10.28515625" style="14" bestFit="1" customWidth="1"/>
    <col min="49" max="53" width="9.140625" style="14" bestFit="1" customWidth="1"/>
    <col min="54" max="55" width="8.7109375" style="8"/>
    <col min="56" max="56" width="8.7109375" style="13"/>
    <col min="57" max="58" width="8.7109375" style="15"/>
    <col min="59" max="59" width="8.7109375" style="13"/>
    <col min="60" max="60" width="25.140625" style="2" customWidth="1"/>
    <col min="61" max="16384" width="8.7109375" style="2"/>
  </cols>
  <sheetData>
    <row r="1" spans="1:60">
      <c r="A1" s="16" t="s">
        <v>173</v>
      </c>
    </row>
    <row r="2" spans="1:60" s="1" customFormat="1">
      <c r="A2" s="17" t="s">
        <v>165</v>
      </c>
      <c r="B2" s="17" t="s">
        <v>164</v>
      </c>
      <c r="C2" s="18" t="s">
        <v>85</v>
      </c>
      <c r="D2" s="17" t="s">
        <v>0</v>
      </c>
      <c r="E2" s="17" t="s">
        <v>1</v>
      </c>
      <c r="F2" s="17" t="s">
        <v>2</v>
      </c>
      <c r="G2" s="19" t="s">
        <v>3</v>
      </c>
      <c r="H2" s="17" t="s">
        <v>4</v>
      </c>
      <c r="I2" s="17" t="s">
        <v>5</v>
      </c>
      <c r="J2" s="17" t="s">
        <v>6</v>
      </c>
      <c r="K2" s="17" t="s">
        <v>7</v>
      </c>
      <c r="L2" s="17" t="s">
        <v>8</v>
      </c>
      <c r="M2" s="17" t="s">
        <v>9</v>
      </c>
      <c r="N2" s="17" t="s">
        <v>10</v>
      </c>
      <c r="O2" s="17" t="s">
        <v>11</v>
      </c>
      <c r="P2" s="20" t="s">
        <v>12</v>
      </c>
      <c r="Q2" s="20" t="s">
        <v>13</v>
      </c>
      <c r="R2" s="20" t="s">
        <v>14</v>
      </c>
      <c r="S2" s="21" t="s">
        <v>15</v>
      </c>
      <c r="T2" s="17"/>
      <c r="U2" s="17" t="s">
        <v>16</v>
      </c>
      <c r="V2" s="17" t="s">
        <v>17</v>
      </c>
      <c r="W2" s="17" t="s">
        <v>86</v>
      </c>
      <c r="X2" s="17" t="s">
        <v>87</v>
      </c>
      <c r="Y2" s="17" t="s">
        <v>88</v>
      </c>
      <c r="Z2" s="17" t="s">
        <v>89</v>
      </c>
      <c r="AA2" s="17" t="s">
        <v>18</v>
      </c>
      <c r="AB2" s="17" t="s">
        <v>19</v>
      </c>
      <c r="AC2" s="17" t="s">
        <v>90</v>
      </c>
      <c r="AD2" s="17" t="s">
        <v>20</v>
      </c>
      <c r="AE2" s="17" t="s">
        <v>21</v>
      </c>
      <c r="AF2" s="17" t="s">
        <v>22</v>
      </c>
      <c r="AG2" s="17" t="s">
        <v>23</v>
      </c>
      <c r="AH2" s="17" t="s">
        <v>91</v>
      </c>
      <c r="AI2" s="17" t="s">
        <v>24</v>
      </c>
      <c r="AJ2" s="17" t="s">
        <v>92</v>
      </c>
      <c r="AK2" s="17" t="s">
        <v>25</v>
      </c>
      <c r="AL2" s="17" t="s">
        <v>93</v>
      </c>
      <c r="AM2" s="17" t="s">
        <v>26</v>
      </c>
      <c r="AN2" s="17" t="s">
        <v>27</v>
      </c>
      <c r="AO2" s="17" t="s">
        <v>94</v>
      </c>
      <c r="AP2" s="17" t="s">
        <v>95</v>
      </c>
      <c r="AQ2" s="19" t="s">
        <v>96</v>
      </c>
      <c r="AR2" s="19" t="s">
        <v>97</v>
      </c>
      <c r="AS2" s="19" t="s">
        <v>98</v>
      </c>
      <c r="AT2" s="19" t="s">
        <v>99</v>
      </c>
      <c r="AU2" s="17"/>
      <c r="AV2" s="22" t="s">
        <v>100</v>
      </c>
      <c r="AW2" s="22" t="s">
        <v>101</v>
      </c>
      <c r="AX2" s="22" t="s">
        <v>28</v>
      </c>
      <c r="AY2" s="22" t="s">
        <v>102</v>
      </c>
      <c r="AZ2" s="22" t="s">
        <v>103</v>
      </c>
      <c r="BA2" s="22" t="s">
        <v>28</v>
      </c>
      <c r="BB2" s="23" t="s">
        <v>104</v>
      </c>
      <c r="BC2" s="23" t="s">
        <v>105</v>
      </c>
      <c r="BD2" s="24" t="s">
        <v>106</v>
      </c>
      <c r="BE2" s="18" t="s">
        <v>107</v>
      </c>
      <c r="BF2" s="18" t="s">
        <v>108</v>
      </c>
      <c r="BG2" s="24" t="s">
        <v>109</v>
      </c>
      <c r="BH2" s="17" t="s">
        <v>110</v>
      </c>
    </row>
    <row r="3" spans="1:60">
      <c r="A3" s="2" t="s">
        <v>29</v>
      </c>
      <c r="B3" s="2" t="s">
        <v>48</v>
      </c>
      <c r="C3" s="15">
        <v>386.4</v>
      </c>
      <c r="D3" s="2">
        <v>61.75</v>
      </c>
      <c r="E3" s="2">
        <v>0.87</v>
      </c>
      <c r="F3" s="2">
        <v>17.100000000000001</v>
      </c>
      <c r="G3" s="12">
        <v>6.42</v>
      </c>
      <c r="H3" s="2">
        <v>0.11</v>
      </c>
      <c r="I3" s="2">
        <v>2.08</v>
      </c>
      <c r="J3" s="2">
        <v>4.8600000000000003</v>
      </c>
      <c r="K3" s="2">
        <v>3.5</v>
      </c>
      <c r="L3" s="2">
        <v>1.67</v>
      </c>
      <c r="M3" s="2">
        <v>0.12</v>
      </c>
      <c r="O3" s="2">
        <v>98.48</v>
      </c>
      <c r="P3" s="7">
        <v>0.47714285714285715</v>
      </c>
      <c r="Q3" s="7">
        <v>1.0426013375587824</v>
      </c>
      <c r="R3" s="7">
        <v>2.2603395999832405</v>
      </c>
      <c r="S3" s="6">
        <v>43.021659737647255</v>
      </c>
      <c r="U3" s="2">
        <v>5.94</v>
      </c>
      <c r="V3" s="2">
        <v>7.74</v>
      </c>
      <c r="W3" s="2">
        <v>355.7</v>
      </c>
      <c r="X3" s="2">
        <v>283.10000000000002</v>
      </c>
      <c r="Y3" s="2">
        <v>7.62</v>
      </c>
      <c r="Z3" s="2">
        <v>4.67</v>
      </c>
      <c r="AA3" s="2">
        <v>21.29</v>
      </c>
      <c r="AB3" s="2">
        <v>41.84</v>
      </c>
      <c r="AC3" s="2">
        <v>5.46</v>
      </c>
      <c r="AD3" s="2">
        <v>21.17</v>
      </c>
      <c r="AE3" s="2">
        <v>4.0999999999999996</v>
      </c>
      <c r="AF3" s="2">
        <v>1.25</v>
      </c>
      <c r="AG3" s="2">
        <v>4.24</v>
      </c>
      <c r="AH3" s="2">
        <v>0.71</v>
      </c>
      <c r="AI3" s="2">
        <v>4.38</v>
      </c>
      <c r="AJ3" s="2">
        <v>0.9</v>
      </c>
      <c r="AK3" s="2">
        <v>2.62</v>
      </c>
      <c r="AL3" s="2">
        <v>0.41</v>
      </c>
      <c r="AM3" s="2">
        <v>2.81</v>
      </c>
      <c r="AN3" s="2">
        <v>0.42</v>
      </c>
      <c r="AO3" s="2">
        <v>308.10000000000002</v>
      </c>
      <c r="AP3" s="2">
        <v>22.2</v>
      </c>
      <c r="AQ3" s="12">
        <v>0.35994331601322627</v>
      </c>
      <c r="AR3" s="12">
        <v>0.28058573452999525</v>
      </c>
      <c r="AS3" s="12">
        <v>16.70737435415688</v>
      </c>
      <c r="AT3" s="12">
        <v>6.871145731905226E-2</v>
      </c>
      <c r="AU3" s="12"/>
      <c r="AV3" s="14">
        <v>0.54885799999999996</v>
      </c>
      <c r="AW3" s="14">
        <v>0.71278399999999997</v>
      </c>
      <c r="AX3" s="14">
        <v>7.7999999999999999E-5</v>
      </c>
      <c r="AY3" s="14">
        <v>0.132798</v>
      </c>
      <c r="AZ3" s="14">
        <v>0.51224400000000003</v>
      </c>
      <c r="BA3" s="14">
        <v>1.2E-5</v>
      </c>
      <c r="BB3" s="8">
        <v>0.51190485309100875</v>
      </c>
      <c r="BC3" s="8">
        <v>0.70973599225260209</v>
      </c>
      <c r="BD3" s="13">
        <v>-4.5066872385390866</v>
      </c>
      <c r="BE3" s="15">
        <v>1707.0241993809768</v>
      </c>
      <c r="BF3" s="15">
        <v>1593.5537124129255</v>
      </c>
      <c r="BG3" s="13">
        <v>-0.32487036095577027</v>
      </c>
      <c r="BH3" s="2" t="s">
        <v>111</v>
      </c>
    </row>
    <row r="4" spans="1:60">
      <c r="A4" s="2" t="s">
        <v>112</v>
      </c>
      <c r="B4" s="2" t="s">
        <v>48</v>
      </c>
      <c r="C4" s="15">
        <v>386.4</v>
      </c>
      <c r="D4" s="2">
        <v>61.09</v>
      </c>
      <c r="E4" s="2">
        <v>0.88</v>
      </c>
      <c r="F4" s="2">
        <v>17.16</v>
      </c>
      <c r="G4" s="12">
        <v>6.37</v>
      </c>
      <c r="H4" s="2">
        <v>0.09</v>
      </c>
      <c r="I4" s="2">
        <v>2.19</v>
      </c>
      <c r="J4" s="2">
        <v>5.31</v>
      </c>
      <c r="K4" s="2">
        <v>3.72</v>
      </c>
      <c r="L4" s="2">
        <v>1.78</v>
      </c>
      <c r="M4" s="2">
        <v>0.12</v>
      </c>
      <c r="O4" s="2">
        <v>98.710000000000022</v>
      </c>
      <c r="P4" s="7">
        <v>0.47849462365591394</v>
      </c>
      <c r="Q4" s="7">
        <v>0.96946918415620309</v>
      </c>
      <c r="R4" s="7">
        <v>2.1326819615451313</v>
      </c>
      <c r="S4" s="6">
        <v>44.482184753357508</v>
      </c>
      <c r="U4" s="2">
        <v>6.05</v>
      </c>
      <c r="V4" s="2">
        <v>7.76</v>
      </c>
      <c r="W4" s="2">
        <v>320</v>
      </c>
      <c r="X4" s="2">
        <v>297.60000000000002</v>
      </c>
      <c r="Y4" s="2">
        <v>7.68</v>
      </c>
      <c r="Z4" s="2">
        <v>6.72</v>
      </c>
      <c r="AA4" s="2">
        <v>19.57</v>
      </c>
      <c r="AB4" s="2">
        <v>41.37</v>
      </c>
      <c r="AC4" s="2">
        <v>5.31</v>
      </c>
      <c r="AD4" s="2">
        <v>21.97</v>
      </c>
      <c r="AE4" s="2">
        <v>4.28</v>
      </c>
      <c r="AF4" s="2">
        <v>1.31</v>
      </c>
      <c r="AG4" s="2">
        <v>4.34</v>
      </c>
      <c r="AH4" s="2">
        <v>0.73</v>
      </c>
      <c r="AI4" s="2">
        <v>4.6900000000000004</v>
      </c>
      <c r="AJ4" s="2">
        <v>0.93</v>
      </c>
      <c r="AK4" s="2">
        <v>2.74</v>
      </c>
      <c r="AL4" s="2">
        <v>0.44</v>
      </c>
      <c r="AM4" s="2">
        <v>3.06</v>
      </c>
      <c r="AN4" s="2">
        <v>0.46</v>
      </c>
      <c r="AO4" s="2">
        <v>320</v>
      </c>
      <c r="AP4" s="2">
        <v>24.19</v>
      </c>
      <c r="AQ4" s="12">
        <v>0.34956759217114247</v>
      </c>
      <c r="AR4" s="12">
        <v>0.27537551206190258</v>
      </c>
      <c r="AS4" s="12">
        <v>16.351558507920284</v>
      </c>
      <c r="AT4" s="12">
        <v>6.8656250000000002E-2</v>
      </c>
      <c r="AU4" s="12"/>
      <c r="AV4" s="14">
        <v>0.58066399999999996</v>
      </c>
      <c r="AW4" s="14">
        <v>0.71258100000000002</v>
      </c>
      <c r="AX4" s="14">
        <v>1.5E-5</v>
      </c>
      <c r="AY4" s="14">
        <v>0.135132</v>
      </c>
      <c r="AZ4" s="14">
        <v>0.51223700000000005</v>
      </c>
      <c r="BA4" s="14">
        <v>1.2E-5</v>
      </c>
      <c r="BB4" s="8">
        <v>0.51189189239216093</v>
      </c>
      <c r="BC4" s="8">
        <v>0.70935636198682528</v>
      </c>
      <c r="BD4" s="13">
        <v>-4.7597588354963971</v>
      </c>
      <c r="BE4" s="15">
        <v>1771.0738064403663</v>
      </c>
      <c r="BF4" s="15">
        <v>1611.2941830391237</v>
      </c>
      <c r="BG4" s="13">
        <v>-0.31300457549567873</v>
      </c>
      <c r="BH4" s="2" t="s">
        <v>111</v>
      </c>
    </row>
    <row r="5" spans="1:60">
      <c r="A5" s="2" t="s">
        <v>30</v>
      </c>
      <c r="B5" s="2" t="s">
        <v>48</v>
      </c>
      <c r="C5" s="15">
        <v>386.4</v>
      </c>
      <c r="D5" s="2">
        <v>62.69</v>
      </c>
      <c r="E5" s="2">
        <v>0.95</v>
      </c>
      <c r="F5" s="2">
        <v>17.29</v>
      </c>
      <c r="G5" s="12">
        <v>5.69</v>
      </c>
      <c r="H5" s="2">
        <v>7.0000000000000007E-2</v>
      </c>
      <c r="I5" s="2">
        <v>1.35</v>
      </c>
      <c r="J5" s="2">
        <v>5.57</v>
      </c>
      <c r="K5" s="2">
        <v>3.23</v>
      </c>
      <c r="L5" s="2">
        <v>1.65</v>
      </c>
      <c r="M5" s="2">
        <v>0.13</v>
      </c>
      <c r="O5" s="2">
        <v>98.61999999999999</v>
      </c>
      <c r="P5" s="7">
        <v>0.51083591331269351</v>
      </c>
      <c r="Q5" s="7">
        <v>1.0036957219384635</v>
      </c>
      <c r="R5" s="7">
        <v>2.4354086055832855</v>
      </c>
      <c r="S5" s="6">
        <v>35.605618703084403</v>
      </c>
      <c r="U5" s="2">
        <v>5.75</v>
      </c>
      <c r="V5" s="2">
        <v>8.07</v>
      </c>
      <c r="W5" s="2">
        <v>334.2</v>
      </c>
      <c r="X5" s="2">
        <v>315.3</v>
      </c>
      <c r="Y5" s="2">
        <v>8</v>
      </c>
      <c r="Z5" s="2">
        <v>12.88</v>
      </c>
      <c r="AA5" s="2">
        <v>18.61</v>
      </c>
      <c r="AB5" s="2">
        <v>42.46</v>
      </c>
      <c r="AC5" s="2">
        <v>5.25</v>
      </c>
      <c r="AD5" s="2">
        <v>21.8</v>
      </c>
      <c r="AE5" s="2">
        <v>4.4800000000000004</v>
      </c>
      <c r="AF5" s="2">
        <v>1.3</v>
      </c>
      <c r="AG5" s="2">
        <v>4.1500000000000004</v>
      </c>
      <c r="AH5" s="2">
        <v>0.74</v>
      </c>
      <c r="AI5" s="2">
        <v>4.6500000000000004</v>
      </c>
      <c r="AJ5" s="2">
        <v>0.91</v>
      </c>
      <c r="AK5" s="2">
        <v>2.72</v>
      </c>
      <c r="AL5" s="2">
        <v>0.42</v>
      </c>
      <c r="AM5" s="2">
        <v>3</v>
      </c>
      <c r="AN5" s="2">
        <v>0.42</v>
      </c>
      <c r="AO5" s="2">
        <v>204.5</v>
      </c>
      <c r="AP5" s="2">
        <v>22.69</v>
      </c>
      <c r="AQ5" s="12">
        <v>0.36697247706422015</v>
      </c>
      <c r="AR5" s="12">
        <v>0.26376146788990823</v>
      </c>
      <c r="AS5" s="12">
        <v>17.958087049973134</v>
      </c>
      <c r="AT5" s="12">
        <v>0.10660146699266504</v>
      </c>
      <c r="AU5" s="12"/>
      <c r="AV5" s="14">
        <v>0.69389100000000004</v>
      </c>
      <c r="AW5" s="14">
        <v>0.71410499999999999</v>
      </c>
      <c r="AX5" s="14">
        <v>1.5E-5</v>
      </c>
      <c r="AY5" s="14">
        <v>0.13190399999999999</v>
      </c>
      <c r="AZ5" s="14">
        <v>0.51223300000000005</v>
      </c>
      <c r="BA5" s="14">
        <v>1.1E-5</v>
      </c>
      <c r="BB5" s="8">
        <v>0.51190910843030679</v>
      </c>
      <c r="BC5" s="8">
        <v>0.71040017508303999</v>
      </c>
      <c r="BD5" s="13">
        <v>-4.8011399662795107</v>
      </c>
      <c r="BE5" s="15">
        <v>1708.8097131096163</v>
      </c>
      <c r="BF5" s="15">
        <v>1607.7113484379292</v>
      </c>
      <c r="BG5" s="13">
        <v>-0.3294153533299442</v>
      </c>
      <c r="BH5" s="2" t="s">
        <v>111</v>
      </c>
    </row>
    <row r="6" spans="1:60">
      <c r="A6" s="2" t="s">
        <v>31</v>
      </c>
      <c r="B6" s="2" t="s">
        <v>48</v>
      </c>
      <c r="C6" s="15">
        <v>386.4</v>
      </c>
      <c r="D6" s="2">
        <v>62.49</v>
      </c>
      <c r="E6" s="2">
        <v>0.8</v>
      </c>
      <c r="F6" s="2">
        <v>17.28</v>
      </c>
      <c r="G6" s="12">
        <v>6.04</v>
      </c>
      <c r="H6" s="2">
        <v>0.09</v>
      </c>
      <c r="I6" s="2">
        <v>1.38</v>
      </c>
      <c r="J6" s="2">
        <v>4.1900000000000004</v>
      </c>
      <c r="K6" s="2">
        <v>4.1500000000000004</v>
      </c>
      <c r="L6" s="2">
        <v>1.76</v>
      </c>
      <c r="M6" s="2">
        <v>0.13</v>
      </c>
      <c r="O6" s="2">
        <v>98.31</v>
      </c>
      <c r="P6" s="7">
        <v>0.42409638554216866</v>
      </c>
      <c r="Q6" s="7">
        <v>1.056891112684669</v>
      </c>
      <c r="R6" s="7">
        <v>1.9789441003829147</v>
      </c>
      <c r="S6" s="6">
        <v>34.745662266562157</v>
      </c>
      <c r="U6" s="2">
        <v>6.1</v>
      </c>
      <c r="V6" s="2">
        <v>8.24</v>
      </c>
      <c r="W6" s="2">
        <v>430.9</v>
      </c>
      <c r="X6" s="2">
        <v>311.39999999999998</v>
      </c>
      <c r="Y6" s="2">
        <v>8.19</v>
      </c>
      <c r="Z6" s="2">
        <v>9.65</v>
      </c>
      <c r="AA6" s="2">
        <v>18.920000000000002</v>
      </c>
      <c r="AB6" s="2">
        <v>38.18</v>
      </c>
      <c r="AC6" s="2">
        <v>5.49</v>
      </c>
      <c r="AD6" s="2">
        <v>20.94</v>
      </c>
      <c r="AE6" s="2">
        <v>4.5</v>
      </c>
      <c r="AF6" s="2">
        <v>1.32</v>
      </c>
      <c r="AG6" s="2">
        <v>4.38</v>
      </c>
      <c r="AH6" s="2">
        <v>0.75</v>
      </c>
      <c r="AI6" s="2">
        <v>4.7</v>
      </c>
      <c r="AJ6" s="2">
        <v>1</v>
      </c>
      <c r="AK6" s="2">
        <v>2.8</v>
      </c>
      <c r="AL6" s="2">
        <v>0.47</v>
      </c>
      <c r="AM6" s="2">
        <v>2.96</v>
      </c>
      <c r="AN6" s="2">
        <v>0.47</v>
      </c>
      <c r="AO6" s="2">
        <v>265.7</v>
      </c>
      <c r="AP6" s="2">
        <v>25.41</v>
      </c>
      <c r="AQ6" s="12">
        <v>0.39111747851002859</v>
      </c>
      <c r="AR6" s="12">
        <v>0.29130850047755491</v>
      </c>
      <c r="AS6" s="12">
        <v>22.774841437632134</v>
      </c>
      <c r="AT6" s="12">
        <v>7.8810688746706825E-2</v>
      </c>
      <c r="AU6" s="12"/>
      <c r="AV6" s="14">
        <v>0.581704</v>
      </c>
      <c r="AW6" s="14">
        <v>0.71292800000000001</v>
      </c>
      <c r="AX6" s="14">
        <v>1.4E-5</v>
      </c>
      <c r="AY6" s="14">
        <v>0.13178999999999999</v>
      </c>
      <c r="AZ6" s="14">
        <v>0.51225100000000001</v>
      </c>
      <c r="BA6" s="14">
        <v>1.0000000000000001E-5</v>
      </c>
      <c r="BB6" s="8">
        <v>0.51192738835842833</v>
      </c>
      <c r="BC6" s="8">
        <v>0.70982216425130851</v>
      </c>
      <c r="BD6" s="13">
        <v>-4.4442181734982711</v>
      </c>
      <c r="BE6" s="15">
        <v>1673.1253872332452</v>
      </c>
      <c r="BF6" s="15">
        <v>1579.8000775449941</v>
      </c>
      <c r="BG6" s="13">
        <v>-0.3299949161159127</v>
      </c>
      <c r="BH6" s="2" t="s">
        <v>111</v>
      </c>
    </row>
    <row r="7" spans="1:60">
      <c r="A7" s="2" t="s">
        <v>32</v>
      </c>
      <c r="B7" s="2" t="s">
        <v>48</v>
      </c>
      <c r="C7" s="15">
        <v>370.5</v>
      </c>
      <c r="D7" s="2">
        <v>68.34</v>
      </c>
      <c r="E7" s="2">
        <v>0.14000000000000001</v>
      </c>
      <c r="F7" s="2">
        <v>17.43</v>
      </c>
      <c r="G7" s="12">
        <v>1.1000000000000001</v>
      </c>
      <c r="H7" s="2">
        <v>0.02</v>
      </c>
      <c r="I7" s="2">
        <v>0.75</v>
      </c>
      <c r="J7" s="2">
        <v>1.74</v>
      </c>
      <c r="K7" s="2">
        <v>7.66</v>
      </c>
      <c r="L7" s="2">
        <v>0.53</v>
      </c>
      <c r="M7" s="2">
        <v>0.05</v>
      </c>
      <c r="N7" s="2">
        <v>2.2999999999999998</v>
      </c>
      <c r="O7" s="2">
        <v>100.1</v>
      </c>
      <c r="P7" s="7">
        <v>6.919060052219321E-2</v>
      </c>
      <c r="Q7" s="7">
        <v>1.0668222286655258</v>
      </c>
      <c r="R7" s="7">
        <v>1.3229883986666411</v>
      </c>
      <c r="S7" s="6">
        <v>61.374706620459939</v>
      </c>
      <c r="U7" s="2">
        <v>0.33</v>
      </c>
      <c r="V7" s="2">
        <v>1.88</v>
      </c>
      <c r="W7" s="2">
        <v>139.4</v>
      </c>
      <c r="X7" s="2">
        <v>95.41</v>
      </c>
      <c r="Y7" s="2">
        <v>2.91</v>
      </c>
      <c r="Z7" s="2">
        <v>11.69</v>
      </c>
      <c r="AA7" s="2">
        <v>1.29</v>
      </c>
      <c r="AB7" s="2">
        <v>2.59</v>
      </c>
      <c r="AC7" s="2">
        <v>0.38</v>
      </c>
      <c r="AD7" s="2">
        <v>1.55</v>
      </c>
      <c r="AE7" s="2">
        <v>0.34</v>
      </c>
      <c r="AF7" s="2">
        <v>0.15</v>
      </c>
      <c r="AG7" s="2">
        <v>0.35</v>
      </c>
      <c r="AH7" s="2">
        <v>0.06</v>
      </c>
      <c r="AI7" s="2">
        <v>0.31</v>
      </c>
      <c r="AJ7" s="2">
        <v>7.0000000000000007E-2</v>
      </c>
      <c r="AK7" s="2">
        <v>0.19</v>
      </c>
      <c r="AL7" s="2">
        <v>0.03</v>
      </c>
      <c r="AM7" s="2">
        <v>0.25</v>
      </c>
      <c r="AN7" s="2">
        <v>0.04</v>
      </c>
      <c r="AO7" s="2">
        <v>288.8</v>
      </c>
      <c r="AP7" s="2">
        <v>2.0099999999999998</v>
      </c>
      <c r="AQ7" s="12">
        <v>1.8774193548387097</v>
      </c>
      <c r="AR7" s="12">
        <v>0.21290322580645163</v>
      </c>
      <c r="AS7" s="12">
        <v>108.06201550387597</v>
      </c>
      <c r="AT7" s="12">
        <v>5.3670360110803323E-3</v>
      </c>
      <c r="AU7" s="12"/>
      <c r="AV7" s="14">
        <v>0.110753</v>
      </c>
      <c r="AW7" s="14">
        <v>0.70439399999999996</v>
      </c>
      <c r="AX7" s="14">
        <v>1.1E-5</v>
      </c>
      <c r="AY7" s="14">
        <v>0.140239</v>
      </c>
      <c r="AZ7" s="14">
        <v>0.51271</v>
      </c>
      <c r="BA7" s="14">
        <v>1.2E-5</v>
      </c>
      <c r="BB7" s="8">
        <v>0.51236977906315795</v>
      </c>
      <c r="BC7" s="8">
        <v>0.70380978192439669</v>
      </c>
      <c r="BD7" s="13">
        <v>4.0802583161081429</v>
      </c>
      <c r="BE7" s="15">
        <v>915.59026806004715</v>
      </c>
      <c r="BF7" s="15">
        <v>900.6525311352143</v>
      </c>
      <c r="BG7" s="13">
        <v>-0.2870411794611083</v>
      </c>
      <c r="BH7" s="2" t="s">
        <v>113</v>
      </c>
    </row>
    <row r="8" spans="1:60">
      <c r="A8" s="2" t="s">
        <v>33</v>
      </c>
      <c r="B8" s="2" t="s">
        <v>48</v>
      </c>
      <c r="C8" s="15">
        <v>370.5</v>
      </c>
      <c r="D8" s="2">
        <v>68.73</v>
      </c>
      <c r="E8" s="2">
        <v>0.14000000000000001</v>
      </c>
      <c r="F8" s="2">
        <v>17.309999999999999</v>
      </c>
      <c r="G8" s="12">
        <v>1.3</v>
      </c>
      <c r="H8" s="2">
        <v>0.02</v>
      </c>
      <c r="I8" s="2">
        <v>1.02</v>
      </c>
      <c r="J8" s="2">
        <v>0.67</v>
      </c>
      <c r="K8" s="2">
        <v>8.48</v>
      </c>
      <c r="L8" s="2">
        <v>0.61</v>
      </c>
      <c r="M8" s="2">
        <v>0.05</v>
      </c>
      <c r="N8" s="2">
        <v>1.91</v>
      </c>
      <c r="O8" s="2">
        <v>100.3</v>
      </c>
      <c r="P8" s="7">
        <v>7.1933962264150941E-2</v>
      </c>
      <c r="Q8" s="7">
        <v>1.0936048913944743</v>
      </c>
      <c r="R8" s="7">
        <v>1.1847848732398998</v>
      </c>
      <c r="S8" s="6">
        <v>64.646146242356068</v>
      </c>
      <c r="U8" s="2">
        <v>0.21</v>
      </c>
      <c r="V8" s="2">
        <v>1.95</v>
      </c>
      <c r="W8" s="2">
        <v>124.8</v>
      </c>
      <c r="X8" s="2">
        <v>100.3</v>
      </c>
      <c r="Y8" s="2">
        <v>2.92</v>
      </c>
      <c r="Z8" s="2">
        <v>10.95</v>
      </c>
      <c r="AA8" s="2">
        <v>0.87</v>
      </c>
      <c r="AB8" s="2">
        <v>1.1000000000000001</v>
      </c>
      <c r="AC8" s="2">
        <v>0.3</v>
      </c>
      <c r="AD8" s="2">
        <v>1.29</v>
      </c>
      <c r="AE8" s="2">
        <v>0.28000000000000003</v>
      </c>
      <c r="AF8" s="2">
        <v>0.13</v>
      </c>
      <c r="AG8" s="2">
        <v>0.28000000000000003</v>
      </c>
      <c r="AH8" s="2">
        <v>0.05</v>
      </c>
      <c r="AI8" s="2">
        <v>0.31</v>
      </c>
      <c r="AJ8" s="2">
        <v>7.0000000000000007E-2</v>
      </c>
      <c r="AK8" s="2">
        <v>0.19</v>
      </c>
      <c r="AL8" s="2">
        <v>0.03</v>
      </c>
      <c r="AM8" s="2">
        <v>0.22</v>
      </c>
      <c r="AN8" s="2">
        <v>0.03</v>
      </c>
      <c r="AO8" s="2">
        <v>163.5</v>
      </c>
      <c r="AP8" s="2">
        <v>1.83</v>
      </c>
      <c r="AQ8" s="12">
        <v>2.2635658914728682</v>
      </c>
      <c r="AR8" s="12">
        <v>0.16279069767441859</v>
      </c>
      <c r="AS8" s="12">
        <v>143.44827586206895</v>
      </c>
      <c r="AT8" s="12">
        <v>7.8899082568807347E-3</v>
      </c>
      <c r="AU8" s="12"/>
      <c r="AV8" s="14">
        <v>0.13340199999999999</v>
      </c>
      <c r="AW8" s="14">
        <v>0.70431600000000005</v>
      </c>
      <c r="AX8" s="14">
        <v>1.2E-5</v>
      </c>
      <c r="AY8" s="14">
        <v>0.14278099999999999</v>
      </c>
      <c r="AZ8" s="14">
        <v>0.51273999999999997</v>
      </c>
      <c r="BA8" s="14">
        <v>1.7E-5</v>
      </c>
      <c r="BB8" s="8">
        <v>0.51239361215080503</v>
      </c>
      <c r="BC8" s="8">
        <v>0.70361230926727381</v>
      </c>
      <c r="BD8" s="13">
        <v>4.5456021583234474</v>
      </c>
      <c r="BE8" s="15">
        <v>883.92231239115677</v>
      </c>
      <c r="BF8" s="15">
        <v>862.17248395181048</v>
      </c>
      <c r="BG8" s="13">
        <v>-0.27411794611082874</v>
      </c>
      <c r="BH8" s="2" t="s">
        <v>113</v>
      </c>
    </row>
    <row r="9" spans="1:60">
      <c r="A9" s="2" t="s">
        <v>114</v>
      </c>
      <c r="B9" s="2" t="s">
        <v>48</v>
      </c>
      <c r="C9" s="15">
        <v>347</v>
      </c>
      <c r="D9" s="2">
        <v>63.85</v>
      </c>
      <c r="E9" s="2">
        <v>0.48</v>
      </c>
      <c r="F9" s="2">
        <v>15.9</v>
      </c>
      <c r="G9" s="12">
        <v>3.77</v>
      </c>
      <c r="H9" s="2">
        <v>0.05</v>
      </c>
      <c r="I9" s="2">
        <v>2.5099999999999998</v>
      </c>
      <c r="J9" s="2">
        <v>0.7</v>
      </c>
      <c r="K9" s="2">
        <v>2.04</v>
      </c>
      <c r="L9" s="2">
        <v>5.92</v>
      </c>
      <c r="M9" s="2">
        <v>0.08</v>
      </c>
      <c r="N9" s="2">
        <v>3.99</v>
      </c>
      <c r="O9" s="2">
        <v>99.3</v>
      </c>
      <c r="P9" s="7">
        <v>2.9019607843137254</v>
      </c>
      <c r="Q9" s="7">
        <v>57</v>
      </c>
      <c r="R9" s="7">
        <v>1.4407061592798696</v>
      </c>
      <c r="S9" s="6">
        <v>1.625773716788075</v>
      </c>
      <c r="U9" s="2">
        <v>4.96</v>
      </c>
      <c r="V9" s="2">
        <v>5.83</v>
      </c>
      <c r="W9" s="2">
        <v>368</v>
      </c>
      <c r="X9" s="2">
        <v>149</v>
      </c>
      <c r="Y9" s="2">
        <v>3.66</v>
      </c>
      <c r="Z9" s="2">
        <v>13.94</v>
      </c>
      <c r="AA9" s="2">
        <v>13.6</v>
      </c>
      <c r="AB9" s="2">
        <v>27.4</v>
      </c>
      <c r="AC9" s="2">
        <v>3.19</v>
      </c>
      <c r="AD9" s="2">
        <v>11.5</v>
      </c>
      <c r="AE9" s="2">
        <v>2.1800000000000002</v>
      </c>
      <c r="AF9" s="2">
        <v>0.60099999999999998</v>
      </c>
      <c r="AG9" s="2">
        <v>1.86</v>
      </c>
      <c r="AH9" s="2">
        <v>0.3</v>
      </c>
      <c r="AI9" s="2">
        <v>1.7</v>
      </c>
      <c r="AJ9" s="2">
        <v>0.36599999999999999</v>
      </c>
      <c r="AK9" s="2">
        <v>1.07</v>
      </c>
      <c r="AL9" s="2">
        <v>0.16700000000000001</v>
      </c>
      <c r="AM9" s="2">
        <v>1.1200000000000001</v>
      </c>
      <c r="AN9" s="2">
        <v>0.17499999999999999</v>
      </c>
      <c r="AO9" s="2">
        <v>235</v>
      </c>
      <c r="AP9" s="2">
        <v>9.86</v>
      </c>
      <c r="AQ9" s="12">
        <v>0.31826086956521743</v>
      </c>
      <c r="AR9" s="12">
        <v>0.43130434782608695</v>
      </c>
      <c r="AS9" s="12">
        <v>27.058823529411764</v>
      </c>
      <c r="AT9" s="12">
        <v>4.8936170212765959E-2</v>
      </c>
      <c r="AU9" s="12"/>
      <c r="AV9" s="14">
        <v>2.7690000000000001</v>
      </c>
      <c r="AW9" s="14">
        <v>0.71766399999999997</v>
      </c>
      <c r="AX9" s="14">
        <v>1.7E-5</v>
      </c>
      <c r="AY9" s="14">
        <v>0.11600000000000001</v>
      </c>
      <c r="AZ9" s="14">
        <v>0.51247699999999996</v>
      </c>
      <c r="BA9" s="14">
        <v>9.0000000000000002E-6</v>
      </c>
      <c r="BB9" s="8">
        <v>0.512212</v>
      </c>
      <c r="BC9" s="8">
        <v>0.70389999999999997</v>
      </c>
      <c r="BD9" s="13">
        <v>0.40793250883686127</v>
      </c>
      <c r="BE9" s="15">
        <v>1051.8119981172513</v>
      </c>
      <c r="BF9" s="15">
        <v>1185.6255371850057</v>
      </c>
      <c r="BG9" s="13">
        <v>-0.4102694458566345</v>
      </c>
      <c r="BH9" s="2" t="s">
        <v>115</v>
      </c>
    </row>
    <row r="10" spans="1:60">
      <c r="A10" s="2" t="s">
        <v>34</v>
      </c>
      <c r="B10" s="2" t="s">
        <v>48</v>
      </c>
      <c r="C10" s="15">
        <v>347</v>
      </c>
      <c r="D10" s="2">
        <v>62.02</v>
      </c>
      <c r="E10" s="2">
        <v>0.67</v>
      </c>
      <c r="F10" s="2">
        <v>16.010000000000002</v>
      </c>
      <c r="G10" s="12">
        <v>5.03</v>
      </c>
      <c r="H10" s="2">
        <v>7.0000000000000007E-2</v>
      </c>
      <c r="I10" s="2">
        <v>3.79</v>
      </c>
      <c r="J10" s="2">
        <v>0.98</v>
      </c>
      <c r="K10" s="2">
        <v>4.87</v>
      </c>
      <c r="L10" s="2">
        <v>2.17</v>
      </c>
      <c r="M10" s="2">
        <v>0.08</v>
      </c>
      <c r="N10" s="2">
        <v>3.75</v>
      </c>
      <c r="O10" s="2">
        <v>99.43</v>
      </c>
      <c r="P10" s="7">
        <v>0.44558521560574949</v>
      </c>
      <c r="Q10" s="7">
        <v>60</v>
      </c>
      <c r="R10" s="7">
        <v>1.3185753281820491</v>
      </c>
      <c r="S10" s="6">
        <v>1.5443804885541468</v>
      </c>
      <c r="U10" s="2">
        <v>4.76</v>
      </c>
      <c r="V10" s="2">
        <v>6.92</v>
      </c>
      <c r="W10" s="2">
        <v>345</v>
      </c>
      <c r="X10" s="2">
        <v>176</v>
      </c>
      <c r="Y10" s="2">
        <v>4.1900000000000004</v>
      </c>
      <c r="Z10" s="2">
        <v>14.17</v>
      </c>
      <c r="AA10" s="2">
        <v>12.7</v>
      </c>
      <c r="AB10" s="2">
        <v>28.1</v>
      </c>
      <c r="AC10" s="2">
        <v>3.42</v>
      </c>
      <c r="AD10" s="2">
        <v>12.8</v>
      </c>
      <c r="AE10" s="2">
        <v>2.71</v>
      </c>
      <c r="AF10" s="2">
        <v>0.73599999999999999</v>
      </c>
      <c r="AG10" s="2">
        <v>2.34</v>
      </c>
      <c r="AH10" s="2">
        <v>0.36799999999999999</v>
      </c>
      <c r="AI10" s="2">
        <v>2.06</v>
      </c>
      <c r="AJ10" s="2">
        <v>0.44500000000000001</v>
      </c>
      <c r="AK10" s="2">
        <v>1.25</v>
      </c>
      <c r="AL10" s="2">
        <v>0.183</v>
      </c>
      <c r="AM10" s="2">
        <v>1.24</v>
      </c>
      <c r="AN10" s="2">
        <v>0.19900000000000001</v>
      </c>
      <c r="AO10" s="2">
        <v>354</v>
      </c>
      <c r="AP10" s="2">
        <v>12.2</v>
      </c>
      <c r="AQ10" s="12">
        <v>0.32734374999999999</v>
      </c>
      <c r="AR10" s="12">
        <v>0.37187499999999996</v>
      </c>
      <c r="AS10" s="12">
        <v>27.165354330708663</v>
      </c>
      <c r="AT10" s="12">
        <v>3.6158192090395481E-2</v>
      </c>
      <c r="AU10" s="12"/>
      <c r="AV10" s="14">
        <v>0.68600000000000005</v>
      </c>
      <c r="AW10" s="14">
        <v>0.70859700000000003</v>
      </c>
      <c r="AX10" s="14">
        <v>1.4E-5</v>
      </c>
      <c r="AY10" s="14">
        <v>0.129</v>
      </c>
      <c r="AZ10" s="14">
        <v>0.51257600000000003</v>
      </c>
      <c r="BA10" s="14">
        <v>1.1E-5</v>
      </c>
      <c r="BB10" s="8">
        <v>0.51228099999999999</v>
      </c>
      <c r="BC10" s="8">
        <v>0.70520000000000005</v>
      </c>
      <c r="BD10" s="13">
        <v>1.7550859284032327</v>
      </c>
      <c r="BE10" s="15">
        <v>1035.1577401142561</v>
      </c>
      <c r="BF10" s="15">
        <v>1072.7598389714258</v>
      </c>
      <c r="BG10" s="13">
        <v>-0.34417895271987797</v>
      </c>
      <c r="BH10" s="2" t="s">
        <v>115</v>
      </c>
    </row>
    <row r="11" spans="1:60">
      <c r="A11" s="2" t="s">
        <v>35</v>
      </c>
      <c r="B11" s="2" t="s">
        <v>48</v>
      </c>
      <c r="C11" s="15">
        <v>347</v>
      </c>
      <c r="D11" s="2">
        <v>58.94</v>
      </c>
      <c r="E11" s="2">
        <v>0.81</v>
      </c>
      <c r="F11" s="2">
        <v>15.39</v>
      </c>
      <c r="G11" s="12">
        <v>5.91</v>
      </c>
      <c r="H11" s="2">
        <v>0.1</v>
      </c>
      <c r="I11" s="2">
        <v>6.59</v>
      </c>
      <c r="J11" s="2">
        <v>2.5099999999999998</v>
      </c>
      <c r="K11" s="2">
        <v>4.63</v>
      </c>
      <c r="L11" s="2">
        <v>1.64</v>
      </c>
      <c r="M11" s="2">
        <v>0.11</v>
      </c>
      <c r="N11" s="2">
        <v>3.72</v>
      </c>
      <c r="O11" s="2">
        <v>100.35</v>
      </c>
      <c r="P11" s="7">
        <v>0.35421166306695462</v>
      </c>
      <c r="Q11" s="7">
        <v>69</v>
      </c>
      <c r="R11" s="7">
        <v>1.1028194604695356</v>
      </c>
      <c r="S11" s="6">
        <v>1.6378140304361641</v>
      </c>
      <c r="U11" s="2">
        <v>4.75</v>
      </c>
      <c r="V11" s="2">
        <v>9.07</v>
      </c>
      <c r="W11" s="2">
        <v>299</v>
      </c>
      <c r="X11" s="2">
        <v>159</v>
      </c>
      <c r="Y11" s="2">
        <v>3.61</v>
      </c>
      <c r="Z11" s="2">
        <v>15.95</v>
      </c>
      <c r="AA11" s="2">
        <v>13.4</v>
      </c>
      <c r="AB11" s="2">
        <v>27.6</v>
      </c>
      <c r="AC11" s="2">
        <v>3.33</v>
      </c>
      <c r="AD11" s="2">
        <v>12.6</v>
      </c>
      <c r="AE11" s="2">
        <v>2.74</v>
      </c>
      <c r="AF11" s="2">
        <v>0.88400000000000001</v>
      </c>
      <c r="AG11" s="2">
        <v>2.56</v>
      </c>
      <c r="AH11" s="2">
        <v>0.42799999999999999</v>
      </c>
      <c r="AI11" s="2">
        <v>2.54</v>
      </c>
      <c r="AJ11" s="2">
        <v>0.51300000000000001</v>
      </c>
      <c r="AK11" s="2">
        <v>1.49</v>
      </c>
      <c r="AL11" s="2">
        <v>0.20699999999999999</v>
      </c>
      <c r="AM11" s="2">
        <v>1.53</v>
      </c>
      <c r="AN11" s="2">
        <v>0.222</v>
      </c>
      <c r="AO11" s="2">
        <v>686</v>
      </c>
      <c r="AP11" s="2">
        <v>14.3</v>
      </c>
      <c r="AQ11" s="12">
        <v>0.28650793650793649</v>
      </c>
      <c r="AR11" s="12">
        <v>0.37698412698412698</v>
      </c>
      <c r="AS11" s="12">
        <v>22.313432835820894</v>
      </c>
      <c r="AT11" s="12">
        <v>1.8367346938775508E-2</v>
      </c>
      <c r="AU11" s="12"/>
      <c r="AV11" s="14">
        <v>0.22</v>
      </c>
      <c r="AW11" s="14">
        <v>0.70555199999999996</v>
      </c>
      <c r="AX11" s="14">
        <v>1.7E-5</v>
      </c>
      <c r="AY11" s="14">
        <v>0.13300000000000001</v>
      </c>
      <c r="AZ11" s="14">
        <v>0.51269900000000002</v>
      </c>
      <c r="BA11" s="14">
        <v>9.0000000000000002E-6</v>
      </c>
      <c r="BB11" s="8">
        <v>0.51239500000000004</v>
      </c>
      <c r="BC11" s="8">
        <v>0.70450000000000002</v>
      </c>
      <c r="BD11" s="13">
        <v>3.9808176650812932</v>
      </c>
      <c r="BE11" s="15">
        <v>854.25824576968728</v>
      </c>
      <c r="BF11" s="15">
        <v>895.70320115588822</v>
      </c>
      <c r="BG11" s="13">
        <v>-0.32384341637010672</v>
      </c>
      <c r="BH11" s="2" t="s">
        <v>115</v>
      </c>
    </row>
    <row r="12" spans="1:60">
      <c r="A12" s="2" t="s">
        <v>37</v>
      </c>
      <c r="B12" s="2" t="s">
        <v>80</v>
      </c>
      <c r="C12" s="15">
        <v>360</v>
      </c>
      <c r="D12" s="2">
        <v>54.71</v>
      </c>
      <c r="E12" s="2">
        <v>1.29</v>
      </c>
      <c r="F12" s="2">
        <v>16.95</v>
      </c>
      <c r="G12" s="12">
        <v>7.9231479999999994</v>
      </c>
      <c r="H12" s="2">
        <v>0.17</v>
      </c>
      <c r="I12" s="2">
        <v>3.62</v>
      </c>
      <c r="J12" s="2">
        <v>4.55</v>
      </c>
      <c r="K12" s="2">
        <v>3.46</v>
      </c>
      <c r="L12" s="2">
        <v>2.23</v>
      </c>
      <c r="M12" s="2">
        <v>0.31</v>
      </c>
      <c r="N12" s="2">
        <v>4.08</v>
      </c>
      <c r="O12" s="2">
        <v>99.71</v>
      </c>
      <c r="P12" s="7">
        <v>0.6445086705202312</v>
      </c>
      <c r="Q12" s="7">
        <v>1.033565241683237</v>
      </c>
      <c r="R12" s="7">
        <v>2.0894853734374008</v>
      </c>
      <c r="S12" s="6">
        <v>51.568688794418179</v>
      </c>
      <c r="U12" s="2">
        <v>10.49</v>
      </c>
      <c r="V12" s="2">
        <v>25.18</v>
      </c>
      <c r="W12" s="2">
        <v>577</v>
      </c>
      <c r="X12" s="2">
        <v>245.9</v>
      </c>
      <c r="Y12" s="2">
        <v>5.37</v>
      </c>
      <c r="Z12" s="2">
        <v>11.91</v>
      </c>
      <c r="AA12" s="2">
        <v>30.18</v>
      </c>
      <c r="AB12" s="2">
        <v>64.78</v>
      </c>
      <c r="AC12" s="2">
        <v>8.02</v>
      </c>
      <c r="AD12" s="2">
        <v>31.93</v>
      </c>
      <c r="AE12" s="2">
        <v>6.65</v>
      </c>
      <c r="AF12" s="2">
        <v>1.66</v>
      </c>
      <c r="AG12" s="2">
        <v>6.23</v>
      </c>
      <c r="AH12" s="2">
        <v>1.03</v>
      </c>
      <c r="AI12" s="2">
        <v>6.26</v>
      </c>
      <c r="AJ12" s="2">
        <v>1.25</v>
      </c>
      <c r="AK12" s="2">
        <v>3.51</v>
      </c>
      <c r="AL12" s="2">
        <v>0.56000000000000005</v>
      </c>
      <c r="AM12" s="2">
        <v>3.59</v>
      </c>
      <c r="AN12" s="2">
        <v>0.53</v>
      </c>
      <c r="AO12" s="2">
        <v>422</v>
      </c>
      <c r="AP12" s="2">
        <v>33.69</v>
      </c>
      <c r="AQ12" s="12">
        <v>0.16818039461321641</v>
      </c>
      <c r="AR12" s="12">
        <v>0.32853116191669279</v>
      </c>
      <c r="AS12" s="12">
        <v>19.118621603711066</v>
      </c>
      <c r="AT12" s="12">
        <v>7.5663507109004741E-2</v>
      </c>
      <c r="AU12" s="12"/>
      <c r="AV12" s="14">
        <v>0.39600000000000002</v>
      </c>
      <c r="AW12" s="14">
        <v>0.707785</v>
      </c>
      <c r="AY12" s="14">
        <v>0.126</v>
      </c>
      <c r="AZ12" s="14">
        <v>0.51249500000000003</v>
      </c>
      <c r="BB12" s="8">
        <v>0.51219000000000003</v>
      </c>
      <c r="BC12" s="8">
        <v>0.70572000000000001</v>
      </c>
      <c r="BD12" s="13">
        <v>0.53</v>
      </c>
      <c r="BE12" s="15">
        <v>1140.3417995648786</v>
      </c>
      <c r="BF12" s="15">
        <v>1194.1819424056039</v>
      </c>
      <c r="BG12" s="13">
        <v>-0.35943060498220647</v>
      </c>
      <c r="BH12" s="2" t="s">
        <v>38</v>
      </c>
    </row>
    <row r="13" spans="1:60">
      <c r="A13" s="2" t="s">
        <v>39</v>
      </c>
      <c r="B13" s="2" t="s">
        <v>40</v>
      </c>
      <c r="C13" s="15">
        <v>360</v>
      </c>
      <c r="D13" s="2">
        <v>74.150000000000006</v>
      </c>
      <c r="E13" s="2">
        <v>0.34</v>
      </c>
      <c r="F13" s="2">
        <v>13.83</v>
      </c>
      <c r="G13" s="12">
        <v>2.3005420000000001</v>
      </c>
      <c r="H13" s="2">
        <v>0.05</v>
      </c>
      <c r="I13" s="2">
        <v>0.27</v>
      </c>
      <c r="J13" s="2">
        <v>0.3</v>
      </c>
      <c r="K13" s="2">
        <v>4.4400000000000004</v>
      </c>
      <c r="L13" s="2">
        <v>2.84</v>
      </c>
      <c r="M13" s="2">
        <v>0.08</v>
      </c>
      <c r="N13" s="2">
        <v>0.87</v>
      </c>
      <c r="O13" s="2">
        <v>99.71</v>
      </c>
      <c r="P13" s="7">
        <v>0.63963963963963955</v>
      </c>
      <c r="Q13" s="7">
        <v>1.2650184550393753</v>
      </c>
      <c r="R13" s="7">
        <v>1.3315722487431207</v>
      </c>
      <c r="S13" s="6">
        <v>21.477230040549198</v>
      </c>
      <c r="U13" s="2">
        <v>13.42</v>
      </c>
      <c r="V13" s="2">
        <v>14.51</v>
      </c>
      <c r="W13" s="2">
        <v>754.6</v>
      </c>
      <c r="X13" s="2">
        <v>311.89999999999998</v>
      </c>
      <c r="Y13" s="2">
        <v>7.53</v>
      </c>
      <c r="Z13" s="2">
        <v>5.61</v>
      </c>
      <c r="AA13" s="2">
        <v>22.69</v>
      </c>
      <c r="AB13" s="2">
        <v>50.59</v>
      </c>
      <c r="AC13" s="2">
        <v>6.67</v>
      </c>
      <c r="AD13" s="2">
        <v>26.53</v>
      </c>
      <c r="AE13" s="2">
        <v>5.82</v>
      </c>
      <c r="AF13" s="2">
        <v>1.04</v>
      </c>
      <c r="AG13" s="2">
        <v>5.52</v>
      </c>
      <c r="AH13" s="2">
        <v>1.07</v>
      </c>
      <c r="AI13" s="2">
        <v>6.84</v>
      </c>
      <c r="AJ13" s="2">
        <v>1.42</v>
      </c>
      <c r="AK13" s="2">
        <v>4.3499999999999996</v>
      </c>
      <c r="AL13" s="2">
        <v>0.75</v>
      </c>
      <c r="AM13" s="2">
        <v>5.03</v>
      </c>
      <c r="AN13" s="2">
        <v>0.77</v>
      </c>
      <c r="AO13" s="2">
        <v>83.4</v>
      </c>
      <c r="AP13" s="2">
        <v>42.44</v>
      </c>
      <c r="AQ13" s="12">
        <v>0.28382962683754243</v>
      </c>
      <c r="AR13" s="12">
        <v>0.50584244251790422</v>
      </c>
      <c r="AS13" s="12">
        <v>33.256941383869545</v>
      </c>
      <c r="AT13" s="12">
        <v>0.31810551558752997</v>
      </c>
      <c r="AU13" s="12"/>
      <c r="AV13" s="14">
        <v>1.714</v>
      </c>
      <c r="AW13" s="14">
        <v>0.71304000000000001</v>
      </c>
      <c r="AY13" s="14">
        <v>0.13300000000000001</v>
      </c>
      <c r="AZ13" s="14">
        <v>0.51247500000000001</v>
      </c>
      <c r="BB13" s="8">
        <v>0.51217000000000001</v>
      </c>
      <c r="BC13" s="8">
        <v>0.70440000000000003</v>
      </c>
      <c r="BD13" s="13">
        <v>-0.28000000000000003</v>
      </c>
      <c r="BE13" s="15">
        <v>1276.7788324758017</v>
      </c>
      <c r="BF13" s="15">
        <v>1251.2774407987106</v>
      </c>
      <c r="BG13" s="13">
        <v>-0.32384341637010672</v>
      </c>
      <c r="BH13" s="2" t="s">
        <v>38</v>
      </c>
    </row>
    <row r="14" spans="1:60">
      <c r="A14" s="2" t="s">
        <v>41</v>
      </c>
      <c r="B14" s="2" t="s">
        <v>116</v>
      </c>
      <c r="C14" s="15">
        <v>360</v>
      </c>
      <c r="D14" s="2">
        <v>77.37</v>
      </c>
      <c r="E14" s="2">
        <v>0.52</v>
      </c>
      <c r="F14" s="2">
        <v>11.84</v>
      </c>
      <c r="G14" s="12">
        <v>2.6824659999999998</v>
      </c>
      <c r="H14" s="2">
        <v>0.04</v>
      </c>
      <c r="I14" s="2">
        <v>0.41</v>
      </c>
      <c r="J14" s="2">
        <v>0.39</v>
      </c>
      <c r="K14" s="2">
        <v>0.1</v>
      </c>
      <c r="L14" s="2">
        <v>3.44</v>
      </c>
      <c r="M14" s="2">
        <v>0.12</v>
      </c>
      <c r="N14" s="2">
        <v>2.6</v>
      </c>
      <c r="O14" s="2">
        <v>99.78</v>
      </c>
      <c r="P14" s="7">
        <v>34.4</v>
      </c>
      <c r="Q14" s="7">
        <v>2.5696456277688449</v>
      </c>
      <c r="R14" s="7">
        <v>3.0380146310365355</v>
      </c>
      <c r="S14" s="6">
        <v>26.264775693643223</v>
      </c>
      <c r="U14" s="2">
        <v>10.050000000000001</v>
      </c>
      <c r="V14" s="2">
        <v>23.52</v>
      </c>
      <c r="W14" s="2">
        <v>1362.7</v>
      </c>
      <c r="X14" s="2">
        <v>324.89999999999998</v>
      </c>
      <c r="Y14" s="2">
        <v>6.47</v>
      </c>
      <c r="Z14" s="2">
        <v>9.0500000000000007</v>
      </c>
      <c r="AA14" s="2">
        <v>33.159999999999997</v>
      </c>
      <c r="AB14" s="2">
        <v>77.06</v>
      </c>
      <c r="AC14" s="2">
        <v>9.5</v>
      </c>
      <c r="AD14" s="2">
        <v>35.450000000000003</v>
      </c>
      <c r="AE14" s="2">
        <v>6.01</v>
      </c>
      <c r="AF14" s="2">
        <v>1.32</v>
      </c>
      <c r="AG14" s="2">
        <v>5.18</v>
      </c>
      <c r="AH14" s="2">
        <v>0.84</v>
      </c>
      <c r="AI14" s="2">
        <v>4.93</v>
      </c>
      <c r="AJ14" s="2">
        <v>0.97</v>
      </c>
      <c r="AK14" s="2">
        <v>2.82</v>
      </c>
      <c r="AL14" s="2">
        <v>0.47</v>
      </c>
      <c r="AM14" s="2">
        <v>3.03</v>
      </c>
      <c r="AN14" s="2">
        <v>0.46</v>
      </c>
      <c r="AO14" s="2">
        <v>74.099999999999994</v>
      </c>
      <c r="AP14" s="2">
        <v>26.94</v>
      </c>
      <c r="AQ14" s="12">
        <v>0.18251057827926656</v>
      </c>
      <c r="AR14" s="12">
        <v>0.28349788434414669</v>
      </c>
      <c r="AS14" s="12">
        <v>41.094692400482515</v>
      </c>
      <c r="AT14" s="12">
        <v>0.47840755735492585</v>
      </c>
      <c r="AU14" s="12"/>
      <c r="AV14" s="14">
        <v>3.7050000000000001</v>
      </c>
      <c r="AW14" s="14">
        <v>0.72376399999999996</v>
      </c>
      <c r="AY14" s="14">
        <v>0.10199999999999999</v>
      </c>
      <c r="AZ14" s="14">
        <v>0.51254500000000003</v>
      </c>
      <c r="BB14" s="8">
        <v>0.51229999999999998</v>
      </c>
      <c r="BC14" s="8">
        <v>0.70440999999999998</v>
      </c>
      <c r="BD14" s="13">
        <v>2.6</v>
      </c>
      <c r="BE14" s="15">
        <v>827.42220432125725</v>
      </c>
      <c r="BF14" s="15">
        <v>1026.8158140403746</v>
      </c>
      <c r="BG14" s="13">
        <v>-0.48144382308083378</v>
      </c>
      <c r="BH14" s="2" t="s">
        <v>38</v>
      </c>
    </row>
    <row r="15" spans="1:60">
      <c r="A15" s="2" t="s">
        <v>42</v>
      </c>
      <c r="B15" s="2" t="s">
        <v>40</v>
      </c>
      <c r="C15" s="15">
        <v>360</v>
      </c>
      <c r="D15" s="2">
        <v>70.459999999999994</v>
      </c>
      <c r="E15" s="2">
        <v>0.61</v>
      </c>
      <c r="F15" s="2">
        <v>14.89</v>
      </c>
      <c r="G15" s="12">
        <v>2.8754119999999999</v>
      </c>
      <c r="H15" s="2">
        <v>0.11</v>
      </c>
      <c r="I15" s="2">
        <v>0.81</v>
      </c>
      <c r="J15" s="2">
        <v>0.64</v>
      </c>
      <c r="K15" s="2">
        <v>3.95</v>
      </c>
      <c r="L15" s="2">
        <v>3.7</v>
      </c>
      <c r="M15" s="2">
        <v>0.14000000000000001</v>
      </c>
      <c r="N15" s="2">
        <v>1.31</v>
      </c>
      <c r="O15" s="2">
        <v>99.79</v>
      </c>
      <c r="P15" s="7">
        <v>0.93670886075949367</v>
      </c>
      <c r="Q15" s="7">
        <v>1.2749384686460636</v>
      </c>
      <c r="R15" s="7">
        <v>1.4163038546532316</v>
      </c>
      <c r="S15" s="6">
        <v>39.631713337588558</v>
      </c>
      <c r="U15" s="2">
        <v>14.17</v>
      </c>
      <c r="V15" s="2">
        <v>14.11</v>
      </c>
      <c r="W15" s="2">
        <v>888.6</v>
      </c>
      <c r="X15" s="2">
        <v>323.7</v>
      </c>
      <c r="Y15" s="2">
        <v>7.35</v>
      </c>
      <c r="Z15" s="2">
        <v>11.08</v>
      </c>
      <c r="AA15" s="2">
        <v>30.11</v>
      </c>
      <c r="AB15" s="2">
        <v>63.33</v>
      </c>
      <c r="AC15" s="2">
        <v>7.79</v>
      </c>
      <c r="AD15" s="2">
        <v>30.3</v>
      </c>
      <c r="AE15" s="2">
        <v>6.28</v>
      </c>
      <c r="AF15" s="2">
        <v>1.4</v>
      </c>
      <c r="AG15" s="2">
        <v>5.85</v>
      </c>
      <c r="AH15" s="2">
        <v>1</v>
      </c>
      <c r="AI15" s="2">
        <v>6.26</v>
      </c>
      <c r="AJ15" s="2">
        <v>1.28</v>
      </c>
      <c r="AK15" s="2">
        <v>3.74</v>
      </c>
      <c r="AL15" s="2">
        <v>0.63</v>
      </c>
      <c r="AM15" s="2">
        <v>4.16</v>
      </c>
      <c r="AN15" s="2">
        <v>0.62</v>
      </c>
      <c r="AO15" s="2">
        <v>177.1</v>
      </c>
      <c r="AP15" s="2">
        <v>36.82</v>
      </c>
      <c r="AQ15" s="12">
        <v>0.24257425742574257</v>
      </c>
      <c r="AR15" s="12">
        <v>0.46765676567656767</v>
      </c>
      <c r="AS15" s="12">
        <v>29.511790102955828</v>
      </c>
      <c r="AT15" s="12">
        <v>0.17108977978543197</v>
      </c>
      <c r="AU15" s="12"/>
      <c r="AV15" s="14">
        <v>1.661</v>
      </c>
      <c r="AW15" s="14">
        <v>0.71245899999999995</v>
      </c>
      <c r="AY15" s="14">
        <v>0.125</v>
      </c>
      <c r="AZ15" s="14">
        <v>0.51260600000000001</v>
      </c>
      <c r="BB15" s="8">
        <v>0.51232</v>
      </c>
      <c r="BC15" s="8">
        <v>0.70408999999999999</v>
      </c>
      <c r="BD15" s="13">
        <v>2.6</v>
      </c>
      <c r="BE15" s="15">
        <v>937.01491960225428</v>
      </c>
      <c r="BF15" s="15">
        <v>1019.8621836736229</v>
      </c>
      <c r="BG15" s="13">
        <v>-0.36451448906964923</v>
      </c>
      <c r="BH15" s="2" t="s">
        <v>38</v>
      </c>
    </row>
    <row r="16" spans="1:60">
      <c r="A16" s="2" t="s">
        <v>43</v>
      </c>
      <c r="B16" s="2" t="s">
        <v>117</v>
      </c>
      <c r="C16" s="15">
        <v>360</v>
      </c>
      <c r="D16" s="2">
        <v>65.540000000000006</v>
      </c>
      <c r="E16" s="2">
        <v>0.55000000000000004</v>
      </c>
      <c r="F16" s="2">
        <v>15.79</v>
      </c>
      <c r="G16" s="12">
        <v>3.9244100000000004</v>
      </c>
      <c r="H16" s="2">
        <v>0.12</v>
      </c>
      <c r="I16" s="2">
        <v>1.92</v>
      </c>
      <c r="J16" s="2">
        <v>2.64</v>
      </c>
      <c r="K16" s="2">
        <v>2.63</v>
      </c>
      <c r="L16" s="2">
        <v>3.62</v>
      </c>
      <c r="M16" s="2">
        <v>0.11</v>
      </c>
      <c r="N16" s="2">
        <v>2.58</v>
      </c>
      <c r="O16" s="2">
        <v>99.74</v>
      </c>
      <c r="P16" s="7">
        <v>1.376425855513308</v>
      </c>
      <c r="Q16" s="7">
        <v>1.208717704266473</v>
      </c>
      <c r="R16" s="7">
        <v>1.9128127356611979</v>
      </c>
      <c r="S16" s="6">
        <v>53.275101248766163</v>
      </c>
      <c r="U16" s="2">
        <v>12.05</v>
      </c>
      <c r="V16" s="2">
        <v>11.14</v>
      </c>
      <c r="W16" s="2">
        <v>614</v>
      </c>
      <c r="X16" s="2">
        <v>173.6</v>
      </c>
      <c r="Y16" s="2">
        <v>4.6500000000000004</v>
      </c>
      <c r="Z16" s="2">
        <v>13.04</v>
      </c>
      <c r="AA16" s="2">
        <v>19.71</v>
      </c>
      <c r="AB16" s="2">
        <v>46.2</v>
      </c>
      <c r="AC16" s="2">
        <v>5.85</v>
      </c>
      <c r="AD16" s="2">
        <v>22.64</v>
      </c>
      <c r="AE16" s="2">
        <v>4.5599999999999996</v>
      </c>
      <c r="AF16" s="2">
        <v>1.26</v>
      </c>
      <c r="AG16" s="2">
        <v>4.0999999999999996</v>
      </c>
      <c r="AH16" s="2">
        <v>0.71</v>
      </c>
      <c r="AI16" s="2">
        <v>4.3099999999999996</v>
      </c>
      <c r="AJ16" s="2">
        <v>0.85</v>
      </c>
      <c r="AK16" s="2">
        <v>2.5</v>
      </c>
      <c r="AL16" s="2">
        <v>0.41</v>
      </c>
      <c r="AM16" s="2">
        <v>2.83</v>
      </c>
      <c r="AN16" s="2">
        <v>0.39</v>
      </c>
      <c r="AO16" s="2">
        <v>284.10000000000002</v>
      </c>
      <c r="AP16" s="2">
        <v>23.41</v>
      </c>
      <c r="AQ16" s="12">
        <v>0.20538869257950532</v>
      </c>
      <c r="AR16" s="12">
        <v>0.53224381625441697</v>
      </c>
      <c r="AS16" s="12">
        <v>31.151699644850328</v>
      </c>
      <c r="AT16" s="12">
        <v>7.9690249912002811E-2</v>
      </c>
      <c r="AU16" s="12"/>
      <c r="AV16" s="14">
        <v>1.3859999999999999</v>
      </c>
      <c r="AW16" s="14">
        <v>0.71165999999999996</v>
      </c>
      <c r="AY16" s="14">
        <v>0.122</v>
      </c>
      <c r="AZ16" s="14">
        <v>0.51251599999999997</v>
      </c>
      <c r="BB16" s="8">
        <v>0.51222999999999996</v>
      </c>
      <c r="BC16" s="8">
        <v>0.70467999999999997</v>
      </c>
      <c r="BD16" s="13">
        <v>1.01</v>
      </c>
      <c r="BE16" s="15">
        <v>1055.8206128081474</v>
      </c>
      <c r="BF16" s="15">
        <v>1146.844794993458</v>
      </c>
      <c r="BG16" s="13">
        <v>-0.37976614133197772</v>
      </c>
      <c r="BH16" s="2" t="s">
        <v>38</v>
      </c>
    </row>
    <row r="17" spans="1:60">
      <c r="A17" s="2" t="s">
        <v>44</v>
      </c>
      <c r="B17" s="2" t="s">
        <v>40</v>
      </c>
      <c r="C17" s="15">
        <v>360</v>
      </c>
      <c r="D17" s="2">
        <v>70.069999999999993</v>
      </c>
      <c r="E17" s="2">
        <v>0.49</v>
      </c>
      <c r="F17" s="2">
        <v>14.26</v>
      </c>
      <c r="G17" s="12">
        <v>3.402466</v>
      </c>
      <c r="H17" s="2">
        <v>0.11</v>
      </c>
      <c r="I17" s="2">
        <v>1.41</v>
      </c>
      <c r="J17" s="2">
        <v>2.31</v>
      </c>
      <c r="K17" s="2">
        <v>2.61</v>
      </c>
      <c r="L17" s="2">
        <v>2.83</v>
      </c>
      <c r="M17" s="2">
        <v>0.08</v>
      </c>
      <c r="N17" s="2">
        <v>2.16</v>
      </c>
      <c r="O17" s="2">
        <v>99.99</v>
      </c>
      <c r="P17" s="7">
        <v>1.0842911877394636</v>
      </c>
      <c r="Q17" s="7">
        <v>1.2322611820871905</v>
      </c>
      <c r="R17" s="7">
        <v>1.9362577350331769</v>
      </c>
      <c r="S17" s="6">
        <v>49.129387227507394</v>
      </c>
      <c r="U17" s="2">
        <v>10.85</v>
      </c>
      <c r="V17" s="2">
        <v>9.18</v>
      </c>
      <c r="W17" s="2">
        <v>566.6</v>
      </c>
      <c r="X17" s="2">
        <v>166.7</v>
      </c>
      <c r="Y17" s="2">
        <v>4.3099999999999996</v>
      </c>
      <c r="Z17" s="2">
        <v>14.62</v>
      </c>
      <c r="AA17" s="2">
        <v>18.489999999999998</v>
      </c>
      <c r="AB17" s="2">
        <v>39.53</v>
      </c>
      <c r="AC17" s="2">
        <v>4.82</v>
      </c>
      <c r="AD17" s="2">
        <v>18.09</v>
      </c>
      <c r="AE17" s="2">
        <v>3.68</v>
      </c>
      <c r="AF17" s="2">
        <v>0.96</v>
      </c>
      <c r="AG17" s="2">
        <v>3.37</v>
      </c>
      <c r="AH17" s="2">
        <v>0.57999999999999996</v>
      </c>
      <c r="AI17" s="2">
        <v>3.7</v>
      </c>
      <c r="AJ17" s="2">
        <v>0.75</v>
      </c>
      <c r="AK17" s="2">
        <v>2.21</v>
      </c>
      <c r="AL17" s="2">
        <v>0.37</v>
      </c>
      <c r="AM17" s="2">
        <v>2.5299999999999998</v>
      </c>
      <c r="AN17" s="2">
        <v>0.37</v>
      </c>
      <c r="AO17" s="2">
        <v>288.3</v>
      </c>
      <c r="AP17" s="2">
        <v>20.32</v>
      </c>
      <c r="AQ17" s="12">
        <v>0.23825317855168598</v>
      </c>
      <c r="AR17" s="12">
        <v>0.59977888336097285</v>
      </c>
      <c r="AS17" s="12">
        <v>30.643591130340727</v>
      </c>
      <c r="AT17" s="12">
        <v>6.2747138397502594E-2</v>
      </c>
      <c r="AU17" s="12"/>
      <c r="AV17" s="14">
        <v>1.1020000000000001</v>
      </c>
      <c r="AW17" s="14">
        <v>0.71068399999999998</v>
      </c>
      <c r="AY17" s="14">
        <v>0.123</v>
      </c>
      <c r="AZ17" s="14">
        <v>0.51249699999999998</v>
      </c>
      <c r="BB17" s="8">
        <v>0.51221000000000005</v>
      </c>
      <c r="BC17" s="8">
        <v>0.70513000000000003</v>
      </c>
      <c r="BD17" s="13">
        <v>0.59</v>
      </c>
      <c r="BE17" s="15">
        <v>1099.3215073865524</v>
      </c>
      <c r="BF17" s="15">
        <v>1179.7981759904615</v>
      </c>
      <c r="BG17" s="13">
        <v>-0.37468225724453486</v>
      </c>
      <c r="BH17" s="2" t="s">
        <v>38</v>
      </c>
    </row>
    <row r="18" spans="1:60">
      <c r="A18" s="2" t="s">
        <v>118</v>
      </c>
      <c r="B18" s="2" t="s">
        <v>119</v>
      </c>
      <c r="C18" s="15">
        <v>360</v>
      </c>
      <c r="D18" s="2">
        <v>61.3</v>
      </c>
      <c r="E18" s="2">
        <v>0.91</v>
      </c>
      <c r="F18" s="2">
        <v>13.55</v>
      </c>
      <c r="G18" s="12">
        <v>4.9219059999999999</v>
      </c>
      <c r="H18" s="2">
        <v>0.09</v>
      </c>
      <c r="I18" s="2">
        <v>3.2</v>
      </c>
      <c r="J18" s="2">
        <v>4.66</v>
      </c>
      <c r="K18" s="2">
        <v>1.82</v>
      </c>
      <c r="L18" s="2">
        <v>2.86</v>
      </c>
      <c r="M18" s="2">
        <v>0.24</v>
      </c>
      <c r="N18" s="2">
        <v>5.65</v>
      </c>
      <c r="O18" s="2">
        <v>99.9</v>
      </c>
      <c r="P18" s="7">
        <v>1.5714285714285714</v>
      </c>
      <c r="Q18" s="7">
        <v>0.92900770319767356</v>
      </c>
      <c r="R18" s="7">
        <v>2.2221865784201169</v>
      </c>
      <c r="S18" s="6">
        <v>60.241496516410329</v>
      </c>
      <c r="U18" s="2">
        <v>8.1999999999999993</v>
      </c>
      <c r="V18" s="2">
        <v>11.7</v>
      </c>
      <c r="W18" s="2">
        <v>470</v>
      </c>
      <c r="X18" s="2">
        <v>162.5</v>
      </c>
      <c r="Y18" s="2">
        <v>4.5999999999999996</v>
      </c>
      <c r="Z18" s="2">
        <v>7.3</v>
      </c>
      <c r="AA18" s="2">
        <v>20.100000000000001</v>
      </c>
      <c r="AB18" s="2">
        <v>49.3</v>
      </c>
      <c r="AC18" s="2">
        <v>5.3</v>
      </c>
      <c r="AD18" s="2">
        <v>20.9</v>
      </c>
      <c r="AE18" s="2">
        <v>4.5999999999999996</v>
      </c>
      <c r="AF18" s="2">
        <v>1.3</v>
      </c>
      <c r="AG18" s="2">
        <v>4.83</v>
      </c>
      <c r="AH18" s="2">
        <v>0.8</v>
      </c>
      <c r="AI18" s="2">
        <v>4.42</v>
      </c>
      <c r="AJ18" s="2">
        <v>0.88</v>
      </c>
      <c r="AK18" s="2">
        <v>2.6</v>
      </c>
      <c r="AL18" s="2">
        <v>0.4</v>
      </c>
      <c r="AM18" s="2">
        <v>2.5099999999999998</v>
      </c>
      <c r="AN18" s="2">
        <v>0.38</v>
      </c>
      <c r="AO18" s="2">
        <v>114.5</v>
      </c>
      <c r="AP18" s="2">
        <v>26</v>
      </c>
      <c r="AQ18" s="12">
        <v>0.22009569377990432</v>
      </c>
      <c r="AR18" s="12">
        <v>0.3923444976076555</v>
      </c>
      <c r="AS18" s="12">
        <v>23.383084577114428</v>
      </c>
      <c r="AT18" s="12">
        <v>0.18253275109170305</v>
      </c>
      <c r="AU18" s="12"/>
      <c r="AV18" s="14">
        <v>6.4059999999999997</v>
      </c>
      <c r="AW18" s="14">
        <v>0.73870800000000003</v>
      </c>
      <c r="AY18" s="14">
        <v>9.6000000000000002E-2</v>
      </c>
      <c r="AZ18" s="14">
        <v>0.51242799999999999</v>
      </c>
      <c r="BB18" s="8">
        <v>0.51219999999999999</v>
      </c>
      <c r="BC18" s="8">
        <v>0.70523999999999998</v>
      </c>
      <c r="BD18" s="13">
        <v>0.64</v>
      </c>
      <c r="BE18" s="15">
        <v>936.67878901253391</v>
      </c>
      <c r="BF18" s="15">
        <v>1183.9464813599395</v>
      </c>
      <c r="BG18" s="13">
        <v>-0.51194712760549055</v>
      </c>
      <c r="BH18" s="2" t="s">
        <v>38</v>
      </c>
    </row>
    <row r="19" spans="1:60">
      <c r="A19" s="2" t="s">
        <v>45</v>
      </c>
      <c r="B19" s="2" t="s">
        <v>46</v>
      </c>
      <c r="C19" s="15">
        <v>360</v>
      </c>
      <c r="D19" s="2">
        <v>68.099999999999994</v>
      </c>
      <c r="E19" s="2">
        <v>0.76</v>
      </c>
      <c r="F19" s="2">
        <v>12.7</v>
      </c>
      <c r="G19" s="12">
        <v>4.1660740000000001</v>
      </c>
      <c r="H19" s="2">
        <v>0.08</v>
      </c>
      <c r="I19" s="2">
        <v>1.62</v>
      </c>
      <c r="J19" s="2">
        <v>4.8</v>
      </c>
      <c r="K19" s="2">
        <v>2.66</v>
      </c>
      <c r="L19" s="2">
        <v>1.43</v>
      </c>
      <c r="M19" s="2">
        <v>0.16</v>
      </c>
      <c r="N19" s="2">
        <v>2.4900000000000002</v>
      </c>
      <c r="O19" s="2">
        <v>99.57</v>
      </c>
      <c r="P19" s="7">
        <v>0.53759398496240596</v>
      </c>
      <c r="Q19" s="7">
        <v>0.86567172159181849</v>
      </c>
      <c r="R19" s="7">
        <v>2.1424361891198758</v>
      </c>
      <c r="S19" s="6">
        <v>47.540356228150337</v>
      </c>
      <c r="U19" s="2">
        <v>12.4</v>
      </c>
      <c r="V19" s="2">
        <v>16.2</v>
      </c>
      <c r="W19" s="2">
        <v>270</v>
      </c>
      <c r="X19" s="2">
        <v>191.5</v>
      </c>
      <c r="Y19" s="2">
        <v>5.5</v>
      </c>
      <c r="Z19" s="2">
        <v>17.100000000000001</v>
      </c>
      <c r="AA19" s="2">
        <v>31.1</v>
      </c>
      <c r="AB19" s="2">
        <v>68.099999999999994</v>
      </c>
      <c r="AC19" s="2">
        <v>7.64</v>
      </c>
      <c r="AD19" s="2">
        <v>29.5</v>
      </c>
      <c r="AE19" s="2">
        <v>5.93</v>
      </c>
      <c r="AF19" s="2">
        <v>1.34</v>
      </c>
      <c r="AG19" s="2">
        <v>5.8</v>
      </c>
      <c r="AH19" s="2">
        <v>0.85</v>
      </c>
      <c r="AI19" s="2">
        <v>4.97</v>
      </c>
      <c r="AJ19" s="2">
        <v>1</v>
      </c>
      <c r="AK19" s="2">
        <v>2.93</v>
      </c>
      <c r="AL19" s="2">
        <v>0.42</v>
      </c>
      <c r="AM19" s="2">
        <v>2.75</v>
      </c>
      <c r="AN19" s="2">
        <v>0.4</v>
      </c>
      <c r="AO19" s="2">
        <v>241</v>
      </c>
      <c r="AP19" s="2">
        <v>30.4</v>
      </c>
      <c r="AQ19" s="12">
        <v>0.1864406779661017</v>
      </c>
      <c r="AR19" s="12">
        <v>0.42033898305084749</v>
      </c>
      <c r="AS19" s="12">
        <v>8.6816720257234721</v>
      </c>
      <c r="AT19" s="12">
        <v>0.12240663900414937</v>
      </c>
      <c r="AU19" s="12"/>
      <c r="AV19" s="14">
        <v>0.86899999999999999</v>
      </c>
      <c r="AW19" s="14">
        <v>0.71176399999999995</v>
      </c>
      <c r="AY19" s="14">
        <v>0.13100000000000001</v>
      </c>
      <c r="AZ19" s="14">
        <v>0.51241499999999995</v>
      </c>
      <c r="BB19" s="8">
        <v>0.51209000000000005</v>
      </c>
      <c r="BC19" s="8">
        <v>0.70711999999999997</v>
      </c>
      <c r="BD19" s="13">
        <v>1.22</v>
      </c>
      <c r="BE19" s="15">
        <v>1356.2139304800403</v>
      </c>
      <c r="BF19" s="15">
        <v>1335.8162239922228</v>
      </c>
      <c r="BG19" s="13">
        <v>-0.33401118454499235</v>
      </c>
      <c r="BH19" s="2" t="s">
        <v>38</v>
      </c>
    </row>
    <row r="20" spans="1:60">
      <c r="A20" s="2" t="s">
        <v>47</v>
      </c>
      <c r="B20" s="2" t="s">
        <v>117</v>
      </c>
      <c r="C20" s="15">
        <v>360</v>
      </c>
      <c r="D20" s="2">
        <v>61</v>
      </c>
      <c r="E20" s="2">
        <v>1</v>
      </c>
      <c r="F20" s="2">
        <v>13.6</v>
      </c>
      <c r="G20" s="12">
        <v>5.0478780000000008</v>
      </c>
      <c r="H20" s="2">
        <v>0.1</v>
      </c>
      <c r="I20" s="2">
        <v>2.99</v>
      </c>
      <c r="J20" s="2">
        <v>4.41</v>
      </c>
      <c r="K20" s="2">
        <v>2.0099999999999998</v>
      </c>
      <c r="L20" s="2">
        <v>2.71</v>
      </c>
      <c r="M20" s="2">
        <v>0.24</v>
      </c>
      <c r="N20" s="2">
        <v>5.54</v>
      </c>
      <c r="O20" s="2">
        <v>99.25</v>
      </c>
      <c r="P20" s="7">
        <v>1.3482587064676619</v>
      </c>
      <c r="Q20" s="7">
        <v>0.95238678865649806</v>
      </c>
      <c r="R20" s="7">
        <v>2.1769012401015986</v>
      </c>
      <c r="S20" s="6">
        <v>57.990615402099351</v>
      </c>
      <c r="U20" s="2">
        <v>8</v>
      </c>
      <c r="V20" s="2">
        <v>12</v>
      </c>
      <c r="W20" s="2">
        <v>340</v>
      </c>
      <c r="X20" s="2">
        <v>160.5</v>
      </c>
      <c r="Y20" s="2">
        <v>4.5</v>
      </c>
      <c r="Z20" s="2">
        <v>19.100000000000001</v>
      </c>
      <c r="AA20" s="2">
        <v>21.9</v>
      </c>
      <c r="AB20" s="2">
        <v>50.4</v>
      </c>
      <c r="AC20" s="2">
        <v>5.46</v>
      </c>
      <c r="AD20" s="2">
        <v>21.6</v>
      </c>
      <c r="AE20" s="2">
        <v>4.55</v>
      </c>
      <c r="AF20" s="2">
        <v>1.2</v>
      </c>
      <c r="AG20" s="2">
        <v>4.72</v>
      </c>
      <c r="AH20" s="2">
        <v>0.71</v>
      </c>
      <c r="AI20" s="2">
        <v>4.2</v>
      </c>
      <c r="AJ20" s="2">
        <v>0.84</v>
      </c>
      <c r="AK20" s="2">
        <v>2.5</v>
      </c>
      <c r="AL20" s="2">
        <v>0.36</v>
      </c>
      <c r="AM20" s="2">
        <v>2.41</v>
      </c>
      <c r="AN20" s="2">
        <v>0.36</v>
      </c>
      <c r="AO20" s="2">
        <v>105.5</v>
      </c>
      <c r="AP20" s="2">
        <v>24.7</v>
      </c>
      <c r="AQ20" s="12">
        <v>0.20833333333333331</v>
      </c>
      <c r="AR20" s="12">
        <v>0.37037037037037035</v>
      </c>
      <c r="AS20" s="12">
        <v>15.525114155251142</v>
      </c>
      <c r="AT20" s="12">
        <v>0.204739336492891</v>
      </c>
      <c r="AU20" s="12"/>
      <c r="AV20" s="14">
        <v>2.2549999999999999</v>
      </c>
      <c r="AW20" s="14">
        <v>0.71773699999999996</v>
      </c>
      <c r="AY20" s="14">
        <v>0.113</v>
      </c>
      <c r="AZ20" s="14">
        <v>0.51240300000000005</v>
      </c>
      <c r="BB20" s="8">
        <v>0.51212000000000002</v>
      </c>
      <c r="BC20" s="8">
        <v>0.70569999999999999</v>
      </c>
      <c r="BD20" s="13">
        <v>-0.6</v>
      </c>
      <c r="BE20" s="15">
        <v>1132.316272006396</v>
      </c>
      <c r="BF20" s="15">
        <v>1286.4094904096457</v>
      </c>
      <c r="BG20" s="13">
        <v>-0.42552109811896288</v>
      </c>
      <c r="BH20" s="2" t="s">
        <v>38</v>
      </c>
    </row>
    <row r="21" spans="1:60">
      <c r="A21" s="2" t="s">
        <v>49</v>
      </c>
      <c r="B21" s="2" t="s">
        <v>117</v>
      </c>
      <c r="C21" s="15">
        <v>360</v>
      </c>
      <c r="D21" s="2">
        <v>61.5</v>
      </c>
      <c r="E21" s="2">
        <v>0.57999999999999996</v>
      </c>
      <c r="F21" s="2">
        <v>18.75</v>
      </c>
      <c r="G21" s="12">
        <v>3.0503220000000004</v>
      </c>
      <c r="H21" s="2">
        <v>0.08</v>
      </c>
      <c r="I21" s="2">
        <v>4.8099999999999996</v>
      </c>
      <c r="J21" s="2">
        <v>0.57999999999999996</v>
      </c>
      <c r="K21" s="2">
        <v>1.8</v>
      </c>
      <c r="L21" s="2">
        <v>3.11</v>
      </c>
      <c r="M21" s="2">
        <v>0.1</v>
      </c>
      <c r="N21" s="2">
        <v>5.27</v>
      </c>
      <c r="O21" s="2">
        <v>100.1</v>
      </c>
      <c r="P21" s="7">
        <v>1.7277777777777776</v>
      </c>
      <c r="Q21" s="7">
        <v>2.5363888110213022</v>
      </c>
      <c r="R21" s="7">
        <v>2.9592937666752244</v>
      </c>
      <c r="S21" s="6">
        <v>78.609281299173972</v>
      </c>
      <c r="U21" s="2">
        <v>9.6</v>
      </c>
      <c r="V21" s="2">
        <v>16.3</v>
      </c>
      <c r="W21" s="2">
        <v>440</v>
      </c>
      <c r="X21" s="2">
        <v>293</v>
      </c>
      <c r="Y21" s="2">
        <v>9</v>
      </c>
      <c r="Z21" s="2">
        <v>17.399999999999999</v>
      </c>
      <c r="AA21" s="2">
        <v>19.100000000000001</v>
      </c>
      <c r="AB21" s="2">
        <v>50.4</v>
      </c>
      <c r="AC21" s="2">
        <v>6</v>
      </c>
      <c r="AD21" s="2">
        <v>24.3</v>
      </c>
      <c r="AE21" s="2">
        <v>5.18</v>
      </c>
      <c r="AF21" s="2">
        <v>1.25</v>
      </c>
      <c r="AG21" s="2">
        <v>5.42</v>
      </c>
      <c r="AH21" s="2">
        <v>0.83</v>
      </c>
      <c r="AI21" s="2">
        <v>5.0999999999999996</v>
      </c>
      <c r="AJ21" s="2">
        <v>1.05</v>
      </c>
      <c r="AK21" s="2">
        <v>3.3</v>
      </c>
      <c r="AL21" s="2">
        <v>0.5</v>
      </c>
      <c r="AM21" s="2">
        <v>3.42</v>
      </c>
      <c r="AN21" s="2">
        <v>0.53</v>
      </c>
      <c r="AO21" s="2">
        <v>38.200000000000003</v>
      </c>
      <c r="AP21" s="2">
        <v>26.9</v>
      </c>
      <c r="AQ21" s="12">
        <v>0.37037037037037035</v>
      </c>
      <c r="AR21" s="12">
        <v>0.39506172839506171</v>
      </c>
      <c r="AS21" s="12">
        <v>23.036649214659683</v>
      </c>
      <c r="AT21" s="12">
        <v>0.6361256544502617</v>
      </c>
      <c r="AU21" s="12"/>
      <c r="AV21" s="14">
        <v>2.9689999999999999</v>
      </c>
      <c r="AW21" s="14">
        <v>0.72137799999999996</v>
      </c>
      <c r="AY21" s="14">
        <v>0.126</v>
      </c>
      <c r="AZ21" s="14">
        <v>0.51244900000000004</v>
      </c>
      <c r="BB21" s="8">
        <v>0.51214000000000004</v>
      </c>
      <c r="BC21" s="8">
        <v>0.70552000000000004</v>
      </c>
      <c r="BD21" s="13">
        <v>-0.28999999999999998</v>
      </c>
      <c r="BE21" s="15">
        <v>1220.1081733003061</v>
      </c>
      <c r="BF21" s="15">
        <v>1264.8024810119277</v>
      </c>
      <c r="BG21" s="13">
        <v>-0.35943060498220647</v>
      </c>
      <c r="BH21" s="2" t="s">
        <v>38</v>
      </c>
    </row>
    <row r="22" spans="1:60">
      <c r="A22" s="2" t="s">
        <v>50</v>
      </c>
      <c r="B22" s="2" t="s">
        <v>117</v>
      </c>
      <c r="C22" s="15">
        <v>360</v>
      </c>
      <c r="D22" s="2">
        <v>61.5</v>
      </c>
      <c r="E22" s="2">
        <v>0.56000000000000005</v>
      </c>
      <c r="F22" s="2">
        <v>18.05</v>
      </c>
      <c r="G22" s="12">
        <v>2.8793600000000001</v>
      </c>
      <c r="H22" s="2">
        <v>0.09</v>
      </c>
      <c r="I22" s="2">
        <v>4.79</v>
      </c>
      <c r="J22" s="2">
        <v>0.48</v>
      </c>
      <c r="K22" s="2">
        <v>2.09</v>
      </c>
      <c r="L22" s="2">
        <v>3.17</v>
      </c>
      <c r="M22" s="2">
        <v>0.08</v>
      </c>
      <c r="N22" s="2">
        <v>5.2</v>
      </c>
      <c r="O22" s="2">
        <v>99.34</v>
      </c>
      <c r="P22" s="7">
        <v>1.5167464114832536</v>
      </c>
      <c r="Q22" s="7">
        <v>2.3282931991894507</v>
      </c>
      <c r="R22" s="7">
        <v>2.6242428778127027</v>
      </c>
      <c r="S22" s="6">
        <v>79.49532150664146</v>
      </c>
      <c r="U22" s="2">
        <v>8.6999999999999993</v>
      </c>
      <c r="V22" s="2">
        <v>16.7</v>
      </c>
      <c r="W22" s="2">
        <v>460</v>
      </c>
      <c r="X22" s="2">
        <v>296</v>
      </c>
      <c r="Y22" s="2">
        <v>8.8000000000000007</v>
      </c>
      <c r="Z22" s="2">
        <v>22.3</v>
      </c>
      <c r="AA22" s="2">
        <v>15.4</v>
      </c>
      <c r="AB22" s="2">
        <v>39.799999999999997</v>
      </c>
      <c r="AC22" s="2">
        <v>4.51</v>
      </c>
      <c r="AD22" s="2">
        <v>18.899999999999999</v>
      </c>
      <c r="AE22" s="2">
        <v>4.63</v>
      </c>
      <c r="AF22" s="2">
        <v>1.2</v>
      </c>
      <c r="AG22" s="2">
        <v>5.5</v>
      </c>
      <c r="AH22" s="2">
        <v>0.92</v>
      </c>
      <c r="AI22" s="2">
        <v>5.72</v>
      </c>
      <c r="AJ22" s="2">
        <v>1.2</v>
      </c>
      <c r="AK22" s="2">
        <v>3.76</v>
      </c>
      <c r="AL22" s="2">
        <v>0.56000000000000005</v>
      </c>
      <c r="AM22" s="2">
        <v>3.76</v>
      </c>
      <c r="AN22" s="2">
        <v>0.6</v>
      </c>
      <c r="AO22" s="2">
        <v>35.700000000000003</v>
      </c>
      <c r="AP22" s="2">
        <v>32.4</v>
      </c>
      <c r="AQ22" s="12">
        <v>0.46560846560846569</v>
      </c>
      <c r="AR22" s="12">
        <v>0.46031746031746029</v>
      </c>
      <c r="AS22" s="12">
        <v>29.870129870129869</v>
      </c>
      <c r="AT22" s="12">
        <v>0.52941176470588225</v>
      </c>
      <c r="AU22" s="12"/>
      <c r="AV22" s="14">
        <v>0.19</v>
      </c>
      <c r="AW22" s="14">
        <v>0.70758100000000002</v>
      </c>
      <c r="AY22" s="14">
        <v>0.126</v>
      </c>
      <c r="AZ22" s="14">
        <v>0.51245099999999999</v>
      </c>
      <c r="BB22" s="8">
        <v>0.51214000000000004</v>
      </c>
      <c r="BC22" s="8">
        <v>0.70657000000000003</v>
      </c>
      <c r="BD22" s="13">
        <v>-0.24</v>
      </c>
      <c r="BE22" s="15">
        <v>1216.6409352327307</v>
      </c>
      <c r="BF22" s="15">
        <v>1261.7327009461303</v>
      </c>
      <c r="BG22" s="13">
        <v>-0.35943060498220647</v>
      </c>
      <c r="BH22" s="2" t="s">
        <v>38</v>
      </c>
    </row>
    <row r="23" spans="1:60">
      <c r="A23" s="2" t="s">
        <v>51</v>
      </c>
      <c r="B23" s="2" t="s">
        <v>120</v>
      </c>
      <c r="C23" s="15">
        <v>360</v>
      </c>
      <c r="D23" s="2">
        <v>53.5</v>
      </c>
      <c r="E23" s="2">
        <v>0.78</v>
      </c>
      <c r="F23" s="2">
        <v>15.25</v>
      </c>
      <c r="G23" s="12">
        <v>5.8666960000000001</v>
      </c>
      <c r="H23" s="2">
        <v>0.1</v>
      </c>
      <c r="I23" s="2">
        <v>4.09</v>
      </c>
      <c r="J23" s="2">
        <v>5.71</v>
      </c>
      <c r="K23" s="2">
        <v>3.74</v>
      </c>
      <c r="L23" s="2">
        <v>1.36</v>
      </c>
      <c r="M23" s="2">
        <v>0.17</v>
      </c>
      <c r="N23" s="2">
        <v>7.05</v>
      </c>
      <c r="O23" s="2">
        <v>101.15</v>
      </c>
      <c r="P23" s="7">
        <v>0.36363636363636365</v>
      </c>
      <c r="Q23" s="7">
        <v>0.8458592117600261</v>
      </c>
      <c r="R23" s="7">
        <v>1.9990436295652516</v>
      </c>
      <c r="S23" s="6">
        <v>61.900711915248294</v>
      </c>
      <c r="U23" s="2">
        <v>5.5</v>
      </c>
      <c r="V23" s="2">
        <v>6.7</v>
      </c>
      <c r="W23" s="2">
        <v>70</v>
      </c>
      <c r="X23" s="2">
        <v>150.5</v>
      </c>
      <c r="Y23" s="2">
        <v>4.0999999999999996</v>
      </c>
      <c r="Z23" s="2">
        <v>25.8</v>
      </c>
      <c r="AA23" s="2">
        <v>18.3</v>
      </c>
      <c r="AB23" s="2">
        <v>41.4</v>
      </c>
      <c r="AC23" s="2">
        <v>4.63</v>
      </c>
      <c r="AD23" s="2">
        <v>18.399999999999999</v>
      </c>
      <c r="AE23" s="2">
        <v>3.99</v>
      </c>
      <c r="AF23" s="2">
        <v>1.1000000000000001</v>
      </c>
      <c r="AG23" s="2">
        <v>4.12</v>
      </c>
      <c r="AH23" s="2">
        <v>0.61</v>
      </c>
      <c r="AI23" s="2">
        <v>3.64</v>
      </c>
      <c r="AJ23" s="2">
        <v>0.73</v>
      </c>
      <c r="AK23" s="2">
        <v>2.21</v>
      </c>
      <c r="AL23" s="2">
        <v>0.31</v>
      </c>
      <c r="AM23" s="2">
        <v>2.1</v>
      </c>
      <c r="AN23" s="2">
        <v>0.32</v>
      </c>
      <c r="AO23" s="2">
        <v>230</v>
      </c>
      <c r="AP23" s="2">
        <v>21.8</v>
      </c>
      <c r="AQ23" s="12">
        <v>0.22282608695652173</v>
      </c>
      <c r="AR23" s="12">
        <v>0.29891304347826092</v>
      </c>
      <c r="AS23" s="12">
        <v>3.8251366120218577</v>
      </c>
      <c r="AT23" s="12">
        <v>7.9999999999999988E-2</v>
      </c>
      <c r="AU23" s="12"/>
      <c r="AV23" s="14">
        <v>4.26</v>
      </c>
      <c r="AW23" s="14">
        <v>0.72759600000000002</v>
      </c>
      <c r="AY23" s="14">
        <v>9.8000000000000004E-2</v>
      </c>
      <c r="AZ23" s="14">
        <v>0.51245499999999999</v>
      </c>
      <c r="BB23" s="8">
        <v>0.51222000000000001</v>
      </c>
      <c r="BC23" s="8">
        <v>0.70533999999999997</v>
      </c>
      <c r="BD23" s="13">
        <v>1.04</v>
      </c>
      <c r="BE23" s="15">
        <v>917.32175386555775</v>
      </c>
      <c r="BF23" s="15">
        <v>1150.0209696415036</v>
      </c>
      <c r="BG23" s="13">
        <v>-0.50177935943060503</v>
      </c>
      <c r="BH23" s="2" t="s">
        <v>38</v>
      </c>
    </row>
    <row r="24" spans="1:60">
      <c r="A24" s="2" t="s">
        <v>121</v>
      </c>
      <c r="B24" s="2" t="s">
        <v>52</v>
      </c>
      <c r="C24" s="15">
        <v>360</v>
      </c>
      <c r="D24" s="2">
        <v>51.7</v>
      </c>
      <c r="E24" s="2">
        <v>1.22</v>
      </c>
      <c r="F24" s="2">
        <v>16.05</v>
      </c>
      <c r="G24" s="12">
        <v>9.2589419999999993</v>
      </c>
      <c r="H24" s="2">
        <v>0.15</v>
      </c>
      <c r="I24" s="2">
        <v>5.56</v>
      </c>
      <c r="J24" s="2">
        <v>4.82</v>
      </c>
      <c r="K24" s="2">
        <v>3.35</v>
      </c>
      <c r="L24" s="2">
        <v>2.72</v>
      </c>
      <c r="M24" s="2">
        <v>0.25</v>
      </c>
      <c r="N24" s="2">
        <v>3.4</v>
      </c>
      <c r="O24" s="2">
        <v>99.74</v>
      </c>
      <c r="P24" s="7">
        <v>0.81194029850746274</v>
      </c>
      <c r="Q24" s="7">
        <v>0.93086295806142472</v>
      </c>
      <c r="R24" s="7">
        <v>1.8965399784432944</v>
      </c>
      <c r="S24" s="6">
        <v>58.324068049107645</v>
      </c>
      <c r="U24" s="2">
        <v>4.5</v>
      </c>
      <c r="V24" s="2">
        <v>10.6</v>
      </c>
      <c r="W24" s="2">
        <v>750</v>
      </c>
      <c r="X24" s="2">
        <v>157</v>
      </c>
      <c r="Y24" s="2">
        <v>4.9000000000000004</v>
      </c>
      <c r="Z24" s="2">
        <v>11.1</v>
      </c>
      <c r="AA24" s="2">
        <v>12</v>
      </c>
      <c r="AB24" s="2">
        <v>32.4</v>
      </c>
      <c r="AC24" s="2">
        <v>4.1500000000000004</v>
      </c>
      <c r="AD24" s="2">
        <v>18.3</v>
      </c>
      <c r="AE24" s="2">
        <v>4.91</v>
      </c>
      <c r="AF24" s="2">
        <v>1.21</v>
      </c>
      <c r="AG24" s="2">
        <v>5.8</v>
      </c>
      <c r="AH24" s="2">
        <v>0.95</v>
      </c>
      <c r="AI24" s="2">
        <v>5.97</v>
      </c>
      <c r="AJ24" s="2">
        <v>1.23</v>
      </c>
      <c r="AK24" s="2">
        <v>3.82</v>
      </c>
      <c r="AL24" s="2">
        <v>0.56999999999999995</v>
      </c>
      <c r="AM24" s="2">
        <v>3.93</v>
      </c>
      <c r="AN24" s="2">
        <v>0.6</v>
      </c>
      <c r="AO24" s="2">
        <v>374</v>
      </c>
      <c r="AP24" s="2">
        <v>37.9</v>
      </c>
      <c r="AQ24" s="12">
        <v>0.26775956284153007</v>
      </c>
      <c r="AR24" s="12">
        <v>0.24590163934426229</v>
      </c>
      <c r="AS24" s="12">
        <v>62.5</v>
      </c>
      <c r="AT24" s="12">
        <v>4.8930481283422464E-2</v>
      </c>
      <c r="AU24" s="12"/>
      <c r="AV24" s="14">
        <v>3.3410000000000002</v>
      </c>
      <c r="AW24" s="14">
        <v>0.72222600000000003</v>
      </c>
      <c r="AY24" s="14">
        <v>0.114</v>
      </c>
      <c r="AZ24" s="14">
        <v>0.51247699999999996</v>
      </c>
      <c r="BB24" s="8">
        <v>0.51219999999999999</v>
      </c>
      <c r="BC24" s="8">
        <v>0.70477000000000001</v>
      </c>
      <c r="BD24" s="13">
        <v>0.76</v>
      </c>
      <c r="BE24" s="15">
        <v>1030.7411463630021</v>
      </c>
      <c r="BF24" s="15">
        <v>1176.5737447782017</v>
      </c>
      <c r="BG24" s="13">
        <v>-0.42043721403152012</v>
      </c>
      <c r="BH24" s="2" t="s">
        <v>38</v>
      </c>
    </row>
    <row r="25" spans="1:60">
      <c r="A25" s="2" t="s">
        <v>53</v>
      </c>
      <c r="B25" s="2" t="s">
        <v>80</v>
      </c>
      <c r="C25" s="15">
        <v>360</v>
      </c>
      <c r="D25" s="2">
        <v>53.18</v>
      </c>
      <c r="E25" s="2">
        <v>0.87</v>
      </c>
      <c r="F25" s="2">
        <v>15.64</v>
      </c>
      <c r="G25" s="12">
        <v>8.4059139999999992</v>
      </c>
      <c r="H25" s="2">
        <v>0.21</v>
      </c>
      <c r="I25" s="2">
        <v>4.6100000000000003</v>
      </c>
      <c r="J25" s="2">
        <v>7.92</v>
      </c>
      <c r="K25" s="2">
        <v>3.19</v>
      </c>
      <c r="L25" s="2">
        <v>2.06</v>
      </c>
      <c r="M25" s="2">
        <v>0.25</v>
      </c>
      <c r="N25" s="2">
        <v>3.13</v>
      </c>
      <c r="O25" s="2">
        <v>100.01</v>
      </c>
      <c r="P25" s="7">
        <v>0.64576802507836994</v>
      </c>
      <c r="Q25" s="7">
        <v>0.71385869172416372</v>
      </c>
      <c r="R25" s="7">
        <v>2.0899636715156622</v>
      </c>
      <c r="S25" s="6">
        <v>49.433244496573828</v>
      </c>
      <c r="U25" s="2">
        <v>6.58</v>
      </c>
      <c r="V25" s="2">
        <v>8.09</v>
      </c>
      <c r="W25" s="2">
        <v>242.8</v>
      </c>
      <c r="X25" s="2">
        <v>151.30000000000001</v>
      </c>
      <c r="Y25" s="2">
        <v>4.49</v>
      </c>
      <c r="Z25" s="2">
        <v>21.8</v>
      </c>
      <c r="AA25" s="2">
        <v>21.86</v>
      </c>
      <c r="AB25" s="2">
        <v>45.5</v>
      </c>
      <c r="AC25" s="2">
        <v>5.72</v>
      </c>
      <c r="AD25" s="2">
        <v>22.33</v>
      </c>
      <c r="AE25" s="2">
        <v>5.19</v>
      </c>
      <c r="AF25" s="2">
        <v>1.23</v>
      </c>
      <c r="AG25" s="2">
        <v>4.99</v>
      </c>
      <c r="AH25" s="2">
        <v>0.8</v>
      </c>
      <c r="AI25" s="2">
        <v>4.7</v>
      </c>
      <c r="AJ25" s="2">
        <v>0.96</v>
      </c>
      <c r="AK25" s="2">
        <v>2.6</v>
      </c>
      <c r="AL25" s="2">
        <v>0.4</v>
      </c>
      <c r="AM25" s="2">
        <v>2.54</v>
      </c>
      <c r="AN25" s="2">
        <v>0.38</v>
      </c>
      <c r="AO25" s="2">
        <v>294.39999999999998</v>
      </c>
      <c r="AP25" s="2">
        <v>24.9</v>
      </c>
      <c r="AQ25" s="12">
        <v>0.20107478728168385</v>
      </c>
      <c r="AR25" s="12">
        <v>0.29467084639498436</v>
      </c>
      <c r="AS25" s="12">
        <v>11.10704483074108</v>
      </c>
      <c r="AT25" s="12">
        <v>7.58491847826087E-2</v>
      </c>
      <c r="AU25" s="12"/>
      <c r="AV25" s="14">
        <v>0.4244</v>
      </c>
      <c r="AW25" s="14">
        <v>0.70977599999999996</v>
      </c>
      <c r="AX25" s="14">
        <v>1.0000000000000001E-5</v>
      </c>
      <c r="AY25" s="14">
        <v>0.13550000000000001</v>
      </c>
      <c r="AZ25" s="14">
        <v>0.51232800000000001</v>
      </c>
      <c r="BA25" s="14">
        <v>1.2E-5</v>
      </c>
      <c r="BB25" s="8">
        <v>0.51200860295333683</v>
      </c>
      <c r="BC25" s="8">
        <v>0.7076009124128394</v>
      </c>
      <c r="BD25" s="13">
        <v>-3.2360263037389814</v>
      </c>
      <c r="BE25" s="15">
        <v>1602.9539794853379</v>
      </c>
      <c r="BF25" s="15">
        <v>1483.5290059038946</v>
      </c>
      <c r="BG25" s="13">
        <v>-0.31113370615149971</v>
      </c>
      <c r="BH25" s="2" t="s">
        <v>122</v>
      </c>
    </row>
    <row r="26" spans="1:60">
      <c r="A26" s="2" t="s">
        <v>54</v>
      </c>
      <c r="B26" s="2" t="s">
        <v>81</v>
      </c>
      <c r="C26" s="15">
        <v>360</v>
      </c>
      <c r="D26" s="2">
        <v>65.06</v>
      </c>
      <c r="E26" s="2">
        <v>0.72</v>
      </c>
      <c r="F26" s="2">
        <v>15.3</v>
      </c>
      <c r="G26" s="12">
        <v>5.2458340000000003</v>
      </c>
      <c r="H26" s="2">
        <v>0.1</v>
      </c>
      <c r="I26" s="2">
        <v>1.48</v>
      </c>
      <c r="J26" s="2">
        <v>1.57</v>
      </c>
      <c r="K26" s="2">
        <v>5.15</v>
      </c>
      <c r="L26" s="2">
        <v>2.4900000000000002</v>
      </c>
      <c r="M26" s="2">
        <v>0.26</v>
      </c>
      <c r="N26" s="2">
        <v>1.75</v>
      </c>
      <c r="O26" s="2">
        <v>99.72</v>
      </c>
      <c r="P26" s="7">
        <v>0.48349514563106799</v>
      </c>
      <c r="Q26" s="7">
        <v>1.0901987402694229</v>
      </c>
      <c r="R26" s="7">
        <v>1.3691893246460343</v>
      </c>
      <c r="S26" s="6">
        <v>33.462157056670186</v>
      </c>
      <c r="U26" s="2">
        <v>10.29</v>
      </c>
      <c r="V26" s="2">
        <v>24.63</v>
      </c>
      <c r="W26" s="2">
        <v>809.3</v>
      </c>
      <c r="X26" s="2">
        <v>309.10000000000002</v>
      </c>
      <c r="Y26" s="2">
        <v>8.3000000000000007</v>
      </c>
      <c r="Z26" s="2">
        <v>35.6</v>
      </c>
      <c r="AA26" s="2">
        <v>45.94</v>
      </c>
      <c r="AB26" s="2">
        <v>88.58</v>
      </c>
      <c r="AC26" s="2">
        <v>10.5</v>
      </c>
      <c r="AD26" s="2">
        <v>38.03</v>
      </c>
      <c r="AE26" s="2">
        <v>7.88</v>
      </c>
      <c r="AF26" s="2">
        <v>1.74</v>
      </c>
      <c r="AG26" s="2">
        <v>6.61</v>
      </c>
      <c r="AH26" s="2">
        <v>1.03</v>
      </c>
      <c r="AI26" s="2">
        <v>5.96</v>
      </c>
      <c r="AJ26" s="2">
        <v>1.23</v>
      </c>
      <c r="AK26" s="2">
        <v>3.52</v>
      </c>
      <c r="AL26" s="2">
        <v>0.54</v>
      </c>
      <c r="AM26" s="2">
        <v>3.48</v>
      </c>
      <c r="AN26" s="2">
        <v>0.53</v>
      </c>
      <c r="AO26" s="2">
        <v>343.3</v>
      </c>
      <c r="AP26" s="2">
        <v>33.74</v>
      </c>
      <c r="AQ26" s="12">
        <v>0.21824875098606364</v>
      </c>
      <c r="AR26" s="12">
        <v>0.27057586116224031</v>
      </c>
      <c r="AS26" s="12">
        <v>17.616456247279061</v>
      </c>
      <c r="AT26" s="12">
        <v>0.11077774541217594</v>
      </c>
      <c r="AU26" s="12"/>
      <c r="AV26" s="14">
        <v>0.65910000000000002</v>
      </c>
      <c r="AW26" s="14">
        <v>0.71315200000000001</v>
      </c>
      <c r="AX26" s="14">
        <v>1.2E-5</v>
      </c>
      <c r="AY26" s="14">
        <v>0.11899999999999999</v>
      </c>
      <c r="AZ26" s="14">
        <v>0.512212</v>
      </c>
      <c r="BA26" s="14">
        <v>1.4E-5</v>
      </c>
      <c r="BB26" s="8">
        <v>0.51193149632064261</v>
      </c>
      <c r="BC26" s="8">
        <v>0.70977405412653749</v>
      </c>
      <c r="BD26" s="13">
        <v>-4.7415025855912507</v>
      </c>
      <c r="BE26" s="15">
        <v>1510.2427364235057</v>
      </c>
      <c r="BF26" s="15">
        <v>1601.6631991736815</v>
      </c>
      <c r="BG26" s="13">
        <v>-0.39501779359430611</v>
      </c>
      <c r="BH26" s="2" t="s">
        <v>122</v>
      </c>
    </row>
    <row r="27" spans="1:60">
      <c r="A27" s="2" t="s">
        <v>55</v>
      </c>
      <c r="B27" s="2" t="s">
        <v>82</v>
      </c>
      <c r="C27" s="15">
        <v>360</v>
      </c>
      <c r="D27" s="2">
        <v>61.35</v>
      </c>
      <c r="E27" s="2">
        <v>0.6</v>
      </c>
      <c r="F27" s="2">
        <v>15.62</v>
      </c>
      <c r="G27" s="12">
        <v>6.848198</v>
      </c>
      <c r="H27" s="2">
        <v>0.16</v>
      </c>
      <c r="I27" s="2">
        <v>2.19</v>
      </c>
      <c r="J27" s="2">
        <v>2.0099999999999998</v>
      </c>
      <c r="K27" s="2">
        <v>4.18</v>
      </c>
      <c r="L27" s="2">
        <v>4.12</v>
      </c>
      <c r="M27" s="2">
        <v>0.26</v>
      </c>
      <c r="N27" s="2">
        <v>1.79</v>
      </c>
      <c r="O27" s="2">
        <v>99.53</v>
      </c>
      <c r="P27" s="7">
        <v>0.98564593301435421</v>
      </c>
      <c r="Q27" s="7">
        <v>1.0407446936857674</v>
      </c>
      <c r="R27" s="7">
        <v>1.3765252661617429</v>
      </c>
      <c r="S27" s="6">
        <v>36.307382852570662</v>
      </c>
      <c r="U27" s="2">
        <v>9.9</v>
      </c>
      <c r="V27" s="2">
        <v>23.58</v>
      </c>
      <c r="W27" s="2">
        <v>777.4</v>
      </c>
      <c r="X27" s="2">
        <v>305</v>
      </c>
      <c r="Y27" s="2">
        <v>8.23</v>
      </c>
      <c r="Z27" s="2">
        <v>40</v>
      </c>
      <c r="AA27" s="2">
        <v>30.92</v>
      </c>
      <c r="AB27" s="2">
        <v>70.400000000000006</v>
      </c>
      <c r="AC27" s="2">
        <v>8.26</v>
      </c>
      <c r="AD27" s="2">
        <v>31.91</v>
      </c>
      <c r="AE27" s="2">
        <v>6.97</v>
      </c>
      <c r="AF27" s="2">
        <v>1.55</v>
      </c>
      <c r="AG27" s="2">
        <v>6.39</v>
      </c>
      <c r="AH27" s="2">
        <v>1.01</v>
      </c>
      <c r="AI27" s="2">
        <v>6.27</v>
      </c>
      <c r="AJ27" s="2">
        <v>1.23</v>
      </c>
      <c r="AK27" s="2">
        <v>3.49</v>
      </c>
      <c r="AL27" s="2">
        <v>0.53</v>
      </c>
      <c r="AM27" s="2">
        <v>3.46</v>
      </c>
      <c r="AN27" s="2">
        <v>0.53</v>
      </c>
      <c r="AO27" s="2">
        <v>312.60000000000002</v>
      </c>
      <c r="AP27" s="2">
        <v>33.729999999999997</v>
      </c>
      <c r="AQ27" s="12">
        <v>0.25791287997492951</v>
      </c>
      <c r="AR27" s="12">
        <v>0.31024757129426511</v>
      </c>
      <c r="AS27" s="12">
        <v>25.142302716688224</v>
      </c>
      <c r="AT27" s="12">
        <v>0.10207933461292386</v>
      </c>
      <c r="AU27" s="12"/>
      <c r="AV27" s="14">
        <v>1.3979999999999999</v>
      </c>
      <c r="AW27" s="14">
        <v>0.71576700000000004</v>
      </c>
      <c r="AX27" s="14">
        <v>1.2E-5</v>
      </c>
      <c r="AY27" s="14">
        <v>0.1298</v>
      </c>
      <c r="AZ27" s="14">
        <v>0.51221499999999998</v>
      </c>
      <c r="BA27" s="14">
        <v>1.2999999999999999E-5</v>
      </c>
      <c r="BB27" s="8">
        <v>0.51190903884386063</v>
      </c>
      <c r="BC27" s="8">
        <v>0.70860212618555507</v>
      </c>
      <c r="BD27" s="13">
        <v>-5.1799758720538769</v>
      </c>
      <c r="BE27" s="15">
        <v>1698.6108785368729</v>
      </c>
      <c r="BF27" s="15">
        <v>1636.052887975223</v>
      </c>
      <c r="BG27" s="13">
        <v>-0.34011184544992379</v>
      </c>
      <c r="BH27" s="2" t="s">
        <v>122</v>
      </c>
    </row>
    <row r="28" spans="1:60">
      <c r="A28" s="2" t="s">
        <v>56</v>
      </c>
      <c r="B28" s="2" t="s">
        <v>82</v>
      </c>
      <c r="C28" s="15">
        <v>360</v>
      </c>
      <c r="D28" s="2">
        <v>60.52</v>
      </c>
      <c r="E28" s="2">
        <v>0.76</v>
      </c>
      <c r="F28" s="2">
        <v>15.62</v>
      </c>
      <c r="G28" s="12">
        <v>7.1371359999999999</v>
      </c>
      <c r="H28" s="2">
        <v>0.23</v>
      </c>
      <c r="I28" s="2">
        <v>2.42</v>
      </c>
      <c r="J28" s="2">
        <v>2.12</v>
      </c>
      <c r="K28" s="2">
        <v>4.13</v>
      </c>
      <c r="L28" s="2">
        <v>4.2699999999999996</v>
      </c>
      <c r="M28" s="2">
        <v>0.28999999999999998</v>
      </c>
      <c r="N28" s="2">
        <v>1.62</v>
      </c>
      <c r="O28" s="2">
        <v>99.55</v>
      </c>
      <c r="P28" s="7">
        <v>1.0338983050847457</v>
      </c>
      <c r="Q28" s="7">
        <v>1.0216262343920814</v>
      </c>
      <c r="R28" s="7">
        <v>1.3668278632207602</v>
      </c>
      <c r="S28" s="6">
        <v>37.671672978136755</v>
      </c>
      <c r="U28" s="2">
        <v>10.84</v>
      </c>
      <c r="V28" s="2">
        <v>24.97</v>
      </c>
      <c r="W28" s="2">
        <v>803.5</v>
      </c>
      <c r="X28" s="2">
        <v>318.5</v>
      </c>
      <c r="Y28" s="2">
        <v>8.4600000000000009</v>
      </c>
      <c r="Z28" s="2">
        <v>27.5</v>
      </c>
      <c r="AA28" s="2">
        <v>45.41</v>
      </c>
      <c r="AB28" s="2">
        <v>90.12</v>
      </c>
      <c r="AC28" s="2">
        <v>10.63</v>
      </c>
      <c r="AD28" s="2">
        <v>39.92</v>
      </c>
      <c r="AE28" s="2">
        <v>8.1999999999999993</v>
      </c>
      <c r="AF28" s="2">
        <v>1.98</v>
      </c>
      <c r="AG28" s="2">
        <v>7.21</v>
      </c>
      <c r="AH28" s="2">
        <v>1.08</v>
      </c>
      <c r="AI28" s="2">
        <v>6.45</v>
      </c>
      <c r="AJ28" s="2">
        <v>1.28</v>
      </c>
      <c r="AK28" s="2">
        <v>3.7</v>
      </c>
      <c r="AL28" s="2">
        <v>0.55000000000000004</v>
      </c>
      <c r="AM28" s="2">
        <v>3.59</v>
      </c>
      <c r="AN28" s="2">
        <v>0.56000000000000005</v>
      </c>
      <c r="AO28" s="2">
        <v>356.6</v>
      </c>
      <c r="AP28" s="2">
        <v>34.07</v>
      </c>
      <c r="AQ28" s="12">
        <v>0.2119238476953908</v>
      </c>
      <c r="AR28" s="12">
        <v>0.27154308617234468</v>
      </c>
      <c r="AS28" s="12">
        <v>17.694340453644575</v>
      </c>
      <c r="AT28" s="12">
        <v>0.11194615816040381</v>
      </c>
      <c r="AU28" s="12"/>
      <c r="AV28" s="14">
        <v>0.71189999999999998</v>
      </c>
      <c r="AW28" s="14">
        <v>0.71325099999999997</v>
      </c>
      <c r="AX28" s="14">
        <v>1.2E-5</v>
      </c>
      <c r="AY28" s="14">
        <v>0.1205</v>
      </c>
      <c r="AZ28" s="14">
        <v>0.51219800000000004</v>
      </c>
      <c r="BA28" s="14">
        <v>1.2999999999999999E-5</v>
      </c>
      <c r="BB28" s="8">
        <v>0.51191396055997851</v>
      </c>
      <c r="BC28" s="8">
        <v>0.70960244945028372</v>
      </c>
      <c r="BD28" s="13">
        <v>-5.0838813258058391</v>
      </c>
      <c r="BE28" s="15">
        <v>1557.2661160151686</v>
      </c>
      <c r="BF28" s="15">
        <v>1628.5168043053154</v>
      </c>
      <c r="BG28" s="13">
        <v>-0.38739196746314186</v>
      </c>
      <c r="BH28" s="2" t="s">
        <v>122</v>
      </c>
    </row>
    <row r="29" spans="1:60">
      <c r="A29" s="2" t="s">
        <v>57</v>
      </c>
      <c r="B29" s="2" t="s">
        <v>82</v>
      </c>
      <c r="C29" s="15">
        <v>360</v>
      </c>
      <c r="D29" s="2">
        <v>62.52</v>
      </c>
      <c r="E29" s="2">
        <v>0.64</v>
      </c>
      <c r="F29" s="2">
        <v>15.98</v>
      </c>
      <c r="G29" s="12">
        <v>5.7243700000000004</v>
      </c>
      <c r="H29" s="2">
        <v>0.19</v>
      </c>
      <c r="I29" s="2">
        <v>1.1100000000000001</v>
      </c>
      <c r="J29" s="2">
        <v>1.51</v>
      </c>
      <c r="K29" s="2">
        <v>4.62</v>
      </c>
      <c r="L29" s="2">
        <v>4.25</v>
      </c>
      <c r="M29" s="2">
        <v>0.35</v>
      </c>
      <c r="N29" s="2">
        <v>2.67</v>
      </c>
      <c r="O29" s="2">
        <v>99.88</v>
      </c>
      <c r="P29" s="7">
        <v>0.91991341991341991</v>
      </c>
      <c r="Q29" s="7">
        <v>1.0679887498165399</v>
      </c>
      <c r="R29" s="7">
        <v>1.3085117563319864</v>
      </c>
      <c r="S29" s="6">
        <v>25.686329008935381</v>
      </c>
      <c r="U29" s="2">
        <v>9.69</v>
      </c>
      <c r="V29" s="2">
        <v>22.28</v>
      </c>
      <c r="W29" s="2">
        <v>713.3</v>
      </c>
      <c r="X29" s="2">
        <v>295.2</v>
      </c>
      <c r="Y29" s="2">
        <v>7.82</v>
      </c>
      <c r="Z29" s="2">
        <v>24.7</v>
      </c>
      <c r="AA29" s="2">
        <v>35.61</v>
      </c>
      <c r="AB29" s="2">
        <v>74.72</v>
      </c>
      <c r="AC29" s="2">
        <v>9.23</v>
      </c>
      <c r="AD29" s="2">
        <v>34.83</v>
      </c>
      <c r="AE29" s="2">
        <v>7.15</v>
      </c>
      <c r="AF29" s="2">
        <v>1.49</v>
      </c>
      <c r="AG29" s="2">
        <v>6.21</v>
      </c>
      <c r="AH29" s="2">
        <v>0.99</v>
      </c>
      <c r="AI29" s="2">
        <v>5.79</v>
      </c>
      <c r="AJ29" s="2">
        <v>1.2</v>
      </c>
      <c r="AK29" s="2">
        <v>3.31</v>
      </c>
      <c r="AL29" s="2">
        <v>0.52</v>
      </c>
      <c r="AM29" s="2">
        <v>3.34</v>
      </c>
      <c r="AN29" s="2">
        <v>0.51</v>
      </c>
      <c r="AO29" s="2">
        <v>187.2</v>
      </c>
      <c r="AP29" s="2">
        <v>31.04</v>
      </c>
      <c r="AQ29" s="12">
        <v>0.22451909273614701</v>
      </c>
      <c r="AR29" s="12">
        <v>0.27820844099913866</v>
      </c>
      <c r="AS29" s="12">
        <v>20.030890199382196</v>
      </c>
      <c r="AT29" s="12">
        <v>0.18605769230769231</v>
      </c>
      <c r="AU29" s="12"/>
      <c r="AV29" s="14">
        <v>1.83</v>
      </c>
      <c r="AW29" s="14">
        <v>0.71884599999999998</v>
      </c>
      <c r="AX29" s="14">
        <v>1.5E-5</v>
      </c>
      <c r="AY29" s="14">
        <v>0.11990000000000001</v>
      </c>
      <c r="AZ29" s="14">
        <v>0.51219700000000001</v>
      </c>
      <c r="BA29" s="14">
        <v>1.2E-5</v>
      </c>
      <c r="BB29" s="8">
        <v>0.51191437486424418</v>
      </c>
      <c r="BC29" s="8">
        <v>0.70946708792529734</v>
      </c>
      <c r="BD29" s="13">
        <v>-5.0757922000899125</v>
      </c>
      <c r="BE29" s="15">
        <v>1548.9511255878369</v>
      </c>
      <c r="BF29" s="15">
        <v>1627.882408709293</v>
      </c>
      <c r="BG29" s="13">
        <v>-0.39044229791560758</v>
      </c>
      <c r="BH29" s="2" t="s">
        <v>122</v>
      </c>
    </row>
    <row r="30" spans="1:60">
      <c r="A30" s="2" t="s">
        <v>58</v>
      </c>
      <c r="B30" s="2" t="s">
        <v>52</v>
      </c>
      <c r="C30" s="15">
        <v>360</v>
      </c>
      <c r="D30" s="2">
        <v>44.68</v>
      </c>
      <c r="E30" s="2">
        <v>1.52</v>
      </c>
      <c r="F30" s="2">
        <v>12.91</v>
      </c>
      <c r="G30" s="12">
        <v>12.403690000000001</v>
      </c>
      <c r="H30" s="2">
        <v>0.31</v>
      </c>
      <c r="I30" s="2">
        <v>10.68</v>
      </c>
      <c r="J30" s="2">
        <v>12.35</v>
      </c>
      <c r="K30" s="2">
        <v>2.08</v>
      </c>
      <c r="L30" s="2">
        <v>0.69</v>
      </c>
      <c r="M30" s="2">
        <v>0.26</v>
      </c>
      <c r="N30" s="2">
        <v>1.25</v>
      </c>
      <c r="O30" s="2">
        <v>99.79</v>
      </c>
      <c r="P30" s="7">
        <v>0.33173076923076922</v>
      </c>
      <c r="Q30" s="7">
        <v>0.48414978098983791</v>
      </c>
      <c r="R30" s="7">
        <v>3.0954341619148709</v>
      </c>
      <c r="S30" s="6">
        <v>60.549518901780807</v>
      </c>
      <c r="U30" s="2">
        <v>6.21</v>
      </c>
      <c r="V30" s="2">
        <v>7.43</v>
      </c>
      <c r="W30" s="2">
        <v>615.4</v>
      </c>
      <c r="X30" s="2">
        <v>146.19999999999999</v>
      </c>
      <c r="Y30" s="2">
        <v>4.25</v>
      </c>
      <c r="Z30" s="2">
        <v>21.7</v>
      </c>
      <c r="AA30" s="2">
        <v>17.48</v>
      </c>
      <c r="AB30" s="2">
        <v>35.08</v>
      </c>
      <c r="AC30" s="2">
        <v>4.34</v>
      </c>
      <c r="AD30" s="2">
        <v>17.239999999999998</v>
      </c>
      <c r="AE30" s="2">
        <v>4.09</v>
      </c>
      <c r="AF30" s="2">
        <v>1.1399999999999999</v>
      </c>
      <c r="AG30" s="2">
        <v>3.94</v>
      </c>
      <c r="AH30" s="2">
        <v>0.65</v>
      </c>
      <c r="AI30" s="2">
        <v>3.89</v>
      </c>
      <c r="AJ30" s="2">
        <v>0.82</v>
      </c>
      <c r="AK30" s="2">
        <v>2.37</v>
      </c>
      <c r="AL30" s="2">
        <v>0.39</v>
      </c>
      <c r="AM30" s="2">
        <v>2.5099999999999998</v>
      </c>
      <c r="AN30" s="2">
        <v>0.39</v>
      </c>
      <c r="AO30" s="2">
        <v>266</v>
      </c>
      <c r="AP30" s="2">
        <v>21.16</v>
      </c>
      <c r="AQ30" s="12">
        <v>0.24651972157772625</v>
      </c>
      <c r="AR30" s="12">
        <v>0.36020881670533644</v>
      </c>
      <c r="AS30" s="12">
        <v>35.205949656750569</v>
      </c>
      <c r="AT30" s="12">
        <v>6.481203007518796E-2</v>
      </c>
      <c r="AU30" s="12"/>
      <c r="AV30" s="14">
        <v>0.79190000000000005</v>
      </c>
      <c r="AW30" s="14">
        <v>0.71146100000000001</v>
      </c>
      <c r="AX30" s="14">
        <v>1.0000000000000001E-5</v>
      </c>
      <c r="AY30" s="14">
        <v>0.1371</v>
      </c>
      <c r="AZ30" s="14">
        <v>0.51233099999999998</v>
      </c>
      <c r="BA30" s="14">
        <v>1.2E-5</v>
      </c>
      <c r="BB30" s="8">
        <v>0.51200783147529494</v>
      </c>
      <c r="BC30" s="8">
        <v>0.70740244236505079</v>
      </c>
      <c r="BD30" s="13">
        <v>-3.2510891051273916</v>
      </c>
      <c r="BE30" s="15">
        <v>1630.4043680143081</v>
      </c>
      <c r="BF30" s="15">
        <v>1484.7114307606334</v>
      </c>
      <c r="BG30" s="13">
        <v>-0.30299949161159134</v>
      </c>
      <c r="BH30" s="2" t="s">
        <v>122</v>
      </c>
    </row>
    <row r="31" spans="1:60">
      <c r="A31" s="2" t="s">
        <v>59</v>
      </c>
      <c r="B31" s="2" t="s">
        <v>80</v>
      </c>
      <c r="C31" s="15">
        <v>360</v>
      </c>
      <c r="D31" s="2">
        <v>55.61</v>
      </c>
      <c r="E31" s="2">
        <v>0.86</v>
      </c>
      <c r="F31" s="2">
        <v>13.15</v>
      </c>
      <c r="G31" s="12">
        <v>6.8173960000000005</v>
      </c>
      <c r="H31" s="2">
        <v>0.25</v>
      </c>
      <c r="I31" s="2">
        <v>4.54</v>
      </c>
      <c r="J31" s="2">
        <v>9.24</v>
      </c>
      <c r="K31" s="2">
        <v>3.22</v>
      </c>
      <c r="L31" s="2">
        <v>1.97</v>
      </c>
      <c r="M31" s="2">
        <v>0.26</v>
      </c>
      <c r="N31" s="2">
        <v>2.81</v>
      </c>
      <c r="O31" s="2">
        <v>99.03</v>
      </c>
      <c r="P31" s="7">
        <v>0.61180124223602483</v>
      </c>
      <c r="Q31" s="7">
        <v>0.54193106226074284</v>
      </c>
      <c r="R31" s="7">
        <v>1.7686429592787165</v>
      </c>
      <c r="S31" s="6">
        <v>54.276671868380127</v>
      </c>
      <c r="U31" s="2">
        <v>9.1999999999999993</v>
      </c>
      <c r="V31" s="2">
        <v>12.74</v>
      </c>
      <c r="W31" s="2">
        <v>681.4</v>
      </c>
      <c r="X31" s="2">
        <v>253</v>
      </c>
      <c r="Y31" s="2">
        <v>7.09</v>
      </c>
      <c r="Z31" s="2">
        <v>14.8</v>
      </c>
      <c r="AA31" s="2">
        <v>26.36</v>
      </c>
      <c r="AB31" s="2">
        <v>57.27</v>
      </c>
      <c r="AC31" s="2">
        <v>7.27</v>
      </c>
      <c r="AD31" s="2">
        <v>28.67</v>
      </c>
      <c r="AE31" s="2">
        <v>6.48</v>
      </c>
      <c r="AF31" s="2">
        <v>1.53</v>
      </c>
      <c r="AG31" s="2">
        <v>6.1</v>
      </c>
      <c r="AH31" s="2">
        <v>0.99</v>
      </c>
      <c r="AI31" s="2">
        <v>5.72</v>
      </c>
      <c r="AJ31" s="2">
        <v>1.17</v>
      </c>
      <c r="AK31" s="2">
        <v>3.18</v>
      </c>
      <c r="AL31" s="2">
        <v>0.49</v>
      </c>
      <c r="AM31" s="2">
        <v>3.22</v>
      </c>
      <c r="AN31" s="2">
        <v>0.49</v>
      </c>
      <c r="AO31" s="2">
        <v>432.8</v>
      </c>
      <c r="AP31" s="2">
        <v>29.62</v>
      </c>
      <c r="AQ31" s="12">
        <v>0.24729682595047087</v>
      </c>
      <c r="AR31" s="12">
        <v>0.32089291942797343</v>
      </c>
      <c r="AS31" s="12">
        <v>25.849772382397571</v>
      </c>
      <c r="AT31" s="12">
        <v>6.6243068391866916E-2</v>
      </c>
      <c r="AU31" s="12"/>
      <c r="AV31" s="14">
        <v>0.4173</v>
      </c>
      <c r="AW31" s="14">
        <v>0.71095299999999995</v>
      </c>
      <c r="AX31" s="14">
        <v>1.1E-5</v>
      </c>
      <c r="AY31" s="14">
        <v>0.1326</v>
      </c>
      <c r="AZ31" s="14">
        <v>0.51224199999999998</v>
      </c>
      <c r="BA31" s="14">
        <v>1.2E-5</v>
      </c>
      <c r="BB31" s="8">
        <v>0.51192943875728747</v>
      </c>
      <c r="BC31" s="8">
        <v>0.70881430054165384</v>
      </c>
      <c r="BD31" s="13">
        <v>-4.7816756903074076</v>
      </c>
      <c r="BE31" s="15">
        <v>1706.6076870332936</v>
      </c>
      <c r="BF31" s="15">
        <v>1604.8143186299817</v>
      </c>
      <c r="BG31" s="13">
        <v>-0.32587697000508398</v>
      </c>
      <c r="BH31" s="2" t="s">
        <v>122</v>
      </c>
    </row>
    <row r="32" spans="1:60">
      <c r="A32" s="2" t="s">
        <v>60</v>
      </c>
      <c r="B32" s="2" t="s">
        <v>52</v>
      </c>
      <c r="C32" s="15">
        <v>360</v>
      </c>
      <c r="D32" s="2">
        <v>51.82</v>
      </c>
      <c r="E32" s="2">
        <v>0.67</v>
      </c>
      <c r="F32" s="2">
        <v>15.81</v>
      </c>
      <c r="G32" s="12">
        <v>6.8983980000000003</v>
      </c>
      <c r="H32" s="2">
        <v>0.34</v>
      </c>
      <c r="I32" s="2">
        <v>5.09</v>
      </c>
      <c r="J32" s="2">
        <v>10.61</v>
      </c>
      <c r="K32" s="2">
        <v>3.01</v>
      </c>
      <c r="L32" s="2">
        <v>1.54</v>
      </c>
      <c r="M32" s="2">
        <v>0.22</v>
      </c>
      <c r="N32" s="2">
        <v>2.81</v>
      </c>
      <c r="O32" s="2">
        <v>99.12</v>
      </c>
      <c r="P32" s="7">
        <v>0.51162790697674421</v>
      </c>
      <c r="Q32" s="7">
        <v>0.60928714412007723</v>
      </c>
      <c r="R32" s="7">
        <v>2.3871359864700601</v>
      </c>
      <c r="S32" s="6">
        <v>56.808078748982524</v>
      </c>
      <c r="U32" s="2">
        <v>6.68</v>
      </c>
      <c r="V32" s="2">
        <v>8</v>
      </c>
      <c r="W32" s="2">
        <v>291.2</v>
      </c>
      <c r="X32" s="2">
        <v>153</v>
      </c>
      <c r="Y32" s="2">
        <v>4.53</v>
      </c>
      <c r="Z32" s="2">
        <v>13.7</v>
      </c>
      <c r="AA32" s="2">
        <v>21.67</v>
      </c>
      <c r="AB32" s="2">
        <v>44.54</v>
      </c>
      <c r="AC32" s="2">
        <v>5.57</v>
      </c>
      <c r="AD32" s="2">
        <v>21.94</v>
      </c>
      <c r="AE32" s="2">
        <v>5.14</v>
      </c>
      <c r="AF32" s="2">
        <v>1.24</v>
      </c>
      <c r="AG32" s="2">
        <v>4.9800000000000004</v>
      </c>
      <c r="AH32" s="2">
        <v>0.8</v>
      </c>
      <c r="AI32" s="2">
        <v>4.82</v>
      </c>
      <c r="AJ32" s="2">
        <v>1.01</v>
      </c>
      <c r="AK32" s="2">
        <v>2.78</v>
      </c>
      <c r="AL32" s="2">
        <v>0.44</v>
      </c>
      <c r="AM32" s="2">
        <v>2.84</v>
      </c>
      <c r="AN32" s="2">
        <v>0.43</v>
      </c>
      <c r="AO32" s="2">
        <v>554.70000000000005</v>
      </c>
      <c r="AP32" s="2">
        <v>25.86</v>
      </c>
      <c r="AQ32" s="12">
        <v>0.20647219690063812</v>
      </c>
      <c r="AR32" s="12">
        <v>0.30446672743846853</v>
      </c>
      <c r="AS32" s="12">
        <v>13.437932625749884</v>
      </c>
      <c r="AT32" s="12">
        <v>3.9552911483684873E-2</v>
      </c>
      <c r="AU32" s="12"/>
      <c r="AV32" s="14">
        <v>6.7100000000000007E-2</v>
      </c>
      <c r="AW32" s="14">
        <v>0.70806800000000003</v>
      </c>
      <c r="AX32" s="14">
        <v>1.0000000000000001E-5</v>
      </c>
      <c r="AY32" s="14">
        <v>0.13539999999999999</v>
      </c>
      <c r="AZ32" s="14">
        <v>0.51232900000000003</v>
      </c>
      <c r="BA32" s="14">
        <v>1.2999999999999999E-5</v>
      </c>
      <c r="BB32" s="8">
        <v>0.51200983867071448</v>
      </c>
      <c r="BC32" s="8">
        <v>0.70772410655726092</v>
      </c>
      <c r="BD32" s="13">
        <v>-3.2118994142860124</v>
      </c>
      <c r="BE32" s="15">
        <v>1598.9748146478792</v>
      </c>
      <c r="BF32" s="15">
        <v>1481.6350341212708</v>
      </c>
      <c r="BG32" s="13">
        <v>-0.31164209456024417</v>
      </c>
      <c r="BH32" s="2" t="s">
        <v>122</v>
      </c>
    </row>
    <row r="33" spans="1:60">
      <c r="A33" s="2" t="s">
        <v>61</v>
      </c>
      <c r="B33" s="2" t="s">
        <v>52</v>
      </c>
      <c r="C33" s="15">
        <v>360</v>
      </c>
      <c r="D33" s="2">
        <v>45.22</v>
      </c>
      <c r="E33" s="2">
        <v>1.67</v>
      </c>
      <c r="F33" s="2">
        <v>12.45</v>
      </c>
      <c r="G33" s="12">
        <v>12.047698</v>
      </c>
      <c r="H33" s="2">
        <v>0.44</v>
      </c>
      <c r="I33" s="2">
        <v>10.24</v>
      </c>
      <c r="J33" s="2">
        <v>12.55</v>
      </c>
      <c r="K33" s="2">
        <v>2.11</v>
      </c>
      <c r="L33" s="2">
        <v>0.77</v>
      </c>
      <c r="M33" s="2">
        <v>0.28000000000000003</v>
      </c>
      <c r="N33" s="2">
        <v>1.22</v>
      </c>
      <c r="O33" s="2">
        <v>99.65</v>
      </c>
      <c r="P33" s="7">
        <v>0.36492890995260668</v>
      </c>
      <c r="Q33" s="7">
        <v>0.4582976589743234</v>
      </c>
      <c r="R33" s="7">
        <v>2.8907624493230322</v>
      </c>
      <c r="S33" s="6">
        <v>60.239743028787792</v>
      </c>
      <c r="U33" s="2">
        <v>6.95</v>
      </c>
      <c r="V33" s="2">
        <v>8.5</v>
      </c>
      <c r="W33" s="2">
        <v>450.2</v>
      </c>
      <c r="X33" s="2">
        <v>156.80000000000001</v>
      </c>
      <c r="Y33" s="2">
        <v>4.7</v>
      </c>
      <c r="AA33" s="2">
        <v>21.17</v>
      </c>
      <c r="AB33" s="2">
        <v>44.85</v>
      </c>
      <c r="AC33" s="2">
        <v>5.66</v>
      </c>
      <c r="AD33" s="2">
        <v>22.4</v>
      </c>
      <c r="AE33" s="2">
        <v>5.21</v>
      </c>
      <c r="AF33" s="2">
        <v>1.34</v>
      </c>
      <c r="AG33" s="2">
        <v>5.03</v>
      </c>
      <c r="AH33" s="2">
        <v>0.82</v>
      </c>
      <c r="AI33" s="2">
        <v>4.8899999999999997</v>
      </c>
      <c r="AJ33" s="2">
        <v>1.02</v>
      </c>
      <c r="AK33" s="2">
        <v>2.89</v>
      </c>
      <c r="AL33" s="2">
        <v>0.44</v>
      </c>
      <c r="AM33" s="2">
        <v>2.86</v>
      </c>
      <c r="AN33" s="2">
        <v>0.44</v>
      </c>
      <c r="AO33" s="2">
        <v>445.6</v>
      </c>
      <c r="AP33" s="2">
        <v>26.48</v>
      </c>
      <c r="AQ33" s="12">
        <v>0.2098214285714286</v>
      </c>
      <c r="AR33" s="12">
        <v>0.31026785714285715</v>
      </c>
      <c r="AS33" s="12">
        <v>21.265942371280111</v>
      </c>
      <c r="AT33" s="12">
        <v>5.0269299820466781E-2</v>
      </c>
      <c r="AU33" s="12"/>
      <c r="AV33" s="14">
        <v>0.16370000000000001</v>
      </c>
      <c r="AW33" s="14">
        <v>0.70863200000000004</v>
      </c>
      <c r="AX33" s="14">
        <v>1.0000000000000001E-5</v>
      </c>
      <c r="AY33" s="14">
        <v>0.13650000000000001</v>
      </c>
      <c r="AZ33" s="14">
        <v>0.51233700000000004</v>
      </c>
      <c r="BA33" s="14">
        <v>1.2E-5</v>
      </c>
      <c r="BB33" s="8">
        <v>0.5120152457795607</v>
      </c>
      <c r="BC33" s="8">
        <v>0.70779302300184221</v>
      </c>
      <c r="BD33" s="13">
        <v>-3.1063277684106883</v>
      </c>
      <c r="BE33" s="15">
        <v>1605.9771387628205</v>
      </c>
      <c r="BF33" s="15">
        <v>1473.3473360344237</v>
      </c>
      <c r="BG33" s="13">
        <v>-0.30604982206405695</v>
      </c>
      <c r="BH33" s="2" t="s">
        <v>122</v>
      </c>
    </row>
    <row r="34" spans="1:60">
      <c r="A34" s="2" t="s">
        <v>62</v>
      </c>
      <c r="B34" s="2" t="s">
        <v>52</v>
      </c>
      <c r="C34" s="15">
        <v>360</v>
      </c>
      <c r="D34" s="2">
        <v>46.22</v>
      </c>
      <c r="E34" s="2">
        <v>1.33</v>
      </c>
      <c r="F34" s="2">
        <v>12.91</v>
      </c>
      <c r="G34" s="12">
        <v>12.573350000000001</v>
      </c>
      <c r="H34" s="2">
        <v>0.32</v>
      </c>
      <c r="I34" s="2">
        <v>6.16</v>
      </c>
      <c r="J34" s="2">
        <v>12.31</v>
      </c>
      <c r="K34" s="2">
        <v>2.41</v>
      </c>
      <c r="L34" s="2">
        <v>0.92</v>
      </c>
      <c r="M34" s="2">
        <v>0.26</v>
      </c>
      <c r="N34" s="2">
        <v>3.64</v>
      </c>
      <c r="O34" s="2">
        <v>99.88</v>
      </c>
      <c r="P34" s="7">
        <v>0.38174273858921159</v>
      </c>
      <c r="Q34" s="7">
        <v>0.47142730077209682</v>
      </c>
      <c r="R34" s="7">
        <v>2.601177659864284</v>
      </c>
      <c r="S34" s="6">
        <v>46.618513100438193</v>
      </c>
      <c r="U34" s="2">
        <v>5.48</v>
      </c>
      <c r="V34" s="2">
        <v>7.31</v>
      </c>
      <c r="W34" s="2">
        <v>315.89999999999998</v>
      </c>
      <c r="X34" s="2">
        <v>133</v>
      </c>
      <c r="Y34" s="2">
        <v>3.94</v>
      </c>
      <c r="AA34" s="2">
        <v>19.940000000000001</v>
      </c>
      <c r="AB34" s="2">
        <v>39.81</v>
      </c>
      <c r="AC34" s="2">
        <v>4.92</v>
      </c>
      <c r="AD34" s="2">
        <v>18.98</v>
      </c>
      <c r="AE34" s="2">
        <v>4.38</v>
      </c>
      <c r="AF34" s="2">
        <v>1.03</v>
      </c>
      <c r="AG34" s="2">
        <v>4</v>
      </c>
      <c r="AH34" s="2">
        <v>0.66</v>
      </c>
      <c r="AI34" s="2">
        <v>3.99</v>
      </c>
      <c r="AJ34" s="2">
        <v>0.83</v>
      </c>
      <c r="AK34" s="2">
        <v>2.4</v>
      </c>
      <c r="AL34" s="2">
        <v>0.37</v>
      </c>
      <c r="AM34" s="2">
        <v>2.37</v>
      </c>
      <c r="AN34" s="2">
        <v>0.37</v>
      </c>
      <c r="AO34" s="2">
        <v>272</v>
      </c>
      <c r="AP34" s="2">
        <v>22.83</v>
      </c>
      <c r="AQ34" s="12">
        <v>0.20758693361433087</v>
      </c>
      <c r="AR34" s="12">
        <v>0.28872497365648053</v>
      </c>
      <c r="AS34" s="12">
        <v>15.842527582748243</v>
      </c>
      <c r="AT34" s="12">
        <v>6.9779411764705881E-2</v>
      </c>
      <c r="AU34" s="12"/>
      <c r="AV34" s="14">
        <v>0.62160000000000004</v>
      </c>
      <c r="AW34" s="14">
        <v>0.71049600000000002</v>
      </c>
      <c r="AX34" s="14">
        <v>1.2E-5</v>
      </c>
      <c r="AY34" s="14">
        <v>0.13500000000000001</v>
      </c>
      <c r="AZ34" s="14">
        <v>0.51233499999999998</v>
      </c>
      <c r="BA34" s="14">
        <v>1.2999999999999999E-5</v>
      </c>
      <c r="BB34" s="8">
        <v>0.51201678154022479</v>
      </c>
      <c r="BC34" s="8">
        <v>0.70731024494774042</v>
      </c>
      <c r="BD34" s="13">
        <v>-3.0763426533364502</v>
      </c>
      <c r="BE34" s="15">
        <v>1579.302916216516</v>
      </c>
      <c r="BF34" s="15">
        <v>1470.9933305946167</v>
      </c>
      <c r="BG34" s="13">
        <v>-0.3136756481952212</v>
      </c>
      <c r="BH34" s="2" t="s">
        <v>122</v>
      </c>
    </row>
    <row r="35" spans="1:60">
      <c r="A35" s="2" t="s">
        <v>63</v>
      </c>
      <c r="B35" s="2" t="s">
        <v>52</v>
      </c>
      <c r="C35" s="15">
        <v>360</v>
      </c>
      <c r="D35" s="2">
        <v>49.16</v>
      </c>
      <c r="E35" s="2">
        <v>0.95</v>
      </c>
      <c r="F35" s="2">
        <v>13.24</v>
      </c>
      <c r="G35" s="12">
        <v>9.5782179999999997</v>
      </c>
      <c r="H35" s="2">
        <v>0.2</v>
      </c>
      <c r="I35" s="2">
        <v>10.029999999999999</v>
      </c>
      <c r="J35" s="2">
        <v>10.61</v>
      </c>
      <c r="K35" s="2">
        <v>1.88</v>
      </c>
      <c r="L35" s="2">
        <v>0.94</v>
      </c>
      <c r="M35" s="2">
        <v>0.21</v>
      </c>
      <c r="N35" s="2">
        <v>2.33</v>
      </c>
      <c r="O35" s="2">
        <v>99.52</v>
      </c>
      <c r="P35" s="7">
        <v>0.5</v>
      </c>
      <c r="Q35" s="7">
        <v>0.5648883403352567</v>
      </c>
      <c r="R35" s="7">
        <v>3.2191372549019608</v>
      </c>
      <c r="S35" s="6">
        <v>65.115624610687831</v>
      </c>
      <c r="U35" s="2">
        <v>2.4700000000000002</v>
      </c>
      <c r="V35" s="2">
        <v>4.18</v>
      </c>
      <c r="W35" s="2">
        <v>142.30000000000001</v>
      </c>
      <c r="X35" s="2">
        <v>74.83</v>
      </c>
      <c r="Y35" s="2">
        <v>2.1800000000000002</v>
      </c>
      <c r="AA35" s="2">
        <v>10.28</v>
      </c>
      <c r="AB35" s="2">
        <v>21.86</v>
      </c>
      <c r="AC35" s="2">
        <v>3.01</v>
      </c>
      <c r="AD35" s="2">
        <v>12.86</v>
      </c>
      <c r="AE35" s="2">
        <v>3.28</v>
      </c>
      <c r="AF35" s="2">
        <v>0.89</v>
      </c>
      <c r="AG35" s="2">
        <v>3.21</v>
      </c>
      <c r="AH35" s="2">
        <v>0.54</v>
      </c>
      <c r="AI35" s="2">
        <v>3.21</v>
      </c>
      <c r="AJ35" s="2">
        <v>0.61</v>
      </c>
      <c r="AK35" s="2">
        <v>1.8</v>
      </c>
      <c r="AL35" s="2">
        <v>0.27</v>
      </c>
      <c r="AM35" s="2">
        <v>1.5</v>
      </c>
      <c r="AN35" s="2">
        <v>0.24</v>
      </c>
      <c r="AO35" s="2">
        <v>377.8</v>
      </c>
      <c r="AP35" s="2">
        <v>15.44</v>
      </c>
      <c r="AQ35" s="12">
        <v>0.16951788491446348</v>
      </c>
      <c r="AR35" s="12">
        <v>0.19206842923794715</v>
      </c>
      <c r="AS35" s="12">
        <v>13.84241245136187</v>
      </c>
      <c r="AT35" s="12">
        <v>3.4039174166225511E-2</v>
      </c>
      <c r="AU35" s="12"/>
      <c r="AV35" s="14">
        <v>0.13439999999999999</v>
      </c>
      <c r="AW35" s="14">
        <v>0.70554399999999995</v>
      </c>
      <c r="AX35" s="14">
        <v>1.2E-5</v>
      </c>
      <c r="AY35" s="14">
        <v>0.15809999999999999</v>
      </c>
      <c r="AZ35" s="14">
        <v>0.51266999999999996</v>
      </c>
      <c r="BA35" s="14">
        <v>1.1E-5</v>
      </c>
      <c r="BB35" s="8">
        <v>0.5122973308259966</v>
      </c>
      <c r="BC35" s="8">
        <v>0.70485518809680869</v>
      </c>
      <c r="BD35" s="13">
        <v>2.4012703724474171</v>
      </c>
      <c r="BE35" s="15">
        <v>1319.1040727100162</v>
      </c>
      <c r="BF35" s="15">
        <v>1040.3597920048635</v>
      </c>
      <c r="BG35" s="13">
        <v>-0.19623792577529242</v>
      </c>
      <c r="BH35" s="2" t="s">
        <v>122</v>
      </c>
    </row>
    <row r="36" spans="1:60">
      <c r="A36" s="2" t="s">
        <v>64</v>
      </c>
      <c r="B36" s="2" t="s">
        <v>52</v>
      </c>
      <c r="C36" s="15">
        <v>360</v>
      </c>
      <c r="D36" s="2">
        <v>47.74</v>
      </c>
      <c r="E36" s="2">
        <v>1.1200000000000001</v>
      </c>
      <c r="F36" s="2">
        <v>12.69</v>
      </c>
      <c r="G36" s="12">
        <v>10.052728000000002</v>
      </c>
      <c r="H36" s="2">
        <v>0.16</v>
      </c>
      <c r="I36" s="2">
        <v>11.23</v>
      </c>
      <c r="J36" s="2">
        <v>8.9700000000000006</v>
      </c>
      <c r="K36" s="2">
        <v>1.95</v>
      </c>
      <c r="L36" s="2">
        <v>0.75</v>
      </c>
      <c r="M36" s="2">
        <v>0.22</v>
      </c>
      <c r="N36" s="2">
        <v>3.87</v>
      </c>
      <c r="O36" s="2">
        <v>99.39</v>
      </c>
      <c r="P36" s="7">
        <v>0.38461538461538464</v>
      </c>
      <c r="Q36" s="7">
        <v>0.62327761880444177</v>
      </c>
      <c r="R36" s="7">
        <v>3.1552296114268166</v>
      </c>
      <c r="S36" s="6">
        <v>66.569574066160214</v>
      </c>
      <c r="U36" s="2">
        <v>2.57</v>
      </c>
      <c r="V36" s="2">
        <v>3.67</v>
      </c>
      <c r="W36" s="2">
        <v>195.9</v>
      </c>
      <c r="X36" s="2">
        <v>72.510000000000005</v>
      </c>
      <c r="Y36" s="2">
        <v>2.21</v>
      </c>
      <c r="AA36" s="2">
        <v>9.18</v>
      </c>
      <c r="AB36" s="2">
        <v>19.829999999999998</v>
      </c>
      <c r="AC36" s="2">
        <v>3.27</v>
      </c>
      <c r="AD36" s="2">
        <v>12.28</v>
      </c>
      <c r="AE36" s="2">
        <v>3.1</v>
      </c>
      <c r="AF36" s="2">
        <v>0.89</v>
      </c>
      <c r="AG36" s="2">
        <v>3.12</v>
      </c>
      <c r="AH36" s="2">
        <v>0.53</v>
      </c>
      <c r="AI36" s="2">
        <v>3.13</v>
      </c>
      <c r="AJ36" s="2">
        <v>0.61</v>
      </c>
      <c r="AK36" s="2">
        <v>1.77</v>
      </c>
      <c r="AL36" s="2">
        <v>0.27</v>
      </c>
      <c r="AM36" s="2">
        <v>1.45</v>
      </c>
      <c r="AN36" s="2">
        <v>0.23</v>
      </c>
      <c r="AO36" s="2">
        <v>331.3</v>
      </c>
      <c r="AP36" s="2">
        <v>15.59</v>
      </c>
      <c r="AQ36" s="12">
        <v>0.17996742671009772</v>
      </c>
      <c r="AR36" s="12">
        <v>0.20928338762214985</v>
      </c>
      <c r="AS36" s="12">
        <v>21.339869281045754</v>
      </c>
      <c r="AT36" s="12">
        <v>3.7066103229701171E-2</v>
      </c>
      <c r="AU36" s="12"/>
      <c r="AV36" s="14">
        <v>0.2026</v>
      </c>
      <c r="AW36" s="14">
        <v>0.70598099999999997</v>
      </c>
      <c r="AX36" s="14">
        <v>1.2999999999999999E-5</v>
      </c>
      <c r="AY36" s="14">
        <v>0.14799999999999999</v>
      </c>
      <c r="AZ36" s="14">
        <v>0.51257200000000003</v>
      </c>
      <c r="BA36" s="14">
        <v>1.4E-5</v>
      </c>
      <c r="BB36" s="8">
        <v>0.51222313828113542</v>
      </c>
      <c r="BC36" s="8">
        <v>0.7049426570566476</v>
      </c>
      <c r="BD36" s="13">
        <v>0.95269049447788134</v>
      </c>
      <c r="BE36" s="15">
        <v>1343.38222777602</v>
      </c>
      <c r="BF36" s="15">
        <v>1154.3608148603214</v>
      </c>
      <c r="BG36" s="13">
        <v>-0.24758515505846479</v>
      </c>
      <c r="BH36" s="2" t="s">
        <v>122</v>
      </c>
    </row>
    <row r="37" spans="1:60">
      <c r="A37" s="2" t="s">
        <v>65</v>
      </c>
      <c r="B37" s="2" t="s">
        <v>52</v>
      </c>
      <c r="C37" s="15">
        <v>360</v>
      </c>
      <c r="D37" s="2">
        <v>49.05</v>
      </c>
      <c r="E37" s="2">
        <v>1.01</v>
      </c>
      <c r="F37" s="2">
        <v>11.21</v>
      </c>
      <c r="G37" s="12">
        <v>2.71</v>
      </c>
      <c r="H37" s="2">
        <v>0.13</v>
      </c>
      <c r="I37" s="2">
        <v>12.61</v>
      </c>
      <c r="J37" s="2">
        <v>9.4499999999999993</v>
      </c>
      <c r="K37" s="2">
        <v>2.2200000000000002</v>
      </c>
      <c r="L37" s="2">
        <v>0.88</v>
      </c>
      <c r="M37" s="2">
        <v>0.16</v>
      </c>
      <c r="N37" s="2">
        <v>2.54</v>
      </c>
      <c r="O37" s="2">
        <v>99.51</v>
      </c>
      <c r="P37" s="7">
        <v>0.39639639639639634</v>
      </c>
      <c r="Q37" s="7">
        <v>0.51375705550264539</v>
      </c>
      <c r="R37" s="7">
        <v>2.4331736341398735</v>
      </c>
      <c r="S37" s="6">
        <v>89.240808075855369</v>
      </c>
      <c r="U37" s="2">
        <v>2.36</v>
      </c>
      <c r="V37" s="2">
        <v>5.48</v>
      </c>
      <c r="W37" s="2">
        <v>229.1</v>
      </c>
      <c r="X37" s="2">
        <v>89.92</v>
      </c>
      <c r="Y37" s="2">
        <v>2.69</v>
      </c>
      <c r="AA37" s="2">
        <v>9.27</v>
      </c>
      <c r="AB37" s="2">
        <v>20.75</v>
      </c>
      <c r="AC37" s="2">
        <v>3.27</v>
      </c>
      <c r="AD37" s="2">
        <v>11.6</v>
      </c>
      <c r="AE37" s="2">
        <v>3.22</v>
      </c>
      <c r="AF37" s="2">
        <v>0.92</v>
      </c>
      <c r="AG37" s="2">
        <v>3.51</v>
      </c>
      <c r="AH37" s="2">
        <v>0.57999999999999996</v>
      </c>
      <c r="AI37" s="2">
        <v>3.53</v>
      </c>
      <c r="AJ37" s="2">
        <v>0.68</v>
      </c>
      <c r="AK37" s="2">
        <v>2.11</v>
      </c>
      <c r="AL37" s="2">
        <v>0.27</v>
      </c>
      <c r="AM37" s="2">
        <v>1.57</v>
      </c>
      <c r="AN37" s="2">
        <v>0.25</v>
      </c>
      <c r="AO37" s="2">
        <v>395.1</v>
      </c>
      <c r="AP37" s="2">
        <v>16.34</v>
      </c>
      <c r="AQ37" s="12">
        <v>0.23189655172413792</v>
      </c>
      <c r="AR37" s="12">
        <v>0.20344827586206896</v>
      </c>
      <c r="AS37" s="12">
        <v>24.714131607335492</v>
      </c>
      <c r="AT37" s="12">
        <v>2.9359655783345987E-2</v>
      </c>
      <c r="AU37" s="12"/>
      <c r="AV37" s="14">
        <v>7.6499999999999999E-2</v>
      </c>
      <c r="AW37" s="14">
        <v>0.70625899999999997</v>
      </c>
      <c r="AX37" s="14">
        <v>1.2E-5</v>
      </c>
      <c r="AY37" s="14">
        <v>0.15110000000000001</v>
      </c>
      <c r="AZ37" s="14">
        <v>0.51267399999999996</v>
      </c>
      <c r="BA37" s="14">
        <v>1.0000000000000001E-5</v>
      </c>
      <c r="BB37" s="8">
        <v>0.51231783104242934</v>
      </c>
      <c r="BC37" s="8">
        <v>0.70586693072474604</v>
      </c>
      <c r="BD37" s="13">
        <v>2.8015289304184066</v>
      </c>
      <c r="BE37" s="15">
        <v>1161.9659771575118</v>
      </c>
      <c r="BF37" s="15">
        <v>1008.8450621522915</v>
      </c>
      <c r="BG37" s="13">
        <v>-0.23182511438739195</v>
      </c>
      <c r="BH37" s="2" t="s">
        <v>122</v>
      </c>
    </row>
    <row r="38" spans="1:60">
      <c r="A38" s="2" t="s">
        <v>66</v>
      </c>
      <c r="B38" s="2" t="s">
        <v>83</v>
      </c>
      <c r="C38" s="15">
        <v>360</v>
      </c>
      <c r="D38" s="2">
        <v>60.5</v>
      </c>
      <c r="E38" s="2">
        <v>0.77</v>
      </c>
      <c r="F38" s="2">
        <v>15.77</v>
      </c>
      <c r="G38" s="12">
        <v>1.97</v>
      </c>
      <c r="H38" s="2">
        <v>0.08</v>
      </c>
      <c r="I38" s="2">
        <v>2.1800000000000002</v>
      </c>
      <c r="J38" s="2">
        <v>3.31</v>
      </c>
      <c r="K38" s="2">
        <v>6.33</v>
      </c>
      <c r="L38" s="2">
        <v>2.29</v>
      </c>
      <c r="M38" s="2">
        <v>0.26</v>
      </c>
      <c r="N38" s="2">
        <v>3.27</v>
      </c>
      <c r="O38" s="2">
        <v>99.46</v>
      </c>
      <c r="P38" s="7">
        <v>0.3617693522906793</v>
      </c>
      <c r="Q38" s="7">
        <v>0.83317073400681074</v>
      </c>
      <c r="R38" s="7">
        <v>1.2225977066538962</v>
      </c>
      <c r="S38" s="6">
        <v>66.358865095553</v>
      </c>
      <c r="U38" s="2">
        <v>12.99</v>
      </c>
      <c r="V38" s="2">
        <v>12.22</v>
      </c>
      <c r="W38" s="2">
        <v>627.70000000000005</v>
      </c>
      <c r="X38" s="2">
        <v>194.5</v>
      </c>
      <c r="Y38" s="2">
        <v>5.55</v>
      </c>
      <c r="AA38" s="2">
        <v>30.25</v>
      </c>
      <c r="AB38" s="2">
        <v>62.39</v>
      </c>
      <c r="AC38" s="2">
        <v>7.58</v>
      </c>
      <c r="AD38" s="2">
        <v>29.01</v>
      </c>
      <c r="AE38" s="2">
        <v>6.11</v>
      </c>
      <c r="AF38" s="2">
        <v>1.32</v>
      </c>
      <c r="AG38" s="2">
        <v>5.07</v>
      </c>
      <c r="AH38" s="2">
        <v>0.85</v>
      </c>
      <c r="AI38" s="2">
        <v>5.12</v>
      </c>
      <c r="AJ38" s="2">
        <v>1.07</v>
      </c>
      <c r="AK38" s="2">
        <v>2.9</v>
      </c>
      <c r="AL38" s="2">
        <v>0.44</v>
      </c>
      <c r="AM38" s="2">
        <v>2.74</v>
      </c>
      <c r="AN38" s="2">
        <v>0.42</v>
      </c>
      <c r="AO38" s="2">
        <v>237.3</v>
      </c>
      <c r="AP38" s="2">
        <v>26.34</v>
      </c>
      <c r="AQ38" s="12">
        <v>0.19131334022750773</v>
      </c>
      <c r="AR38" s="12">
        <v>0.44777662874870733</v>
      </c>
      <c r="AS38" s="12">
        <v>20.750413223140498</v>
      </c>
      <c r="AT38" s="12">
        <v>0.12225031605562579</v>
      </c>
      <c r="AU38" s="12"/>
      <c r="AV38" s="14">
        <v>0.57210000000000005</v>
      </c>
      <c r="AW38" s="14">
        <v>0.70961600000000002</v>
      </c>
      <c r="AX38" s="14">
        <v>1.1E-5</v>
      </c>
      <c r="AY38" s="14">
        <v>0.1235</v>
      </c>
      <c r="AZ38" s="14">
        <v>0.512459</v>
      </c>
      <c r="BA38" s="14">
        <v>1.2E-5</v>
      </c>
      <c r="BB38" s="8">
        <v>0.51216788903865007</v>
      </c>
      <c r="BC38" s="8">
        <v>0.70668393683172825</v>
      </c>
      <c r="BD38" s="13">
        <v>-0.12602895215985122</v>
      </c>
      <c r="BE38" s="15">
        <v>1169.4883245355397</v>
      </c>
      <c r="BF38" s="15">
        <v>1239.199207547148</v>
      </c>
      <c r="BG38" s="13">
        <v>-0.37214031520081348</v>
      </c>
      <c r="BH38" s="2" t="s">
        <v>122</v>
      </c>
    </row>
    <row r="39" spans="1:60">
      <c r="A39" s="2" t="s">
        <v>67</v>
      </c>
      <c r="B39" s="2" t="s">
        <v>83</v>
      </c>
      <c r="C39" s="15">
        <v>360</v>
      </c>
      <c r="D39" s="2">
        <v>57.38</v>
      </c>
      <c r="E39" s="2">
        <v>0.96</v>
      </c>
      <c r="F39" s="2">
        <v>15.3</v>
      </c>
      <c r="G39" s="12">
        <v>5.83</v>
      </c>
      <c r="H39" s="2">
        <v>0.12</v>
      </c>
      <c r="I39" s="2">
        <v>4.04</v>
      </c>
      <c r="J39" s="2">
        <v>4.3899999999999997</v>
      </c>
      <c r="K39" s="2">
        <v>4.0999999999999996</v>
      </c>
      <c r="L39" s="2">
        <v>2.81</v>
      </c>
      <c r="M39" s="2">
        <v>0.14000000000000001</v>
      </c>
      <c r="N39" s="2">
        <v>2.64</v>
      </c>
      <c r="O39" s="2">
        <v>99.72</v>
      </c>
      <c r="P39" s="7">
        <v>0.68536585365853664</v>
      </c>
      <c r="Q39" s="7">
        <v>0.86001527660564225</v>
      </c>
      <c r="R39" s="7">
        <v>1.5621314463385871</v>
      </c>
      <c r="S39" s="6">
        <v>55.262046730607793</v>
      </c>
      <c r="U39" s="2">
        <v>5.77</v>
      </c>
      <c r="V39" s="2">
        <v>11.05</v>
      </c>
      <c r="W39" s="2">
        <v>451.1</v>
      </c>
      <c r="X39" s="2">
        <v>165.8</v>
      </c>
      <c r="Y39" s="2">
        <v>4.91</v>
      </c>
      <c r="AA39" s="2">
        <v>15.06</v>
      </c>
      <c r="AB39" s="2">
        <v>33.049999999999997</v>
      </c>
      <c r="AC39" s="2">
        <v>4.1900000000000004</v>
      </c>
      <c r="AD39" s="2">
        <v>17.02</v>
      </c>
      <c r="AE39" s="2">
        <v>4.03</v>
      </c>
      <c r="AF39" s="2">
        <v>1.19</v>
      </c>
      <c r="AG39" s="2">
        <v>4.0599999999999996</v>
      </c>
      <c r="AH39" s="2">
        <v>0.66</v>
      </c>
      <c r="AI39" s="2">
        <v>3.88</v>
      </c>
      <c r="AJ39" s="2">
        <v>0.72</v>
      </c>
      <c r="AK39" s="2">
        <v>1.98</v>
      </c>
      <c r="AL39" s="2">
        <v>0.3</v>
      </c>
      <c r="AM39" s="2">
        <v>1.94</v>
      </c>
      <c r="AN39" s="2">
        <v>0.3</v>
      </c>
      <c r="AO39" s="2">
        <v>483.2</v>
      </c>
      <c r="AP39" s="2">
        <v>17.91</v>
      </c>
      <c r="AQ39" s="12">
        <v>0.28848413631022329</v>
      </c>
      <c r="AR39" s="12">
        <v>0.33901292596944771</v>
      </c>
      <c r="AS39" s="12">
        <v>29.953519256308102</v>
      </c>
      <c r="AT39" s="12">
        <v>3.5223509933774835E-2</v>
      </c>
      <c r="AU39" s="12"/>
      <c r="AV39" s="14">
        <v>0.36430000000000001</v>
      </c>
      <c r="AW39" s="14">
        <v>0.70687999999999995</v>
      </c>
      <c r="AX39" s="14">
        <v>1.0000000000000001E-5</v>
      </c>
      <c r="AY39" s="14">
        <v>0.13669999999999999</v>
      </c>
      <c r="AZ39" s="14">
        <v>0.51254500000000003</v>
      </c>
      <c r="BA39" s="14">
        <v>1.0000000000000001E-5</v>
      </c>
      <c r="BB39" s="8">
        <v>0.51222277434480545</v>
      </c>
      <c r="BC39" s="8">
        <v>0.70501293023562062</v>
      </c>
      <c r="BD39" s="13">
        <v>0.94558478263673251</v>
      </c>
      <c r="BE39" s="15">
        <v>1199.8070089911048</v>
      </c>
      <c r="BF39" s="15">
        <v>1154.9198140902988</v>
      </c>
      <c r="BG39" s="13">
        <v>-0.30503304524656849</v>
      </c>
      <c r="BH39" s="2" t="s">
        <v>122</v>
      </c>
    </row>
    <row r="40" spans="1:60">
      <c r="A40" s="2" t="s">
        <v>68</v>
      </c>
      <c r="B40" s="2" t="s">
        <v>83</v>
      </c>
      <c r="C40" s="15">
        <v>360</v>
      </c>
      <c r="D40" s="2">
        <v>58.08</v>
      </c>
      <c r="E40" s="2">
        <v>0.94</v>
      </c>
      <c r="F40" s="2">
        <v>13.1</v>
      </c>
      <c r="G40" s="12">
        <v>5.57</v>
      </c>
      <c r="H40" s="2">
        <v>0.11</v>
      </c>
      <c r="I40" s="2">
        <v>5.4</v>
      </c>
      <c r="J40" s="2">
        <v>5.7</v>
      </c>
      <c r="K40" s="2">
        <v>2.81</v>
      </c>
      <c r="L40" s="2">
        <v>2.92</v>
      </c>
      <c r="M40" s="2">
        <v>0.08</v>
      </c>
      <c r="N40" s="2">
        <v>2.29</v>
      </c>
      <c r="O40" s="2">
        <v>99.59</v>
      </c>
      <c r="P40" s="7">
        <v>1.0391459074733096</v>
      </c>
      <c r="Q40" s="7">
        <v>0.72082752985189991</v>
      </c>
      <c r="R40" s="7">
        <v>1.6813379738885086</v>
      </c>
      <c r="S40" s="6">
        <v>63.344865906044191</v>
      </c>
      <c r="U40" s="2">
        <v>4.66</v>
      </c>
      <c r="V40" s="2">
        <v>13.52</v>
      </c>
      <c r="W40" s="2">
        <v>434.4</v>
      </c>
      <c r="X40" s="2">
        <v>130</v>
      </c>
      <c r="Y40" s="2">
        <v>3.53</v>
      </c>
      <c r="AA40" s="2">
        <v>16.010000000000002</v>
      </c>
      <c r="AB40" s="2">
        <v>33.82</v>
      </c>
      <c r="AC40" s="2">
        <v>4.1500000000000004</v>
      </c>
      <c r="AD40" s="2">
        <v>17.329999999999998</v>
      </c>
      <c r="AE40" s="2">
        <v>3.94</v>
      </c>
      <c r="AF40" s="2">
        <v>1.21</v>
      </c>
      <c r="AG40" s="2">
        <v>4.03</v>
      </c>
      <c r="AH40" s="2">
        <v>0.64</v>
      </c>
      <c r="AI40" s="2">
        <v>3.8</v>
      </c>
      <c r="AJ40" s="2">
        <v>0.78</v>
      </c>
      <c r="AK40" s="2">
        <v>2.25</v>
      </c>
      <c r="AL40" s="2">
        <v>0.33</v>
      </c>
      <c r="AM40" s="2">
        <v>2.11</v>
      </c>
      <c r="AN40" s="2">
        <v>0.32</v>
      </c>
      <c r="AO40" s="2">
        <v>393.3</v>
      </c>
      <c r="AP40" s="2">
        <v>20.32</v>
      </c>
      <c r="AQ40" s="12">
        <v>0.20369301788805541</v>
      </c>
      <c r="AR40" s="12">
        <v>0.26889786497403351</v>
      </c>
      <c r="AS40" s="12">
        <v>27.133041848844467</v>
      </c>
      <c r="AT40" s="12">
        <v>4.406305619120264E-2</v>
      </c>
      <c r="AU40" s="12"/>
      <c r="AV40" s="14">
        <v>0.32600000000000001</v>
      </c>
      <c r="AW40" s="14">
        <v>0.70607600000000004</v>
      </c>
      <c r="AX40" s="14">
        <v>1.1E-5</v>
      </c>
      <c r="AY40" s="14">
        <v>0.1449</v>
      </c>
      <c r="AZ40" s="14">
        <v>0.51267499999999999</v>
      </c>
      <c r="BA40" s="14">
        <v>1.0000000000000001E-5</v>
      </c>
      <c r="BB40" s="8">
        <v>0.51233344551984128</v>
      </c>
      <c r="BC40" s="8">
        <v>0.70440522112767601</v>
      </c>
      <c r="BD40" s="13">
        <v>3.106395380629845</v>
      </c>
      <c r="BE40" s="15">
        <v>1055.0972595780895</v>
      </c>
      <c r="BF40" s="15">
        <v>984.83676005402981</v>
      </c>
      <c r="BG40" s="13">
        <v>-0.26334519572953741</v>
      </c>
      <c r="BH40" s="2" t="s">
        <v>122</v>
      </c>
    </row>
    <row r="41" spans="1:60">
      <c r="A41" s="2" t="s">
        <v>69</v>
      </c>
      <c r="B41" s="2" t="s">
        <v>84</v>
      </c>
      <c r="C41" s="15">
        <v>360</v>
      </c>
      <c r="D41" s="2">
        <v>52.2</v>
      </c>
      <c r="E41" s="2">
        <v>1.1399999999999999</v>
      </c>
      <c r="F41" s="2">
        <v>15.33</v>
      </c>
      <c r="G41" s="12">
        <v>4.29</v>
      </c>
      <c r="H41" s="2">
        <v>0.22</v>
      </c>
      <c r="I41" s="2">
        <v>6.96</v>
      </c>
      <c r="J41" s="2">
        <v>5.78</v>
      </c>
      <c r="K41" s="2">
        <v>5.28</v>
      </c>
      <c r="L41" s="2">
        <v>0.85</v>
      </c>
      <c r="M41" s="2">
        <v>0.21</v>
      </c>
      <c r="N41" s="2">
        <v>2.2999999999999998</v>
      </c>
      <c r="O41" s="2">
        <v>99.4</v>
      </c>
      <c r="P41" s="7">
        <v>0.16098484848484848</v>
      </c>
      <c r="Q41" s="7">
        <v>0.76129845943992291</v>
      </c>
      <c r="R41" s="7">
        <v>1.5954138604186712</v>
      </c>
      <c r="S41" s="6">
        <v>74.305904509339712</v>
      </c>
      <c r="U41" s="2">
        <v>3.2</v>
      </c>
      <c r="V41" s="2">
        <v>4.7300000000000004</v>
      </c>
      <c r="W41" s="2">
        <v>515.79999999999995</v>
      </c>
      <c r="X41" s="2">
        <v>112.9</v>
      </c>
      <c r="Y41" s="2">
        <v>3.19</v>
      </c>
      <c r="AA41" s="2">
        <v>11.13</v>
      </c>
      <c r="AB41" s="2">
        <v>25.69</v>
      </c>
      <c r="AC41" s="2">
        <v>3.56</v>
      </c>
      <c r="AD41" s="2">
        <v>14.35</v>
      </c>
      <c r="AE41" s="2">
        <v>4.37</v>
      </c>
      <c r="AF41" s="2">
        <v>1.21</v>
      </c>
      <c r="AG41" s="2">
        <v>4.21</v>
      </c>
      <c r="AH41" s="2">
        <v>0.72</v>
      </c>
      <c r="AI41" s="2">
        <v>4.49</v>
      </c>
      <c r="AJ41" s="2">
        <v>0.96</v>
      </c>
      <c r="AK41" s="2">
        <v>2.67</v>
      </c>
      <c r="AL41" s="2">
        <v>0.4</v>
      </c>
      <c r="AM41" s="2">
        <v>2.39</v>
      </c>
      <c r="AN41" s="2">
        <v>0.38</v>
      </c>
      <c r="AO41" s="2">
        <v>813.5</v>
      </c>
      <c r="AP41" s="2">
        <v>24.99</v>
      </c>
      <c r="AQ41" s="12">
        <v>0.22229965156794426</v>
      </c>
      <c r="AR41" s="12">
        <v>0.22299651567944254</v>
      </c>
      <c r="AS41" s="12">
        <v>46.34321653189577</v>
      </c>
      <c r="AT41" s="12">
        <v>1.7639827904118006E-2</v>
      </c>
      <c r="AU41" s="12"/>
      <c r="AV41" s="14">
        <v>5.7099999999999998E-2</v>
      </c>
      <c r="AW41" s="14">
        <v>0.70596400000000004</v>
      </c>
      <c r="AX41" s="14">
        <v>1.1E-5</v>
      </c>
      <c r="AY41" s="14">
        <v>0.1668</v>
      </c>
      <c r="AZ41" s="14">
        <v>0.51267700000000005</v>
      </c>
      <c r="BA41" s="14">
        <v>9.0000000000000002E-6</v>
      </c>
      <c r="BB41" s="8">
        <v>0.51228382341414447</v>
      </c>
      <c r="BC41" s="8">
        <v>0.70567135744291509</v>
      </c>
      <c r="BD41" s="13">
        <v>2.1375435377746221</v>
      </c>
      <c r="BE41" s="15">
        <v>1540.9067805107716</v>
      </c>
      <c r="BF41" s="15">
        <v>1061.1210203751591</v>
      </c>
      <c r="BG41" s="13">
        <v>-0.15200813421453996</v>
      </c>
      <c r="BH41" s="2" t="s">
        <v>122</v>
      </c>
    </row>
    <row r="42" spans="1:60">
      <c r="A42" s="2" t="s">
        <v>70</v>
      </c>
      <c r="B42" s="2" t="s">
        <v>46</v>
      </c>
      <c r="C42" s="15">
        <v>360</v>
      </c>
      <c r="D42" s="2">
        <v>74.400000000000006</v>
      </c>
      <c r="E42" s="2">
        <v>0.2</v>
      </c>
      <c r="F42" s="2">
        <v>12.19</v>
      </c>
      <c r="G42" s="12">
        <v>1.99</v>
      </c>
      <c r="H42" s="2">
        <v>0.04</v>
      </c>
      <c r="I42" s="2">
        <v>0.04</v>
      </c>
      <c r="J42" s="2">
        <v>0.4</v>
      </c>
      <c r="K42" s="2">
        <v>2.08</v>
      </c>
      <c r="L42" s="2">
        <v>7.9</v>
      </c>
      <c r="M42" s="2">
        <v>0.02</v>
      </c>
      <c r="N42" s="2">
        <v>0.51</v>
      </c>
      <c r="O42" s="2">
        <v>100.11</v>
      </c>
      <c r="P42" s="7">
        <v>3.7980769230769229</v>
      </c>
      <c r="Q42" s="7">
        <v>0.95811886098924537</v>
      </c>
      <c r="R42" s="7">
        <v>1.0163181247517976</v>
      </c>
      <c r="S42" s="6">
        <v>3.4590475948367341</v>
      </c>
      <c r="U42" s="2">
        <v>13.29</v>
      </c>
      <c r="V42" s="2">
        <v>11.31</v>
      </c>
      <c r="W42" s="2">
        <v>1011</v>
      </c>
      <c r="X42" s="2">
        <v>369.1</v>
      </c>
      <c r="Y42" s="2">
        <v>8.01</v>
      </c>
      <c r="AA42" s="2">
        <v>30.95</v>
      </c>
      <c r="AB42" s="2">
        <v>78.010000000000005</v>
      </c>
      <c r="AC42" s="2">
        <v>9.73</v>
      </c>
      <c r="AD42" s="2">
        <v>37.4</v>
      </c>
      <c r="AE42" s="2">
        <v>9.1199999999999992</v>
      </c>
      <c r="AF42" s="2">
        <v>2.0099999999999998</v>
      </c>
      <c r="AG42" s="2">
        <v>7.65</v>
      </c>
      <c r="AH42" s="2">
        <v>1.42</v>
      </c>
      <c r="AI42" s="2">
        <v>9.3699999999999992</v>
      </c>
      <c r="AJ42" s="2">
        <v>1.98</v>
      </c>
      <c r="AK42" s="2">
        <v>5.66</v>
      </c>
      <c r="AL42" s="2">
        <v>0.88</v>
      </c>
      <c r="AM42" s="2">
        <v>5.51</v>
      </c>
      <c r="AN42" s="2">
        <v>0.87</v>
      </c>
      <c r="AO42" s="2">
        <v>222.9</v>
      </c>
      <c r="AP42" s="2">
        <v>26.18</v>
      </c>
      <c r="AQ42" s="12">
        <v>0.21417112299465241</v>
      </c>
      <c r="AR42" s="12">
        <v>0.3553475935828877</v>
      </c>
      <c r="AS42" s="12">
        <v>32.665589660743137</v>
      </c>
      <c r="AT42" s="12">
        <v>0.167788245850157</v>
      </c>
      <c r="AU42" s="12"/>
      <c r="AV42" s="14">
        <v>2.5859999999999999</v>
      </c>
      <c r="AW42" s="14">
        <v>0.71570299999999998</v>
      </c>
      <c r="AX42" s="14">
        <v>1.1E-5</v>
      </c>
      <c r="AY42" s="14">
        <v>0.13289999999999999</v>
      </c>
      <c r="AZ42" s="14">
        <v>0.51264600000000005</v>
      </c>
      <c r="BA42" s="14">
        <v>1.1E-5</v>
      </c>
      <c r="BB42" s="8">
        <v>0.51233273160515469</v>
      </c>
      <c r="BC42" s="8">
        <v>0.70244952096984647</v>
      </c>
      <c r="BD42" s="13">
        <v>3.0924564808176846</v>
      </c>
      <c r="BE42" s="15">
        <v>953.154773304321</v>
      </c>
      <c r="BF42" s="15">
        <v>985.93453381598431</v>
      </c>
      <c r="BG42" s="13">
        <v>-0.32435180477885117</v>
      </c>
      <c r="BH42" s="2" t="s">
        <v>122</v>
      </c>
    </row>
    <row r="43" spans="1:60">
      <c r="A43" s="2" t="s">
        <v>71</v>
      </c>
      <c r="B43" s="2" t="s">
        <v>83</v>
      </c>
      <c r="C43" s="15">
        <v>360</v>
      </c>
      <c r="D43" s="2">
        <v>58.41</v>
      </c>
      <c r="E43" s="2">
        <v>1.01</v>
      </c>
      <c r="F43" s="2">
        <v>15.02</v>
      </c>
      <c r="G43" s="12">
        <v>4.13</v>
      </c>
      <c r="H43" s="2">
        <v>0.18</v>
      </c>
      <c r="I43" s="2">
        <v>1.56</v>
      </c>
      <c r="J43" s="2">
        <v>5.01</v>
      </c>
      <c r="K43" s="2">
        <v>2.98</v>
      </c>
      <c r="L43" s="2">
        <v>2.89</v>
      </c>
      <c r="M43" s="2">
        <v>0.43</v>
      </c>
      <c r="N43" s="2">
        <v>2.5099999999999998</v>
      </c>
      <c r="O43" s="2">
        <v>99.4</v>
      </c>
      <c r="P43" s="7">
        <v>0.9697986577181209</v>
      </c>
      <c r="Q43" s="7">
        <v>0.8750927335843437</v>
      </c>
      <c r="R43" s="7">
        <v>1.8684989519430677</v>
      </c>
      <c r="S43" s="6">
        <v>40.238073501826776</v>
      </c>
      <c r="U43" s="2">
        <v>13.06</v>
      </c>
      <c r="V43" s="2">
        <v>11.52</v>
      </c>
      <c r="W43" s="2">
        <v>501.7</v>
      </c>
      <c r="X43" s="2">
        <v>300.60000000000002</v>
      </c>
      <c r="Y43" s="2">
        <v>8.23</v>
      </c>
      <c r="AA43" s="2">
        <v>26.89</v>
      </c>
      <c r="AB43" s="2">
        <v>58.39</v>
      </c>
      <c r="AC43" s="2">
        <v>6.47</v>
      </c>
      <c r="AD43" s="2">
        <v>24.26</v>
      </c>
      <c r="AE43" s="2">
        <v>6.11</v>
      </c>
      <c r="AF43" s="2">
        <v>1.18</v>
      </c>
      <c r="AG43" s="2">
        <v>5.16</v>
      </c>
      <c r="AH43" s="2">
        <v>1.03</v>
      </c>
      <c r="AI43" s="2">
        <v>6.97</v>
      </c>
      <c r="AJ43" s="2">
        <v>1.51</v>
      </c>
      <c r="AK43" s="2">
        <v>4.57</v>
      </c>
      <c r="AL43" s="2">
        <v>0.76</v>
      </c>
      <c r="AM43" s="2">
        <v>5.16</v>
      </c>
      <c r="AN43" s="2">
        <v>0.79</v>
      </c>
      <c r="AO43" s="2">
        <v>235.3</v>
      </c>
      <c r="AP43" s="2">
        <v>24.31</v>
      </c>
      <c r="AQ43" s="12">
        <v>0.33924154987633964</v>
      </c>
      <c r="AR43" s="12">
        <v>0.53833470733718058</v>
      </c>
      <c r="AS43" s="12">
        <v>18.657493492004463</v>
      </c>
      <c r="AT43" s="12">
        <v>0.10310242243943901</v>
      </c>
      <c r="AU43" s="12"/>
      <c r="AV43" s="14">
        <v>3.5169999999999999</v>
      </c>
      <c r="AW43" s="14">
        <v>0.71971099999999999</v>
      </c>
      <c r="AX43" s="14">
        <v>1.2E-5</v>
      </c>
      <c r="AY43" s="14">
        <v>0.14699999999999999</v>
      </c>
      <c r="AZ43" s="14">
        <v>0.51268199999999997</v>
      </c>
      <c r="BA43" s="14">
        <v>1.5E-5</v>
      </c>
      <c r="BB43" s="8">
        <v>0.51233549545491142</v>
      </c>
      <c r="BC43" s="8">
        <v>0.70168606351544849</v>
      </c>
      <c r="BD43" s="13">
        <v>3.1464195461206046</v>
      </c>
      <c r="BE43" s="15">
        <v>1072.3158556494075</v>
      </c>
      <c r="BF43" s="15">
        <v>981.68456799191517</v>
      </c>
      <c r="BG43" s="13">
        <v>-0.25266903914590755</v>
      </c>
      <c r="BH43" s="2" t="s">
        <v>122</v>
      </c>
    </row>
    <row r="44" spans="1:60">
      <c r="A44" s="2" t="s">
        <v>72</v>
      </c>
      <c r="B44" s="2" t="s">
        <v>81</v>
      </c>
      <c r="C44" s="15">
        <v>360</v>
      </c>
      <c r="D44" s="2">
        <v>65.12</v>
      </c>
      <c r="E44" s="2">
        <v>0.59</v>
      </c>
      <c r="F44" s="2">
        <v>15.02</v>
      </c>
      <c r="G44" s="12">
        <v>4.45</v>
      </c>
      <c r="H44" s="2">
        <v>0.09</v>
      </c>
      <c r="I44" s="2">
        <v>1.1100000000000001</v>
      </c>
      <c r="J44" s="2">
        <v>1.21</v>
      </c>
      <c r="K44" s="2">
        <v>5.22</v>
      </c>
      <c r="L44" s="2">
        <v>4.82</v>
      </c>
      <c r="M44" s="2">
        <v>0.32</v>
      </c>
      <c r="N44" s="2">
        <v>1.72</v>
      </c>
      <c r="O44" s="2">
        <v>100.35</v>
      </c>
      <c r="P44" s="7">
        <v>0.92337164750957867</v>
      </c>
      <c r="Q44" s="7">
        <v>0.93746782099165615</v>
      </c>
      <c r="R44" s="7">
        <v>1.0869915500904994</v>
      </c>
      <c r="S44" s="6">
        <v>30.778233480928048</v>
      </c>
      <c r="U44" s="2">
        <v>10.11</v>
      </c>
      <c r="V44" s="2">
        <v>7.8</v>
      </c>
      <c r="W44" s="2">
        <v>337.9</v>
      </c>
      <c r="X44" s="2">
        <v>231.8</v>
      </c>
      <c r="Y44" s="2">
        <v>5.97</v>
      </c>
      <c r="AA44" s="2">
        <v>14.05</v>
      </c>
      <c r="AB44" s="2">
        <v>33.869999999999997</v>
      </c>
      <c r="AC44" s="2">
        <v>4.2699999999999996</v>
      </c>
      <c r="AD44" s="2">
        <v>16.73</v>
      </c>
      <c r="AE44" s="2">
        <v>4.24</v>
      </c>
      <c r="AF44" s="2">
        <v>1.08</v>
      </c>
      <c r="AG44" s="2">
        <v>4.09</v>
      </c>
      <c r="AH44" s="2">
        <v>0.71</v>
      </c>
      <c r="AI44" s="2">
        <v>4.0599999999999996</v>
      </c>
      <c r="AJ44" s="2">
        <v>0.79</v>
      </c>
      <c r="AK44" s="2">
        <v>2.2200000000000002</v>
      </c>
      <c r="AL44" s="2">
        <v>0.32</v>
      </c>
      <c r="AM44" s="2">
        <v>1.97</v>
      </c>
      <c r="AN44" s="2">
        <v>0.31</v>
      </c>
      <c r="AO44" s="2">
        <v>148.69999999999999</v>
      </c>
      <c r="AP44" s="2">
        <v>22.87</v>
      </c>
      <c r="AQ44" s="12">
        <v>0.35684399282725643</v>
      </c>
      <c r="AR44" s="12">
        <v>0.60430364614465026</v>
      </c>
      <c r="AS44" s="12">
        <v>24.049822064056936</v>
      </c>
      <c r="AT44" s="12">
        <v>0.11250840618695361</v>
      </c>
      <c r="AU44" s="12"/>
      <c r="AV44" s="14">
        <v>4.5359999999999996</v>
      </c>
      <c r="AW44" s="14">
        <v>0.72411499999999995</v>
      </c>
      <c r="AX44" s="14">
        <v>1.1E-5</v>
      </c>
      <c r="AY44" s="14">
        <v>0.13830000000000001</v>
      </c>
      <c r="AZ44" s="14">
        <v>0.51271900000000004</v>
      </c>
      <c r="BA44" s="14">
        <v>1.0000000000000001E-5</v>
      </c>
      <c r="BB44" s="8">
        <v>0.5123930028667637</v>
      </c>
      <c r="BC44" s="8">
        <v>0.70086759826729439</v>
      </c>
      <c r="BD44" s="13">
        <v>4.2692288499290854</v>
      </c>
      <c r="BE44" s="15">
        <v>873.8564359367806</v>
      </c>
      <c r="BF44" s="15">
        <v>893.22873461193706</v>
      </c>
      <c r="BG44" s="13">
        <v>-0.2968988307066599</v>
      </c>
      <c r="BH44" s="2" t="s">
        <v>122</v>
      </c>
    </row>
    <row r="45" spans="1:60">
      <c r="A45" s="2" t="s">
        <v>73</v>
      </c>
      <c r="B45" s="2" t="s">
        <v>84</v>
      </c>
      <c r="C45" s="15">
        <v>360</v>
      </c>
      <c r="D45" s="2">
        <v>55.68</v>
      </c>
      <c r="E45" s="2">
        <v>0.72</v>
      </c>
      <c r="F45" s="2">
        <v>17.190000000000001</v>
      </c>
      <c r="G45" s="12">
        <v>4.3600000000000003</v>
      </c>
      <c r="H45" s="2">
        <v>0.23</v>
      </c>
      <c r="I45" s="2">
        <v>4.93</v>
      </c>
      <c r="J45" s="2">
        <v>2.62</v>
      </c>
      <c r="K45" s="2">
        <v>5.28</v>
      </c>
      <c r="L45" s="2">
        <v>3.68</v>
      </c>
      <c r="M45" s="2">
        <v>0.27</v>
      </c>
      <c r="N45" s="2">
        <v>3.07</v>
      </c>
      <c r="O45" s="2">
        <v>100.64</v>
      </c>
      <c r="P45" s="7">
        <v>0.69696969696969702</v>
      </c>
      <c r="Q45" s="7">
        <v>0.98499947455139036</v>
      </c>
      <c r="R45" s="7">
        <v>1.3557163921222199</v>
      </c>
      <c r="S45" s="6">
        <v>66.838803454052211</v>
      </c>
      <c r="U45" s="2">
        <v>11.16</v>
      </c>
      <c r="V45" s="2">
        <v>6.62</v>
      </c>
      <c r="W45" s="2">
        <v>532</v>
      </c>
      <c r="X45" s="2">
        <v>205.4</v>
      </c>
      <c r="Y45" s="2">
        <v>5.59</v>
      </c>
      <c r="AA45" s="2">
        <v>16.82</v>
      </c>
      <c r="AB45" s="2">
        <v>41.75</v>
      </c>
      <c r="AC45" s="2">
        <v>5.55</v>
      </c>
      <c r="AD45" s="2">
        <v>22.42</v>
      </c>
      <c r="AE45" s="2">
        <v>5.49</v>
      </c>
      <c r="AF45" s="2">
        <v>1.18</v>
      </c>
      <c r="AG45" s="2">
        <v>4.67</v>
      </c>
      <c r="AH45" s="2">
        <v>0.7</v>
      </c>
      <c r="AI45" s="2">
        <v>4.21</v>
      </c>
      <c r="AJ45" s="2">
        <v>0.85</v>
      </c>
      <c r="AK45" s="2">
        <v>2.36</v>
      </c>
      <c r="AL45" s="2">
        <v>0.36</v>
      </c>
      <c r="AM45" s="2">
        <v>2.5</v>
      </c>
      <c r="AN45" s="2">
        <v>0.41</v>
      </c>
      <c r="AO45" s="2">
        <v>192.9</v>
      </c>
      <c r="AP45" s="2">
        <v>22.47</v>
      </c>
      <c r="AQ45" s="12">
        <v>0.2493309545049063</v>
      </c>
      <c r="AR45" s="12">
        <v>0.49776984834968774</v>
      </c>
      <c r="AS45" s="12">
        <v>31.629013079667061</v>
      </c>
      <c r="AT45" s="12">
        <v>0.11622602384655262</v>
      </c>
      <c r="AU45" s="12"/>
      <c r="AV45" s="14">
        <v>2.6219999999999999</v>
      </c>
      <c r="AW45" s="14">
        <v>0.71644300000000005</v>
      </c>
      <c r="AX45" s="14">
        <v>1.0000000000000001E-5</v>
      </c>
      <c r="AY45" s="14">
        <v>0.13420000000000001</v>
      </c>
      <c r="AZ45" s="14">
        <v>0.51273100000000005</v>
      </c>
      <c r="BA45" s="14">
        <v>1.1E-5</v>
      </c>
      <c r="BB45" s="8">
        <v>0.51241466727924578</v>
      </c>
      <c r="BC45" s="8">
        <v>0.70300501778149171</v>
      </c>
      <c r="BD45" s="13">
        <v>4.6922178719155383</v>
      </c>
      <c r="BE45" s="15">
        <v>805.78329074199951</v>
      </c>
      <c r="BF45" s="15">
        <v>859.89203974068312</v>
      </c>
      <c r="BG45" s="13">
        <v>-0.31774275546517539</v>
      </c>
      <c r="BH45" s="2" t="s">
        <v>122</v>
      </c>
    </row>
    <row r="46" spans="1:60">
      <c r="A46" s="2" t="s">
        <v>74</v>
      </c>
      <c r="B46" s="2" t="s">
        <v>83</v>
      </c>
      <c r="C46" s="15">
        <v>360</v>
      </c>
      <c r="D46" s="2">
        <v>59.58</v>
      </c>
      <c r="E46" s="2">
        <v>0.75</v>
      </c>
      <c r="F46" s="2">
        <v>16.579999999999998</v>
      </c>
      <c r="G46" s="12">
        <v>6.19</v>
      </c>
      <c r="H46" s="2">
        <v>0.23</v>
      </c>
      <c r="I46" s="2">
        <v>3.09</v>
      </c>
      <c r="J46" s="2">
        <v>1.71</v>
      </c>
      <c r="K46" s="2">
        <v>4.0999999999999996</v>
      </c>
      <c r="L46" s="2">
        <v>4.72</v>
      </c>
      <c r="M46" s="2">
        <v>0.12</v>
      </c>
      <c r="N46" s="2">
        <v>2.0699999999999998</v>
      </c>
      <c r="O46" s="2">
        <v>99.98</v>
      </c>
      <c r="P46" s="7">
        <v>1.1512195121951221</v>
      </c>
      <c r="Q46" s="7">
        <v>1.1066977976392864</v>
      </c>
      <c r="R46" s="7">
        <v>1.3971678459596923</v>
      </c>
      <c r="S46" s="6">
        <v>47.085120473987089</v>
      </c>
      <c r="U46" s="2">
        <v>7.77</v>
      </c>
      <c r="V46" s="2">
        <v>10.84</v>
      </c>
      <c r="W46" s="2">
        <v>814</v>
      </c>
      <c r="X46" s="2">
        <v>141.4</v>
      </c>
      <c r="Y46" s="2">
        <v>4.25</v>
      </c>
      <c r="AA46" s="2">
        <v>30.89</v>
      </c>
      <c r="AB46" s="2">
        <v>50.24</v>
      </c>
      <c r="AC46" s="2">
        <v>6.91</v>
      </c>
      <c r="AD46" s="2">
        <v>26.14</v>
      </c>
      <c r="AE46" s="2">
        <v>5.95</v>
      </c>
      <c r="AF46" s="2">
        <v>1.86</v>
      </c>
      <c r="AG46" s="2">
        <v>5.69</v>
      </c>
      <c r="AH46" s="2">
        <v>0.91</v>
      </c>
      <c r="AI46" s="2">
        <v>5.55</v>
      </c>
      <c r="AJ46" s="2">
        <v>1.03</v>
      </c>
      <c r="AK46" s="2">
        <v>2.93</v>
      </c>
      <c r="AL46" s="2">
        <v>0.48</v>
      </c>
      <c r="AM46" s="2">
        <v>3.07</v>
      </c>
      <c r="AN46" s="2">
        <v>0.48</v>
      </c>
      <c r="AO46" s="2">
        <v>679.7</v>
      </c>
      <c r="AP46" s="2">
        <v>20.36</v>
      </c>
      <c r="AQ46" s="12">
        <v>0.16258607498087221</v>
      </c>
      <c r="AR46" s="12">
        <v>0.29724560061208871</v>
      </c>
      <c r="AS46" s="12">
        <v>26.351570087406927</v>
      </c>
      <c r="AT46" s="12">
        <v>3.8458143298514047E-2</v>
      </c>
      <c r="AU46" s="12"/>
      <c r="AV46" s="14">
        <v>0.69379999999999997</v>
      </c>
      <c r="AW46" s="14">
        <v>0.70855900000000005</v>
      </c>
      <c r="AX46" s="14">
        <v>1.2999999999999999E-5</v>
      </c>
      <c r="AY46" s="14">
        <v>0.1303</v>
      </c>
      <c r="AZ46" s="14">
        <v>0.51266</v>
      </c>
      <c r="BA46" s="14">
        <v>1.2E-5</v>
      </c>
      <c r="BB46" s="8">
        <v>0.51235286025697258</v>
      </c>
      <c r="BC46" s="8">
        <v>0.70500321355331774</v>
      </c>
      <c r="BD46" s="13">
        <v>3.4854603877287893</v>
      </c>
      <c r="BE46" s="15">
        <v>897.88199046170689</v>
      </c>
      <c r="BF46" s="15">
        <v>954.98004633262565</v>
      </c>
      <c r="BG46" s="13">
        <v>-0.33756990340620241</v>
      </c>
      <c r="BH46" s="2" t="s">
        <v>122</v>
      </c>
    </row>
    <row r="47" spans="1:60">
      <c r="A47" s="2" t="s">
        <v>75</v>
      </c>
      <c r="B47" s="2" t="s">
        <v>40</v>
      </c>
      <c r="C47" s="15">
        <v>360</v>
      </c>
      <c r="D47" s="2">
        <v>66.040000000000006</v>
      </c>
      <c r="E47" s="2">
        <v>0.68</v>
      </c>
      <c r="F47" s="2">
        <v>15.08</v>
      </c>
      <c r="G47" s="12">
        <v>5.3</v>
      </c>
      <c r="H47" s="2">
        <v>0.09</v>
      </c>
      <c r="I47" s="2">
        <v>1.66</v>
      </c>
      <c r="J47" s="2">
        <v>1.72</v>
      </c>
      <c r="K47" s="2">
        <v>5.08</v>
      </c>
      <c r="L47" s="2">
        <v>1.82</v>
      </c>
      <c r="M47" s="2">
        <v>0.13</v>
      </c>
      <c r="N47" s="2">
        <v>2.19</v>
      </c>
      <c r="O47" s="2">
        <v>99.79</v>
      </c>
      <c r="P47" s="7">
        <v>0.3582677165354331</v>
      </c>
      <c r="Q47" s="7">
        <v>1.1199264377297318</v>
      </c>
      <c r="R47" s="7">
        <v>1.4594989564360199</v>
      </c>
      <c r="S47" s="6">
        <v>35.827643799300127</v>
      </c>
      <c r="AD47" s="2">
        <v>19.809999999999999</v>
      </c>
      <c r="AE47" s="2">
        <v>4.79</v>
      </c>
      <c r="AO47" s="2">
        <v>258.7</v>
      </c>
      <c r="AQ47" s="12">
        <v>0</v>
      </c>
      <c r="AR47" s="12">
        <v>0</v>
      </c>
      <c r="AS47" s="12">
        <v>0</v>
      </c>
      <c r="AT47" s="12">
        <v>7.657518361035949E-2</v>
      </c>
      <c r="AU47" s="12"/>
      <c r="AV47" s="14">
        <v>0.51349999999999996</v>
      </c>
      <c r="AW47" s="14">
        <v>0.70694800000000002</v>
      </c>
      <c r="AX47" s="14">
        <v>1.0000000000000001E-5</v>
      </c>
      <c r="AY47" s="14">
        <v>0.14610000000000001</v>
      </c>
      <c r="AZ47" s="14">
        <v>0.51283500000000004</v>
      </c>
      <c r="BA47" s="14">
        <v>1.1E-5</v>
      </c>
      <c r="BB47" s="8">
        <v>0.51249061691131004</v>
      </c>
      <c r="BC47" s="8">
        <v>0.70431626702166128</v>
      </c>
      <c r="BD47" s="13">
        <v>6.1751041774504856</v>
      </c>
      <c r="BE47" s="15">
        <v>712.95155796217921</v>
      </c>
      <c r="BF47" s="15">
        <v>742.96507274081193</v>
      </c>
      <c r="BG47" s="13">
        <v>-0.25724453482460596</v>
      </c>
      <c r="BH47" s="2" t="s">
        <v>122</v>
      </c>
    </row>
    <row r="48" spans="1:60">
      <c r="A48" s="2" t="s">
        <v>76</v>
      </c>
      <c r="B48" s="2" t="s">
        <v>48</v>
      </c>
      <c r="C48" s="15">
        <v>360</v>
      </c>
      <c r="D48" s="2">
        <v>62.15</v>
      </c>
      <c r="E48" s="2">
        <v>0.81</v>
      </c>
      <c r="F48" s="2">
        <v>16.34</v>
      </c>
      <c r="G48" s="12">
        <v>6.82</v>
      </c>
      <c r="H48" s="2">
        <v>0.13</v>
      </c>
      <c r="I48" s="2">
        <v>2.0299999999999998</v>
      </c>
      <c r="J48" s="2">
        <v>2.42</v>
      </c>
      <c r="K48" s="2">
        <v>4.18</v>
      </c>
      <c r="L48" s="2">
        <v>2.2799999999999998</v>
      </c>
      <c r="M48" s="2">
        <v>0.18</v>
      </c>
      <c r="N48" s="2">
        <v>2.44</v>
      </c>
      <c r="O48" s="2">
        <v>99.77</v>
      </c>
      <c r="P48" s="7">
        <v>0.54545454545454541</v>
      </c>
      <c r="Q48" s="7">
        <v>1.1876144555148394</v>
      </c>
      <c r="R48" s="7">
        <v>1.7474409393914039</v>
      </c>
      <c r="S48" s="6">
        <v>34.665229356898003</v>
      </c>
      <c r="AD48" s="2">
        <v>27.46</v>
      </c>
      <c r="AE48" s="2">
        <v>6.3</v>
      </c>
      <c r="AO48" s="2">
        <v>349.5</v>
      </c>
      <c r="AQ48" s="12">
        <v>0</v>
      </c>
      <c r="AR48" s="12">
        <v>0</v>
      </c>
      <c r="AS48" s="12">
        <v>0</v>
      </c>
      <c r="AT48" s="12">
        <v>7.8569384835479261E-2</v>
      </c>
      <c r="AU48" s="12"/>
      <c r="AV48" s="14">
        <v>0.437</v>
      </c>
      <c r="AW48" s="14">
        <v>0.70683600000000002</v>
      </c>
      <c r="AX48" s="14">
        <v>9.0000000000000002E-6</v>
      </c>
      <c r="AY48" s="14">
        <v>0.1386</v>
      </c>
      <c r="AZ48" s="14">
        <v>0.51266299999999998</v>
      </c>
      <c r="BA48" s="14">
        <v>1.1E-5</v>
      </c>
      <c r="BB48" s="8">
        <v>0.5123362957146308</v>
      </c>
      <c r="BC48" s="8">
        <v>0.70459633629691532</v>
      </c>
      <c r="BD48" s="13">
        <v>3.1620442982949193</v>
      </c>
      <c r="BE48" s="15">
        <v>990.97183985728861</v>
      </c>
      <c r="BF48" s="15">
        <v>980.4539882898307</v>
      </c>
      <c r="BG48" s="13">
        <v>-0.29537366548042709</v>
      </c>
      <c r="BH48" s="2" t="s">
        <v>122</v>
      </c>
    </row>
    <row r="49" spans="1:60">
      <c r="A49" s="2" t="s">
        <v>77</v>
      </c>
      <c r="B49" s="2" t="s">
        <v>46</v>
      </c>
      <c r="C49" s="15">
        <v>360</v>
      </c>
      <c r="D49" s="2">
        <v>71.319999999999993</v>
      </c>
      <c r="E49" s="2">
        <v>0.33</v>
      </c>
      <c r="F49" s="2">
        <v>13.64</v>
      </c>
      <c r="G49" s="12">
        <v>2.99</v>
      </c>
      <c r="H49" s="2">
        <v>0.09</v>
      </c>
      <c r="I49" s="2">
        <v>1.26</v>
      </c>
      <c r="J49" s="2">
        <v>0.52</v>
      </c>
      <c r="K49" s="2">
        <v>4.3899999999999997</v>
      </c>
      <c r="L49" s="2">
        <v>3.15</v>
      </c>
      <c r="M49" s="2">
        <v>7.0000000000000007E-2</v>
      </c>
      <c r="N49" s="2">
        <v>1.42</v>
      </c>
      <c r="O49" s="2">
        <v>99.47</v>
      </c>
      <c r="P49" s="7">
        <v>0.71753986332574038</v>
      </c>
      <c r="Q49" s="7">
        <v>1.1771319479471998</v>
      </c>
      <c r="R49" s="7">
        <v>1.2819135417835796</v>
      </c>
      <c r="S49" s="6">
        <v>42.895274361907759</v>
      </c>
      <c r="U49" s="2">
        <v>26.28</v>
      </c>
      <c r="V49" s="2">
        <v>7.48</v>
      </c>
      <c r="W49" s="2">
        <v>970.7</v>
      </c>
      <c r="X49" s="2">
        <v>147.30000000000001</v>
      </c>
      <c r="Y49" s="2">
        <v>4.8899999999999997</v>
      </c>
      <c r="AA49" s="2">
        <v>19.18</v>
      </c>
      <c r="AB49" s="2">
        <v>37.47</v>
      </c>
      <c r="AC49" s="2">
        <v>4.2699999999999996</v>
      </c>
      <c r="AD49" s="2">
        <v>15.15</v>
      </c>
      <c r="AE49" s="2">
        <v>3.05</v>
      </c>
      <c r="AF49" s="2">
        <v>0.69</v>
      </c>
      <c r="AG49" s="2">
        <v>2.87</v>
      </c>
      <c r="AH49" s="2">
        <v>0.43</v>
      </c>
      <c r="AI49" s="2">
        <v>2.56</v>
      </c>
      <c r="AJ49" s="2">
        <v>0.53</v>
      </c>
      <c r="AK49" s="2">
        <v>1.64</v>
      </c>
      <c r="AL49" s="2">
        <v>0.31</v>
      </c>
      <c r="AM49" s="2">
        <v>2.11</v>
      </c>
      <c r="AN49" s="2">
        <v>0.35</v>
      </c>
      <c r="AO49" s="2">
        <v>73.84</v>
      </c>
      <c r="AP49" s="2">
        <v>15.79</v>
      </c>
      <c r="AQ49" s="12">
        <v>0.32277227722772273</v>
      </c>
      <c r="AR49" s="12">
        <v>1.7346534653465346</v>
      </c>
      <c r="AS49" s="12">
        <v>50.610010427528678</v>
      </c>
      <c r="AT49" s="12">
        <v>0.20517334777898158</v>
      </c>
      <c r="AU49" s="12"/>
      <c r="AV49" s="14">
        <v>9.2720000000000002</v>
      </c>
      <c r="AW49" s="14">
        <v>0.74411099999999997</v>
      </c>
      <c r="AX49" s="14">
        <v>2.8E-5</v>
      </c>
      <c r="AY49" s="14">
        <v>0.1137</v>
      </c>
      <c r="AZ49" s="14">
        <v>0.51264900000000002</v>
      </c>
      <c r="BA49" s="14">
        <v>1.2E-5</v>
      </c>
      <c r="BB49" s="8">
        <v>0.5123809893416561</v>
      </c>
      <c r="BC49" s="8">
        <v>0.69659117882150667</v>
      </c>
      <c r="BD49" s="13">
        <v>4.0346695587367698</v>
      </c>
      <c r="BE49" s="15">
        <v>765.66998325705424</v>
      </c>
      <c r="BF49" s="15">
        <v>911.71173589673674</v>
      </c>
      <c r="BG49" s="13">
        <v>-0.42196237925775304</v>
      </c>
      <c r="BH49" s="2" t="s">
        <v>122</v>
      </c>
    </row>
    <row r="50" spans="1:60">
      <c r="A50" s="2" t="s">
        <v>78</v>
      </c>
      <c r="B50" s="2" t="s">
        <v>46</v>
      </c>
      <c r="C50" s="15">
        <v>360</v>
      </c>
      <c r="D50" s="2">
        <v>70.7</v>
      </c>
      <c r="E50" s="2">
        <v>0.41</v>
      </c>
      <c r="F50" s="2">
        <v>13.91</v>
      </c>
      <c r="G50" s="12">
        <v>3.21</v>
      </c>
      <c r="H50" s="2">
        <v>0.09</v>
      </c>
      <c r="I50" s="2">
        <v>1.42</v>
      </c>
      <c r="J50" s="2">
        <v>0.56999999999999995</v>
      </c>
      <c r="K50" s="2">
        <v>4.3600000000000003</v>
      </c>
      <c r="L50" s="2">
        <v>3.18</v>
      </c>
      <c r="M50" s="2">
        <v>0.18</v>
      </c>
      <c r="N50" s="2">
        <v>1.63</v>
      </c>
      <c r="O50" s="2">
        <v>99.98</v>
      </c>
      <c r="P50" s="7">
        <v>0.72935779816513757</v>
      </c>
      <c r="Q50" s="7">
        <v>1.1927877951959904</v>
      </c>
      <c r="R50" s="7">
        <v>1.309356203766515</v>
      </c>
      <c r="S50" s="6">
        <v>44.088339724898141</v>
      </c>
      <c r="U50" s="2">
        <v>13.1</v>
      </c>
      <c r="V50" s="2">
        <v>6.45</v>
      </c>
      <c r="W50" s="2">
        <v>501</v>
      </c>
      <c r="X50" s="2">
        <v>134.6</v>
      </c>
      <c r="Y50" s="2">
        <v>4.33</v>
      </c>
      <c r="AA50" s="2">
        <v>12.67</v>
      </c>
      <c r="AB50" s="2">
        <v>27.51</v>
      </c>
      <c r="AC50" s="2">
        <v>3.35</v>
      </c>
      <c r="AD50" s="2">
        <v>12.88</v>
      </c>
      <c r="AE50" s="2">
        <v>2.9</v>
      </c>
      <c r="AF50" s="2">
        <v>0.56000000000000005</v>
      </c>
      <c r="AG50" s="2">
        <v>3.01</v>
      </c>
      <c r="AH50" s="2">
        <v>0.49</v>
      </c>
      <c r="AI50" s="2">
        <v>3.19</v>
      </c>
      <c r="AJ50" s="2">
        <v>0.72</v>
      </c>
      <c r="AK50" s="2">
        <v>2.2000000000000002</v>
      </c>
      <c r="AL50" s="2">
        <v>0.38</v>
      </c>
      <c r="AM50" s="2">
        <v>2.48</v>
      </c>
      <c r="AN50" s="2">
        <v>0.39</v>
      </c>
      <c r="AO50" s="2">
        <v>61.63</v>
      </c>
      <c r="AP50" s="2">
        <v>19.89</v>
      </c>
      <c r="AQ50" s="12">
        <v>0.33618012422360249</v>
      </c>
      <c r="AR50" s="12">
        <v>1.0170807453416149</v>
      </c>
      <c r="AS50" s="12">
        <v>39.542225730071031</v>
      </c>
      <c r="AT50" s="12">
        <v>0.20898912867110175</v>
      </c>
      <c r="AU50" s="12"/>
      <c r="AV50" s="14">
        <v>1.3220000000000001</v>
      </c>
      <c r="AW50" s="14">
        <v>0.71106000000000003</v>
      </c>
      <c r="AX50" s="14">
        <v>4.3000000000000002E-5</v>
      </c>
      <c r="AY50" s="14">
        <v>0.1356</v>
      </c>
      <c r="AZ50" s="14">
        <v>0.51273000000000002</v>
      </c>
      <c r="BA50" s="14">
        <v>1.5E-5</v>
      </c>
      <c r="BB50" s="8">
        <v>0.51241036723595923</v>
      </c>
      <c r="BC50" s="8">
        <v>0.70428463291652632</v>
      </c>
      <c r="BD50" s="13">
        <v>4.6082612400066836</v>
      </c>
      <c r="BE50" s="15">
        <v>822.17818739328573</v>
      </c>
      <c r="BF50" s="15">
        <v>866.50942466383924</v>
      </c>
      <c r="BG50" s="13">
        <v>-0.31062531774275548</v>
      </c>
      <c r="BH50" s="2" t="s">
        <v>122</v>
      </c>
    </row>
    <row r="51" spans="1:60">
      <c r="A51" s="2" t="s">
        <v>79</v>
      </c>
      <c r="B51" s="2" t="s">
        <v>48</v>
      </c>
      <c r="C51" s="15">
        <v>360</v>
      </c>
      <c r="D51" s="2">
        <v>61.92</v>
      </c>
      <c r="E51" s="2">
        <v>0.76</v>
      </c>
      <c r="F51" s="2">
        <v>16.11</v>
      </c>
      <c r="G51" s="12">
        <v>3.32</v>
      </c>
      <c r="H51" s="2">
        <v>0.22</v>
      </c>
      <c r="I51" s="2">
        <v>3.22</v>
      </c>
      <c r="J51" s="2">
        <v>4.5599999999999996</v>
      </c>
      <c r="K51" s="2">
        <v>2.16</v>
      </c>
      <c r="L51" s="2">
        <v>2.61</v>
      </c>
      <c r="M51" s="2">
        <v>0.13</v>
      </c>
      <c r="N51" s="2">
        <v>2.15</v>
      </c>
      <c r="O51" s="2">
        <v>99.84</v>
      </c>
      <c r="P51" s="7">
        <v>1.2083333333333333</v>
      </c>
      <c r="Q51" s="7">
        <v>1.0965606137689572</v>
      </c>
      <c r="R51" s="7">
        <v>2.5228338992232313</v>
      </c>
      <c r="S51" s="6">
        <v>63.354447385496158</v>
      </c>
      <c r="U51" s="2">
        <v>17.23</v>
      </c>
      <c r="V51" s="2">
        <v>11.39</v>
      </c>
      <c r="W51" s="2">
        <v>676.3</v>
      </c>
      <c r="X51" s="2">
        <v>255.4</v>
      </c>
      <c r="Y51" s="2">
        <v>7.06</v>
      </c>
      <c r="AA51" s="2">
        <v>30.01</v>
      </c>
      <c r="AB51" s="2">
        <v>67</v>
      </c>
      <c r="AC51" s="2">
        <v>8.8000000000000007</v>
      </c>
      <c r="AD51" s="2">
        <v>36.270000000000003</v>
      </c>
      <c r="AE51" s="2">
        <v>8.5500000000000007</v>
      </c>
      <c r="AF51" s="2">
        <v>1.71</v>
      </c>
      <c r="AG51" s="2">
        <v>7.7</v>
      </c>
      <c r="AH51" s="2">
        <v>1.1499999999999999</v>
      </c>
      <c r="AI51" s="2">
        <v>6.52</v>
      </c>
      <c r="AJ51" s="2">
        <v>1.35</v>
      </c>
      <c r="AK51" s="2">
        <v>3.75</v>
      </c>
      <c r="AL51" s="2">
        <v>0.56999999999999995</v>
      </c>
      <c r="AM51" s="2">
        <v>3.73</v>
      </c>
      <c r="AN51" s="2">
        <v>0.57999999999999996</v>
      </c>
      <c r="AO51" s="2">
        <v>78.84</v>
      </c>
      <c r="AP51" s="2">
        <v>35.4</v>
      </c>
      <c r="AQ51" s="12">
        <v>0.1946512269092914</v>
      </c>
      <c r="AR51" s="12">
        <v>0.47504824924179762</v>
      </c>
      <c r="AS51" s="12">
        <v>22.535821392869043</v>
      </c>
      <c r="AT51" s="12">
        <v>0.46004566210045666</v>
      </c>
      <c r="AU51" s="12"/>
      <c r="AV51" s="14">
        <v>30.53</v>
      </c>
      <c r="AW51" s="14">
        <v>0.84098799999999996</v>
      </c>
      <c r="AX51" s="14">
        <v>2.0000000000000002E-5</v>
      </c>
      <c r="AY51" s="14">
        <v>0.1389</v>
      </c>
      <c r="AZ51" s="14">
        <v>0.51271599999999995</v>
      </c>
      <c r="BA51" s="14">
        <v>1.4E-5</v>
      </c>
      <c r="BB51" s="8">
        <v>0.51238858856249792</v>
      </c>
      <c r="BC51" s="8">
        <v>0.68451904609799374</v>
      </c>
      <c r="BD51" s="13">
        <v>4.183041317924463</v>
      </c>
      <c r="BE51" s="15">
        <v>886.97812468165421</v>
      </c>
      <c r="BF51" s="15">
        <v>900.02047225700028</v>
      </c>
      <c r="BG51" s="13">
        <v>-0.29384850025419429</v>
      </c>
      <c r="BH51" s="2" t="s">
        <v>122</v>
      </c>
    </row>
    <row r="52" spans="1:60" ht="15">
      <c r="A52" s="2" t="s">
        <v>123</v>
      </c>
      <c r="B52" s="9" t="s">
        <v>159</v>
      </c>
      <c r="C52" s="15">
        <v>300</v>
      </c>
      <c r="D52" s="2">
        <v>65.8</v>
      </c>
      <c r="E52" s="2">
        <v>0.28000000000000003</v>
      </c>
      <c r="F52" s="2">
        <v>13.85</v>
      </c>
      <c r="G52" s="12">
        <v>5.87</v>
      </c>
      <c r="H52" s="2">
        <v>0.11</v>
      </c>
      <c r="I52" s="2">
        <v>0.18</v>
      </c>
      <c r="J52" s="2">
        <v>2.61</v>
      </c>
      <c r="K52" s="2">
        <v>3.43</v>
      </c>
      <c r="L52" s="2">
        <v>3.08</v>
      </c>
      <c r="M52" s="2">
        <v>7.0000000000000007E-2</v>
      </c>
      <c r="N52" s="2">
        <v>3.67</v>
      </c>
      <c r="O52" s="2">
        <v>99</v>
      </c>
      <c r="P52" s="7">
        <v>0.89795918367346939</v>
      </c>
      <c r="Q52" s="7">
        <v>1.0093634099241686</v>
      </c>
      <c r="R52" s="7">
        <v>1.5414526868833158</v>
      </c>
      <c r="S52" s="6">
        <v>6.6696974982645667</v>
      </c>
      <c r="T52" s="1"/>
      <c r="U52" s="2">
        <v>6.79</v>
      </c>
      <c r="V52" s="4">
        <v>6.43</v>
      </c>
      <c r="W52" s="2">
        <v>325</v>
      </c>
      <c r="X52" s="4">
        <v>642</v>
      </c>
      <c r="Y52" s="4">
        <v>13.2</v>
      </c>
      <c r="Z52" s="5">
        <v>6.77</v>
      </c>
      <c r="AA52" s="2">
        <v>35.5</v>
      </c>
      <c r="AB52" s="2">
        <v>74.2</v>
      </c>
      <c r="AC52" s="2">
        <v>9.56</v>
      </c>
      <c r="AD52" s="2">
        <v>42.3</v>
      </c>
      <c r="AE52" s="2">
        <v>9.06</v>
      </c>
      <c r="AF52" s="2">
        <v>1.8</v>
      </c>
      <c r="AG52" s="2">
        <v>9.1</v>
      </c>
      <c r="AH52" s="2">
        <v>1.65</v>
      </c>
      <c r="AI52" s="2">
        <v>9.77</v>
      </c>
      <c r="AJ52" s="2">
        <v>2.02</v>
      </c>
      <c r="AK52" s="2">
        <v>6.01</v>
      </c>
      <c r="AL52" s="2">
        <v>0.91100000000000003</v>
      </c>
      <c r="AM52" s="2">
        <v>6.29</v>
      </c>
      <c r="AN52" s="2">
        <v>0.91700000000000004</v>
      </c>
      <c r="AO52" s="2">
        <v>107</v>
      </c>
      <c r="AP52" s="2">
        <v>60.4</v>
      </c>
      <c r="AQ52" s="12">
        <f>Y52/AD52</f>
        <v>0.31205673758865249</v>
      </c>
      <c r="AR52" s="12">
        <f>U52/AD52</f>
        <v>0.16052009456264776</v>
      </c>
      <c r="AS52" s="12">
        <f>W52/AA52</f>
        <v>9.1549295774647881</v>
      </c>
      <c r="AT52" s="12">
        <f>AD52/AO52</f>
        <v>0.39532710280373828</v>
      </c>
      <c r="AU52" s="12"/>
      <c r="AV52" s="14">
        <v>2.8414718036715727</v>
      </c>
      <c r="AW52" s="14">
        <v>0.71954476910289999</v>
      </c>
      <c r="AX52" s="14">
        <v>7.6743855177322393E-6</v>
      </c>
      <c r="AY52" s="14">
        <v>0.13035905911157999</v>
      </c>
      <c r="AZ52" s="14">
        <v>0.51286129806275804</v>
      </c>
      <c r="BA52" s="14">
        <v>2.8922913089037601E-6</v>
      </c>
      <c r="BB52" s="8">
        <v>0.51260528251965976</v>
      </c>
      <c r="BC52" s="8">
        <v>0.70741427962159764</v>
      </c>
      <c r="BD52" s="13">
        <v>6.9025981392623059</v>
      </c>
      <c r="BE52" s="15">
        <v>530.03441928551229</v>
      </c>
      <c r="BF52" s="15">
        <v>637.79655014243144</v>
      </c>
      <c r="BG52" s="13">
        <v>-0.33726965372862239</v>
      </c>
      <c r="BH52" s="2" t="s">
        <v>127</v>
      </c>
    </row>
    <row r="53" spans="1:60" ht="15">
      <c r="A53" s="2" t="s">
        <v>125</v>
      </c>
      <c r="B53" s="9" t="s">
        <v>159</v>
      </c>
      <c r="C53" s="15">
        <v>300</v>
      </c>
      <c r="D53" s="2">
        <v>71.5</v>
      </c>
      <c r="E53" s="2">
        <v>0.19</v>
      </c>
      <c r="F53" s="2">
        <v>13.7</v>
      </c>
      <c r="G53" s="12">
        <v>4.2300000000000004</v>
      </c>
      <c r="H53" s="2">
        <v>0.02</v>
      </c>
      <c r="I53" s="2">
        <v>0.17</v>
      </c>
      <c r="J53" s="2">
        <v>0.72</v>
      </c>
      <c r="K53" s="2">
        <v>4.22</v>
      </c>
      <c r="L53" s="2">
        <v>2.5499999999999998</v>
      </c>
      <c r="M53" s="2">
        <v>0.04</v>
      </c>
      <c r="N53" s="2">
        <v>1.72</v>
      </c>
      <c r="O53" s="2">
        <v>99.1</v>
      </c>
      <c r="P53" s="7">
        <v>0.60426540284360186</v>
      </c>
      <c r="Q53" s="7">
        <v>1.2441871296229745</v>
      </c>
      <c r="R53" s="7">
        <v>1.4109744261813022</v>
      </c>
      <c r="S53" s="6">
        <v>8.563967078338397</v>
      </c>
      <c r="T53" s="1"/>
      <c r="U53" s="2">
        <v>8.44</v>
      </c>
      <c r="V53" s="4">
        <v>8.67</v>
      </c>
      <c r="W53" s="2">
        <v>359</v>
      </c>
      <c r="X53" s="4">
        <v>468</v>
      </c>
      <c r="Y53" s="4">
        <v>10.4</v>
      </c>
      <c r="Z53" s="5">
        <v>10.1</v>
      </c>
      <c r="AA53" s="2">
        <v>50</v>
      </c>
      <c r="AB53" s="2">
        <v>104</v>
      </c>
      <c r="AC53" s="2">
        <v>13</v>
      </c>
      <c r="AD53" s="2">
        <v>55.5</v>
      </c>
      <c r="AE53" s="2">
        <v>10.8</v>
      </c>
      <c r="AF53" s="2">
        <v>1.64</v>
      </c>
      <c r="AG53" s="2">
        <v>10.67</v>
      </c>
      <c r="AH53" s="2">
        <v>1.82</v>
      </c>
      <c r="AI53" s="2">
        <v>10.4</v>
      </c>
      <c r="AJ53" s="2">
        <v>2.13</v>
      </c>
      <c r="AK53" s="2">
        <v>6.48</v>
      </c>
      <c r="AL53" s="2">
        <v>0.96199999999999997</v>
      </c>
      <c r="AM53" s="2">
        <v>6.31</v>
      </c>
      <c r="AN53" s="2">
        <v>0.91800000000000004</v>
      </c>
      <c r="AO53" s="2">
        <v>78</v>
      </c>
      <c r="AP53" s="2">
        <v>63.6</v>
      </c>
      <c r="AQ53" s="12">
        <f t="shared" ref="AQ53:AQ82" si="0">Y53/AD53</f>
        <v>0.18738738738738739</v>
      </c>
      <c r="AR53" s="12">
        <f t="shared" ref="AR53:AR82" si="1">U53/AD53</f>
        <v>0.15207207207207207</v>
      </c>
      <c r="AS53" s="12">
        <f t="shared" ref="AS53:AS82" si="2">W53/AA53</f>
        <v>7.18</v>
      </c>
      <c r="AT53" s="12">
        <f t="shared" ref="AT53:AT82" si="3">AD53/AO53</f>
        <v>0.71153846153846156</v>
      </c>
      <c r="AU53" s="12"/>
      <c r="AV53" s="14">
        <v>2.8621843637056621</v>
      </c>
      <c r="AW53" s="14">
        <v>0.71829279422367198</v>
      </c>
      <c r="AX53" s="14">
        <v>6.4630119235805004E-6</v>
      </c>
      <c r="AY53" s="14">
        <v>0.11843611670849827</v>
      </c>
      <c r="AZ53" s="14">
        <v>0.51284049951612098</v>
      </c>
      <c r="BA53" s="14">
        <v>3.2265768309381798E-6</v>
      </c>
      <c r="BB53" s="8">
        <v>0.5126078997493827</v>
      </c>
      <c r="BC53" s="8">
        <v>0.70607388102783564</v>
      </c>
      <c r="BD53" s="13">
        <v>6.9536907904854672</v>
      </c>
      <c r="BE53" s="15">
        <v>497.00644631077159</v>
      </c>
      <c r="BF53" s="15">
        <v>633.76287095125349</v>
      </c>
      <c r="BG53" s="13">
        <v>-0.3978845108871466</v>
      </c>
      <c r="BH53" s="2" t="s">
        <v>127</v>
      </c>
    </row>
    <row r="54" spans="1:60" ht="15">
      <c r="A54" s="2" t="s">
        <v>126</v>
      </c>
      <c r="B54" s="9" t="s">
        <v>159</v>
      </c>
      <c r="C54" s="15">
        <v>304</v>
      </c>
      <c r="D54" s="2">
        <v>73</v>
      </c>
      <c r="E54" s="2">
        <v>0.26</v>
      </c>
      <c r="F54" s="2">
        <v>12.9</v>
      </c>
      <c r="G54" s="12">
        <v>1.99</v>
      </c>
      <c r="H54" s="2">
        <v>0.03</v>
      </c>
      <c r="I54" s="2">
        <v>0.24</v>
      </c>
      <c r="J54" s="2">
        <v>1.28</v>
      </c>
      <c r="K54" s="2">
        <v>3.15</v>
      </c>
      <c r="L54" s="2">
        <v>4.37</v>
      </c>
      <c r="M54" s="2">
        <v>0.04</v>
      </c>
      <c r="N54" s="2">
        <v>1.74</v>
      </c>
      <c r="O54" s="2">
        <v>99</v>
      </c>
      <c r="P54" s="7">
        <v>1.3873015873015875</v>
      </c>
      <c r="Q54" s="7">
        <v>1.0540009095238581</v>
      </c>
      <c r="R54" s="7">
        <v>1.2998564267693533</v>
      </c>
      <c r="S54" s="6">
        <v>21.939966432304558</v>
      </c>
      <c r="T54" s="1"/>
      <c r="U54" s="2">
        <v>11.8</v>
      </c>
      <c r="V54" s="4">
        <v>7.13</v>
      </c>
      <c r="W54" s="2">
        <v>545</v>
      </c>
      <c r="X54" s="4">
        <v>229</v>
      </c>
      <c r="Y54" s="4">
        <v>5.81</v>
      </c>
      <c r="Z54" s="5">
        <v>6.91</v>
      </c>
      <c r="AA54" s="2">
        <v>27.8</v>
      </c>
      <c r="AB54" s="2">
        <v>58.7</v>
      </c>
      <c r="AC54" s="2">
        <v>7.48</v>
      </c>
      <c r="AD54" s="2">
        <v>29.1</v>
      </c>
      <c r="AE54" s="2">
        <v>6.2</v>
      </c>
      <c r="AF54" s="2">
        <v>0.61</v>
      </c>
      <c r="AG54" s="2">
        <v>6.19</v>
      </c>
      <c r="AH54" s="2">
        <v>1.1000000000000001</v>
      </c>
      <c r="AI54" s="2">
        <v>6.47</v>
      </c>
      <c r="AJ54" s="2">
        <v>1.34</v>
      </c>
      <c r="AK54" s="2">
        <v>3.99</v>
      </c>
      <c r="AL54" s="2">
        <v>0.59199999999999997</v>
      </c>
      <c r="AM54" s="2">
        <v>3.73</v>
      </c>
      <c r="AN54" s="2">
        <v>0.57299999999999995</v>
      </c>
      <c r="AO54" s="2">
        <v>54.7</v>
      </c>
      <c r="AP54" s="2">
        <v>40.799999999999997</v>
      </c>
      <c r="AQ54" s="12">
        <f t="shared" si="0"/>
        <v>0.19965635738831614</v>
      </c>
      <c r="AR54" s="12">
        <f t="shared" si="1"/>
        <v>0.40549828178694158</v>
      </c>
      <c r="AS54" s="12">
        <f t="shared" si="2"/>
        <v>19.60431654676259</v>
      </c>
      <c r="AT54" s="12">
        <f t="shared" si="3"/>
        <v>0.53199268738574035</v>
      </c>
      <c r="AU54" s="12"/>
      <c r="AV54" s="14">
        <v>7.4639653698951891</v>
      </c>
      <c r="AW54" s="14">
        <v>0.73955263797531101</v>
      </c>
      <c r="AX54" s="14">
        <v>6.6787425662396601E-6</v>
      </c>
      <c r="AY54" s="14">
        <v>0.12967375512089302</v>
      </c>
      <c r="AZ54" s="14">
        <v>0.51268963870322504</v>
      </c>
      <c r="BA54" s="14">
        <v>2.6906606953094598E-6</v>
      </c>
      <c r="BB54" s="8">
        <v>0.51243496904643926</v>
      </c>
      <c r="BC54" s="8">
        <v>0.70768832269640303</v>
      </c>
      <c r="BD54" s="13">
        <v>3.5777975650463922</v>
      </c>
      <c r="BE54" s="15">
        <v>837.43522406653665</v>
      </c>
      <c r="BF54" s="15">
        <v>900.05548303364583</v>
      </c>
      <c r="BG54" s="13">
        <v>-0.34075365978193695</v>
      </c>
      <c r="BH54" s="2" t="s">
        <v>127</v>
      </c>
    </row>
    <row r="55" spans="1:60" ht="15">
      <c r="A55" s="2" t="s">
        <v>128</v>
      </c>
      <c r="B55" s="9" t="s">
        <v>159</v>
      </c>
      <c r="C55" s="15">
        <v>304</v>
      </c>
      <c r="D55" s="2">
        <v>72.900000000000006</v>
      </c>
      <c r="E55" s="2">
        <v>0.25</v>
      </c>
      <c r="F55" s="2">
        <v>12.9</v>
      </c>
      <c r="G55" s="12">
        <v>1.88</v>
      </c>
      <c r="H55" s="2">
        <v>0.02</v>
      </c>
      <c r="I55" s="2">
        <v>0.22</v>
      </c>
      <c r="J55" s="2">
        <v>1.31</v>
      </c>
      <c r="K55" s="2">
        <v>3.19</v>
      </c>
      <c r="L55" s="2">
        <v>4.4000000000000004</v>
      </c>
      <c r="M55" s="2">
        <v>0.03</v>
      </c>
      <c r="N55" s="2">
        <v>1.84</v>
      </c>
      <c r="O55" s="2">
        <v>98.9</v>
      </c>
      <c r="P55" s="7">
        <v>1.3793103448275863</v>
      </c>
      <c r="Q55" s="7">
        <v>1.0410029817835305</v>
      </c>
      <c r="R55" s="7">
        <v>1.2870998292796667</v>
      </c>
      <c r="S55" s="6">
        <v>21.428002388252708</v>
      </c>
      <c r="T55" s="1"/>
      <c r="U55" s="2">
        <v>11.6</v>
      </c>
      <c r="V55" s="4">
        <v>6.92</v>
      </c>
      <c r="W55" s="2">
        <v>558</v>
      </c>
      <c r="X55" s="4">
        <v>223</v>
      </c>
      <c r="Y55" s="4">
        <v>6.27</v>
      </c>
      <c r="Z55" s="5">
        <v>7.61</v>
      </c>
      <c r="AA55" s="2">
        <v>28.6</v>
      </c>
      <c r="AB55" s="2">
        <v>59.1</v>
      </c>
      <c r="AC55" s="2">
        <v>7.32</v>
      </c>
      <c r="AD55" s="2">
        <v>29.6</v>
      </c>
      <c r="AE55" s="2">
        <v>6.19</v>
      </c>
      <c r="AF55" s="2">
        <v>0.63</v>
      </c>
      <c r="AG55" s="2">
        <v>6.09</v>
      </c>
      <c r="AH55" s="2">
        <v>1.0900000000000001</v>
      </c>
      <c r="AI55" s="2">
        <v>6.64</v>
      </c>
      <c r="AJ55" s="2">
        <v>1.39</v>
      </c>
      <c r="AK55" s="2">
        <v>4.29</v>
      </c>
      <c r="AL55" s="2">
        <v>0.60599999999999998</v>
      </c>
      <c r="AM55" s="2">
        <v>3.73</v>
      </c>
      <c r="AN55" s="2">
        <v>0.58699999999999997</v>
      </c>
      <c r="AO55" s="2">
        <v>62.1</v>
      </c>
      <c r="AP55" s="2">
        <v>39.6</v>
      </c>
      <c r="AQ55" s="12">
        <f t="shared" si="0"/>
        <v>0.2118243243243243</v>
      </c>
      <c r="AR55" s="12">
        <f t="shared" si="1"/>
        <v>0.39189189189189189</v>
      </c>
      <c r="AS55" s="12">
        <f t="shared" si="2"/>
        <v>19.51048951048951</v>
      </c>
      <c r="AT55" s="12">
        <f t="shared" si="3"/>
        <v>0.47665056360708535</v>
      </c>
      <c r="AU55" s="12"/>
      <c r="AV55" s="14">
        <v>6.2947719046140431</v>
      </c>
      <c r="AW55" s="14">
        <v>0.735250562416352</v>
      </c>
      <c r="AX55" s="14">
        <v>7.4310091750133099E-6</v>
      </c>
      <c r="AY55" s="14">
        <v>0.12727770181000078</v>
      </c>
      <c r="AZ55" s="14">
        <v>0.51269794874934105</v>
      </c>
      <c r="BA55" s="14">
        <v>3.4707119940037301E-6</v>
      </c>
      <c r="BB55" s="8">
        <v>0.5124479847639053</v>
      </c>
      <c r="BC55" s="8">
        <v>0.70837763540808396</v>
      </c>
      <c r="BD55" s="13">
        <v>3.8318858886920992</v>
      </c>
      <c r="BE55" s="15">
        <v>799.56603891285454</v>
      </c>
      <c r="BF55" s="15">
        <v>880.02896504185128</v>
      </c>
      <c r="BG55" s="13">
        <v>-0.35293491708184666</v>
      </c>
      <c r="BH55" s="2" t="s">
        <v>127</v>
      </c>
    </row>
    <row r="56" spans="1:60" ht="15">
      <c r="A56" s="2" t="s">
        <v>129</v>
      </c>
      <c r="B56" s="9" t="s">
        <v>159</v>
      </c>
      <c r="C56" s="15">
        <v>304</v>
      </c>
      <c r="D56" s="2">
        <v>74</v>
      </c>
      <c r="E56" s="2">
        <v>0.27</v>
      </c>
      <c r="F56" s="2">
        <v>12.85</v>
      </c>
      <c r="G56" s="12">
        <v>1.63</v>
      </c>
      <c r="H56" s="2">
        <v>0.03</v>
      </c>
      <c r="I56" s="2">
        <v>0.2</v>
      </c>
      <c r="J56" s="2">
        <v>1.4</v>
      </c>
      <c r="K56" s="2">
        <v>3.13</v>
      </c>
      <c r="L56" s="2">
        <v>4.3600000000000003</v>
      </c>
      <c r="M56" s="2">
        <v>0.04</v>
      </c>
      <c r="N56" s="2">
        <v>1.82</v>
      </c>
      <c r="O56" s="2">
        <v>99.7</v>
      </c>
      <c r="P56" s="7">
        <v>1.3929712460063899</v>
      </c>
      <c r="Q56" s="7">
        <v>1.0351609999339682</v>
      </c>
      <c r="R56" s="7">
        <v>1.3005521760906154</v>
      </c>
      <c r="S56" s="6">
        <v>22.236532625408739</v>
      </c>
      <c r="T56" s="1"/>
      <c r="U56" s="2">
        <v>11.9</v>
      </c>
      <c r="V56" s="4">
        <v>7.16</v>
      </c>
      <c r="W56" s="2">
        <v>568</v>
      </c>
      <c r="X56" s="4">
        <v>242</v>
      </c>
      <c r="Y56" s="4">
        <v>6.26</v>
      </c>
      <c r="Z56" s="5">
        <v>4.53</v>
      </c>
      <c r="AA56" s="2">
        <v>27.6</v>
      </c>
      <c r="AB56" s="2">
        <v>57.1</v>
      </c>
      <c r="AC56" s="2">
        <v>7.14</v>
      </c>
      <c r="AD56" s="2">
        <v>28.3</v>
      </c>
      <c r="AE56" s="2">
        <v>6.03</v>
      </c>
      <c r="AF56" s="2">
        <v>0.59</v>
      </c>
      <c r="AG56" s="2">
        <v>5.91</v>
      </c>
      <c r="AH56" s="2">
        <v>1.1000000000000001</v>
      </c>
      <c r="AI56" s="2">
        <v>6.45</v>
      </c>
      <c r="AJ56" s="2">
        <v>1.37</v>
      </c>
      <c r="AK56" s="2">
        <v>4.1100000000000003</v>
      </c>
      <c r="AL56" s="2">
        <v>0.61299999999999999</v>
      </c>
      <c r="AM56" s="2">
        <v>3.79</v>
      </c>
      <c r="AN56" s="2">
        <v>0.59799999999999998</v>
      </c>
      <c r="AO56" s="2">
        <v>65.7</v>
      </c>
      <c r="AP56" s="2">
        <v>40.9</v>
      </c>
      <c r="AQ56" s="12">
        <f t="shared" si="0"/>
        <v>0.22120141342756183</v>
      </c>
      <c r="AR56" s="12">
        <f t="shared" si="1"/>
        <v>0.4204946996466431</v>
      </c>
      <c r="AS56" s="12">
        <f t="shared" si="2"/>
        <v>20.579710144927535</v>
      </c>
      <c r="AT56" s="12">
        <f t="shared" si="3"/>
        <v>0.43074581430745812</v>
      </c>
      <c r="AU56" s="12"/>
      <c r="AV56" s="14">
        <v>5.9057799117261744</v>
      </c>
      <c r="AW56" s="14">
        <v>0.73266357934916904</v>
      </c>
      <c r="AX56" s="14">
        <v>6.1416906958035402E-6</v>
      </c>
      <c r="AY56" s="14">
        <v>0.12968336277401379</v>
      </c>
      <c r="AZ56" s="14">
        <v>0.51270068225215604</v>
      </c>
      <c r="BA56" s="14">
        <v>3.5627984661688202E-6</v>
      </c>
      <c r="BB56" s="8">
        <v>0.51244599372665067</v>
      </c>
      <c r="BC56" s="8">
        <v>0.70745129288357322</v>
      </c>
      <c r="BD56" s="13">
        <v>3.7930175497269403</v>
      </c>
      <c r="BE56" s="15">
        <v>817.49314190872735</v>
      </c>
      <c r="BF56" s="15">
        <v>883.09262675107277</v>
      </c>
      <c r="BG56" s="13">
        <v>-0.34070481558711851</v>
      </c>
      <c r="BH56" s="2" t="s">
        <v>127</v>
      </c>
    </row>
    <row r="57" spans="1:60" ht="15">
      <c r="A57" s="2" t="s">
        <v>130</v>
      </c>
      <c r="B57" s="9" t="s">
        <v>159</v>
      </c>
      <c r="C57" s="15">
        <v>304</v>
      </c>
      <c r="D57" s="2">
        <v>72.900000000000006</v>
      </c>
      <c r="E57" s="2">
        <v>0.26</v>
      </c>
      <c r="F57" s="2">
        <v>12.75</v>
      </c>
      <c r="G57" s="12">
        <v>2.0699999999999998</v>
      </c>
      <c r="H57" s="2">
        <v>0.03</v>
      </c>
      <c r="I57" s="2">
        <v>0.25</v>
      </c>
      <c r="J57" s="2">
        <v>1.4</v>
      </c>
      <c r="K57" s="2">
        <v>3.33</v>
      </c>
      <c r="L57" s="2">
        <v>4.1399999999999997</v>
      </c>
      <c r="M57" s="2">
        <v>0.03</v>
      </c>
      <c r="N57" s="2">
        <v>1.78</v>
      </c>
      <c r="O57" s="2">
        <v>98.9</v>
      </c>
      <c r="P57" s="7">
        <v>1.2432432432432432</v>
      </c>
      <c r="Q57" s="7">
        <v>1.0196399316664895</v>
      </c>
      <c r="R57" s="7">
        <v>1.2787431981744777</v>
      </c>
      <c r="S57" s="6">
        <v>21.964090298398709</v>
      </c>
      <c r="T57" s="1"/>
      <c r="U57" s="2">
        <v>12.2</v>
      </c>
      <c r="V57" s="4">
        <v>7.45</v>
      </c>
      <c r="W57" s="2">
        <v>497</v>
      </c>
      <c r="X57" s="4">
        <v>243</v>
      </c>
      <c r="Y57" s="4">
        <v>5.99</v>
      </c>
      <c r="Z57" s="5">
        <v>19</v>
      </c>
      <c r="AA57" s="2">
        <v>29.3</v>
      </c>
      <c r="AB57" s="2">
        <v>63</v>
      </c>
      <c r="AC57" s="2">
        <v>7.61</v>
      </c>
      <c r="AD57" s="2">
        <v>30.9</v>
      </c>
      <c r="AE57" s="2">
        <v>6.51</v>
      </c>
      <c r="AF57" s="2">
        <v>0.67</v>
      </c>
      <c r="AG57" s="2">
        <v>6.33</v>
      </c>
      <c r="AH57" s="2">
        <v>1.19</v>
      </c>
      <c r="AI57" s="2">
        <v>6.95</v>
      </c>
      <c r="AJ57" s="2">
        <v>1.43</v>
      </c>
      <c r="AK57" s="2">
        <v>4.1100000000000003</v>
      </c>
      <c r="AL57" s="2">
        <v>0.63100000000000001</v>
      </c>
      <c r="AM57" s="2">
        <v>4.05</v>
      </c>
      <c r="AN57" s="2">
        <v>0.57599999999999996</v>
      </c>
      <c r="AO57" s="2">
        <v>46.7</v>
      </c>
      <c r="AP57" s="2">
        <v>45.4</v>
      </c>
      <c r="AQ57" s="12">
        <f t="shared" si="0"/>
        <v>0.19385113268608417</v>
      </c>
      <c r="AR57" s="12">
        <f t="shared" si="1"/>
        <v>0.39482200647249188</v>
      </c>
      <c r="AS57" s="12">
        <f t="shared" si="2"/>
        <v>16.962457337883958</v>
      </c>
      <c r="AT57" s="12">
        <f t="shared" si="3"/>
        <v>0.66167023554603843</v>
      </c>
      <c r="AU57" s="12"/>
      <c r="AV57" s="14">
        <v>8.6805848106454899</v>
      </c>
      <c r="AW57" s="14">
        <v>0.74391955289720002</v>
      </c>
      <c r="AX57" s="14">
        <v>1.12635261824564E-5</v>
      </c>
      <c r="AY57" s="14">
        <v>0.12822594135012577</v>
      </c>
      <c r="AZ57" s="14">
        <v>0.51268342913439002</v>
      </c>
      <c r="BA57" s="14">
        <v>2.6418012426141898E-6</v>
      </c>
      <c r="BB57" s="8">
        <v>0.51243160287668488</v>
      </c>
      <c r="BC57" s="8">
        <v>0.70686138374661189</v>
      </c>
      <c r="BD57" s="13">
        <v>3.5120843661973211</v>
      </c>
      <c r="BE57" s="15">
        <v>834.32936341643904</v>
      </c>
      <c r="BF57" s="15">
        <v>905.23438333880222</v>
      </c>
      <c r="BG57" s="13">
        <v>-0.34811417717272108</v>
      </c>
      <c r="BH57" s="2" t="s">
        <v>127</v>
      </c>
    </row>
    <row r="58" spans="1:60" ht="15">
      <c r="A58" s="2" t="s">
        <v>131</v>
      </c>
      <c r="B58" s="9" t="s">
        <v>159</v>
      </c>
      <c r="C58" s="15">
        <v>304</v>
      </c>
      <c r="D58" s="2">
        <v>73.099999999999994</v>
      </c>
      <c r="E58" s="2">
        <v>0.31</v>
      </c>
      <c r="F58" s="2">
        <v>13.3</v>
      </c>
      <c r="G58" s="12">
        <v>2.39</v>
      </c>
      <c r="H58" s="2">
        <v>0.03</v>
      </c>
      <c r="I58" s="2">
        <v>0.33</v>
      </c>
      <c r="J58" s="2">
        <v>1.52</v>
      </c>
      <c r="K58" s="2">
        <v>3.67</v>
      </c>
      <c r="L58" s="2">
        <v>3.95</v>
      </c>
      <c r="M58" s="2">
        <v>0.04</v>
      </c>
      <c r="N58" s="2">
        <v>0.4</v>
      </c>
      <c r="O58" s="2">
        <v>99</v>
      </c>
      <c r="P58" s="7">
        <v>1.0762942779291553</v>
      </c>
      <c r="Q58" s="7">
        <v>1.0171109958503182</v>
      </c>
      <c r="R58" s="7">
        <v>1.2882713267038695</v>
      </c>
      <c r="S58" s="6">
        <v>24.344701244484423</v>
      </c>
      <c r="T58" s="1"/>
      <c r="U58" s="2">
        <v>11.1</v>
      </c>
      <c r="V58" s="4">
        <v>6.66</v>
      </c>
      <c r="W58" s="2">
        <v>576</v>
      </c>
      <c r="X58" s="4">
        <v>265</v>
      </c>
      <c r="Y58" s="4">
        <v>6.44</v>
      </c>
      <c r="Z58" s="5">
        <v>18.100000000000001</v>
      </c>
      <c r="AA58" s="2">
        <v>26.8</v>
      </c>
      <c r="AB58" s="2">
        <v>55.7</v>
      </c>
      <c r="AC58" s="2">
        <v>6.73</v>
      </c>
      <c r="AD58" s="2">
        <v>27.9</v>
      </c>
      <c r="AE58" s="2">
        <v>5.88</v>
      </c>
      <c r="AF58" s="2">
        <v>0.68</v>
      </c>
      <c r="AG58" s="2">
        <v>5.85</v>
      </c>
      <c r="AH58" s="2">
        <v>1.04</v>
      </c>
      <c r="AI58" s="2">
        <v>6.03</v>
      </c>
      <c r="AJ58" s="2">
        <v>1.26</v>
      </c>
      <c r="AK58" s="2">
        <v>3.74</v>
      </c>
      <c r="AL58" s="2">
        <v>0.55000000000000004</v>
      </c>
      <c r="AM58" s="2">
        <v>3.63</v>
      </c>
      <c r="AN58" s="2">
        <v>0.50900000000000001</v>
      </c>
      <c r="AO58" s="2">
        <v>99.8</v>
      </c>
      <c r="AP58" s="2">
        <v>39.799999999999997</v>
      </c>
      <c r="AQ58" s="12">
        <f t="shared" si="0"/>
        <v>0.23082437275985665</v>
      </c>
      <c r="AR58" s="12">
        <f t="shared" si="1"/>
        <v>0.39784946236559143</v>
      </c>
      <c r="AS58" s="12">
        <f t="shared" si="2"/>
        <v>21.492537313432834</v>
      </c>
      <c r="AT58" s="12">
        <f t="shared" si="3"/>
        <v>0.27955911823647295</v>
      </c>
      <c r="AU58" s="12"/>
      <c r="AV58" s="14">
        <v>3.3656215313647837</v>
      </c>
      <c r="AW58" s="14">
        <v>0.72123550234717304</v>
      </c>
      <c r="AX58" s="14">
        <v>6.5880336839778502E-6</v>
      </c>
      <c r="AY58" s="14">
        <v>0.12827041791667107</v>
      </c>
      <c r="AZ58" s="14">
        <v>0.51265421601247996</v>
      </c>
      <c r="BA58" s="14">
        <v>3.4591713064505302E-6</v>
      </c>
      <c r="BB58" s="8">
        <v>0.51240230240609019</v>
      </c>
      <c r="BC58" s="8">
        <v>0.70686737223533747</v>
      </c>
      <c r="BD58" s="13">
        <v>2.9400907381194052</v>
      </c>
      <c r="BE58" s="15">
        <v>886.87882403132539</v>
      </c>
      <c r="BF58" s="15">
        <v>950.30616940699076</v>
      </c>
      <c r="BG58" s="13">
        <v>-0.3478880634637973</v>
      </c>
      <c r="BH58" s="2" t="s">
        <v>127</v>
      </c>
    </row>
    <row r="59" spans="1:60" ht="15">
      <c r="A59" s="2" t="s">
        <v>132</v>
      </c>
      <c r="B59" s="9" t="s">
        <v>159</v>
      </c>
      <c r="C59" s="15">
        <v>304</v>
      </c>
      <c r="D59" s="2">
        <v>73.7</v>
      </c>
      <c r="E59" s="2">
        <v>0.28999999999999998</v>
      </c>
      <c r="F59" s="2">
        <v>13.35</v>
      </c>
      <c r="G59" s="12">
        <v>2.2599999999999998</v>
      </c>
      <c r="H59" s="2">
        <v>0.03</v>
      </c>
      <c r="I59" s="2">
        <v>0.28000000000000003</v>
      </c>
      <c r="J59" s="2">
        <v>1.5</v>
      </c>
      <c r="K59" s="2">
        <v>3.66</v>
      </c>
      <c r="L59" s="2">
        <v>4.0199999999999996</v>
      </c>
      <c r="M59" s="2">
        <v>0.04</v>
      </c>
      <c r="N59" s="2">
        <v>0.33</v>
      </c>
      <c r="O59" s="2">
        <v>99.5</v>
      </c>
      <c r="P59" s="7">
        <v>1.0983606557377048</v>
      </c>
      <c r="Q59" s="7">
        <v>1.0191457446284828</v>
      </c>
      <c r="R59" s="7">
        <v>1.2857038041753919</v>
      </c>
      <c r="S59" s="6">
        <v>22.404497264433594</v>
      </c>
      <c r="T59" s="1"/>
      <c r="U59" s="2">
        <v>12.1</v>
      </c>
      <c r="V59" s="4">
        <v>7.51</v>
      </c>
      <c r="W59" s="2">
        <v>612</v>
      </c>
      <c r="X59" s="4">
        <v>246</v>
      </c>
      <c r="Y59" s="4">
        <v>6.78</v>
      </c>
      <c r="Z59" s="5">
        <v>17.600000000000001</v>
      </c>
      <c r="AA59" s="2">
        <v>27.3</v>
      </c>
      <c r="AB59" s="2">
        <v>59.3</v>
      </c>
      <c r="AC59" s="2">
        <v>7.33</v>
      </c>
      <c r="AD59" s="2">
        <v>30</v>
      </c>
      <c r="AE59" s="2">
        <v>6.16</v>
      </c>
      <c r="AF59" s="2">
        <v>0.79</v>
      </c>
      <c r="AG59" s="2">
        <v>5.79</v>
      </c>
      <c r="AH59" s="2">
        <v>1.03</v>
      </c>
      <c r="AI59" s="2">
        <v>5.75</v>
      </c>
      <c r="AJ59" s="2">
        <v>1.1000000000000001</v>
      </c>
      <c r="AK59" s="2">
        <v>3.21</v>
      </c>
      <c r="AL59" s="2">
        <v>0.49</v>
      </c>
      <c r="AM59" s="2">
        <v>3.37</v>
      </c>
      <c r="AN59" s="2">
        <v>0.50800000000000001</v>
      </c>
      <c r="AO59" s="2">
        <v>92</v>
      </c>
      <c r="AP59" s="2">
        <v>29.1</v>
      </c>
      <c r="AQ59" s="12">
        <f t="shared" si="0"/>
        <v>0.22600000000000001</v>
      </c>
      <c r="AR59" s="12">
        <f t="shared" si="1"/>
        <v>0.40333333333333332</v>
      </c>
      <c r="AS59" s="12">
        <f t="shared" si="2"/>
        <v>22.417582417582416</v>
      </c>
      <c r="AT59" s="12">
        <f t="shared" si="3"/>
        <v>0.32608695652173914</v>
      </c>
      <c r="AU59" s="12"/>
      <c r="AV59" s="14">
        <v>3.4935984070607944</v>
      </c>
      <c r="AW59" s="14">
        <v>0.72282259519008196</v>
      </c>
      <c r="AX59" s="14">
        <v>7.2837721965506002E-6</v>
      </c>
      <c r="AY59" s="14">
        <v>0.124972035741671</v>
      </c>
      <c r="AZ59" s="14">
        <v>0.51269408676270001</v>
      </c>
      <c r="BA59" s="14">
        <v>2.9798261131531601E-6</v>
      </c>
      <c r="BB59" s="8">
        <v>0.51244865093476022</v>
      </c>
      <c r="BC59" s="8">
        <v>0.70790812070049314</v>
      </c>
      <c r="BD59" s="13">
        <v>3.8448906451504783</v>
      </c>
      <c r="BE59" s="15">
        <v>785.43106497843667</v>
      </c>
      <c r="BF59" s="15">
        <v>879.00389661431575</v>
      </c>
      <c r="BG59" s="13">
        <v>-0.36465665611758524</v>
      </c>
      <c r="BH59" s="2" t="s">
        <v>127</v>
      </c>
    </row>
    <row r="60" spans="1:60" ht="15">
      <c r="A60" s="2" t="s">
        <v>133</v>
      </c>
      <c r="B60" s="9" t="s">
        <v>158</v>
      </c>
      <c r="C60" s="15">
        <v>310</v>
      </c>
      <c r="D60" s="2">
        <v>54.8</v>
      </c>
      <c r="E60" s="2">
        <v>0.38</v>
      </c>
      <c r="F60" s="2">
        <v>16.739999999999998</v>
      </c>
      <c r="G60" s="12">
        <v>6.78</v>
      </c>
      <c r="H60" s="2">
        <v>0.13</v>
      </c>
      <c r="I60" s="2">
        <v>5.15</v>
      </c>
      <c r="J60" s="2">
        <v>6.69</v>
      </c>
      <c r="K60" s="2">
        <v>2.19</v>
      </c>
      <c r="L60" s="2">
        <v>1.75</v>
      </c>
      <c r="M60" s="2">
        <v>0.3</v>
      </c>
      <c r="N60" s="2">
        <v>3.9</v>
      </c>
      <c r="O60" s="2">
        <v>99.66</v>
      </c>
      <c r="P60" s="7">
        <f>L60/K60</f>
        <v>0.79908675799086759</v>
      </c>
      <c r="Q60" s="7">
        <f t="shared" ref="Q60:Q67" si="4">(F60/102)/((J60/56)+(K60/62)+(L60/94))</f>
        <v>0.94644733342593723</v>
      </c>
      <c r="R60" s="7">
        <f t="shared" ref="R60:R82" si="5">(F60/102)/(K60/62+L60/94)</f>
        <v>3.0426188034699817</v>
      </c>
      <c r="S60" s="6">
        <v>52</v>
      </c>
      <c r="U60" s="10">
        <v>1.7</v>
      </c>
      <c r="V60" s="10">
        <v>1.2</v>
      </c>
      <c r="W60" s="10">
        <v>612</v>
      </c>
      <c r="X60" s="10">
        <v>16.5</v>
      </c>
      <c r="Y60" s="10">
        <v>0.74</v>
      </c>
      <c r="Z60" s="11">
        <v>85.5</v>
      </c>
      <c r="AA60" s="10">
        <v>5.8</v>
      </c>
      <c r="AB60" s="10">
        <v>11.1</v>
      </c>
      <c r="AC60" s="10">
        <v>1.44</v>
      </c>
      <c r="AD60" s="10">
        <v>6.57</v>
      </c>
      <c r="AE60" s="10">
        <v>1.71</v>
      </c>
      <c r="AF60" s="10">
        <v>0.55000000000000004</v>
      </c>
      <c r="AG60" s="10">
        <v>2.3199999999999998</v>
      </c>
      <c r="AH60" s="10">
        <v>0.32</v>
      </c>
      <c r="AI60" s="10">
        <v>2.2599999999999998</v>
      </c>
      <c r="AJ60" s="10">
        <v>0.47</v>
      </c>
      <c r="AK60" s="10">
        <v>1.47</v>
      </c>
      <c r="AL60" s="10">
        <v>0.2</v>
      </c>
      <c r="AM60" s="10">
        <v>1.49</v>
      </c>
      <c r="AN60" s="10">
        <v>0.24</v>
      </c>
      <c r="AO60" s="10">
        <v>721</v>
      </c>
      <c r="AP60" s="10">
        <v>12.7</v>
      </c>
      <c r="AQ60" s="12">
        <f t="shared" si="0"/>
        <v>0.11263318112633181</v>
      </c>
      <c r="AR60" s="12">
        <f t="shared" si="1"/>
        <v>0.25875190258751901</v>
      </c>
      <c r="AS60" s="12">
        <f t="shared" si="2"/>
        <v>105.51724137931035</v>
      </c>
      <c r="AT60" s="12">
        <f t="shared" si="3"/>
        <v>9.1123439667128991E-3</v>
      </c>
      <c r="AU60" s="12"/>
      <c r="AV60" s="14">
        <v>0.20749999999999999</v>
      </c>
      <c r="AW60" s="14">
        <v>0.70782299999999998</v>
      </c>
      <c r="AY60" s="14">
        <v>0.1651</v>
      </c>
      <c r="AZ60" s="14">
        <v>0.51252299999999995</v>
      </c>
      <c r="BB60" s="8">
        <v>0.51218793672112317</v>
      </c>
      <c r="BC60" s="8">
        <v>0.70693716451005506</v>
      </c>
      <c r="BD60" s="13">
        <v>-1.2446818403144544</v>
      </c>
      <c r="BE60" s="15">
        <v>1968.0967951382499</v>
      </c>
      <c r="BF60" s="15">
        <v>1263.0478560210004</v>
      </c>
      <c r="BG60" s="13">
        <v>-0.16065073716319278</v>
      </c>
      <c r="BH60" s="2" t="s">
        <v>161</v>
      </c>
    </row>
    <row r="61" spans="1:60" ht="15">
      <c r="A61" s="2" t="s">
        <v>134</v>
      </c>
      <c r="B61" s="9" t="s">
        <v>158</v>
      </c>
      <c r="C61" s="15">
        <v>310</v>
      </c>
      <c r="D61" s="2">
        <v>54.17</v>
      </c>
      <c r="E61" s="2">
        <v>0.42</v>
      </c>
      <c r="F61" s="2">
        <v>16.73</v>
      </c>
      <c r="G61" s="12">
        <v>7.45</v>
      </c>
      <c r="H61" s="2">
        <v>0.13</v>
      </c>
      <c r="I61" s="2">
        <v>5.0599999999999996</v>
      </c>
      <c r="J61" s="2">
        <v>5.0999999999999996</v>
      </c>
      <c r="K61" s="2">
        <v>2.5299999999999998</v>
      </c>
      <c r="L61" s="2">
        <v>2.23</v>
      </c>
      <c r="M61" s="2">
        <v>0.33</v>
      </c>
      <c r="N61" s="2">
        <v>5.18</v>
      </c>
      <c r="O61" s="2">
        <v>100.09</v>
      </c>
      <c r="P61" s="7">
        <f t="shared" ref="P61:P67" si="6">L61/K61</f>
        <v>0.88142292490118579</v>
      </c>
      <c r="Q61" s="7">
        <f t="shared" si="4"/>
        <v>1.0541018889002252</v>
      </c>
      <c r="R61" s="7">
        <f t="shared" si="5"/>
        <v>2.5417631209046059</v>
      </c>
      <c r="S61" s="6">
        <v>49</v>
      </c>
      <c r="U61" s="10">
        <v>1.69</v>
      </c>
      <c r="V61" s="10">
        <v>1.22</v>
      </c>
      <c r="W61" s="10">
        <v>525</v>
      </c>
      <c r="X61" s="10">
        <v>14.8</v>
      </c>
      <c r="Y61" s="10">
        <v>0.66</v>
      </c>
      <c r="Z61" s="11">
        <v>5.19</v>
      </c>
      <c r="AA61" s="10">
        <v>5.71</v>
      </c>
      <c r="AB61" s="10">
        <v>10.8</v>
      </c>
      <c r="AC61" s="10">
        <v>1.45</v>
      </c>
      <c r="AD61" s="10">
        <v>6.52</v>
      </c>
      <c r="AE61" s="10">
        <v>1.67</v>
      </c>
      <c r="AF61" s="10">
        <v>0.54</v>
      </c>
      <c r="AG61" s="10">
        <v>2.25</v>
      </c>
      <c r="AH61" s="10">
        <v>0.33</v>
      </c>
      <c r="AI61" s="10">
        <v>2.2400000000000002</v>
      </c>
      <c r="AJ61" s="10">
        <v>0.47</v>
      </c>
      <c r="AK61" s="10">
        <v>1.5</v>
      </c>
      <c r="AL61" s="10">
        <v>0.23</v>
      </c>
      <c r="AM61" s="10">
        <v>1.53</v>
      </c>
      <c r="AN61" s="10">
        <v>0.24</v>
      </c>
      <c r="AO61" s="10">
        <v>797</v>
      </c>
      <c r="AP61" s="10">
        <v>13</v>
      </c>
      <c r="AQ61" s="12">
        <f t="shared" si="0"/>
        <v>0.10122699386503069</v>
      </c>
      <c r="AR61" s="12">
        <f t="shared" si="1"/>
        <v>0.25920245398773006</v>
      </c>
      <c r="AS61" s="12">
        <f t="shared" si="2"/>
        <v>91.943957968476354</v>
      </c>
      <c r="AT61" s="12">
        <f t="shared" si="3"/>
        <v>8.1806775407779163E-3</v>
      </c>
      <c r="AU61" s="12"/>
      <c r="AV61" s="14">
        <v>0.26989999999999997</v>
      </c>
      <c r="AW61" s="14">
        <v>0.70782800000000001</v>
      </c>
      <c r="AY61" s="14">
        <v>0.15670000000000001</v>
      </c>
      <c r="AZ61" s="14">
        <v>0.51251800000000003</v>
      </c>
      <c r="BB61" s="8">
        <v>0.51219998415626899</v>
      </c>
      <c r="BC61" s="8">
        <v>0.70667577350006672</v>
      </c>
      <c r="BD61" s="13">
        <v>-1.0094959884077159</v>
      </c>
      <c r="BE61" s="15">
        <v>1691.9439674427417</v>
      </c>
      <c r="BF61" s="15">
        <v>1245.4002149789501</v>
      </c>
      <c r="BG61" s="13">
        <v>-0.20335536349771233</v>
      </c>
      <c r="BH61" s="2" t="s">
        <v>161</v>
      </c>
    </row>
    <row r="62" spans="1:60" ht="15">
      <c r="A62" s="2" t="s">
        <v>135</v>
      </c>
      <c r="B62" s="9" t="s">
        <v>158</v>
      </c>
      <c r="C62" s="15">
        <v>310</v>
      </c>
      <c r="D62" s="2">
        <v>58.59</v>
      </c>
      <c r="E62" s="2">
        <v>0.38</v>
      </c>
      <c r="F62" s="2">
        <v>14.29</v>
      </c>
      <c r="G62" s="12">
        <v>6.35</v>
      </c>
      <c r="H62" s="2">
        <v>0.12</v>
      </c>
      <c r="I62" s="2">
        <v>4.59</v>
      </c>
      <c r="J62" s="2">
        <v>4.99</v>
      </c>
      <c r="K62" s="2">
        <v>2.12</v>
      </c>
      <c r="L62" s="2">
        <v>3.34</v>
      </c>
      <c r="M62" s="2">
        <v>0.28000000000000003</v>
      </c>
      <c r="N62" s="2">
        <v>4.26</v>
      </c>
      <c r="O62" s="2">
        <v>100.29</v>
      </c>
      <c r="P62" s="7">
        <f t="shared" si="6"/>
        <v>1.5754716981132073</v>
      </c>
      <c r="Q62" s="7">
        <f t="shared" si="4"/>
        <v>0.88204835658296765</v>
      </c>
      <c r="R62" s="7">
        <f t="shared" si="5"/>
        <v>2.0092808656093597</v>
      </c>
      <c r="S62" s="6">
        <v>50</v>
      </c>
      <c r="U62" s="10">
        <v>3.26</v>
      </c>
      <c r="V62" s="10">
        <v>2.37</v>
      </c>
      <c r="W62" s="10">
        <v>868</v>
      </c>
      <c r="X62" s="10">
        <v>35.5</v>
      </c>
      <c r="Y62" s="10">
        <v>1.32</v>
      </c>
      <c r="Z62" s="11">
        <v>10.5</v>
      </c>
      <c r="AA62" s="10">
        <v>8.35</v>
      </c>
      <c r="AB62" s="10">
        <v>16.600000000000001</v>
      </c>
      <c r="AC62" s="10">
        <v>2.1800000000000002</v>
      </c>
      <c r="AD62" s="10">
        <v>9.16</v>
      </c>
      <c r="AE62" s="10">
        <v>2.11</v>
      </c>
      <c r="AF62" s="10">
        <v>0.68</v>
      </c>
      <c r="AG62" s="10">
        <v>2.72</v>
      </c>
      <c r="AH62" s="10">
        <v>0.36</v>
      </c>
      <c r="AI62" s="10">
        <v>2.37</v>
      </c>
      <c r="AJ62" s="10">
        <v>0.49</v>
      </c>
      <c r="AK62" s="10">
        <v>1.42</v>
      </c>
      <c r="AL62" s="10">
        <v>0.21</v>
      </c>
      <c r="AM62" s="10">
        <v>1.47</v>
      </c>
      <c r="AN62" s="10">
        <v>0.22</v>
      </c>
      <c r="AO62" s="10">
        <v>593</v>
      </c>
      <c r="AP62" s="10">
        <v>12.6</v>
      </c>
      <c r="AQ62" s="12">
        <f t="shared" si="0"/>
        <v>0.14410480349344978</v>
      </c>
      <c r="AR62" s="12">
        <f t="shared" si="1"/>
        <v>0.35589519650655022</v>
      </c>
      <c r="AS62" s="12">
        <f t="shared" si="2"/>
        <v>103.95209580838323</v>
      </c>
      <c r="AT62" s="12">
        <f t="shared" si="3"/>
        <v>1.5446880269814502E-2</v>
      </c>
      <c r="AU62" s="12"/>
      <c r="AV62" s="14">
        <v>0.36720000000000003</v>
      </c>
      <c r="AW62" s="14">
        <v>0.70783600000000002</v>
      </c>
      <c r="AY62" s="14">
        <v>0.14019999999999999</v>
      </c>
      <c r="AZ62" s="14">
        <v>0.51251599999999997</v>
      </c>
      <c r="BB62" s="8">
        <v>0.51223147018959092</v>
      </c>
      <c r="BC62" s="8">
        <v>0.70626839136429986</v>
      </c>
      <c r="BD62" s="13">
        <v>-0.39483656253169741</v>
      </c>
      <c r="BE62" s="15">
        <v>1316.8493038913177</v>
      </c>
      <c r="BF62" s="15">
        <v>1198.7196447597953</v>
      </c>
      <c r="BG62" s="13">
        <v>-0.28723945094051861</v>
      </c>
      <c r="BH62" s="2" t="s">
        <v>161</v>
      </c>
    </row>
    <row r="63" spans="1:60" ht="15">
      <c r="A63" s="2" t="s">
        <v>136</v>
      </c>
      <c r="B63" s="9" t="s">
        <v>158</v>
      </c>
      <c r="C63" s="15">
        <v>310</v>
      </c>
      <c r="D63" s="2">
        <v>68.540000000000006</v>
      </c>
      <c r="E63" s="2">
        <v>0.72</v>
      </c>
      <c r="F63" s="2">
        <v>14.94</v>
      </c>
      <c r="G63" s="12">
        <v>3.69</v>
      </c>
      <c r="H63" s="2">
        <v>0.05</v>
      </c>
      <c r="I63" s="2">
        <v>0.45</v>
      </c>
      <c r="J63" s="2">
        <v>1.05</v>
      </c>
      <c r="K63" s="2">
        <v>5.57</v>
      </c>
      <c r="L63" s="2">
        <v>3.2</v>
      </c>
      <c r="M63" s="2">
        <v>0.16</v>
      </c>
      <c r="N63" s="2">
        <v>1.01</v>
      </c>
      <c r="O63" s="2">
        <v>100.04</v>
      </c>
      <c r="P63" s="7">
        <f t="shared" si="6"/>
        <v>0.57450628366247758</v>
      </c>
      <c r="Q63" s="7">
        <f t="shared" si="4"/>
        <v>1.0269178389727507</v>
      </c>
      <c r="R63" s="7">
        <f t="shared" si="5"/>
        <v>1.1823465861039004</v>
      </c>
      <c r="S63" s="6">
        <v>55.000000000000007</v>
      </c>
      <c r="U63" s="10">
        <v>13.5</v>
      </c>
      <c r="V63" s="10">
        <v>20.8</v>
      </c>
      <c r="W63" s="10">
        <v>971</v>
      </c>
      <c r="X63" s="10">
        <v>432</v>
      </c>
      <c r="Y63" s="10">
        <v>11.5</v>
      </c>
      <c r="Z63" s="11">
        <v>53.3</v>
      </c>
      <c r="AA63" s="10">
        <v>27.1</v>
      </c>
      <c r="AB63" s="10">
        <v>44.1</v>
      </c>
      <c r="AC63" s="10">
        <v>7.87</v>
      </c>
      <c r="AD63" s="10">
        <v>31.6</v>
      </c>
      <c r="AE63" s="10">
        <v>6.39</v>
      </c>
      <c r="AF63" s="10">
        <v>1.21</v>
      </c>
      <c r="AG63" s="10">
        <v>6.19</v>
      </c>
      <c r="AH63" s="10">
        <v>0.9</v>
      </c>
      <c r="AI63" s="10">
        <v>5.79</v>
      </c>
      <c r="AJ63" s="10">
        <v>1.1499999999999999</v>
      </c>
      <c r="AK63" s="10">
        <v>3.51</v>
      </c>
      <c r="AL63" s="10">
        <v>0.51</v>
      </c>
      <c r="AM63" s="10">
        <v>3.45</v>
      </c>
      <c r="AN63" s="10">
        <v>0.53</v>
      </c>
      <c r="AO63" s="10">
        <v>339</v>
      </c>
      <c r="AP63" s="10">
        <v>30.7</v>
      </c>
      <c r="AQ63" s="12">
        <f t="shared" si="0"/>
        <v>0.36392405063291139</v>
      </c>
      <c r="AR63" s="12">
        <f t="shared" si="1"/>
        <v>0.42721518987341772</v>
      </c>
      <c r="AS63" s="12">
        <f t="shared" si="2"/>
        <v>35.830258302583026</v>
      </c>
      <c r="AT63" s="12">
        <f t="shared" si="3"/>
        <v>9.3215339233038347E-2</v>
      </c>
      <c r="AU63" s="12"/>
      <c r="AV63" s="14">
        <v>0.67530000000000001</v>
      </c>
      <c r="AW63" s="14">
        <v>0.70910499999999999</v>
      </c>
      <c r="AY63" s="14">
        <v>0.1226</v>
      </c>
      <c r="AZ63" s="14">
        <v>0.51251100000000005</v>
      </c>
      <c r="BB63" s="8">
        <v>0.51226218862513451</v>
      </c>
      <c r="BC63" s="8">
        <v>0.70622208575248269</v>
      </c>
      <c r="BD63" s="13">
        <v>0.20483808565119332</v>
      </c>
      <c r="BE63" s="15">
        <v>1071.1177058478188</v>
      </c>
      <c r="BF63" s="15">
        <v>1153.3145702296886</v>
      </c>
      <c r="BG63" s="13">
        <v>-0.376715810879512</v>
      </c>
      <c r="BH63" s="2" t="s">
        <v>161</v>
      </c>
    </row>
    <row r="64" spans="1:60" ht="15">
      <c r="A64" s="2" t="s">
        <v>137</v>
      </c>
      <c r="B64" s="9" t="s">
        <v>36</v>
      </c>
      <c r="C64" s="15">
        <v>310</v>
      </c>
      <c r="D64" s="2">
        <v>50.63</v>
      </c>
      <c r="E64" s="2">
        <v>0.77</v>
      </c>
      <c r="F64" s="2">
        <v>14.62</v>
      </c>
      <c r="G64" s="12">
        <v>8.14</v>
      </c>
      <c r="H64" s="2">
        <v>0.35</v>
      </c>
      <c r="I64" s="2">
        <v>4.43</v>
      </c>
      <c r="J64" s="2">
        <v>10.54</v>
      </c>
      <c r="K64" s="2">
        <v>2.0499999999999998</v>
      </c>
      <c r="L64" s="2">
        <v>1.32</v>
      </c>
      <c r="M64" s="2">
        <v>0.18</v>
      </c>
      <c r="N64" s="2">
        <v>6.3</v>
      </c>
      <c r="O64" s="2">
        <v>99.87</v>
      </c>
      <c r="P64" s="7">
        <f t="shared" si="6"/>
        <v>0.64390243902439037</v>
      </c>
      <c r="Q64" s="7">
        <f t="shared" si="4"/>
        <v>0.60909615836663999</v>
      </c>
      <c r="R64" s="7">
        <f t="shared" si="5"/>
        <v>3.0427138729025525</v>
      </c>
      <c r="S64" s="6">
        <v>43</v>
      </c>
      <c r="U64" s="10">
        <v>5.27</v>
      </c>
      <c r="V64" s="10">
        <v>8.08</v>
      </c>
      <c r="W64" s="10">
        <v>460</v>
      </c>
      <c r="X64" s="10">
        <v>121</v>
      </c>
      <c r="Y64" s="10">
        <v>3.66</v>
      </c>
      <c r="Z64" s="11">
        <v>13.4</v>
      </c>
      <c r="AA64" s="10">
        <v>16.5</v>
      </c>
      <c r="AB64" s="10">
        <v>33.6</v>
      </c>
      <c r="AC64" s="10">
        <v>4.26</v>
      </c>
      <c r="AD64" s="10">
        <v>17.399999999999999</v>
      </c>
      <c r="AE64" s="10">
        <v>3.8130000000000002</v>
      </c>
      <c r="AF64" s="10">
        <v>1.0900000000000001</v>
      </c>
      <c r="AG64" s="10">
        <v>4.25</v>
      </c>
      <c r="AH64" s="10">
        <v>0.6</v>
      </c>
      <c r="AI64" s="10">
        <v>3.78</v>
      </c>
      <c r="AJ64" s="10">
        <v>0.79</v>
      </c>
      <c r="AK64" s="10">
        <v>2.27</v>
      </c>
      <c r="AL64" s="10">
        <v>0.34</v>
      </c>
      <c r="AM64" s="10">
        <v>2.17</v>
      </c>
      <c r="AN64" s="10">
        <v>0.32</v>
      </c>
      <c r="AO64" s="10">
        <v>356</v>
      </c>
      <c r="AP64" s="10">
        <v>20.8</v>
      </c>
      <c r="AQ64" s="12">
        <f t="shared" si="0"/>
        <v>0.21034482758620693</v>
      </c>
      <c r="AR64" s="12">
        <f t="shared" si="1"/>
        <v>0.30287356321839082</v>
      </c>
      <c r="AS64" s="12">
        <f t="shared" si="2"/>
        <v>27.878787878787879</v>
      </c>
      <c r="AT64" s="12">
        <f t="shared" si="3"/>
        <v>4.887640449438202E-2</v>
      </c>
      <c r="AU64" s="12"/>
      <c r="AV64" s="14">
        <v>0.2475</v>
      </c>
      <c r="AW64" s="14">
        <v>0.70782500000000004</v>
      </c>
      <c r="AY64" s="14">
        <v>0.1308</v>
      </c>
      <c r="AZ64" s="14">
        <v>0.512513</v>
      </c>
      <c r="BB64" s="8">
        <v>0.51224754708130171</v>
      </c>
      <c r="BC64" s="8">
        <v>0.70676840104211391</v>
      </c>
      <c r="BD64" s="13">
        <v>-8.098905663000977E-2</v>
      </c>
      <c r="BE64" s="15">
        <v>1173.2455957980787</v>
      </c>
      <c r="BF64" s="15">
        <v>1174.9769938021925</v>
      </c>
      <c r="BG64" s="13">
        <v>-0.33502796136248103</v>
      </c>
      <c r="BH64" s="2" t="s">
        <v>161</v>
      </c>
    </row>
    <row r="65" spans="1:60" ht="15">
      <c r="A65" s="2" t="s">
        <v>138</v>
      </c>
      <c r="B65" s="9" t="s">
        <v>36</v>
      </c>
      <c r="C65" s="15">
        <v>310</v>
      </c>
      <c r="D65" s="2">
        <v>51.42</v>
      </c>
      <c r="E65" s="2">
        <v>0.75</v>
      </c>
      <c r="F65" s="2">
        <v>14.63</v>
      </c>
      <c r="G65" s="12">
        <v>7.79</v>
      </c>
      <c r="H65" s="2">
        <v>0.3</v>
      </c>
      <c r="I65" s="2">
        <v>5.95</v>
      </c>
      <c r="J65" s="2">
        <v>10.06</v>
      </c>
      <c r="K65" s="2">
        <v>2.15</v>
      </c>
      <c r="L65" s="2">
        <v>1.24</v>
      </c>
      <c r="M65" s="2">
        <v>0.18</v>
      </c>
      <c r="N65" s="2">
        <v>4.74</v>
      </c>
      <c r="O65" s="2">
        <v>100.26</v>
      </c>
      <c r="P65" s="7">
        <f t="shared" si="6"/>
        <v>0.57674418604651168</v>
      </c>
      <c r="Q65" s="7">
        <f t="shared" si="4"/>
        <v>0.63043496676853206</v>
      </c>
      <c r="R65" s="7">
        <f t="shared" si="5"/>
        <v>2.9963367955254365</v>
      </c>
      <c r="S65" s="6">
        <v>52</v>
      </c>
      <c r="U65" s="10">
        <v>4.8899999999999997</v>
      </c>
      <c r="V65" s="10">
        <v>7.95</v>
      </c>
      <c r="W65" s="10">
        <v>478</v>
      </c>
      <c r="X65" s="10">
        <v>117</v>
      </c>
      <c r="Y65" s="10">
        <v>3.59</v>
      </c>
      <c r="Z65" s="11">
        <v>19.899999999999999</v>
      </c>
      <c r="AA65" s="10">
        <v>15.7</v>
      </c>
      <c r="AB65" s="10">
        <v>32.200000000000003</v>
      </c>
      <c r="AC65" s="10">
        <v>4.08</v>
      </c>
      <c r="AD65" s="10">
        <v>16.8</v>
      </c>
      <c r="AE65" s="10">
        <v>63</v>
      </c>
      <c r="AF65" s="10">
        <v>1.05</v>
      </c>
      <c r="AG65" s="10">
        <v>4.29</v>
      </c>
      <c r="AH65" s="10">
        <v>0.59</v>
      </c>
      <c r="AI65" s="10">
        <v>3.7</v>
      </c>
      <c r="AJ65" s="10">
        <v>0.76</v>
      </c>
      <c r="AK65" s="10">
        <v>2.25</v>
      </c>
      <c r="AL65" s="10">
        <v>0.31</v>
      </c>
      <c r="AM65" s="10">
        <v>2.21</v>
      </c>
      <c r="AN65" s="10">
        <v>0.31</v>
      </c>
      <c r="AO65" s="10">
        <v>367</v>
      </c>
      <c r="AP65" s="10">
        <v>20.8</v>
      </c>
      <c r="AQ65" s="12">
        <f t="shared" si="0"/>
        <v>0.21369047619047618</v>
      </c>
      <c r="AR65" s="12">
        <f t="shared" si="1"/>
        <v>0.29107142857142854</v>
      </c>
      <c r="AS65" s="12">
        <f t="shared" si="2"/>
        <v>30.445859872611468</v>
      </c>
      <c r="AT65" s="12">
        <f t="shared" si="3"/>
        <v>4.5776566757493191E-2</v>
      </c>
      <c r="AU65" s="12"/>
      <c r="AV65" s="14">
        <v>0.21479999999999999</v>
      </c>
      <c r="AW65" s="14">
        <v>0.707816</v>
      </c>
      <c r="AY65" s="14">
        <v>0.14249999999999999</v>
      </c>
      <c r="AZ65" s="14">
        <v>0.51251999999999998</v>
      </c>
      <c r="BB65" s="8">
        <v>0.51223080243949148</v>
      </c>
      <c r="BC65" s="8">
        <v>0.70689900017715579</v>
      </c>
      <c r="BD65" s="13">
        <v>-0.40787214845461328</v>
      </c>
      <c r="BE65" s="15">
        <v>1350.7803646857353</v>
      </c>
      <c r="BF65" s="15">
        <v>1199.5135615967924</v>
      </c>
      <c r="BG65" s="13">
        <v>-0.27554651753940018</v>
      </c>
      <c r="BH65" s="2" t="s">
        <v>161</v>
      </c>
    </row>
    <row r="66" spans="1:60" ht="15">
      <c r="A66" s="2" t="s">
        <v>139</v>
      </c>
      <c r="B66" s="9" t="s">
        <v>124</v>
      </c>
      <c r="C66" s="15">
        <v>310</v>
      </c>
      <c r="D66" s="2">
        <v>41.42</v>
      </c>
      <c r="E66" s="2">
        <v>0.76</v>
      </c>
      <c r="F66" s="2">
        <v>12.82</v>
      </c>
      <c r="G66" s="12">
        <v>5.43</v>
      </c>
      <c r="H66" s="2">
        <v>0.24</v>
      </c>
      <c r="I66" s="2">
        <v>4.2</v>
      </c>
      <c r="J66" s="2">
        <v>15.12</v>
      </c>
      <c r="K66" s="2">
        <v>1.92</v>
      </c>
      <c r="L66" s="2">
        <v>0.63</v>
      </c>
      <c r="M66" s="2">
        <v>0.24</v>
      </c>
      <c r="N66" s="2">
        <v>16.71</v>
      </c>
      <c r="O66" s="2">
        <v>100.28</v>
      </c>
      <c r="P66" s="7">
        <f t="shared" si="6"/>
        <v>0.328125</v>
      </c>
      <c r="Q66" s="7">
        <f t="shared" si="4"/>
        <v>0.40851018227825414</v>
      </c>
      <c r="R66" s="7">
        <f t="shared" si="5"/>
        <v>3.33652003208134</v>
      </c>
      <c r="S66" s="6">
        <v>52</v>
      </c>
      <c r="U66" s="10">
        <v>3.19</v>
      </c>
      <c r="V66" s="10">
        <v>8.69</v>
      </c>
      <c r="W66" s="10">
        <v>192</v>
      </c>
      <c r="X66" s="10">
        <v>151</v>
      </c>
      <c r="Y66" s="10">
        <v>4.43</v>
      </c>
      <c r="Z66" s="11">
        <v>23.6</v>
      </c>
      <c r="AA66" s="10">
        <v>15.7</v>
      </c>
      <c r="AB66" s="10">
        <v>34.1</v>
      </c>
      <c r="AC66" s="10">
        <v>4.3899999999999997</v>
      </c>
      <c r="AD66" s="10">
        <v>18.5</v>
      </c>
      <c r="AE66" s="10">
        <v>4.04</v>
      </c>
      <c r="AF66" s="10">
        <v>1.0900000000000001</v>
      </c>
      <c r="AG66" s="10">
        <v>4.2</v>
      </c>
      <c r="AH66" s="10">
        <v>0.62</v>
      </c>
      <c r="AI66" s="10">
        <v>3.67</v>
      </c>
      <c r="AJ66" s="10">
        <v>0.77</v>
      </c>
      <c r="AK66" s="10">
        <v>223</v>
      </c>
      <c r="AL66" s="10">
        <v>0.31</v>
      </c>
      <c r="AM66" s="10">
        <v>2.16</v>
      </c>
      <c r="AN66" s="10">
        <v>0.32</v>
      </c>
      <c r="AO66" s="10">
        <v>298</v>
      </c>
      <c r="AP66" s="10">
        <v>20.399999999999999</v>
      </c>
      <c r="AQ66" s="12">
        <f t="shared" si="0"/>
        <v>0.23945945945945946</v>
      </c>
      <c r="AR66" s="12">
        <f t="shared" si="1"/>
        <v>0.17243243243243242</v>
      </c>
      <c r="AS66" s="12">
        <f t="shared" si="2"/>
        <v>12.229299363057326</v>
      </c>
      <c r="AT66" s="12">
        <f t="shared" si="3"/>
        <v>6.2080536912751678E-2</v>
      </c>
      <c r="AU66" s="12"/>
      <c r="AV66" s="14">
        <v>0.18609999999999999</v>
      </c>
      <c r="AW66" s="14">
        <v>0.70779599999999998</v>
      </c>
      <c r="AY66" s="14">
        <v>0.13389999999999999</v>
      </c>
      <c r="AZ66" s="14">
        <v>0.51251599999999997</v>
      </c>
      <c r="BB66" s="8">
        <v>0.51224425576595023</v>
      </c>
      <c r="BC66" s="8">
        <v>0.70700152296540353</v>
      </c>
      <c r="BD66" s="13">
        <v>-0.14524097377788259</v>
      </c>
      <c r="BE66" s="15">
        <v>1213.038583260256</v>
      </c>
      <c r="BF66" s="15">
        <v>1179.7196602000338</v>
      </c>
      <c r="BG66" s="13">
        <v>-0.3192679206914083</v>
      </c>
      <c r="BH66" s="2" t="s">
        <v>161</v>
      </c>
    </row>
    <row r="67" spans="1:60" ht="15">
      <c r="A67" s="2" t="s">
        <v>140</v>
      </c>
      <c r="B67" s="9" t="s">
        <v>141</v>
      </c>
      <c r="C67" s="15">
        <v>310</v>
      </c>
      <c r="D67" s="2">
        <v>77.33</v>
      </c>
      <c r="E67" s="2">
        <v>0.16</v>
      </c>
      <c r="F67" s="2">
        <v>11.64</v>
      </c>
      <c r="G67" s="12">
        <v>2.64</v>
      </c>
      <c r="H67" s="2">
        <v>0.02</v>
      </c>
      <c r="I67" s="2">
        <v>0.89</v>
      </c>
      <c r="J67" s="2">
        <v>0.43</v>
      </c>
      <c r="K67" s="2">
        <v>1.27</v>
      </c>
      <c r="L67" s="2">
        <v>2.54</v>
      </c>
      <c r="M67" s="2">
        <v>0.02</v>
      </c>
      <c r="N67" s="2">
        <v>2.2799999999999998</v>
      </c>
      <c r="O67" s="2">
        <v>99.67</v>
      </c>
      <c r="P67" s="7">
        <f t="shared" si="6"/>
        <v>2</v>
      </c>
      <c r="Q67" s="7">
        <f t="shared" si="4"/>
        <v>2.0679586143015691</v>
      </c>
      <c r="R67" s="7">
        <f t="shared" si="5"/>
        <v>2.4022164525710594</v>
      </c>
      <c r="S67" s="6">
        <v>32</v>
      </c>
      <c r="U67" s="10">
        <v>13.9</v>
      </c>
      <c r="V67" s="10">
        <v>18.399999999999999</v>
      </c>
      <c r="W67" s="10">
        <v>308</v>
      </c>
      <c r="X67" s="10">
        <v>507</v>
      </c>
      <c r="Y67" s="10">
        <v>14.7</v>
      </c>
      <c r="Z67" s="11">
        <v>14.4</v>
      </c>
      <c r="AA67" s="10">
        <v>46.6</v>
      </c>
      <c r="AB67" s="10">
        <v>93.4</v>
      </c>
      <c r="AC67" s="10">
        <v>13.1</v>
      </c>
      <c r="AD67" s="10">
        <v>53.9</v>
      </c>
      <c r="AE67" s="10">
        <v>12</v>
      </c>
      <c r="AF67" s="10">
        <v>2.2400000000000002</v>
      </c>
      <c r="AG67" s="10">
        <v>13.2</v>
      </c>
      <c r="AH67" s="10">
        <v>2.15</v>
      </c>
      <c r="AI67" s="10">
        <v>14.2</v>
      </c>
      <c r="AJ67" s="10">
        <v>3.05</v>
      </c>
      <c r="AK67" s="10">
        <v>8.9499999999999993</v>
      </c>
      <c r="AL67" s="10">
        <v>1.32</v>
      </c>
      <c r="AM67" s="10">
        <v>9.0299999999999994</v>
      </c>
      <c r="AN67" s="10">
        <v>1.35</v>
      </c>
      <c r="AO67" s="10">
        <v>52.3</v>
      </c>
      <c r="AP67" s="10">
        <v>79</v>
      </c>
      <c r="AQ67" s="12">
        <f t="shared" si="0"/>
        <v>0.27272727272727271</v>
      </c>
      <c r="AR67" s="12">
        <f t="shared" si="1"/>
        <v>0.25788497217068646</v>
      </c>
      <c r="AS67" s="12">
        <f t="shared" si="2"/>
        <v>6.6094420600858363</v>
      </c>
      <c r="AT67" s="12">
        <f t="shared" si="3"/>
        <v>1.0305927342256214</v>
      </c>
      <c r="AU67" s="12"/>
      <c r="AV67" s="14">
        <v>3.6379999999999999</v>
      </c>
      <c r="AW67" s="14">
        <v>0.72081399999999995</v>
      </c>
      <c r="AY67" s="14">
        <v>0.1386</v>
      </c>
      <c r="AZ67" s="14">
        <v>0.51252699999999995</v>
      </c>
      <c r="BB67" s="8">
        <v>0.51224571732009483</v>
      </c>
      <c r="BC67" s="8">
        <v>0.7052830625907478</v>
      </c>
      <c r="BD67" s="13">
        <v>-0.1167090205078658</v>
      </c>
      <c r="BE67" s="15">
        <v>1266.5680583093249</v>
      </c>
      <c r="BF67" s="15">
        <v>1177.0020901643575</v>
      </c>
      <c r="BG67" s="13">
        <v>-0.29537366548042709</v>
      </c>
      <c r="BH67" s="2" t="s">
        <v>161</v>
      </c>
    </row>
    <row r="68" spans="1:60" ht="15">
      <c r="A68" s="2" t="s">
        <v>142</v>
      </c>
      <c r="B68" s="9" t="s">
        <v>160</v>
      </c>
      <c r="C68" s="15">
        <v>319</v>
      </c>
      <c r="D68" s="2">
        <v>51.91</v>
      </c>
      <c r="E68" s="2">
        <v>2.4700000000000002</v>
      </c>
      <c r="F68" s="2">
        <v>14.38</v>
      </c>
      <c r="G68" s="12">
        <v>11.665652</v>
      </c>
      <c r="H68" s="2">
        <v>0.15</v>
      </c>
      <c r="I68" s="2">
        <v>4.21</v>
      </c>
      <c r="J68" s="2">
        <v>3.68</v>
      </c>
      <c r="K68" s="2">
        <v>3.53</v>
      </c>
      <c r="L68" s="2">
        <v>1.07</v>
      </c>
      <c r="M68" s="2">
        <v>0.31</v>
      </c>
      <c r="N68" s="2">
        <v>6.1</v>
      </c>
      <c r="O68" s="2">
        <v>99.65</v>
      </c>
      <c r="P68" s="7">
        <f>L68/K68</f>
        <v>0.30311614730878189</v>
      </c>
      <c r="Q68" s="7">
        <f t="shared" ref="Q68:Q82" si="7">(F68/102)/(J68/56+K68/62+L68/94)</f>
        <v>1.0518354203422409</v>
      </c>
      <c r="R68" s="7">
        <f t="shared" si="5"/>
        <v>2.0635767668530143</v>
      </c>
      <c r="S68" s="6">
        <v>39</v>
      </c>
      <c r="U68" s="10">
        <v>0.97599999999999998</v>
      </c>
      <c r="V68" s="10">
        <v>7.62</v>
      </c>
      <c r="W68" s="10">
        <v>725</v>
      </c>
      <c r="X68" s="10">
        <v>224</v>
      </c>
      <c r="Y68" s="10">
        <v>5.1100000000000003</v>
      </c>
      <c r="Z68" s="11"/>
      <c r="AA68" s="10">
        <v>10.3</v>
      </c>
      <c r="AB68" s="10">
        <v>27.1</v>
      </c>
      <c r="AC68" s="10">
        <v>4.03</v>
      </c>
      <c r="AD68" s="10">
        <v>20.7</v>
      </c>
      <c r="AE68" s="10">
        <v>5.81</v>
      </c>
      <c r="AF68" s="10">
        <v>2.08</v>
      </c>
      <c r="AG68" s="10">
        <v>6.5</v>
      </c>
      <c r="AH68" s="10">
        <v>0.99</v>
      </c>
      <c r="AI68" s="10">
        <v>6.21</v>
      </c>
      <c r="AJ68" s="10">
        <v>1.46</v>
      </c>
      <c r="AK68" s="10">
        <v>3.98</v>
      </c>
      <c r="AL68" s="10">
        <v>0.53200000000000003</v>
      </c>
      <c r="AM68" s="10">
        <v>3.59</v>
      </c>
      <c r="AN68" s="10">
        <v>0.59</v>
      </c>
      <c r="AO68" s="10">
        <v>905</v>
      </c>
      <c r="AP68" s="10">
        <v>39</v>
      </c>
      <c r="AQ68" s="12">
        <f t="shared" si="0"/>
        <v>0.24685990338164254</v>
      </c>
      <c r="AR68" s="12">
        <f t="shared" si="1"/>
        <v>4.714975845410628E-2</v>
      </c>
      <c r="AS68" s="12">
        <f t="shared" si="2"/>
        <v>70.388349514563103</v>
      </c>
      <c r="AT68" s="12">
        <f t="shared" si="3"/>
        <v>2.2872928176795579E-2</v>
      </c>
      <c r="AU68" s="12"/>
      <c r="AV68" s="14">
        <v>5.824E-2</v>
      </c>
      <c r="AW68" s="14">
        <v>0.70658399999999999</v>
      </c>
      <c r="AX68" s="14">
        <v>1.1E-5</v>
      </c>
      <c r="AY68" s="14">
        <v>0.17100000000000001</v>
      </c>
      <c r="AZ68" s="14">
        <v>0.51299600000000001</v>
      </c>
      <c r="BA68" s="14">
        <v>1.2E-5</v>
      </c>
      <c r="BB68" s="8">
        <v>0.51263775646471799</v>
      </c>
      <c r="BC68" s="8">
        <v>0.70631875526034771</v>
      </c>
      <c r="BD68" s="13">
        <v>8.0402273226543031</v>
      </c>
      <c r="BE68" s="15">
        <v>553.05508333785315</v>
      </c>
      <c r="BF68" s="15">
        <v>563.89496466070261</v>
      </c>
      <c r="BG68" s="13">
        <v>-0.13065582104728013</v>
      </c>
      <c r="BH68" s="2" t="s">
        <v>162</v>
      </c>
    </row>
    <row r="69" spans="1:60" ht="15">
      <c r="A69" s="2" t="s">
        <v>143</v>
      </c>
      <c r="B69" s="9" t="s">
        <v>160</v>
      </c>
      <c r="C69" s="15">
        <v>319</v>
      </c>
      <c r="D69" s="2">
        <v>53.28</v>
      </c>
      <c r="E69" s="2">
        <v>3.56</v>
      </c>
      <c r="F69" s="2">
        <v>15.16</v>
      </c>
      <c r="G69" s="12">
        <v>13.331925999999999</v>
      </c>
      <c r="H69" s="2">
        <v>0.27</v>
      </c>
      <c r="I69" s="2">
        <v>3.18</v>
      </c>
      <c r="J69" s="2">
        <v>2.59</v>
      </c>
      <c r="K69" s="2">
        <v>3.26</v>
      </c>
      <c r="L69" s="2">
        <v>1.41</v>
      </c>
      <c r="M69" s="2">
        <v>0.41</v>
      </c>
      <c r="N69" s="2">
        <v>3.18</v>
      </c>
      <c r="O69" s="2">
        <v>100.16</v>
      </c>
      <c r="P69" s="7">
        <f t="shared" ref="P69:P82" si="8">L69/K69</f>
        <v>0.43251533742331288</v>
      </c>
      <c r="Q69" s="7">
        <f t="shared" si="7"/>
        <v>1.3056892611809159</v>
      </c>
      <c r="R69" s="7">
        <f t="shared" si="5"/>
        <v>2.1992606111657076</v>
      </c>
      <c r="S69" s="6">
        <v>30</v>
      </c>
      <c r="U69" s="10">
        <v>0.42799999999999999</v>
      </c>
      <c r="V69" s="10">
        <v>10</v>
      </c>
      <c r="W69" s="10">
        <v>309</v>
      </c>
      <c r="X69" s="10">
        <v>336</v>
      </c>
      <c r="Y69" s="10">
        <v>6.74</v>
      </c>
      <c r="Z69" s="11"/>
      <c r="AA69" s="10">
        <v>7.49</v>
      </c>
      <c r="AB69" s="10">
        <v>21.7</v>
      </c>
      <c r="AC69" s="10">
        <v>3.61</v>
      </c>
      <c r="AD69" s="10">
        <v>17.78</v>
      </c>
      <c r="AE69" s="10">
        <v>4.5999999999999996</v>
      </c>
      <c r="AF69" s="10">
        <v>1.53</v>
      </c>
      <c r="AG69" s="10">
        <v>5</v>
      </c>
      <c r="AH69" s="10">
        <v>0.94</v>
      </c>
      <c r="AI69" s="10">
        <v>5.84</v>
      </c>
      <c r="AJ69" s="10">
        <v>1.26</v>
      </c>
      <c r="AK69" s="10">
        <v>3.55</v>
      </c>
      <c r="AL69" s="10">
        <v>0.51900000000000002</v>
      </c>
      <c r="AM69" s="10">
        <v>3.14</v>
      </c>
      <c r="AN69" s="10">
        <v>0.48199999999999998</v>
      </c>
      <c r="AO69" s="10">
        <v>354</v>
      </c>
      <c r="AP69" s="10">
        <v>17</v>
      </c>
      <c r="AQ69" s="12">
        <f t="shared" si="0"/>
        <v>0.3790776152980877</v>
      </c>
      <c r="AR69" s="12">
        <f t="shared" si="1"/>
        <v>2.4071991001124858E-2</v>
      </c>
      <c r="AS69" s="12">
        <f t="shared" si="2"/>
        <v>41.255006675567422</v>
      </c>
      <c r="AT69" s="12">
        <f t="shared" si="3"/>
        <v>5.0225988700564973E-2</v>
      </c>
      <c r="AU69" s="12"/>
      <c r="AV69" s="14">
        <v>0.17080000000000001</v>
      </c>
      <c r="AW69" s="14">
        <v>0.70551799999999998</v>
      </c>
      <c r="AX69" s="14">
        <v>2.4000000000000001E-5</v>
      </c>
      <c r="AY69" s="14">
        <v>0.1598</v>
      </c>
      <c r="AZ69" s="14">
        <v>0.51288900000000004</v>
      </c>
      <c r="BA69" s="14">
        <v>6.9999999999999999E-6</v>
      </c>
      <c r="BB69" s="8">
        <v>0.51255422036878329</v>
      </c>
      <c r="BC69" s="8">
        <v>0.70474011879236587</v>
      </c>
      <c r="BD69" s="13">
        <v>6.4093825438504837</v>
      </c>
      <c r="BE69" s="15">
        <v>741.37032096690325</v>
      </c>
      <c r="BF69" s="15">
        <v>692.64726565884609</v>
      </c>
      <c r="BG69" s="13">
        <v>-0.1875953228266396</v>
      </c>
      <c r="BH69" s="2" t="s">
        <v>162</v>
      </c>
    </row>
    <row r="70" spans="1:60" ht="15">
      <c r="A70" s="2" t="s">
        <v>144</v>
      </c>
      <c r="B70" s="9" t="s">
        <v>160</v>
      </c>
      <c r="C70" s="15">
        <v>319</v>
      </c>
      <c r="D70" s="2">
        <v>46.07</v>
      </c>
      <c r="E70" s="2">
        <v>2.5</v>
      </c>
      <c r="F70" s="2">
        <v>14.43</v>
      </c>
      <c r="G70" s="12">
        <v>12.960141999999999</v>
      </c>
      <c r="H70" s="2">
        <v>0.3</v>
      </c>
      <c r="I70" s="2">
        <v>5.39</v>
      </c>
      <c r="J70" s="2">
        <v>8.9</v>
      </c>
      <c r="K70" s="2">
        <v>2.9</v>
      </c>
      <c r="L70" s="2">
        <v>0.36</v>
      </c>
      <c r="M70" s="2">
        <v>0.42</v>
      </c>
      <c r="N70" s="2">
        <v>4.68</v>
      </c>
      <c r="O70" s="2">
        <v>99.34</v>
      </c>
      <c r="P70" s="7">
        <f t="shared" si="8"/>
        <v>0.12413793103448276</v>
      </c>
      <c r="Q70" s="7">
        <f t="shared" si="7"/>
        <v>0.67517236220571586</v>
      </c>
      <c r="R70" s="7">
        <f t="shared" si="5"/>
        <v>2.7956414900152389</v>
      </c>
      <c r="S70" s="6">
        <v>43</v>
      </c>
      <c r="U70" s="10"/>
      <c r="V70" s="10">
        <v>12.9</v>
      </c>
      <c r="W70" s="10">
        <v>296</v>
      </c>
      <c r="X70" s="10">
        <v>277</v>
      </c>
      <c r="Y70" s="10"/>
      <c r="Z70" s="11"/>
      <c r="AA70" s="10">
        <v>11.3</v>
      </c>
      <c r="AB70" s="10">
        <v>31.56</v>
      </c>
      <c r="AC70" s="10">
        <v>5.27</v>
      </c>
      <c r="AD70" s="10">
        <v>24.7</v>
      </c>
      <c r="AE70" s="10">
        <v>6.95</v>
      </c>
      <c r="AF70" s="10">
        <v>2.38</v>
      </c>
      <c r="AG70" s="10">
        <v>7.98</v>
      </c>
      <c r="AH70" s="10">
        <v>1.41</v>
      </c>
      <c r="AI70" s="10">
        <v>8.4700000000000006</v>
      </c>
      <c r="AJ70" s="10">
        <v>1.8</v>
      </c>
      <c r="AK70" s="10">
        <v>5.24</v>
      </c>
      <c r="AL70" s="10">
        <v>0.78</v>
      </c>
      <c r="AM70" s="10">
        <v>4.67</v>
      </c>
      <c r="AN70" s="10">
        <v>0.72</v>
      </c>
      <c r="AO70" s="10"/>
      <c r="AP70" s="10">
        <v>44</v>
      </c>
      <c r="AQ70" s="12">
        <f t="shared" si="0"/>
        <v>0</v>
      </c>
      <c r="AR70" s="12">
        <f t="shared" si="1"/>
        <v>0</v>
      </c>
      <c r="AS70" s="12">
        <f t="shared" si="2"/>
        <v>26.194690265486724</v>
      </c>
      <c r="AT70" s="12">
        <v>0</v>
      </c>
      <c r="AU70" s="12"/>
      <c r="AV70" s="14">
        <v>0.08</v>
      </c>
      <c r="AW70" s="14">
        <v>0.70106999999999997</v>
      </c>
      <c r="AX70" s="14">
        <v>3.9999999999999998E-6</v>
      </c>
      <c r="AY70" s="14">
        <v>0.15029999999999999</v>
      </c>
      <c r="AZ70" s="14">
        <v>0.51289700000000005</v>
      </c>
      <c r="BA70" s="14">
        <v>6.0000000000000002E-6</v>
      </c>
      <c r="BB70" s="8">
        <v>0.51258212278741</v>
      </c>
      <c r="BC70" s="8">
        <v>0.70070565283014796</v>
      </c>
      <c r="BD70" s="13">
        <v>6.9541113012117073</v>
      </c>
      <c r="BE70" s="15">
        <v>610.88275439366373</v>
      </c>
      <c r="BF70" s="15">
        <v>649.65395426225905</v>
      </c>
      <c r="BG70" s="13">
        <v>-0.23589222165734636</v>
      </c>
      <c r="BH70" s="2" t="s">
        <v>162</v>
      </c>
    </row>
    <row r="71" spans="1:60" ht="15">
      <c r="A71" s="2" t="s">
        <v>145</v>
      </c>
      <c r="B71" s="9" t="s">
        <v>160</v>
      </c>
      <c r="C71" s="15">
        <v>319</v>
      </c>
      <c r="D71" s="2">
        <v>51.37</v>
      </c>
      <c r="E71" s="2">
        <v>2</v>
      </c>
      <c r="F71" s="2">
        <v>15.27</v>
      </c>
      <c r="G71" s="12">
        <v>10.598058000000002</v>
      </c>
      <c r="H71" s="2">
        <v>0.23</v>
      </c>
      <c r="I71" s="2">
        <v>2.4700000000000002</v>
      </c>
      <c r="J71" s="2">
        <v>7.29</v>
      </c>
      <c r="K71" s="2">
        <v>3.4</v>
      </c>
      <c r="L71" s="2">
        <v>0.55000000000000004</v>
      </c>
      <c r="M71" s="2">
        <v>0.56999999999999995</v>
      </c>
      <c r="N71" s="2">
        <v>5.5399999999999991</v>
      </c>
      <c r="O71" s="2">
        <v>99.76</v>
      </c>
      <c r="P71" s="7">
        <f t="shared" si="8"/>
        <v>0.16176470588235295</v>
      </c>
      <c r="Q71" s="7">
        <f t="shared" si="7"/>
        <v>0.78434107239371254</v>
      </c>
      <c r="R71" s="7">
        <f t="shared" si="5"/>
        <v>2.466739842671589</v>
      </c>
      <c r="S71" s="6">
        <v>28.999999999999996</v>
      </c>
      <c r="U71" s="10"/>
      <c r="V71" s="10">
        <v>11.1</v>
      </c>
      <c r="W71" s="10">
        <v>179</v>
      </c>
      <c r="X71" s="10">
        <v>271</v>
      </c>
      <c r="Y71" s="10"/>
      <c r="Z71" s="11"/>
      <c r="AA71" s="10">
        <v>17.5</v>
      </c>
      <c r="AB71" s="10">
        <v>42.13</v>
      </c>
      <c r="AC71" s="10">
        <v>6.42</v>
      </c>
      <c r="AD71" s="10">
        <v>26.59</v>
      </c>
      <c r="AE71" s="10">
        <v>6.8</v>
      </c>
      <c r="AF71" s="10">
        <v>1.82</v>
      </c>
      <c r="AG71" s="10">
        <v>7.92</v>
      </c>
      <c r="AH71" s="10">
        <v>1.24</v>
      </c>
      <c r="AI71" s="10">
        <v>6.96</v>
      </c>
      <c r="AJ71" s="10">
        <v>1.5</v>
      </c>
      <c r="AK71" s="10">
        <v>4.47</v>
      </c>
      <c r="AL71" s="10">
        <v>0.66</v>
      </c>
      <c r="AM71" s="10">
        <v>4.09</v>
      </c>
      <c r="AN71" s="10">
        <v>0.6</v>
      </c>
      <c r="AO71" s="10"/>
      <c r="AP71" s="10">
        <v>38</v>
      </c>
      <c r="AQ71" s="12">
        <f t="shared" si="0"/>
        <v>0</v>
      </c>
      <c r="AR71" s="12">
        <f t="shared" si="1"/>
        <v>0</v>
      </c>
      <c r="AS71" s="12">
        <f t="shared" si="2"/>
        <v>10.228571428571428</v>
      </c>
      <c r="AT71" s="12">
        <v>0</v>
      </c>
      <c r="AU71" s="12"/>
      <c r="AV71" s="14">
        <v>3.9E-2</v>
      </c>
      <c r="AW71" s="14">
        <v>0.70426999999999995</v>
      </c>
      <c r="AX71" s="14">
        <v>1.9999999999999999E-6</v>
      </c>
      <c r="AY71" s="14">
        <v>0.1159</v>
      </c>
      <c r="AZ71" s="14">
        <v>0.51306200000000002</v>
      </c>
      <c r="BA71" s="14">
        <v>6.9999999999999999E-6</v>
      </c>
      <c r="BB71" s="8">
        <v>0.51281919049275326</v>
      </c>
      <c r="BC71" s="8">
        <v>0.70409238075469704</v>
      </c>
      <c r="BD71" s="13">
        <v>11.582297777441575</v>
      </c>
      <c r="BE71" s="15">
        <v>137.80322808465468</v>
      </c>
      <c r="BF71" s="15">
        <v>283.88078373289278</v>
      </c>
      <c r="BG71" s="13">
        <v>-0.41077783426537873</v>
      </c>
      <c r="BH71" s="2" t="s">
        <v>162</v>
      </c>
    </row>
    <row r="72" spans="1:60" ht="15">
      <c r="A72" s="2" t="s">
        <v>146</v>
      </c>
      <c r="B72" s="9" t="s">
        <v>46</v>
      </c>
      <c r="C72" s="15">
        <v>306</v>
      </c>
      <c r="D72" s="2">
        <v>73.8</v>
      </c>
      <c r="E72" s="2">
        <v>0.35</v>
      </c>
      <c r="F72" s="2">
        <v>12.93</v>
      </c>
      <c r="G72" s="12">
        <v>2.2309220000000001</v>
      </c>
      <c r="H72" s="2">
        <v>0.02</v>
      </c>
      <c r="I72" s="2">
        <v>0.23</v>
      </c>
      <c r="J72" s="2">
        <v>0.48</v>
      </c>
      <c r="K72" s="2">
        <v>4.12</v>
      </c>
      <c r="L72" s="2">
        <v>4.5199999999999996</v>
      </c>
      <c r="M72" s="2">
        <v>0.04</v>
      </c>
      <c r="N72" s="2">
        <v>1.03</v>
      </c>
      <c r="O72" s="2">
        <v>99.79</v>
      </c>
      <c r="P72" s="7">
        <f t="shared" si="8"/>
        <v>1.0970873786407767</v>
      </c>
      <c r="Q72" s="7">
        <f t="shared" si="7"/>
        <v>1.029701998513928</v>
      </c>
      <c r="R72" s="7">
        <f t="shared" si="5"/>
        <v>1.1067604055044837</v>
      </c>
      <c r="S72" s="6">
        <v>16</v>
      </c>
      <c r="U72" s="10">
        <v>5.99</v>
      </c>
      <c r="V72" s="10">
        <v>9.76</v>
      </c>
      <c r="W72" s="10">
        <v>623</v>
      </c>
      <c r="X72" s="10">
        <v>279</v>
      </c>
      <c r="Y72" s="10">
        <v>8.66</v>
      </c>
      <c r="Z72" s="11"/>
      <c r="AA72" s="10">
        <v>13.7</v>
      </c>
      <c r="AB72" s="10">
        <v>32.200000000000003</v>
      </c>
      <c r="AC72" s="10">
        <v>3.76</v>
      </c>
      <c r="AD72" s="10">
        <v>15.4</v>
      </c>
      <c r="AE72" s="10">
        <v>3.61</v>
      </c>
      <c r="AF72" s="10">
        <v>0.76600000000000001</v>
      </c>
      <c r="AG72" s="10">
        <v>4.17</v>
      </c>
      <c r="AH72" s="10">
        <v>0.85599999999999998</v>
      </c>
      <c r="AI72" s="10">
        <v>6.64</v>
      </c>
      <c r="AJ72" s="10">
        <v>1.8</v>
      </c>
      <c r="AK72" s="10">
        <v>5.0599999999999996</v>
      </c>
      <c r="AL72" s="10">
        <v>0.79900000000000004</v>
      </c>
      <c r="AM72" s="10">
        <v>5.38</v>
      </c>
      <c r="AN72" s="10">
        <v>0.87</v>
      </c>
      <c r="AO72" s="10">
        <v>49.1</v>
      </c>
      <c r="AP72" s="10">
        <v>48</v>
      </c>
      <c r="AQ72" s="12">
        <f t="shared" si="0"/>
        <v>0.56233766233766236</v>
      </c>
      <c r="AR72" s="12">
        <f t="shared" si="1"/>
        <v>0.38896103896103895</v>
      </c>
      <c r="AS72" s="12">
        <f t="shared" si="2"/>
        <v>45.474452554744531</v>
      </c>
      <c r="AT72" s="12">
        <f t="shared" si="3"/>
        <v>0.31364562118126271</v>
      </c>
      <c r="AU72" s="12"/>
      <c r="AV72" s="14">
        <v>0.9</v>
      </c>
      <c r="AW72" s="14">
        <v>0.70779000000000003</v>
      </c>
      <c r="AX72" s="14">
        <v>6.0000000000000002E-6</v>
      </c>
      <c r="AY72" s="14">
        <v>0.14749999999999999</v>
      </c>
      <c r="AZ72" s="14">
        <v>0.512656</v>
      </c>
      <c r="BA72" s="14">
        <v>1.1E-5</v>
      </c>
      <c r="BB72" s="8">
        <v>0.51234698876342633</v>
      </c>
      <c r="BC72" s="8">
        <v>0.70369109433916466</v>
      </c>
      <c r="BD72" s="13">
        <v>2.3636753819600287</v>
      </c>
      <c r="BE72" s="15">
        <v>1140.2103976914436</v>
      </c>
      <c r="BF72" s="15">
        <v>1011.5813770470365</v>
      </c>
      <c r="BG72" s="13">
        <v>-0.25012709710218617</v>
      </c>
      <c r="BH72" s="2" t="s">
        <v>162</v>
      </c>
    </row>
    <row r="73" spans="1:60" ht="15">
      <c r="A73" s="2" t="s">
        <v>147</v>
      </c>
      <c r="B73" s="9" t="s">
        <v>40</v>
      </c>
      <c r="C73" s="15">
        <v>306</v>
      </c>
      <c r="D73" s="2">
        <v>66.09</v>
      </c>
      <c r="E73" s="2">
        <v>0.92</v>
      </c>
      <c r="F73" s="2">
        <v>14.6</v>
      </c>
      <c r="G73" s="12">
        <v>5.3796600000000003</v>
      </c>
      <c r="H73" s="2">
        <v>0.09</v>
      </c>
      <c r="I73" s="2">
        <v>1.24</v>
      </c>
      <c r="J73" s="2">
        <v>3.34</v>
      </c>
      <c r="K73" s="2">
        <v>3.91</v>
      </c>
      <c r="L73" s="2">
        <v>3.06</v>
      </c>
      <c r="M73" s="2">
        <v>0.15</v>
      </c>
      <c r="N73" s="2">
        <v>0.85000000000000009</v>
      </c>
      <c r="O73" s="2">
        <v>99.8</v>
      </c>
      <c r="P73" s="7">
        <f t="shared" si="8"/>
        <v>0.78260869565217395</v>
      </c>
      <c r="Q73" s="7">
        <f t="shared" si="7"/>
        <v>0.92191636119620768</v>
      </c>
      <c r="R73" s="7">
        <f t="shared" si="5"/>
        <v>1.4969743415436731</v>
      </c>
      <c r="S73" s="6">
        <v>28.999999999999996</v>
      </c>
      <c r="U73" s="10">
        <v>8.7200000000000006</v>
      </c>
      <c r="V73" s="10">
        <v>11.5</v>
      </c>
      <c r="W73" s="10">
        <v>461</v>
      </c>
      <c r="X73" s="10">
        <v>326</v>
      </c>
      <c r="Y73" s="10">
        <v>8.51</v>
      </c>
      <c r="Z73" s="11"/>
      <c r="AA73" s="10">
        <v>21.7</v>
      </c>
      <c r="AB73" s="10">
        <v>48.2</v>
      </c>
      <c r="AC73" s="10">
        <v>5.76</v>
      </c>
      <c r="AD73" s="10">
        <v>25.6</v>
      </c>
      <c r="AE73" s="10">
        <v>6.2</v>
      </c>
      <c r="AF73" s="10">
        <v>1.42</v>
      </c>
      <c r="AG73" s="10">
        <v>6.18</v>
      </c>
      <c r="AH73" s="10">
        <v>0.96199999999999997</v>
      </c>
      <c r="AI73" s="10">
        <v>6.26</v>
      </c>
      <c r="AJ73" s="10">
        <v>1.47</v>
      </c>
      <c r="AK73" s="10">
        <v>4.0599999999999996</v>
      </c>
      <c r="AL73" s="10">
        <v>0.56299999999999994</v>
      </c>
      <c r="AM73" s="10">
        <v>4.01</v>
      </c>
      <c r="AN73" s="10">
        <v>0.64</v>
      </c>
      <c r="AO73" s="10">
        <v>207</v>
      </c>
      <c r="AP73" s="10">
        <v>36.9</v>
      </c>
      <c r="AQ73" s="12">
        <f t="shared" si="0"/>
        <v>0.33242187499999998</v>
      </c>
      <c r="AR73" s="12">
        <f t="shared" si="1"/>
        <v>0.34062500000000001</v>
      </c>
      <c r="AS73" s="12">
        <f t="shared" si="2"/>
        <v>21.244239631336406</v>
      </c>
      <c r="AT73" s="12">
        <f t="shared" si="3"/>
        <v>0.12367149758454107</v>
      </c>
      <c r="AU73" s="12"/>
      <c r="AV73" s="14">
        <v>2.85</v>
      </c>
      <c r="AW73" s="14">
        <v>0.71889999999999998</v>
      </c>
      <c r="AX73" s="14">
        <v>6.9999999999999999E-6</v>
      </c>
      <c r="AY73" s="14">
        <v>0.1361</v>
      </c>
      <c r="AZ73" s="14">
        <v>0.51257200000000003</v>
      </c>
      <c r="BA73" s="14">
        <v>6.0000000000000002E-6</v>
      </c>
      <c r="BB73" s="8">
        <v>0.51228687166577846</v>
      </c>
      <c r="BC73" s="8">
        <v>0.70592013207402127</v>
      </c>
      <c r="BD73" s="13">
        <v>1.1900311779911021</v>
      </c>
      <c r="BE73" s="15">
        <v>1137.6078024334747</v>
      </c>
      <c r="BF73" s="15">
        <v>1103.9785978367513</v>
      </c>
      <c r="BG73" s="13">
        <v>-0.3080833756990341</v>
      </c>
      <c r="BH73" s="2" t="s">
        <v>162</v>
      </c>
    </row>
    <row r="74" spans="1:60" ht="15">
      <c r="A74" s="2" t="s">
        <v>148</v>
      </c>
      <c r="B74" s="9" t="s">
        <v>40</v>
      </c>
      <c r="C74" s="15">
        <v>306</v>
      </c>
      <c r="D74" s="2">
        <v>67.95</v>
      </c>
      <c r="E74" s="2">
        <v>0.74</v>
      </c>
      <c r="F74" s="2">
        <v>14.15</v>
      </c>
      <c r="G74" s="12">
        <v>4.7647300000000001</v>
      </c>
      <c r="H74" s="2">
        <v>0.09</v>
      </c>
      <c r="I74" s="2">
        <v>0.87</v>
      </c>
      <c r="J74" s="2">
        <v>2.36</v>
      </c>
      <c r="K74" s="2">
        <v>4.3899999999999997</v>
      </c>
      <c r="L74" s="2">
        <v>3.2</v>
      </c>
      <c r="M74" s="2">
        <v>0.11</v>
      </c>
      <c r="N74" s="2">
        <v>1.0900000000000001</v>
      </c>
      <c r="O74" s="2">
        <v>99.85</v>
      </c>
      <c r="P74" s="7">
        <f t="shared" si="8"/>
        <v>0.72892938496583148</v>
      </c>
      <c r="Q74" s="7">
        <f t="shared" si="7"/>
        <v>0.94376306523596665</v>
      </c>
      <c r="R74" s="7">
        <f t="shared" si="5"/>
        <v>1.3230978248662082</v>
      </c>
      <c r="S74" s="6">
        <v>25</v>
      </c>
      <c r="U74" s="10">
        <v>7.99</v>
      </c>
      <c r="V74" s="10">
        <v>10.9</v>
      </c>
      <c r="W74" s="10">
        <v>494</v>
      </c>
      <c r="X74" s="10">
        <v>333</v>
      </c>
      <c r="Y74" s="10">
        <v>7.4</v>
      </c>
      <c r="Z74" s="11"/>
      <c r="AA74" s="10">
        <v>21.4</v>
      </c>
      <c r="AB74" s="10">
        <v>48.6</v>
      </c>
      <c r="AC74" s="10">
        <v>5.59</v>
      </c>
      <c r="AD74" s="10">
        <v>24.7</v>
      </c>
      <c r="AE74" s="10">
        <v>5.79</v>
      </c>
      <c r="AF74" s="10">
        <v>1.25</v>
      </c>
      <c r="AG74" s="10">
        <v>5.7</v>
      </c>
      <c r="AH74" s="10">
        <v>0.97299999999999998</v>
      </c>
      <c r="AI74" s="10">
        <v>5.81</v>
      </c>
      <c r="AJ74" s="10">
        <v>1.35</v>
      </c>
      <c r="AK74" s="10">
        <v>3.77</v>
      </c>
      <c r="AL74" s="10">
        <v>0.53600000000000003</v>
      </c>
      <c r="AM74" s="10">
        <v>3.67</v>
      </c>
      <c r="AN74" s="10">
        <v>0.61399999999999999</v>
      </c>
      <c r="AO74" s="10">
        <v>219</v>
      </c>
      <c r="AP74" s="10">
        <v>37</v>
      </c>
      <c r="AQ74" s="12">
        <f t="shared" si="0"/>
        <v>0.29959514170040485</v>
      </c>
      <c r="AR74" s="12">
        <f t="shared" si="1"/>
        <v>0.32348178137651823</v>
      </c>
      <c r="AS74" s="12">
        <f t="shared" si="2"/>
        <v>23.084112149532711</v>
      </c>
      <c r="AT74" s="12">
        <f t="shared" si="3"/>
        <v>0.11278538812785388</v>
      </c>
      <c r="AU74" s="12"/>
      <c r="AV74" s="14">
        <v>7.68</v>
      </c>
      <c r="AW74" s="14">
        <v>0.73675000000000002</v>
      </c>
      <c r="AX74" s="14">
        <v>6.0000000000000002E-6</v>
      </c>
      <c r="AY74" s="14">
        <v>0.1779</v>
      </c>
      <c r="AZ74" s="14">
        <v>0.51265799999999995</v>
      </c>
      <c r="BA74" s="14">
        <v>7.9999999999999996E-6</v>
      </c>
      <c r="BB74" s="8">
        <v>0.51228530102382053</v>
      </c>
      <c r="BC74" s="8">
        <v>0.70177267169420465</v>
      </c>
      <c r="BD74" s="13">
        <v>1.1593681070420914</v>
      </c>
      <c r="BE74" s="15">
        <v>2098.7150266469002</v>
      </c>
      <c r="BF74" s="15">
        <v>1106.3918542000247</v>
      </c>
      <c r="BG74" s="13">
        <v>-9.5577020843924831E-2</v>
      </c>
      <c r="BH74" s="2" t="s">
        <v>162</v>
      </c>
    </row>
    <row r="75" spans="1:60" ht="15">
      <c r="A75" s="2" t="s">
        <v>149</v>
      </c>
      <c r="B75" s="9" t="s">
        <v>40</v>
      </c>
      <c r="C75" s="15">
        <v>306</v>
      </c>
      <c r="D75" s="2">
        <v>65.91</v>
      </c>
      <c r="E75" s="2">
        <v>0.89</v>
      </c>
      <c r="F75" s="2">
        <v>14.56</v>
      </c>
      <c r="G75" s="12">
        <v>5.4597199999999999</v>
      </c>
      <c r="H75" s="2">
        <v>0.06</v>
      </c>
      <c r="I75" s="2">
        <v>0.91</v>
      </c>
      <c r="J75" s="2">
        <v>3.35</v>
      </c>
      <c r="K75" s="2">
        <v>3.52</v>
      </c>
      <c r="L75" s="2">
        <v>3.84</v>
      </c>
      <c r="M75" s="2">
        <v>0.14000000000000001</v>
      </c>
      <c r="N75" s="2">
        <v>1.04</v>
      </c>
      <c r="O75" s="2">
        <v>99.82</v>
      </c>
      <c r="P75" s="7">
        <f t="shared" si="8"/>
        <v>1.0909090909090908</v>
      </c>
      <c r="Q75" s="7">
        <f t="shared" si="7"/>
        <v>0.90662497707260081</v>
      </c>
      <c r="R75" s="7">
        <f t="shared" si="5"/>
        <v>1.4621738459163194</v>
      </c>
      <c r="S75" s="6">
        <v>23</v>
      </c>
      <c r="U75" s="10">
        <v>7.56</v>
      </c>
      <c r="V75" s="10">
        <v>11.9</v>
      </c>
      <c r="W75" s="10">
        <v>559</v>
      </c>
      <c r="X75" s="10">
        <v>344</v>
      </c>
      <c r="Y75" s="10">
        <v>7.32</v>
      </c>
      <c r="Z75" s="11"/>
      <c r="AA75" s="10">
        <v>23</v>
      </c>
      <c r="AB75" s="10">
        <v>50.7</v>
      </c>
      <c r="AC75" s="10">
        <v>5.98</v>
      </c>
      <c r="AD75" s="10">
        <v>26.6</v>
      </c>
      <c r="AE75" s="10">
        <v>6.3</v>
      </c>
      <c r="AF75" s="10">
        <v>1.59</v>
      </c>
      <c r="AG75" s="10">
        <v>6.36</v>
      </c>
      <c r="AH75" s="10">
        <v>1.04</v>
      </c>
      <c r="AI75" s="10">
        <v>6.3</v>
      </c>
      <c r="AJ75" s="10">
        <v>1.42</v>
      </c>
      <c r="AK75" s="10">
        <v>3.84</v>
      </c>
      <c r="AL75" s="10">
        <v>0.56699999999999995</v>
      </c>
      <c r="AM75" s="10">
        <v>3.75</v>
      </c>
      <c r="AN75" s="10">
        <v>0.624</v>
      </c>
      <c r="AO75" s="10">
        <v>242</v>
      </c>
      <c r="AP75" s="10">
        <v>39.6</v>
      </c>
      <c r="AQ75" s="12">
        <f t="shared" si="0"/>
        <v>0.27518796992481204</v>
      </c>
      <c r="AR75" s="12">
        <f t="shared" si="1"/>
        <v>0.28421052631578947</v>
      </c>
      <c r="AS75" s="12">
        <f t="shared" si="2"/>
        <v>24.304347826086957</v>
      </c>
      <c r="AT75" s="12">
        <f t="shared" si="3"/>
        <v>0.10991735537190084</v>
      </c>
      <c r="AU75" s="12"/>
      <c r="AV75" s="14">
        <v>4.99</v>
      </c>
      <c r="AW75" s="14">
        <v>0.72594000000000003</v>
      </c>
      <c r="AX75" s="14">
        <v>6.0000000000000002E-6</v>
      </c>
      <c r="AY75" s="14">
        <v>0.1578</v>
      </c>
      <c r="AZ75" s="14">
        <v>0.51283900000000004</v>
      </c>
      <c r="BA75" s="14">
        <v>6.0000000000000002E-6</v>
      </c>
      <c r="BB75" s="8">
        <v>0.51250841035165207</v>
      </c>
      <c r="BC75" s="8">
        <v>0.70321384528047937</v>
      </c>
      <c r="BD75" s="13">
        <v>5.5150502624634612</v>
      </c>
      <c r="BE75" s="15">
        <v>851.36897305392176</v>
      </c>
      <c r="BF75" s="15">
        <v>763.20721103905692</v>
      </c>
      <c r="BG75" s="13">
        <v>-0.19776309100152523</v>
      </c>
      <c r="BH75" s="2" t="s">
        <v>162</v>
      </c>
    </row>
    <row r="76" spans="1:60" ht="15">
      <c r="A76" s="2" t="s">
        <v>150</v>
      </c>
      <c r="B76" s="9" t="s">
        <v>40</v>
      </c>
      <c r="C76" s="15">
        <v>306</v>
      </c>
      <c r="D76" s="2">
        <v>65.739999999999995</v>
      </c>
      <c r="E76" s="2">
        <v>0.92</v>
      </c>
      <c r="F76" s="2">
        <v>14.45</v>
      </c>
      <c r="G76" s="12">
        <v>5.7337479999999994</v>
      </c>
      <c r="H76" s="2">
        <v>0.06</v>
      </c>
      <c r="I76" s="2">
        <v>1.1200000000000001</v>
      </c>
      <c r="J76" s="2">
        <v>3.58</v>
      </c>
      <c r="K76" s="2">
        <v>3.73</v>
      </c>
      <c r="L76" s="2">
        <v>3.19</v>
      </c>
      <c r="M76" s="2">
        <v>0.14000000000000001</v>
      </c>
      <c r="N76" s="2">
        <v>1.03</v>
      </c>
      <c r="O76" s="2">
        <v>99.82</v>
      </c>
      <c r="P76" s="7">
        <f t="shared" si="8"/>
        <v>0.85522788203753353</v>
      </c>
      <c r="Q76" s="7">
        <f t="shared" si="7"/>
        <v>0.89647676971989843</v>
      </c>
      <c r="R76" s="7">
        <f t="shared" si="5"/>
        <v>1.5055312424021396</v>
      </c>
      <c r="S76" s="6">
        <v>26</v>
      </c>
      <c r="U76" s="10">
        <v>8.1300000000000008</v>
      </c>
      <c r="V76" s="10">
        <v>12.3</v>
      </c>
      <c r="W76" s="10">
        <v>482</v>
      </c>
      <c r="X76" s="10">
        <v>354</v>
      </c>
      <c r="Y76" s="10">
        <v>7.51</v>
      </c>
      <c r="Z76" s="11"/>
      <c r="AA76" s="10">
        <v>22.8</v>
      </c>
      <c r="AB76" s="10">
        <v>51.3</v>
      </c>
      <c r="AC76" s="10">
        <v>6.22</v>
      </c>
      <c r="AD76" s="10">
        <v>27.3</v>
      </c>
      <c r="AE76" s="10">
        <v>6.41</v>
      </c>
      <c r="AF76" s="10">
        <v>1.58</v>
      </c>
      <c r="AG76" s="10">
        <v>6.34</v>
      </c>
      <c r="AH76" s="10">
        <v>1.07</v>
      </c>
      <c r="AI76" s="10">
        <v>6.41</v>
      </c>
      <c r="AJ76" s="10">
        <v>1.5</v>
      </c>
      <c r="AK76" s="10">
        <v>4.01</v>
      </c>
      <c r="AL76" s="10">
        <v>0.61299999999999999</v>
      </c>
      <c r="AM76" s="10">
        <v>3.98</v>
      </c>
      <c r="AN76" s="10">
        <v>0.64700000000000002</v>
      </c>
      <c r="AO76" s="10">
        <v>248</v>
      </c>
      <c r="AP76" s="10">
        <v>40</v>
      </c>
      <c r="AQ76" s="12">
        <f t="shared" si="0"/>
        <v>0.27509157509157506</v>
      </c>
      <c r="AR76" s="12">
        <f t="shared" si="1"/>
        <v>0.2978021978021978</v>
      </c>
      <c r="AS76" s="12">
        <f t="shared" si="2"/>
        <v>21.140350877192983</v>
      </c>
      <c r="AT76" s="12">
        <f t="shared" si="3"/>
        <v>0.11008064516129032</v>
      </c>
      <c r="AU76" s="12"/>
      <c r="AV76" s="14">
        <v>1.234</v>
      </c>
      <c r="AW76" s="14">
        <v>0.710395</v>
      </c>
      <c r="AX76" s="14">
        <v>1.2999999999999999E-5</v>
      </c>
      <c r="AY76" s="14">
        <v>0.14280000000000001</v>
      </c>
      <c r="AZ76" s="14">
        <v>0.51263899999999996</v>
      </c>
      <c r="BA76" s="14">
        <v>1.0000000000000001E-5</v>
      </c>
      <c r="BB76" s="8">
        <v>0.51233983522316795</v>
      </c>
      <c r="BC76" s="8">
        <v>0.70477494490503234</v>
      </c>
      <c r="BD76" s="13">
        <v>2.2240194206668562</v>
      </c>
      <c r="BE76" s="15">
        <v>1101.1816459324057</v>
      </c>
      <c r="BF76" s="15">
        <v>1022.5789672837964</v>
      </c>
      <c r="BG76" s="13">
        <v>-0.27402135231316727</v>
      </c>
      <c r="BH76" s="2" t="s">
        <v>162</v>
      </c>
    </row>
    <row r="77" spans="1:60" ht="15">
      <c r="A77" s="2" t="s">
        <v>151</v>
      </c>
      <c r="B77" s="9" t="s">
        <v>46</v>
      </c>
      <c r="C77" s="15">
        <v>306</v>
      </c>
      <c r="D77" s="2">
        <v>77.05</v>
      </c>
      <c r="E77" s="2">
        <v>0.28999999999999998</v>
      </c>
      <c r="F77" s="2">
        <v>11.17</v>
      </c>
      <c r="G77" s="12">
        <v>2.4096600000000001</v>
      </c>
      <c r="H77" s="2">
        <v>0.01</v>
      </c>
      <c r="I77" s="2">
        <v>0.42</v>
      </c>
      <c r="J77" s="2">
        <v>0.32</v>
      </c>
      <c r="K77" s="2">
        <v>1.71</v>
      </c>
      <c r="L77" s="2">
        <v>5.1100000000000003</v>
      </c>
      <c r="M77" s="2">
        <v>0.04</v>
      </c>
      <c r="N77" s="2">
        <v>1.07</v>
      </c>
      <c r="O77" s="2">
        <v>99.77</v>
      </c>
      <c r="P77" s="7">
        <f t="shared" si="8"/>
        <v>2.9883040935672516</v>
      </c>
      <c r="Q77" s="7">
        <f t="shared" si="7"/>
        <v>1.2493042473753966</v>
      </c>
      <c r="R77" s="7">
        <f t="shared" si="5"/>
        <v>1.3364250298494473</v>
      </c>
      <c r="S77" s="6">
        <v>24</v>
      </c>
      <c r="U77" s="10">
        <v>11.91</v>
      </c>
      <c r="V77" s="10">
        <v>7.15</v>
      </c>
      <c r="W77" s="10">
        <v>830</v>
      </c>
      <c r="X77" s="10">
        <v>238</v>
      </c>
      <c r="Y77" s="10">
        <v>6.57</v>
      </c>
      <c r="Z77" s="11"/>
      <c r="AA77" s="10">
        <v>25.3</v>
      </c>
      <c r="AB77" s="10">
        <v>54.7</v>
      </c>
      <c r="AC77" s="10">
        <v>6.15</v>
      </c>
      <c r="AD77" s="10">
        <v>28.5</v>
      </c>
      <c r="AE77" s="10">
        <v>6.11</v>
      </c>
      <c r="AF77" s="10">
        <v>0.88</v>
      </c>
      <c r="AG77" s="10">
        <v>6.01</v>
      </c>
      <c r="AH77" s="10">
        <v>1.03</v>
      </c>
      <c r="AI77" s="10">
        <v>6.39</v>
      </c>
      <c r="AJ77" s="10">
        <v>1.45</v>
      </c>
      <c r="AK77" s="10">
        <v>4.28</v>
      </c>
      <c r="AL77" s="10">
        <v>0.57099999999999995</v>
      </c>
      <c r="AM77" s="10">
        <v>3.99</v>
      </c>
      <c r="AN77" s="10">
        <v>0.66300000000000003</v>
      </c>
      <c r="AO77" s="10">
        <v>63.7</v>
      </c>
      <c r="AP77" s="10">
        <v>41.9</v>
      </c>
      <c r="AQ77" s="12">
        <f t="shared" si="0"/>
        <v>0.23052631578947369</v>
      </c>
      <c r="AR77" s="12">
        <f t="shared" si="1"/>
        <v>0.41789473684210526</v>
      </c>
      <c r="AS77" s="12">
        <f t="shared" si="2"/>
        <v>32.806324110671937</v>
      </c>
      <c r="AT77" s="12">
        <f t="shared" si="3"/>
        <v>0.44740973312401883</v>
      </c>
      <c r="AU77" s="12"/>
      <c r="AV77" s="14">
        <v>2.653</v>
      </c>
      <c r="AW77" s="14">
        <v>0.71705600000000003</v>
      </c>
      <c r="AX77" s="14">
        <v>1.7E-5</v>
      </c>
      <c r="AY77" s="14">
        <v>0.22600000000000001</v>
      </c>
      <c r="AZ77" s="14">
        <v>0.51302700000000001</v>
      </c>
      <c r="BA77" s="14">
        <v>2.0000000000000002E-5</v>
      </c>
      <c r="BB77" s="8">
        <v>0.51255353193582609</v>
      </c>
      <c r="BC77" s="8">
        <v>0.70497333697978193</v>
      </c>
      <c r="BD77" s="13">
        <v>6.3959425179405116</v>
      </c>
      <c r="BE77" s="15">
        <v>-1512.0386468453976</v>
      </c>
      <c r="BF77" s="15">
        <v>693.70788156896458</v>
      </c>
      <c r="BG77" s="13">
        <v>0.14895780376207424</v>
      </c>
      <c r="BH77" s="2" t="s">
        <v>162</v>
      </c>
    </row>
    <row r="78" spans="1:60" ht="15">
      <c r="A78" s="2" t="s">
        <v>152</v>
      </c>
      <c r="B78" s="9" t="s">
        <v>153</v>
      </c>
      <c r="C78" s="15">
        <v>320</v>
      </c>
      <c r="D78" s="2">
        <v>62.33</v>
      </c>
      <c r="E78" s="2">
        <v>0.59</v>
      </c>
      <c r="F78" s="2">
        <v>16.73</v>
      </c>
      <c r="G78" s="12">
        <v>4.2994399999999997</v>
      </c>
      <c r="H78" s="2">
        <v>7.0000000000000007E-2</v>
      </c>
      <c r="I78" s="2">
        <v>2.85</v>
      </c>
      <c r="J78" s="2">
        <v>5.94</v>
      </c>
      <c r="K78" s="2">
        <v>3.54</v>
      </c>
      <c r="L78" s="2">
        <v>1.5</v>
      </c>
      <c r="M78" s="2">
        <v>0.08</v>
      </c>
      <c r="N78" s="2">
        <v>1.59</v>
      </c>
      <c r="O78" s="2">
        <v>99.8</v>
      </c>
      <c r="P78" s="7">
        <f t="shared" si="8"/>
        <v>0.42372881355932202</v>
      </c>
      <c r="Q78" s="7">
        <f t="shared" si="7"/>
        <v>0.91566790257945185</v>
      </c>
      <c r="R78" s="7">
        <f t="shared" si="5"/>
        <v>2.245176330584846</v>
      </c>
      <c r="S78" s="6">
        <v>54</v>
      </c>
      <c r="U78" s="10">
        <v>3.77</v>
      </c>
      <c r="V78" s="10">
        <v>4.8899999999999997</v>
      </c>
      <c r="W78" s="10">
        <v>411</v>
      </c>
      <c r="X78" s="10">
        <v>112</v>
      </c>
      <c r="Y78" s="10">
        <v>2.86</v>
      </c>
      <c r="Z78" s="11"/>
      <c r="AA78" s="10">
        <v>10.5</v>
      </c>
      <c r="AB78" s="10">
        <v>21.7</v>
      </c>
      <c r="AC78" s="10">
        <v>2.52</v>
      </c>
      <c r="AD78" s="10">
        <v>11.1</v>
      </c>
      <c r="AE78" s="10">
        <v>2.31</v>
      </c>
      <c r="AF78" s="10">
        <v>0.877</v>
      </c>
      <c r="AG78" s="10">
        <v>2.16</v>
      </c>
      <c r="AH78" s="10">
        <v>0.372</v>
      </c>
      <c r="AI78" s="10">
        <v>2.17</v>
      </c>
      <c r="AJ78" s="10">
        <v>0.45</v>
      </c>
      <c r="AK78" s="10">
        <v>1.4</v>
      </c>
      <c r="AL78" s="10">
        <v>0.192</v>
      </c>
      <c r="AM78" s="10">
        <v>1.32</v>
      </c>
      <c r="AN78" s="10">
        <v>0.215</v>
      </c>
      <c r="AO78" s="10">
        <v>432</v>
      </c>
      <c r="AP78" s="10">
        <v>12.8</v>
      </c>
      <c r="AQ78" s="12">
        <f t="shared" si="0"/>
        <v>0.25765765765765763</v>
      </c>
      <c r="AR78" s="12">
        <f t="shared" si="1"/>
        <v>0.33963963963963967</v>
      </c>
      <c r="AS78" s="12">
        <f t="shared" si="2"/>
        <v>39.142857142857146</v>
      </c>
      <c r="AT78" s="12">
        <f t="shared" si="3"/>
        <v>2.5694444444444443E-2</v>
      </c>
      <c r="AU78" s="12"/>
      <c r="AV78" s="14">
        <v>0.2596</v>
      </c>
      <c r="AW78" s="14">
        <v>0.704762</v>
      </c>
      <c r="AX78" s="14">
        <v>1.5999999999999999E-5</v>
      </c>
      <c r="AY78" s="14">
        <v>0.1331</v>
      </c>
      <c r="AZ78" s="14">
        <v>0.51277399999999995</v>
      </c>
      <c r="BA78" s="14">
        <v>1.4E-5</v>
      </c>
      <c r="BB78" s="8">
        <v>0.51249515664008161</v>
      </c>
      <c r="BC78" s="8">
        <v>0.7035796934338302</v>
      </c>
      <c r="BD78" s="13">
        <v>5.2563028782026677</v>
      </c>
      <c r="BE78" s="15">
        <v>713.41215857792952</v>
      </c>
      <c r="BF78" s="15">
        <v>783.61547733901807</v>
      </c>
      <c r="BG78" s="13">
        <v>-0.3233350279613626</v>
      </c>
      <c r="BH78" s="2" t="s">
        <v>162</v>
      </c>
    </row>
    <row r="79" spans="1:60" ht="15">
      <c r="A79" s="2" t="s">
        <v>154</v>
      </c>
      <c r="B79" s="9" t="s">
        <v>153</v>
      </c>
      <c r="C79" s="15">
        <v>320</v>
      </c>
      <c r="D79" s="2">
        <v>61.9</v>
      </c>
      <c r="E79" s="2">
        <v>0.6</v>
      </c>
      <c r="F79" s="2">
        <v>16.71</v>
      </c>
      <c r="G79" s="12">
        <v>4.1834480000000003</v>
      </c>
      <c r="H79" s="2">
        <v>7.0000000000000007E-2</v>
      </c>
      <c r="I79" s="2">
        <v>2.71</v>
      </c>
      <c r="J79" s="2">
        <v>5.8</v>
      </c>
      <c r="K79" s="2">
        <v>3.74</v>
      </c>
      <c r="L79" s="2">
        <v>1.58</v>
      </c>
      <c r="M79" s="2">
        <v>0.1</v>
      </c>
      <c r="N79" s="2">
        <v>2.1199999999999997</v>
      </c>
      <c r="O79" s="2">
        <v>99.79</v>
      </c>
      <c r="P79" s="7">
        <f t="shared" si="8"/>
        <v>0.42245989304812831</v>
      </c>
      <c r="Q79" s="7">
        <f t="shared" si="7"/>
        <v>0.90659239031820027</v>
      </c>
      <c r="R79" s="7">
        <f t="shared" si="5"/>
        <v>2.1239622918040681</v>
      </c>
      <c r="S79" s="6">
        <v>54</v>
      </c>
      <c r="U79" s="10">
        <v>4.01</v>
      </c>
      <c r="V79" s="10">
        <v>4.74</v>
      </c>
      <c r="W79" s="10">
        <v>463</v>
      </c>
      <c r="X79" s="10">
        <v>130</v>
      </c>
      <c r="Y79" s="10">
        <v>3.7</v>
      </c>
      <c r="Z79" s="11"/>
      <c r="AA79" s="10">
        <v>11.3</v>
      </c>
      <c r="AB79" s="10">
        <v>23.3</v>
      </c>
      <c r="AC79" s="10">
        <v>2.96</v>
      </c>
      <c r="AD79" s="10">
        <v>11.7</v>
      </c>
      <c r="AE79" s="10">
        <v>2.4900000000000002</v>
      </c>
      <c r="AF79" s="10">
        <v>0.84899999999999998</v>
      </c>
      <c r="AG79" s="10">
        <v>2.36</v>
      </c>
      <c r="AH79" s="10">
        <v>0.40600000000000003</v>
      </c>
      <c r="AI79" s="10">
        <v>2.38</v>
      </c>
      <c r="AJ79" s="10">
        <v>0.48499999999999999</v>
      </c>
      <c r="AK79" s="10">
        <v>1.34</v>
      </c>
      <c r="AL79" s="10">
        <v>0.214</v>
      </c>
      <c r="AM79" s="10">
        <v>1.39</v>
      </c>
      <c r="AN79" s="10">
        <v>0.24</v>
      </c>
      <c r="AO79" s="10">
        <v>493</v>
      </c>
      <c r="AP79" s="10">
        <v>12.8</v>
      </c>
      <c r="AQ79" s="12">
        <f t="shared" si="0"/>
        <v>0.31623931623931628</v>
      </c>
      <c r="AR79" s="12">
        <f t="shared" si="1"/>
        <v>0.34273504273504274</v>
      </c>
      <c r="AS79" s="12">
        <f t="shared" si="2"/>
        <v>40.973451327433622</v>
      </c>
      <c r="AT79" s="12">
        <f t="shared" si="3"/>
        <v>2.3732251521298174E-2</v>
      </c>
      <c r="AU79" s="12"/>
      <c r="AV79" s="14">
        <v>0.24529999999999999</v>
      </c>
      <c r="AW79" s="14">
        <v>0.70491800000000004</v>
      </c>
      <c r="AX79" s="14">
        <v>2.3E-5</v>
      </c>
      <c r="AY79" s="14">
        <v>0.13250000000000001</v>
      </c>
      <c r="AZ79" s="14">
        <v>0.51267799999999997</v>
      </c>
      <c r="BA79" s="14">
        <v>6.0000000000000002E-6</v>
      </c>
      <c r="BB79" s="8">
        <v>0.51240041363494226</v>
      </c>
      <c r="BC79" s="8">
        <v>0.70380082049044124</v>
      </c>
      <c r="BD79" s="13">
        <v>3.4066696923251705</v>
      </c>
      <c r="BE79" s="15">
        <v>888.41716552033392</v>
      </c>
      <c r="BF79" s="15">
        <v>929.42291808109508</v>
      </c>
      <c r="BG79" s="13">
        <v>-0.32638535841382821</v>
      </c>
      <c r="BH79" s="2" t="s">
        <v>162</v>
      </c>
    </row>
    <row r="80" spans="1:60" ht="15">
      <c r="A80" s="2" t="s">
        <v>155</v>
      </c>
      <c r="B80" s="9" t="s">
        <v>153</v>
      </c>
      <c r="C80" s="15">
        <v>320</v>
      </c>
      <c r="D80" s="2">
        <v>72.36</v>
      </c>
      <c r="E80" s="2">
        <v>0.32</v>
      </c>
      <c r="F80" s="2">
        <v>13.6</v>
      </c>
      <c r="G80" s="12">
        <v>3.1497000000000002</v>
      </c>
      <c r="H80" s="2">
        <v>0.04</v>
      </c>
      <c r="I80" s="2">
        <v>0.35</v>
      </c>
      <c r="J80" s="2">
        <v>0.96</v>
      </c>
      <c r="K80" s="2">
        <v>4.67</v>
      </c>
      <c r="L80" s="2">
        <v>3.07</v>
      </c>
      <c r="M80" s="2">
        <v>0.06</v>
      </c>
      <c r="N80" s="2">
        <v>1.03</v>
      </c>
      <c r="O80" s="2">
        <v>99.76</v>
      </c>
      <c r="P80" s="7">
        <f t="shared" si="8"/>
        <v>0.65738758029978583</v>
      </c>
      <c r="Q80" s="7">
        <f t="shared" si="7"/>
        <v>1.0656009612245165</v>
      </c>
      <c r="R80" s="7">
        <f t="shared" si="5"/>
        <v>1.2347719231339649</v>
      </c>
      <c r="S80" s="6">
        <v>17</v>
      </c>
      <c r="U80" s="10">
        <v>3.88</v>
      </c>
      <c r="V80" s="10">
        <v>3.64</v>
      </c>
      <c r="W80" s="10">
        <v>863</v>
      </c>
      <c r="X80" s="10">
        <v>124</v>
      </c>
      <c r="Y80" s="10">
        <v>3.2</v>
      </c>
      <c r="Z80" s="11"/>
      <c r="AA80" s="10">
        <v>11.8</v>
      </c>
      <c r="AB80" s="10">
        <v>20.7</v>
      </c>
      <c r="AC80" s="10">
        <v>2.21</v>
      </c>
      <c r="AD80" s="10">
        <v>7.96</v>
      </c>
      <c r="AE80" s="10">
        <v>1.38</v>
      </c>
      <c r="AF80" s="10">
        <v>0.38800000000000001</v>
      </c>
      <c r="AG80" s="10">
        <v>1.1200000000000001</v>
      </c>
      <c r="AH80" s="10">
        <v>0.186</v>
      </c>
      <c r="AI80" s="10">
        <v>1.19</v>
      </c>
      <c r="AJ80" s="10">
        <v>0.23699999999999999</v>
      </c>
      <c r="AK80" s="10">
        <v>0.71</v>
      </c>
      <c r="AL80" s="10">
        <v>0.111</v>
      </c>
      <c r="AM80" s="10">
        <v>0.79800000000000004</v>
      </c>
      <c r="AN80" s="10">
        <v>0.14199999999999999</v>
      </c>
      <c r="AO80" s="10">
        <v>486</v>
      </c>
      <c r="AP80" s="10">
        <v>6.71</v>
      </c>
      <c r="AQ80" s="12">
        <f t="shared" si="0"/>
        <v>0.4020100502512563</v>
      </c>
      <c r="AR80" s="12">
        <f t="shared" si="1"/>
        <v>0.48743718592964824</v>
      </c>
      <c r="AS80" s="12">
        <f t="shared" si="2"/>
        <v>73.135593220338976</v>
      </c>
      <c r="AT80" s="12">
        <f t="shared" si="3"/>
        <v>1.6378600823045267E-2</v>
      </c>
      <c r="AU80" s="12"/>
      <c r="AV80" s="14">
        <v>0.4083</v>
      </c>
      <c r="AW80" s="14">
        <v>0.70572900000000005</v>
      </c>
      <c r="AX80" s="14">
        <v>1.1E-5</v>
      </c>
      <c r="AY80" s="14">
        <v>0.1053</v>
      </c>
      <c r="AZ80" s="14">
        <v>0.51275300000000001</v>
      </c>
      <c r="BA80" s="14">
        <v>1.2999999999999999E-5</v>
      </c>
      <c r="BB80" s="8">
        <v>0.51253239740195788</v>
      </c>
      <c r="BC80" s="8">
        <v>0.70386946313186771</v>
      </c>
      <c r="BD80" s="13">
        <v>5.9833407099940672</v>
      </c>
      <c r="BE80" s="15">
        <v>560.00250711058322</v>
      </c>
      <c r="BF80" s="15">
        <v>726.26465940618414</v>
      </c>
      <c r="BG80" s="13">
        <v>-0.46466700559227248</v>
      </c>
      <c r="BH80" s="2" t="s">
        <v>162</v>
      </c>
    </row>
    <row r="81" spans="1:60" ht="15">
      <c r="A81" s="2" t="s">
        <v>156</v>
      </c>
      <c r="B81" s="9" t="s">
        <v>153</v>
      </c>
      <c r="C81" s="15">
        <v>320</v>
      </c>
      <c r="D81" s="2">
        <v>62.39</v>
      </c>
      <c r="E81" s="2">
        <v>0.66</v>
      </c>
      <c r="F81" s="2">
        <v>17.37</v>
      </c>
      <c r="G81" s="12">
        <v>4.5261940000000003</v>
      </c>
      <c r="H81" s="2">
        <v>0.03</v>
      </c>
      <c r="I81" s="2">
        <v>3.32</v>
      </c>
      <c r="J81" s="2">
        <v>2.62</v>
      </c>
      <c r="K81" s="2">
        <v>4.38</v>
      </c>
      <c r="L81" s="2">
        <v>1.32</v>
      </c>
      <c r="M81" s="2">
        <v>0.05</v>
      </c>
      <c r="N81" s="2">
        <v>2.6999999999999997</v>
      </c>
      <c r="O81" s="2">
        <v>99.77</v>
      </c>
      <c r="P81" s="7">
        <f t="shared" si="8"/>
        <v>0.30136986301369867</v>
      </c>
      <c r="Q81" s="7">
        <f t="shared" si="7"/>
        <v>1.2952740279419963</v>
      </c>
      <c r="R81" s="7">
        <f t="shared" si="5"/>
        <v>2.0108479569800206</v>
      </c>
      <c r="S81" s="6">
        <v>56.999999999999993</v>
      </c>
      <c r="U81" s="10">
        <v>4.1100000000000003</v>
      </c>
      <c r="V81" s="10">
        <v>4.9400000000000004</v>
      </c>
      <c r="W81" s="10">
        <v>618</v>
      </c>
      <c r="X81" s="10">
        <v>134</v>
      </c>
      <c r="Y81" s="10">
        <v>3.59</v>
      </c>
      <c r="Z81" s="11"/>
      <c r="AA81" s="10">
        <v>7.89</v>
      </c>
      <c r="AB81" s="10">
        <v>16.600000000000001</v>
      </c>
      <c r="AC81" s="10">
        <v>2.0499999999999998</v>
      </c>
      <c r="AD81" s="10">
        <v>8.08</v>
      </c>
      <c r="AE81" s="10">
        <v>1.71</v>
      </c>
      <c r="AF81" s="10">
        <v>0.77600000000000002</v>
      </c>
      <c r="AG81" s="10">
        <v>1.83</v>
      </c>
      <c r="AH81" s="10">
        <v>0.316</v>
      </c>
      <c r="AI81" s="10">
        <v>1.94</v>
      </c>
      <c r="AJ81" s="10">
        <v>0.39400000000000002</v>
      </c>
      <c r="AK81" s="10">
        <v>1.1579999999999999</v>
      </c>
      <c r="AL81" s="10">
        <v>0.184</v>
      </c>
      <c r="AM81" s="10">
        <v>1.27</v>
      </c>
      <c r="AN81" s="10">
        <v>0.214</v>
      </c>
      <c r="AO81" s="10">
        <v>432</v>
      </c>
      <c r="AP81" s="10">
        <v>9.94</v>
      </c>
      <c r="AQ81" s="12">
        <f t="shared" si="0"/>
        <v>0.44430693069306931</v>
      </c>
      <c r="AR81" s="12">
        <f t="shared" si="1"/>
        <v>0.50866336633663367</v>
      </c>
      <c r="AS81" s="12">
        <f t="shared" si="2"/>
        <v>78.326996197718628</v>
      </c>
      <c r="AT81" s="12">
        <f t="shared" si="3"/>
        <v>1.8703703703703705E-2</v>
      </c>
      <c r="AU81" s="12"/>
      <c r="AV81" s="14">
        <v>0.24660000000000001</v>
      </c>
      <c r="AW81" s="14">
        <v>0.70464300000000002</v>
      </c>
      <c r="AX81" s="14">
        <v>9.0000000000000002E-6</v>
      </c>
      <c r="AY81" s="14">
        <v>0.12870000000000001</v>
      </c>
      <c r="AZ81" s="14">
        <v>0.51283199999999995</v>
      </c>
      <c r="BA81" s="14">
        <v>1.4E-5</v>
      </c>
      <c r="BB81" s="8">
        <v>0.51256237460239296</v>
      </c>
      <c r="BC81" s="8">
        <v>0.70351989984893115</v>
      </c>
      <c r="BD81" s="13">
        <v>6.568574677008332</v>
      </c>
      <c r="BE81" s="15">
        <v>572.32206098393908</v>
      </c>
      <c r="BF81" s="15">
        <v>680.0841030351221</v>
      </c>
      <c r="BG81" s="13">
        <v>-0.34570411794611078</v>
      </c>
      <c r="BH81" s="2" t="s">
        <v>162</v>
      </c>
    </row>
    <row r="82" spans="1:60" ht="15">
      <c r="A82" s="2" t="s">
        <v>157</v>
      </c>
      <c r="B82" s="9" t="s">
        <v>153</v>
      </c>
      <c r="C82" s="15">
        <v>320</v>
      </c>
      <c r="D82" s="2">
        <v>63.64</v>
      </c>
      <c r="E82" s="2">
        <v>0.5</v>
      </c>
      <c r="F82" s="2">
        <v>17.399999999999999</v>
      </c>
      <c r="G82" s="12">
        <v>3.5155520000000005</v>
      </c>
      <c r="H82" s="2">
        <v>0.06</v>
      </c>
      <c r="I82" s="2">
        <v>2.72</v>
      </c>
      <c r="J82" s="2">
        <v>4.42</v>
      </c>
      <c r="K82" s="2">
        <v>4.1100000000000003</v>
      </c>
      <c r="L82" s="2">
        <v>1.34</v>
      </c>
      <c r="M82" s="2">
        <v>7.0000000000000007E-2</v>
      </c>
      <c r="N82" s="2">
        <v>1.78</v>
      </c>
      <c r="O82" s="2">
        <v>99.78</v>
      </c>
      <c r="P82" s="7">
        <f t="shared" si="8"/>
        <v>0.32603406326034062</v>
      </c>
      <c r="Q82" s="7">
        <f t="shared" si="7"/>
        <v>1.0696916568256893</v>
      </c>
      <c r="R82" s="7">
        <f t="shared" si="5"/>
        <v>2.1179077058798463</v>
      </c>
      <c r="S82" s="6">
        <v>57.999999999999993</v>
      </c>
      <c r="U82" s="10">
        <v>3.37</v>
      </c>
      <c r="V82" s="10">
        <v>3.56</v>
      </c>
      <c r="W82" s="10">
        <v>550</v>
      </c>
      <c r="X82" s="10">
        <v>119</v>
      </c>
      <c r="Y82" s="10">
        <v>3.12</v>
      </c>
      <c r="Z82" s="11"/>
      <c r="AA82" s="10">
        <v>10.1</v>
      </c>
      <c r="AB82" s="10">
        <v>20.6</v>
      </c>
      <c r="AC82" s="10">
        <v>2.5099999999999998</v>
      </c>
      <c r="AD82" s="10">
        <v>9.89</v>
      </c>
      <c r="AE82" s="10">
        <v>1.99</v>
      </c>
      <c r="AF82" s="10">
        <v>0.73399999999999999</v>
      </c>
      <c r="AG82" s="10">
        <v>1.97</v>
      </c>
      <c r="AH82" s="10">
        <v>0.32900000000000001</v>
      </c>
      <c r="AI82" s="10">
        <v>1.91</v>
      </c>
      <c r="AJ82" s="10">
        <v>0.375</v>
      </c>
      <c r="AK82" s="10">
        <v>1.08</v>
      </c>
      <c r="AL82" s="10">
        <v>0.17100000000000001</v>
      </c>
      <c r="AM82" s="10">
        <v>1.1000000000000001</v>
      </c>
      <c r="AN82" s="10">
        <v>0.18099999999999999</v>
      </c>
      <c r="AO82" s="10">
        <v>540</v>
      </c>
      <c r="AP82" s="10">
        <v>10.199999999999999</v>
      </c>
      <c r="AQ82" s="12">
        <f t="shared" si="0"/>
        <v>0.31547017189079879</v>
      </c>
      <c r="AR82" s="12">
        <f t="shared" si="1"/>
        <v>0.34074823053589481</v>
      </c>
      <c r="AS82" s="12">
        <f t="shared" si="2"/>
        <v>54.455445544554458</v>
      </c>
      <c r="AT82" s="12">
        <f t="shared" si="3"/>
        <v>1.8314814814814815E-2</v>
      </c>
      <c r="AU82" s="12"/>
      <c r="AV82" s="14">
        <v>0.20480000000000001</v>
      </c>
      <c r="AW82" s="14">
        <v>0.70509200000000005</v>
      </c>
      <c r="AX82" s="14">
        <v>1.9000000000000001E-5</v>
      </c>
      <c r="AY82" s="14">
        <v>0.13200000000000001</v>
      </c>
      <c r="AZ82" s="14">
        <v>0.51275099999999996</v>
      </c>
      <c r="BA82" s="14">
        <v>1.0000000000000001E-5</v>
      </c>
      <c r="BB82" s="8">
        <v>0.51247446113065942</v>
      </c>
      <c r="BC82" s="8">
        <v>0.70415927124517885</v>
      </c>
      <c r="BD82" s="13">
        <v>4.8522719846344486</v>
      </c>
      <c r="BE82" s="15">
        <v>746.75237392269048</v>
      </c>
      <c r="BF82" s="15">
        <v>815.4772905345244</v>
      </c>
      <c r="BG82" s="13">
        <v>-0.32892730045754959</v>
      </c>
      <c r="BH82" s="2" t="s">
        <v>162</v>
      </c>
    </row>
    <row r="84" spans="1:60">
      <c r="A84" s="1" t="s">
        <v>163</v>
      </c>
    </row>
    <row r="85" spans="1:60">
      <c r="A85" s="3" t="s">
        <v>166</v>
      </c>
    </row>
    <row r="86" spans="1:60">
      <c r="A86" s="3" t="s">
        <v>167</v>
      </c>
    </row>
    <row r="87" spans="1:60">
      <c r="A87" s="3" t="s">
        <v>168</v>
      </c>
    </row>
    <row r="88" spans="1:60">
      <c r="A88" s="3" t="s">
        <v>169</v>
      </c>
    </row>
    <row r="89" spans="1:60">
      <c r="A89" s="3" t="s">
        <v>170</v>
      </c>
    </row>
    <row r="90" spans="1:60">
      <c r="A90" s="3" t="s">
        <v>171</v>
      </c>
    </row>
    <row r="91" spans="1:60">
      <c r="A91" s="3" t="s">
        <v>172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2023-01-26T17:27:55Z</dcterms:modified>
</cp:coreProperties>
</file>