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April-2023\G50929-eBowman\1-Supp-Mat\"/>
    </mc:Choice>
  </mc:AlternateContent>
  <xr:revisionPtr revIDLastSave="0" documentId="13_ncr:1_{7A55BB99-5B31-4D31-95FB-E0305F367F49}" xr6:coauthVersionLast="47" xr6:coauthVersionMax="47" xr10:uidLastSave="{00000000-0000-0000-0000-000000000000}"/>
  <bookViews>
    <workbookView xWindow="-120" yWindow="-120" windowWidth="20730" windowHeight="10095" xr2:uid="{C35FC7CB-1D54-F942-B2C4-DDBC434027FC}"/>
  </bookViews>
  <sheets>
    <sheet name="compilation" sheetId="1" r:id="rId1"/>
    <sheet name="references" sheetId="2" r:id="rId2"/>
    <sheet name="G5092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1" l="1"/>
  <c r="Q44" i="1"/>
  <c r="AC44" i="1" s="1"/>
  <c r="Q43" i="1"/>
  <c r="X43" i="1" s="1"/>
  <c r="Q42" i="1"/>
  <c r="AA42" i="1" s="1"/>
  <c r="Q41" i="1"/>
  <c r="Q40" i="1"/>
  <c r="Q39" i="1"/>
  <c r="Q38" i="1"/>
  <c r="T38" i="1" s="1"/>
  <c r="Q37" i="1"/>
  <c r="AB37" i="1" s="1"/>
  <c r="Q36" i="1"/>
  <c r="Q35" i="1"/>
  <c r="Z35" i="1" s="1"/>
  <c r="Q34" i="1"/>
  <c r="T34" i="1" s="1"/>
  <c r="Q33" i="1"/>
  <c r="Q32" i="1"/>
  <c r="U32" i="1" s="1"/>
  <c r="Q31" i="1"/>
  <c r="Q30" i="1"/>
  <c r="Z30" i="1" s="1"/>
  <c r="Q29" i="1"/>
  <c r="AA29" i="1" s="1"/>
  <c r="Q28" i="1"/>
  <c r="Y28" i="1" s="1"/>
  <c r="Q27" i="1"/>
  <c r="Y27" i="1" s="1"/>
  <c r="Q26" i="1"/>
  <c r="Z26" i="1" s="1"/>
  <c r="Q25" i="1"/>
  <c r="AA25" i="1" s="1"/>
  <c r="Q24" i="1"/>
  <c r="Y24" i="1" s="1"/>
  <c r="Q23" i="1"/>
  <c r="AB23" i="1" s="1"/>
  <c r="Q22" i="1"/>
  <c r="Q21" i="1"/>
  <c r="AA21" i="1" s="1"/>
  <c r="Q20" i="1"/>
  <c r="Y20" i="1" s="1"/>
  <c r="Q19" i="1"/>
  <c r="AB19" i="1" s="1"/>
  <c r="Q18" i="1"/>
  <c r="Q17" i="1"/>
  <c r="AA17" i="1" s="1"/>
  <c r="Q16" i="1"/>
  <c r="AB16" i="1" s="1"/>
  <c r="Q15" i="1"/>
  <c r="AB15" i="1" s="1"/>
  <c r="Q14" i="1"/>
  <c r="Z14" i="1" s="1"/>
  <c r="Q13" i="1"/>
  <c r="AA13" i="1" s="1"/>
  <c r="Q12" i="1"/>
  <c r="V12" i="1" s="1"/>
  <c r="Q11" i="1"/>
  <c r="AB11" i="1" s="1"/>
  <c r="Q10" i="1"/>
  <c r="Q9" i="1"/>
  <c r="AA9" i="1" s="1"/>
  <c r="Q8" i="1"/>
  <c r="AC8" i="1" s="1"/>
  <c r="Q7" i="1"/>
  <c r="AB7" i="1" s="1"/>
  <c r="Q6" i="1"/>
  <c r="Y6" i="1" s="1"/>
  <c r="Q5" i="1"/>
  <c r="AA5" i="1" s="1"/>
  <c r="Q4" i="1"/>
  <c r="AA4" i="1" s="1"/>
  <c r="Q3" i="1"/>
  <c r="X3" i="1" s="1"/>
  <c r="Q2" i="1"/>
  <c r="X2" i="1" s="1"/>
  <c r="AB9" i="1" l="1"/>
  <c r="AC9" i="1"/>
  <c r="Y15" i="1"/>
  <c r="U20" i="1"/>
  <c r="X17" i="1"/>
  <c r="V32" i="1"/>
  <c r="X9" i="1"/>
  <c r="Z32" i="1"/>
  <c r="V20" i="1"/>
  <c r="S34" i="1"/>
  <c r="AB17" i="1"/>
  <c r="AB28" i="1"/>
  <c r="W32" i="1"/>
  <c r="T32" i="1"/>
  <c r="AA20" i="1"/>
  <c r="V9" i="1"/>
  <c r="AC17" i="1"/>
  <c r="AC28" i="1"/>
  <c r="X32" i="1"/>
  <c r="W9" i="1"/>
  <c r="Y32" i="1"/>
  <c r="T8" i="1"/>
  <c r="X21" i="1"/>
  <c r="W5" i="1"/>
  <c r="AB13" i="1"/>
  <c r="X5" i="1"/>
  <c r="V16" i="1"/>
  <c r="V8" i="1"/>
  <c r="AC5" i="1"/>
  <c r="Z8" i="1"/>
  <c r="AA16" i="1"/>
  <c r="U21" i="1"/>
  <c r="AC43" i="1"/>
  <c r="U16" i="1"/>
  <c r="U8" i="1"/>
  <c r="AB5" i="1"/>
  <c r="AC29" i="1"/>
  <c r="AA8" i="1"/>
  <c r="T15" i="1"/>
  <c r="S20" i="1"/>
  <c r="V21" i="1"/>
  <c r="Z37" i="1"/>
  <c r="AC13" i="1"/>
  <c r="AB29" i="1"/>
  <c r="AC35" i="1"/>
  <c r="Z16" i="1"/>
  <c r="T21" i="1"/>
  <c r="AB3" i="1"/>
  <c r="Z6" i="1"/>
  <c r="X15" i="1"/>
  <c r="W17" i="1"/>
  <c r="T20" i="1"/>
  <c r="W21" i="1"/>
  <c r="T25" i="1"/>
  <c r="X13" i="1"/>
  <c r="AC24" i="1"/>
  <c r="AC25" i="1"/>
  <c r="AA28" i="1"/>
  <c r="X29" i="1"/>
  <c r="Y35" i="1"/>
  <c r="Y37" i="1"/>
  <c r="V44" i="1"/>
  <c r="S24" i="1"/>
  <c r="AB4" i="1"/>
  <c r="V25" i="1"/>
  <c r="T29" i="1"/>
  <c r="U35" i="1"/>
  <c r="W44" i="1"/>
  <c r="T5" i="1"/>
  <c r="W6" i="1"/>
  <c r="Z7" i="1"/>
  <c r="U13" i="1"/>
  <c r="X14" i="1"/>
  <c r="AA15" i="1"/>
  <c r="T17" i="1"/>
  <c r="AB20" i="1"/>
  <c r="AB21" i="1"/>
  <c r="V24" i="1"/>
  <c r="W25" i="1"/>
  <c r="T28" i="1"/>
  <c r="U29" i="1"/>
  <c r="AC32" i="1"/>
  <c r="V35" i="1"/>
  <c r="T37" i="1"/>
  <c r="V38" i="1"/>
  <c r="X44" i="1"/>
  <c r="AB12" i="1"/>
  <c r="T24" i="1"/>
  <c r="U25" i="1"/>
  <c r="T35" i="1"/>
  <c r="S38" i="1"/>
  <c r="W14" i="1"/>
  <c r="S28" i="1"/>
  <c r="AB42" i="1"/>
  <c r="U5" i="1"/>
  <c r="X6" i="1"/>
  <c r="AA7" i="1"/>
  <c r="T9" i="1"/>
  <c r="V13" i="1"/>
  <c r="Y14" i="1"/>
  <c r="U17" i="1"/>
  <c r="AC20" i="1"/>
  <c r="AC21" i="1"/>
  <c r="AA24" i="1"/>
  <c r="X25" i="1"/>
  <c r="U28" i="1"/>
  <c r="V29" i="1"/>
  <c r="W35" i="1"/>
  <c r="V37" i="1"/>
  <c r="X38" i="1"/>
  <c r="Z43" i="1"/>
  <c r="AB44" i="1"/>
  <c r="T7" i="1"/>
  <c r="T44" i="1"/>
  <c r="X7" i="1"/>
  <c r="Y7" i="1"/>
  <c r="T13" i="1"/>
  <c r="Z15" i="1"/>
  <c r="U24" i="1"/>
  <c r="S37" i="1"/>
  <c r="V5" i="1"/>
  <c r="U9" i="1"/>
  <c r="W13" i="1"/>
  <c r="T16" i="1"/>
  <c r="V17" i="1"/>
  <c r="AB24" i="1"/>
  <c r="AB25" i="1"/>
  <c r="V28" i="1"/>
  <c r="W29" i="1"/>
  <c r="X35" i="1"/>
  <c r="X37" i="1"/>
  <c r="AB43" i="1"/>
  <c r="AC4" i="1"/>
  <c r="W11" i="1"/>
  <c r="V11" i="1"/>
  <c r="AC11" i="1"/>
  <c r="U11" i="1"/>
  <c r="AC18" i="1"/>
  <c r="U18" i="1"/>
  <c r="AB18" i="1"/>
  <c r="T18" i="1"/>
  <c r="AA18" i="1"/>
  <c r="S18" i="1"/>
  <c r="Y31" i="1"/>
  <c r="W31" i="1"/>
  <c r="V31" i="1"/>
  <c r="U31" i="1"/>
  <c r="X31" i="1"/>
  <c r="V2" i="1"/>
  <c r="S11" i="1"/>
  <c r="S19" i="1"/>
  <c r="S27" i="1"/>
  <c r="T3" i="1"/>
  <c r="T11" i="1"/>
  <c r="T19" i="1"/>
  <c r="AC22" i="1"/>
  <c r="U22" i="1"/>
  <c r="AB22" i="1"/>
  <c r="T22" i="1"/>
  <c r="AA22" i="1"/>
  <c r="S22" i="1"/>
  <c r="V22" i="1"/>
  <c r="T27" i="1"/>
  <c r="T31" i="1"/>
  <c r="AA3" i="1"/>
  <c r="AA11" i="1"/>
  <c r="AA12" i="1"/>
  <c r="Z22" i="1"/>
  <c r="AB27" i="1"/>
  <c r="AC31" i="1"/>
  <c r="Y34" i="1"/>
  <c r="W34" i="1"/>
  <c r="V34" i="1"/>
  <c r="U34" i="1"/>
  <c r="X34" i="1"/>
  <c r="AB34" i="1"/>
  <c r="AA34" i="1"/>
  <c r="Z34" i="1"/>
  <c r="AC34" i="1"/>
  <c r="Y4" i="1"/>
  <c r="X4" i="1"/>
  <c r="W4" i="1"/>
  <c r="W23" i="1"/>
  <c r="V23" i="1"/>
  <c r="AC23" i="1"/>
  <c r="U23" i="1"/>
  <c r="X23" i="1"/>
  <c r="AC40" i="1"/>
  <c r="U40" i="1"/>
  <c r="AA40" i="1"/>
  <c r="S40" i="1"/>
  <c r="Y40" i="1"/>
  <c r="Z40" i="1"/>
  <c r="X40" i="1"/>
  <c r="W40" i="1"/>
  <c r="V40" i="1"/>
  <c r="AB40" i="1"/>
  <c r="AC10" i="1"/>
  <c r="U10" i="1"/>
  <c r="AB10" i="1"/>
  <c r="T10" i="1"/>
  <c r="AA10" i="1"/>
  <c r="S10" i="1"/>
  <c r="AC12" i="1"/>
  <c r="W19" i="1"/>
  <c r="V19" i="1"/>
  <c r="AC19" i="1"/>
  <c r="U19" i="1"/>
  <c r="X19" i="1"/>
  <c r="S3" i="1"/>
  <c r="V10" i="1"/>
  <c r="S23" i="1"/>
  <c r="W2" i="1"/>
  <c r="T4" i="1"/>
  <c r="W10" i="1"/>
  <c r="T23" i="1"/>
  <c r="AC26" i="1"/>
  <c r="U26" i="1"/>
  <c r="AB26" i="1"/>
  <c r="T26" i="1"/>
  <c r="AA26" i="1"/>
  <c r="S26" i="1"/>
  <c r="V26" i="1"/>
  <c r="AC30" i="1"/>
  <c r="U30" i="1"/>
  <c r="AB30" i="1"/>
  <c r="T30" i="1"/>
  <c r="AA30" i="1"/>
  <c r="S30" i="1"/>
  <c r="V30" i="1"/>
  <c r="AC33" i="1"/>
  <c r="U33" i="1"/>
  <c r="AB33" i="1"/>
  <c r="T33" i="1"/>
  <c r="X33" i="1"/>
  <c r="W33" i="1"/>
  <c r="V33" i="1"/>
  <c r="Y33" i="1"/>
  <c r="U4" i="1"/>
  <c r="AB8" i="1"/>
  <c r="X10" i="1"/>
  <c r="X11" i="1"/>
  <c r="U12" i="1"/>
  <c r="X18" i="1"/>
  <c r="Y19" i="1"/>
  <c r="W22" i="1"/>
  <c r="Y23" i="1"/>
  <c r="W26" i="1"/>
  <c r="W30" i="1"/>
  <c r="Z31" i="1"/>
  <c r="S33" i="1"/>
  <c r="AC36" i="1"/>
  <c r="U36" i="1"/>
  <c r="W36" i="1"/>
  <c r="V36" i="1"/>
  <c r="T36" i="1"/>
  <c r="X36" i="1"/>
  <c r="AA36" i="1"/>
  <c r="Z36" i="1"/>
  <c r="Y36" i="1"/>
  <c r="AB36" i="1"/>
  <c r="T40" i="1"/>
  <c r="AC2" i="1"/>
  <c r="U2" i="1"/>
  <c r="AB2" i="1"/>
  <c r="T2" i="1"/>
  <c r="AA2" i="1"/>
  <c r="S2" i="1"/>
  <c r="W27" i="1"/>
  <c r="V27" i="1"/>
  <c r="AC27" i="1"/>
  <c r="U27" i="1"/>
  <c r="X27" i="1"/>
  <c r="S31" i="1"/>
  <c r="T12" i="1"/>
  <c r="W18" i="1"/>
  <c r="Y2" i="1"/>
  <c r="V4" i="1"/>
  <c r="AC6" i="1"/>
  <c r="U6" i="1"/>
  <c r="AB6" i="1"/>
  <c r="T6" i="1"/>
  <c r="AA6" i="1"/>
  <c r="S6" i="1"/>
  <c r="W7" i="1"/>
  <c r="V7" i="1"/>
  <c r="AC7" i="1"/>
  <c r="U7" i="1"/>
  <c r="Y10" i="1"/>
  <c r="Y11" i="1"/>
  <c r="AC14" i="1"/>
  <c r="U14" i="1"/>
  <c r="AB14" i="1"/>
  <c r="T14" i="1"/>
  <c r="AA14" i="1"/>
  <c r="S14" i="1"/>
  <c r="W15" i="1"/>
  <c r="V15" i="1"/>
  <c r="AC15" i="1"/>
  <c r="U15" i="1"/>
  <c r="Y16" i="1"/>
  <c r="X16" i="1"/>
  <c r="W16" i="1"/>
  <c r="AC16" i="1"/>
  <c r="Y18" i="1"/>
  <c r="Z19" i="1"/>
  <c r="X22" i="1"/>
  <c r="Z23" i="1"/>
  <c r="X26" i="1"/>
  <c r="Z27" i="1"/>
  <c r="X30" i="1"/>
  <c r="AA31" i="1"/>
  <c r="Z33" i="1"/>
  <c r="S36" i="1"/>
  <c r="W3" i="1"/>
  <c r="V3" i="1"/>
  <c r="AC3" i="1"/>
  <c r="U3" i="1"/>
  <c r="Y12" i="1"/>
  <c r="X12" i="1"/>
  <c r="W12" i="1"/>
  <c r="S4" i="1"/>
  <c r="S12" i="1"/>
  <c r="V18" i="1"/>
  <c r="Y3" i="1"/>
  <c r="Y8" i="1"/>
  <c r="X8" i="1"/>
  <c r="W8" i="1"/>
  <c r="Z2" i="1"/>
  <c r="Z3" i="1"/>
  <c r="Z4" i="1"/>
  <c r="V6" i="1"/>
  <c r="S7" i="1"/>
  <c r="S8" i="1"/>
  <c r="Z10" i="1"/>
  <c r="Z11" i="1"/>
  <c r="Z12" i="1"/>
  <c r="V14" i="1"/>
  <c r="S15" i="1"/>
  <c r="S16" i="1"/>
  <c r="Z18" i="1"/>
  <c r="AA19" i="1"/>
  <c r="Y22" i="1"/>
  <c r="AA23" i="1"/>
  <c r="Y26" i="1"/>
  <c r="AA27" i="1"/>
  <c r="Y30" i="1"/>
  <c r="AB31" i="1"/>
  <c r="AA33" i="1"/>
  <c r="Z20" i="1"/>
  <c r="Z24" i="1"/>
  <c r="Z28" i="1"/>
  <c r="Y42" i="1"/>
  <c r="W42" i="1"/>
  <c r="AC42" i="1"/>
  <c r="U42" i="1"/>
  <c r="X42" i="1"/>
  <c r="V42" i="1"/>
  <c r="T42" i="1"/>
  <c r="S42" i="1"/>
  <c r="Z42" i="1"/>
  <c r="Y5" i="1"/>
  <c r="Y9" i="1"/>
  <c r="Y13" i="1"/>
  <c r="Y17" i="1"/>
  <c r="W20" i="1"/>
  <c r="Y21" i="1"/>
  <c r="W24" i="1"/>
  <c r="Y25" i="1"/>
  <c r="W28" i="1"/>
  <c r="Y29" i="1"/>
  <c r="AA39" i="1"/>
  <c r="S39" i="1"/>
  <c r="Y39" i="1"/>
  <c r="W39" i="1"/>
  <c r="AB39" i="1"/>
  <c r="Z39" i="1"/>
  <c r="X39" i="1"/>
  <c r="V39" i="1"/>
  <c r="AC39" i="1"/>
  <c r="W41" i="1"/>
  <c r="AC41" i="1"/>
  <c r="U41" i="1"/>
  <c r="AA41" i="1"/>
  <c r="S41" i="1"/>
  <c r="Y41" i="1"/>
  <c r="X41" i="1"/>
  <c r="V41" i="1"/>
  <c r="T41" i="1"/>
  <c r="Z41" i="1"/>
  <c r="Z5" i="1"/>
  <c r="Z9" i="1"/>
  <c r="Z13" i="1"/>
  <c r="Z17" i="1"/>
  <c r="X20" i="1"/>
  <c r="Z21" i="1"/>
  <c r="X24" i="1"/>
  <c r="Z25" i="1"/>
  <c r="X28" i="1"/>
  <c r="Z29" i="1"/>
  <c r="T39" i="1"/>
  <c r="AB41" i="1"/>
  <c r="S5" i="1"/>
  <c r="S9" i="1"/>
  <c r="S13" i="1"/>
  <c r="S17" i="1"/>
  <c r="S21" i="1"/>
  <c r="S25" i="1"/>
  <c r="S29" i="1"/>
  <c r="AA32" i="1"/>
  <c r="S32" i="1"/>
  <c r="AB32" i="1"/>
  <c r="U39" i="1"/>
  <c r="Y38" i="1"/>
  <c r="W38" i="1"/>
  <c r="AC38" i="1"/>
  <c r="U38" i="1"/>
  <c r="AA43" i="1"/>
  <c r="S43" i="1"/>
  <c r="Y43" i="1"/>
  <c r="W43" i="1"/>
  <c r="Z38" i="1"/>
  <c r="T43" i="1"/>
  <c r="W45" i="1"/>
  <c r="AC45" i="1"/>
  <c r="U45" i="1"/>
  <c r="AB45" i="1"/>
  <c r="T45" i="1"/>
  <c r="AA45" i="1"/>
  <c r="S45" i="1"/>
  <c r="Z45" i="1"/>
  <c r="X45" i="1"/>
  <c r="AA38" i="1"/>
  <c r="U43" i="1"/>
  <c r="V45" i="1"/>
  <c r="AA35" i="1"/>
  <c r="S35" i="1"/>
  <c r="AB35" i="1"/>
  <c r="W37" i="1"/>
  <c r="AC37" i="1"/>
  <c r="U37" i="1"/>
  <c r="AA37" i="1"/>
  <c r="AB38" i="1"/>
  <c r="V43" i="1"/>
  <c r="Y45" i="1"/>
  <c r="Y44" i="1"/>
  <c r="Z44" i="1"/>
  <c r="S44" i="1"/>
  <c r="AA44" i="1"/>
  <c r="U44" i="1"/>
  <c r="AD29" i="1" l="1"/>
  <c r="AD37" i="1"/>
  <c r="AD36" i="1"/>
  <c r="AD21" i="1"/>
  <c r="AD38" i="1"/>
  <c r="AD34" i="1"/>
  <c r="AD13" i="1"/>
  <c r="AD7" i="1"/>
  <c r="AD26" i="1"/>
  <c r="AD16" i="1"/>
  <c r="AD25" i="1"/>
  <c r="AD17" i="1"/>
  <c r="AD6" i="1"/>
  <c r="AD28" i="1"/>
  <c r="AD8" i="1"/>
  <c r="AD2" i="1"/>
  <c r="AD30" i="1"/>
  <c r="AD44" i="1"/>
  <c r="AD45" i="1"/>
  <c r="AD4" i="1"/>
  <c r="AD33" i="1"/>
  <c r="AD11" i="1"/>
  <c r="AD35" i="1"/>
  <c r="AD42" i="1"/>
  <c r="AD31" i="1"/>
  <c r="AD22" i="1"/>
  <c r="AD20" i="1"/>
  <c r="AD15" i="1"/>
  <c r="AD14" i="1"/>
  <c r="AD23" i="1"/>
  <c r="AD39" i="1"/>
  <c r="AD9" i="1"/>
  <c r="AD27" i="1"/>
  <c r="AD24" i="1"/>
  <c r="AD40" i="1"/>
  <c r="AD43" i="1"/>
  <c r="AD32" i="1"/>
  <c r="AD5" i="1"/>
  <c r="AD41" i="1"/>
  <c r="AD12" i="1"/>
  <c r="AD3" i="1"/>
  <c r="AD10" i="1"/>
  <c r="AD19" i="1"/>
  <c r="AD18" i="1"/>
</calcChain>
</file>

<file path=xl/sharedStrings.xml><?xml version="1.0" encoding="utf-8"?>
<sst xmlns="http://schemas.openxmlformats.org/spreadsheetml/2006/main" count="126" uniqueCount="36">
  <si>
    <t>Sample</t>
  </si>
  <si>
    <t>Reference</t>
  </si>
  <si>
    <t>Pressure (Gpa)</t>
  </si>
  <si>
    <t>Temp</t>
  </si>
  <si>
    <t>Melt Fraction</t>
  </si>
  <si>
    <t>SiO2</t>
  </si>
  <si>
    <t>TiO2</t>
  </si>
  <si>
    <t>Al2O3</t>
  </si>
  <si>
    <t>Cr2O3</t>
  </si>
  <si>
    <t xml:space="preserve">FeO </t>
  </si>
  <si>
    <t xml:space="preserve">MnO </t>
  </si>
  <si>
    <t>MgO</t>
  </si>
  <si>
    <t>CaO</t>
  </si>
  <si>
    <t>Na2O</t>
  </si>
  <si>
    <t>K2O</t>
  </si>
  <si>
    <t>P2O5</t>
  </si>
  <si>
    <t>Total</t>
  </si>
  <si>
    <t>Fo</t>
  </si>
  <si>
    <t>Qz</t>
  </si>
  <si>
    <t>M5-40</t>
  </si>
  <si>
    <t>M7-16</t>
  </si>
  <si>
    <t>MIX1G</t>
  </si>
  <si>
    <t>77SL-582</t>
  </si>
  <si>
    <t>OCA2 (hydrous)</t>
  </si>
  <si>
    <t>[1] Lambart et al. 2013</t>
  </si>
  <si>
    <t>[2] Hirschmann et al. 2003</t>
  </si>
  <si>
    <t>[1] Lambart, S., Laporte, D., and Schiano, P., 2013, Markers of the pyroxenite contribution in the major-element compositions of oceanic basalts: Review of the experimental constraints: Lithos, v. 160–161, p. 14–36, doi:10.1016/j.lithos.2012.11.018.</t>
  </si>
  <si>
    <t>[3] Keshav et al. 2004</t>
  </si>
  <si>
    <t>[4] Medard et al. 2006</t>
  </si>
  <si>
    <t>[5] Sorbadere et al. 2013</t>
  </si>
  <si>
    <t>[2] ﻿Hirschmann, M.M., Kogiso, T., Baker, M.B., and Stolper, E.M., 2003, Alkalic magmas generated by partial melting of garnet pyroxenite: Geology, v. 31, p. 481–484, doi:10.1130/0091-7613(2003)031&lt;0481:AMGBPM&gt;2.0.CO;2.</t>
  </si>
  <si>
    <t>[5] Sorbadere, F., Médard, E., Laporte, D., and Schiano, P., 2013, Experimental melting of hydrous peridotite–pyroxenite mixed sources: Constraints on the genesis of silica-undersaturated magmas beneath volcanic arcs: Earth and Planetary Science Letters, v. 384, p. 42–56, doi:https://doi.org/10.1016/j.epsl.2013.09.026.</t>
  </si>
  <si>
    <t>[3] Keshav, S., Gudfinnsson, G.H., Sen, G., and Fei, Y., 2004, High-pressure melting experiments on garnet clinopyroxenite and the alkalic to tholeiitic transition in ocean-island basalts: Earth and Planetary Science Letters, v. 223, p. 365–379, doi:https://doi.org/10.1016/j.epsl.2004.04.029.</t>
  </si>
  <si>
    <t>[4] Médard, E., Schmidt, M.W., Schiano, P., and Ottolini, L., 2006, Melting of Amphibole-bearing Wehrlites: an Experimental Study on the Origin of Ultra-calcic Nepheline-normative Melts: Journal of Petrology, v. 47, p. 481–504, doi:10.1093/petrology/egi083.</t>
  </si>
  <si>
    <t>CaTs</t>
  </si>
  <si>
    <t>Bowman, E.E., and Ducea, M.N., 2023, Pyroxenite melting at subduction zones: Geology, https://doi.org/10.1130/G50929.1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</si>
</sst>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EF3C-277D-A746-9739-ED319245A35D}">
  <dimension ref="A1:AG45"/>
  <sheetViews>
    <sheetView tabSelected="1" topLeftCell="T1" zoomScale="115" zoomScaleNormal="120" workbookViewId="0">
      <pane ySplit="1" topLeftCell="A2" activePane="bottomLeft" state="frozen"/>
      <selection pane="bottomLeft" activeCell="AF10" sqref="AF10"/>
    </sheetView>
  </sheetViews>
  <sheetFormatPr defaultColWidth="10.875" defaultRowHeight="15.75" x14ac:dyDescent="0.25"/>
  <cols>
    <col min="1" max="1" width="14.125" style="4" bestFit="1" customWidth="1"/>
    <col min="2" max="2" width="56.125" style="4" customWidth="1"/>
    <col min="3" max="3" width="16.375" style="4" customWidth="1"/>
    <col min="4" max="4" width="9.125" style="4" customWidth="1"/>
    <col min="5" max="5" width="13.625" style="4" customWidth="1"/>
    <col min="6" max="8" width="10.875" style="4"/>
    <col min="9" max="9" width="10.875" style="4" customWidth="1"/>
    <col min="10" max="10" width="10.875" style="4"/>
    <col min="11" max="11" width="10.875" style="4" customWidth="1"/>
    <col min="12" max="15" width="10.875" style="4"/>
    <col min="16" max="16" width="10.875" style="4" customWidth="1"/>
    <col min="17" max="17" width="10.875" style="4"/>
    <col min="18" max="18" width="4.375" style="5" customWidth="1"/>
    <col min="19" max="33" width="10.875" style="6"/>
    <col min="34" max="16384" width="10.875" style="4"/>
  </cols>
  <sheetData>
    <row r="1" spans="1:3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/>
      <c r="S1" s="3" t="s">
        <v>5</v>
      </c>
      <c r="T1" s="3" t="s">
        <v>6</v>
      </c>
      <c r="U1" s="3" t="s">
        <v>7</v>
      </c>
      <c r="V1" s="3" t="s">
        <v>8</v>
      </c>
      <c r="W1" s="3" t="s">
        <v>9</v>
      </c>
      <c r="X1" s="3" t="s">
        <v>10</v>
      </c>
      <c r="Y1" s="3" t="s">
        <v>11</v>
      </c>
      <c r="Z1" s="3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17</v>
      </c>
      <c r="AF1" s="3" t="s">
        <v>34</v>
      </c>
      <c r="AG1" s="3" t="s">
        <v>18</v>
      </c>
    </row>
    <row r="2" spans="1:33" x14ac:dyDescent="0.25">
      <c r="A2" s="4" t="s">
        <v>19</v>
      </c>
      <c r="B2" s="4" t="s">
        <v>24</v>
      </c>
      <c r="C2" s="4">
        <v>2</v>
      </c>
      <c r="D2" s="4">
        <v>1250</v>
      </c>
      <c r="E2" s="4">
        <v>1.1000000000000001</v>
      </c>
      <c r="F2" s="4">
        <v>53.1</v>
      </c>
      <c r="G2" s="4">
        <v>1.3</v>
      </c>
      <c r="H2" s="4">
        <v>18.600000000000001</v>
      </c>
      <c r="I2" s="4">
        <v>0.01</v>
      </c>
      <c r="J2" s="4">
        <v>7.3</v>
      </c>
      <c r="K2" s="4">
        <v>0.09</v>
      </c>
      <c r="L2" s="4">
        <v>4.2</v>
      </c>
      <c r="M2" s="4">
        <v>4.2</v>
      </c>
      <c r="N2" s="4">
        <v>6.5</v>
      </c>
      <c r="O2" s="4">
        <v>4.8</v>
      </c>
      <c r="Q2" s="4">
        <f>SUM(F2:O2)</f>
        <v>100.10000000000001</v>
      </c>
      <c r="S2" s="6">
        <f>(F2/Q2)*100</f>
        <v>53.04695304695305</v>
      </c>
      <c r="T2" s="6">
        <f>(G2/Q2)*100</f>
        <v>1.2987012987012987</v>
      </c>
      <c r="U2" s="6">
        <f>(H2/Q2)*100</f>
        <v>18.581418581418582</v>
      </c>
      <c r="V2" s="6">
        <f>(I2/Q2)*100</f>
        <v>9.99000999000999E-3</v>
      </c>
      <c r="W2" s="6">
        <f>(J2/Q2)*100</f>
        <v>7.2927072927072913</v>
      </c>
      <c r="X2" s="6">
        <f>(K2/Q2)*100</f>
        <v>8.9910089910089905E-2</v>
      </c>
      <c r="Y2" s="6">
        <f>(L2/Q2)*100</f>
        <v>4.1958041958041949</v>
      </c>
      <c r="Z2" s="6">
        <f>(M2/Q2)*100</f>
        <v>4.1958041958041949</v>
      </c>
      <c r="AA2" s="6">
        <f>(N2/Q2)*100</f>
        <v>6.4935064935064926</v>
      </c>
      <c r="AB2" s="6">
        <f>(O2/Q2)*100</f>
        <v>4.7952047952047945</v>
      </c>
      <c r="AC2" s="6">
        <f>(P2/Q2)*100</f>
        <v>0</v>
      </c>
      <c r="AD2" s="6">
        <f>SUM(S2:AC2)</f>
        <v>100</v>
      </c>
      <c r="AE2" s="6">
        <v>17.177046287410331</v>
      </c>
      <c r="AF2" s="6">
        <v>77.314062467681964</v>
      </c>
      <c r="AG2" s="6">
        <v>5.5088912449077148</v>
      </c>
    </row>
    <row r="3" spans="1:33" x14ac:dyDescent="0.25">
      <c r="A3" s="4" t="s">
        <v>19</v>
      </c>
      <c r="B3" s="4" t="s">
        <v>24</v>
      </c>
      <c r="C3" s="4">
        <v>2</v>
      </c>
      <c r="D3" s="4">
        <v>1275</v>
      </c>
      <c r="E3" s="4">
        <v>2.2999999999999998</v>
      </c>
      <c r="F3" s="4">
        <v>50.4</v>
      </c>
      <c r="G3" s="4">
        <v>1.7</v>
      </c>
      <c r="H3" s="4">
        <v>17.100000000000001</v>
      </c>
      <c r="I3" s="4">
        <v>0.01</v>
      </c>
      <c r="J3" s="4">
        <v>10</v>
      </c>
      <c r="K3" s="4">
        <v>0.1</v>
      </c>
      <c r="L3" s="4">
        <v>6.1</v>
      </c>
      <c r="M3" s="4">
        <v>5.8</v>
      </c>
      <c r="N3" s="4">
        <v>6.5</v>
      </c>
      <c r="O3" s="4">
        <v>2.5</v>
      </c>
      <c r="Q3" s="4">
        <f>SUM(F3:O3)</f>
        <v>100.21</v>
      </c>
      <c r="S3" s="6">
        <f t="shared" ref="S3:S33" si="0">(F3/Q3)*100</f>
        <v>50.294381798223732</v>
      </c>
      <c r="T3" s="6">
        <f t="shared" ref="T3:T33" si="1">(G3/Q3)*100</f>
        <v>1.6964374812892924</v>
      </c>
      <c r="U3" s="6">
        <f t="shared" ref="U3:U33" si="2">(H3/Q3)*100</f>
        <v>17.06416525296877</v>
      </c>
      <c r="V3" s="6">
        <f t="shared" ref="V3:V33" si="3">(I3/Q3)*100</f>
        <v>9.9790440075840734E-3</v>
      </c>
      <c r="W3" s="6">
        <f t="shared" ref="W3:W33" si="4">(J3/Q3)*100</f>
        <v>9.9790440075840738</v>
      </c>
      <c r="X3" s="6">
        <f t="shared" ref="X3:X33" si="5">(K3/Q3)*100</f>
        <v>9.9790440075840758E-2</v>
      </c>
      <c r="Y3" s="6">
        <f t="shared" ref="Y3:Y33" si="6">(L3/Q3)*100</f>
        <v>6.0872168446262851</v>
      </c>
      <c r="Z3" s="6">
        <f t="shared" ref="Z3:Z33" si="7">(M3/Q3)*100</f>
        <v>5.7878455243987634</v>
      </c>
      <c r="AA3" s="6">
        <f t="shared" ref="AA3:AA33" si="8">(N3/Q3)*100</f>
        <v>6.4863786049296479</v>
      </c>
      <c r="AB3" s="6">
        <f t="shared" ref="AB3:AB33" si="9">(O3/Q3)*100</f>
        <v>2.4947610018960185</v>
      </c>
      <c r="AC3" s="6">
        <f t="shared" ref="AC3:AC33" si="10">(P3/Q3)*100</f>
        <v>0</v>
      </c>
      <c r="AD3" s="6">
        <f t="shared" ref="AD3:AD33" si="11">SUM(S3:AC3)</f>
        <v>100</v>
      </c>
      <c r="AE3" s="6">
        <v>24.830131182940299</v>
      </c>
      <c r="AF3" s="6">
        <v>71.229171258774713</v>
      </c>
      <c r="AG3" s="6">
        <v>3.9406975582849815</v>
      </c>
    </row>
    <row r="4" spans="1:33" x14ac:dyDescent="0.25">
      <c r="A4" s="4" t="s">
        <v>19</v>
      </c>
      <c r="B4" s="4" t="s">
        <v>24</v>
      </c>
      <c r="C4" s="4">
        <v>2</v>
      </c>
      <c r="D4" s="4">
        <v>1300</v>
      </c>
      <c r="E4" s="4">
        <v>3.6</v>
      </c>
      <c r="F4" s="4">
        <v>49.1</v>
      </c>
      <c r="G4" s="4">
        <v>1.7</v>
      </c>
      <c r="H4" s="4">
        <v>16.3</v>
      </c>
      <c r="I4" s="4">
        <v>0.01</v>
      </c>
      <c r="J4" s="4">
        <v>11.5</v>
      </c>
      <c r="K4" s="4">
        <v>0.18</v>
      </c>
      <c r="L4" s="4">
        <v>7.5</v>
      </c>
      <c r="M4" s="4">
        <v>7.1</v>
      </c>
      <c r="N4" s="4">
        <v>5</v>
      </c>
      <c r="O4" s="4">
        <v>1.6</v>
      </c>
      <c r="Q4" s="4">
        <f t="shared" ref="Q4:Q20" si="12">SUM(F4:O4)</f>
        <v>99.990000000000009</v>
      </c>
      <c r="S4" s="6">
        <f t="shared" si="0"/>
        <v>49.104910491049104</v>
      </c>
      <c r="T4" s="6">
        <f t="shared" si="1"/>
        <v>1.7001700170016998</v>
      </c>
      <c r="U4" s="6">
        <f t="shared" si="2"/>
        <v>16.301630163016302</v>
      </c>
      <c r="V4" s="6">
        <f t="shared" si="3"/>
        <v>1.000100010001E-2</v>
      </c>
      <c r="W4" s="6">
        <f t="shared" si="4"/>
        <v>11.5011501150115</v>
      </c>
      <c r="X4" s="6">
        <f t="shared" si="5"/>
        <v>0.18001800180017999</v>
      </c>
      <c r="Y4" s="6">
        <f t="shared" si="6"/>
        <v>7.5007500750075007</v>
      </c>
      <c r="Z4" s="6">
        <f t="shared" si="7"/>
        <v>7.1007100710070992</v>
      </c>
      <c r="AA4" s="6">
        <f t="shared" si="8"/>
        <v>5.0005000500049999</v>
      </c>
      <c r="AB4" s="6">
        <f t="shared" si="9"/>
        <v>1.6001600160016001</v>
      </c>
      <c r="AC4" s="6">
        <f t="shared" si="10"/>
        <v>0</v>
      </c>
      <c r="AD4" s="6">
        <f t="shared" si="11"/>
        <v>99.999999999999986</v>
      </c>
      <c r="AE4" s="6">
        <v>30.710318378908092</v>
      </c>
      <c r="AF4" s="6">
        <v>60.793134396945781</v>
      </c>
      <c r="AG4" s="6">
        <v>8.4965472241461217</v>
      </c>
    </row>
    <row r="5" spans="1:33" x14ac:dyDescent="0.25">
      <c r="A5" s="4" t="s">
        <v>19</v>
      </c>
      <c r="B5" s="4" t="s">
        <v>24</v>
      </c>
      <c r="C5" s="4">
        <v>2</v>
      </c>
      <c r="D5" s="4">
        <v>1350</v>
      </c>
      <c r="E5" s="4">
        <v>19</v>
      </c>
      <c r="F5" s="4">
        <v>47</v>
      </c>
      <c r="G5" s="4">
        <v>1.4</v>
      </c>
      <c r="H5" s="4">
        <v>16.5</v>
      </c>
      <c r="I5" s="4">
        <v>0.02</v>
      </c>
      <c r="J5" s="4">
        <v>12.3</v>
      </c>
      <c r="K5" s="4">
        <v>0.2</v>
      </c>
      <c r="L5" s="4">
        <v>9.9</v>
      </c>
      <c r="M5" s="4">
        <v>9.3000000000000007</v>
      </c>
      <c r="N5" s="4">
        <v>3.2</v>
      </c>
      <c r="O5" s="4">
        <v>0.24</v>
      </c>
      <c r="Q5" s="4">
        <f t="shared" si="12"/>
        <v>100.06</v>
      </c>
      <c r="S5" s="6">
        <f t="shared" si="0"/>
        <v>46.971816909854084</v>
      </c>
      <c r="T5" s="6">
        <f t="shared" si="1"/>
        <v>1.3991605036977812</v>
      </c>
      <c r="U5" s="6">
        <f t="shared" si="2"/>
        <v>16.490105936438137</v>
      </c>
      <c r="V5" s="6">
        <f t="shared" si="3"/>
        <v>1.998800719568259E-2</v>
      </c>
      <c r="W5" s="6">
        <f t="shared" si="4"/>
        <v>12.292624425344794</v>
      </c>
      <c r="X5" s="6">
        <f t="shared" si="5"/>
        <v>0.19988007195682589</v>
      </c>
      <c r="Y5" s="6">
        <f t="shared" si="6"/>
        <v>9.8940635618628825</v>
      </c>
      <c r="Z5" s="6">
        <f t="shared" si="7"/>
        <v>9.2944233459924046</v>
      </c>
      <c r="AA5" s="6">
        <f t="shared" si="8"/>
        <v>3.1980811513092142</v>
      </c>
      <c r="AB5" s="6">
        <f t="shared" si="9"/>
        <v>0.23985608634819106</v>
      </c>
      <c r="AC5" s="6">
        <f t="shared" si="10"/>
        <v>0</v>
      </c>
      <c r="AD5" s="6">
        <f t="shared" si="11"/>
        <v>99.999999999999986</v>
      </c>
      <c r="AE5" s="6">
        <v>37.89</v>
      </c>
      <c r="AF5" s="6">
        <v>49.38</v>
      </c>
      <c r="AG5" s="6">
        <v>12.73</v>
      </c>
    </row>
    <row r="6" spans="1:33" s="7" customFormat="1" x14ac:dyDescent="0.25">
      <c r="A6" s="7" t="s">
        <v>19</v>
      </c>
      <c r="B6" s="4" t="s">
        <v>24</v>
      </c>
      <c r="C6" s="7">
        <v>2</v>
      </c>
      <c r="D6" s="7">
        <v>1375</v>
      </c>
      <c r="E6" s="7">
        <v>25</v>
      </c>
      <c r="F6" s="7">
        <v>47.3</v>
      </c>
      <c r="G6" s="7">
        <v>1.1000000000000001</v>
      </c>
      <c r="H6" s="7">
        <v>15.7</v>
      </c>
      <c r="I6" s="7">
        <v>0.03</v>
      </c>
      <c r="J6" s="7">
        <v>12.3</v>
      </c>
      <c r="K6" s="7">
        <v>0.2</v>
      </c>
      <c r="L6" s="7">
        <v>10.4</v>
      </c>
      <c r="M6" s="7">
        <v>9.1999999999999993</v>
      </c>
      <c r="N6" s="7">
        <v>3.5</v>
      </c>
      <c r="O6" s="7">
        <v>0.26</v>
      </c>
      <c r="Q6" s="7">
        <f t="shared" si="12"/>
        <v>99.990000000000009</v>
      </c>
      <c r="R6" s="8"/>
      <c r="S6" s="9">
        <f t="shared" si="0"/>
        <v>47.304730473047293</v>
      </c>
      <c r="T6" s="9">
        <f t="shared" si="1"/>
        <v>1.1001100110011002</v>
      </c>
      <c r="U6" s="9">
        <f t="shared" si="2"/>
        <v>15.701570157015698</v>
      </c>
      <c r="V6" s="9">
        <f t="shared" si="3"/>
        <v>3.0003000300029999E-2</v>
      </c>
      <c r="W6" s="9">
        <f t="shared" si="4"/>
        <v>12.301230123012301</v>
      </c>
      <c r="X6" s="9">
        <f t="shared" si="5"/>
        <v>0.20002000200020001</v>
      </c>
      <c r="Y6" s="9">
        <f t="shared" si="6"/>
        <v>10.4010401040104</v>
      </c>
      <c r="Z6" s="9">
        <f t="shared" si="7"/>
        <v>9.2009200920091985</v>
      </c>
      <c r="AA6" s="9">
        <f t="shared" si="8"/>
        <v>3.5003500350035002</v>
      </c>
      <c r="AB6" s="9">
        <f t="shared" si="9"/>
        <v>0.26002600260026004</v>
      </c>
      <c r="AC6" s="9">
        <f t="shared" si="10"/>
        <v>0</v>
      </c>
      <c r="AD6" s="9">
        <f t="shared" si="11"/>
        <v>99.999999999999986</v>
      </c>
      <c r="AE6" s="9">
        <v>39.322825797940801</v>
      </c>
      <c r="AF6" s="9">
        <v>49.626634720250337</v>
      </c>
      <c r="AG6" s="9">
        <v>11.050539481808855</v>
      </c>
    </row>
    <row r="7" spans="1:33" x14ac:dyDescent="0.25">
      <c r="A7" s="4" t="s">
        <v>19</v>
      </c>
      <c r="B7" s="4" t="s">
        <v>24</v>
      </c>
      <c r="C7" s="4">
        <v>2</v>
      </c>
      <c r="D7" s="4">
        <v>1375</v>
      </c>
      <c r="E7" s="4">
        <v>27</v>
      </c>
      <c r="F7" s="4">
        <v>47.3</v>
      </c>
      <c r="G7" s="4">
        <v>1.1000000000000001</v>
      </c>
      <c r="H7" s="4">
        <v>15.6</v>
      </c>
      <c r="I7" s="4">
        <v>0.03</v>
      </c>
      <c r="J7" s="4">
        <v>12.2</v>
      </c>
      <c r="K7" s="4">
        <v>0.23</v>
      </c>
      <c r="L7" s="4">
        <v>10.6</v>
      </c>
      <c r="M7" s="4">
        <v>9.6</v>
      </c>
      <c r="N7" s="4">
        <v>3.1</v>
      </c>
      <c r="O7" s="4">
        <v>0.23</v>
      </c>
      <c r="Q7" s="4">
        <f t="shared" si="12"/>
        <v>99.99</v>
      </c>
      <c r="S7" s="6">
        <f t="shared" si="0"/>
        <v>47.3047304730473</v>
      </c>
      <c r="T7" s="6">
        <f t="shared" si="1"/>
        <v>1.1001100110011002</v>
      </c>
      <c r="U7" s="6">
        <f t="shared" si="2"/>
        <v>15.601560156015601</v>
      </c>
      <c r="V7" s="6">
        <f t="shared" si="3"/>
        <v>3.0003000300030006E-2</v>
      </c>
      <c r="W7" s="6">
        <f t="shared" si="4"/>
        <v>12.201220122012201</v>
      </c>
      <c r="X7" s="6">
        <f t="shared" si="5"/>
        <v>0.23002300230023004</v>
      </c>
      <c r="Y7" s="6">
        <f t="shared" si="6"/>
        <v>10.601060106010602</v>
      </c>
      <c r="Z7" s="6">
        <f t="shared" si="7"/>
        <v>9.6009600960096009</v>
      </c>
      <c r="AA7" s="6">
        <f t="shared" si="8"/>
        <v>3.1003100310031009</v>
      </c>
      <c r="AB7" s="6">
        <f t="shared" si="9"/>
        <v>0.23002300230023004</v>
      </c>
      <c r="AC7" s="6">
        <f t="shared" si="10"/>
        <v>0</v>
      </c>
      <c r="AD7" s="6">
        <f t="shared" si="11"/>
        <v>100</v>
      </c>
      <c r="AE7" s="6">
        <v>39.635827074224181</v>
      </c>
      <c r="AF7" s="6">
        <v>48.017704116398633</v>
      </c>
      <c r="AG7" s="6">
        <v>12.34646880937718</v>
      </c>
    </row>
    <row r="8" spans="1:33" x14ac:dyDescent="0.25">
      <c r="A8" s="4" t="s">
        <v>19</v>
      </c>
      <c r="B8" s="4" t="s">
        <v>24</v>
      </c>
      <c r="C8" s="4">
        <v>2</v>
      </c>
      <c r="D8" s="4">
        <v>1400</v>
      </c>
      <c r="E8" s="4">
        <v>69</v>
      </c>
      <c r="F8" s="4">
        <v>47.5</v>
      </c>
      <c r="G8" s="4">
        <v>0.7</v>
      </c>
      <c r="H8" s="4">
        <v>14.7</v>
      </c>
      <c r="I8" s="4">
        <v>7.0000000000000007E-2</v>
      </c>
      <c r="J8" s="4">
        <v>9.9</v>
      </c>
      <c r="K8" s="4">
        <v>0.2</v>
      </c>
      <c r="L8" s="4">
        <v>13.7</v>
      </c>
      <c r="M8" s="4">
        <v>11.1</v>
      </c>
      <c r="N8" s="4">
        <v>2</v>
      </c>
      <c r="O8" s="4">
        <v>0.1</v>
      </c>
      <c r="Q8" s="4">
        <f t="shared" si="12"/>
        <v>99.97</v>
      </c>
      <c r="S8" s="6">
        <f t="shared" si="0"/>
        <v>47.514254276282884</v>
      </c>
      <c r="T8" s="6">
        <f t="shared" si="1"/>
        <v>0.70021006301890565</v>
      </c>
      <c r="U8" s="6">
        <f t="shared" si="2"/>
        <v>14.704411323397018</v>
      </c>
      <c r="V8" s="6">
        <f t="shared" si="3"/>
        <v>7.0021006301890579E-2</v>
      </c>
      <c r="W8" s="6">
        <f t="shared" si="4"/>
        <v>9.9029708912673797</v>
      </c>
      <c r="X8" s="6">
        <f t="shared" si="5"/>
        <v>0.20006001800540163</v>
      </c>
      <c r="Y8" s="6">
        <f t="shared" si="6"/>
        <v>13.704111233370012</v>
      </c>
      <c r="Z8" s="6">
        <f t="shared" si="7"/>
        <v>11.103330999299791</v>
      </c>
      <c r="AA8" s="6">
        <f t="shared" si="8"/>
        <v>2.0006001800540161</v>
      </c>
      <c r="AB8" s="6">
        <f t="shared" si="9"/>
        <v>0.10003000900270081</v>
      </c>
      <c r="AC8" s="6">
        <f t="shared" si="10"/>
        <v>0</v>
      </c>
      <c r="AD8" s="6">
        <f t="shared" si="11"/>
        <v>100</v>
      </c>
      <c r="AE8" s="6">
        <v>43.978322530106801</v>
      </c>
      <c r="AF8" s="6">
        <v>42.011125234043192</v>
      </c>
      <c r="AG8" s="6">
        <v>14.010552235850019</v>
      </c>
    </row>
    <row r="9" spans="1:33" x14ac:dyDescent="0.25">
      <c r="A9" s="4" t="s">
        <v>19</v>
      </c>
      <c r="B9" s="4" t="s">
        <v>24</v>
      </c>
      <c r="C9" s="4">
        <v>2.5</v>
      </c>
      <c r="D9" s="4">
        <v>1375</v>
      </c>
      <c r="E9" s="4">
        <v>2.6</v>
      </c>
      <c r="F9" s="4">
        <v>48.3</v>
      </c>
      <c r="G9" s="4">
        <v>2.08</v>
      </c>
      <c r="H9" s="4">
        <v>15.8</v>
      </c>
      <c r="I9" s="4">
        <v>0</v>
      </c>
      <c r="J9" s="4">
        <v>12</v>
      </c>
      <c r="K9" s="4">
        <v>0.19</v>
      </c>
      <c r="L9" s="4">
        <v>7.3</v>
      </c>
      <c r="M9" s="4">
        <v>7</v>
      </c>
      <c r="N9" s="4">
        <v>5.5</v>
      </c>
      <c r="O9" s="4">
        <v>2.2000000000000002</v>
      </c>
      <c r="Q9" s="4">
        <f t="shared" si="12"/>
        <v>100.36999999999999</v>
      </c>
      <c r="S9" s="6">
        <f t="shared" si="0"/>
        <v>48.121948789478928</v>
      </c>
      <c r="T9" s="6">
        <f t="shared" si="1"/>
        <v>2.0723323702301486</v>
      </c>
      <c r="U9" s="6">
        <f t="shared" si="2"/>
        <v>15.741755504632859</v>
      </c>
      <c r="V9" s="6">
        <f t="shared" si="3"/>
        <v>0</v>
      </c>
      <c r="W9" s="6">
        <f t="shared" si="4"/>
        <v>11.955763674404704</v>
      </c>
      <c r="X9" s="6">
        <f t="shared" si="5"/>
        <v>0.18929959151140779</v>
      </c>
      <c r="Y9" s="6">
        <f t="shared" si="6"/>
        <v>7.2730895685961947</v>
      </c>
      <c r="Z9" s="6">
        <f t="shared" si="7"/>
        <v>6.9741954767360763</v>
      </c>
      <c r="AA9" s="6">
        <f t="shared" si="8"/>
        <v>5.4797250174354888</v>
      </c>
      <c r="AB9" s="6">
        <f t="shared" si="9"/>
        <v>2.1918900069741962</v>
      </c>
      <c r="AC9" s="6">
        <f t="shared" si="10"/>
        <v>0</v>
      </c>
      <c r="AD9" s="6">
        <f t="shared" si="11"/>
        <v>100</v>
      </c>
      <c r="AE9" s="6">
        <v>30.217525205512164</v>
      </c>
      <c r="AF9" s="6">
        <v>66.558772846525756</v>
      </c>
      <c r="AG9" s="6">
        <v>3.2237019479620885</v>
      </c>
    </row>
    <row r="10" spans="1:33" x14ac:dyDescent="0.25">
      <c r="A10" s="4" t="s">
        <v>19</v>
      </c>
      <c r="B10" s="4" t="s">
        <v>24</v>
      </c>
      <c r="C10" s="4">
        <v>2.5</v>
      </c>
      <c r="D10" s="4">
        <v>1400</v>
      </c>
      <c r="E10" s="4">
        <v>4.5</v>
      </c>
      <c r="F10" s="4">
        <v>48.7</v>
      </c>
      <c r="G10" s="4">
        <v>1.9</v>
      </c>
      <c r="H10" s="4">
        <v>14.6</v>
      </c>
      <c r="I10" s="4">
        <v>0.01</v>
      </c>
      <c r="J10" s="4">
        <v>12.2</v>
      </c>
      <c r="K10" s="4">
        <v>0.19</v>
      </c>
      <c r="L10" s="4">
        <v>8.4</v>
      </c>
      <c r="M10" s="4">
        <v>8.4</v>
      </c>
      <c r="N10" s="4">
        <v>4.2</v>
      </c>
      <c r="O10" s="4">
        <v>1.4</v>
      </c>
      <c r="Q10" s="4">
        <f t="shared" si="12"/>
        <v>100.00000000000003</v>
      </c>
      <c r="S10" s="6">
        <f t="shared" si="0"/>
        <v>48.699999999999989</v>
      </c>
      <c r="T10" s="6">
        <f t="shared" si="1"/>
        <v>1.8999999999999992</v>
      </c>
      <c r="U10" s="6">
        <f t="shared" si="2"/>
        <v>14.599999999999996</v>
      </c>
      <c r="V10" s="6">
        <f t="shared" si="3"/>
        <v>9.9999999999999985E-3</v>
      </c>
      <c r="W10" s="6">
        <f t="shared" si="4"/>
        <v>12.199999999999996</v>
      </c>
      <c r="X10" s="6">
        <f t="shared" si="5"/>
        <v>0.18999999999999995</v>
      </c>
      <c r="Y10" s="6">
        <f t="shared" si="6"/>
        <v>8.3999999999999986</v>
      </c>
      <c r="Z10" s="6">
        <f t="shared" si="7"/>
        <v>8.3999999999999986</v>
      </c>
      <c r="AA10" s="6">
        <f t="shared" si="8"/>
        <v>4.1999999999999993</v>
      </c>
      <c r="AB10" s="6">
        <f t="shared" si="9"/>
        <v>1.3999999999999995</v>
      </c>
      <c r="AC10" s="6">
        <f t="shared" si="10"/>
        <v>0</v>
      </c>
      <c r="AD10" s="6">
        <f t="shared" si="11"/>
        <v>100.00000000000001</v>
      </c>
      <c r="AE10" s="6">
        <v>33.248679130634493</v>
      </c>
      <c r="AF10" s="6">
        <v>57.450553182703459</v>
      </c>
      <c r="AG10" s="6">
        <v>9.3007676866620592</v>
      </c>
    </row>
    <row r="11" spans="1:33" x14ac:dyDescent="0.25">
      <c r="A11" s="4" t="s">
        <v>19</v>
      </c>
      <c r="B11" s="4" t="s">
        <v>24</v>
      </c>
      <c r="C11" s="4">
        <v>2.5</v>
      </c>
      <c r="D11" s="4">
        <v>1425</v>
      </c>
      <c r="E11" s="4">
        <v>14</v>
      </c>
      <c r="F11" s="4">
        <v>47.2</v>
      </c>
      <c r="G11" s="4">
        <v>1.7</v>
      </c>
      <c r="H11" s="4">
        <v>15.3</v>
      </c>
      <c r="I11" s="4">
        <v>0.02</v>
      </c>
      <c r="J11" s="4">
        <v>11.9</v>
      </c>
      <c r="K11" s="4">
        <v>0.17</v>
      </c>
      <c r="L11" s="4">
        <v>10.3</v>
      </c>
      <c r="M11" s="4">
        <v>9.8000000000000007</v>
      </c>
      <c r="N11" s="4">
        <v>3.2</v>
      </c>
      <c r="O11" s="4">
        <v>0.4</v>
      </c>
      <c r="Q11" s="4">
        <f t="shared" si="12"/>
        <v>99.990000000000009</v>
      </c>
      <c r="S11" s="6">
        <f t="shared" si="0"/>
        <v>47.2047204720472</v>
      </c>
      <c r="T11" s="6">
        <f t="shared" si="1"/>
        <v>1.7001700170016998</v>
      </c>
      <c r="U11" s="6">
        <f t="shared" si="2"/>
        <v>15.3015301530153</v>
      </c>
      <c r="V11" s="6">
        <f t="shared" si="3"/>
        <v>2.000200020002E-2</v>
      </c>
      <c r="W11" s="6">
        <f t="shared" si="4"/>
        <v>11.9011901190119</v>
      </c>
      <c r="X11" s="6">
        <f t="shared" si="5"/>
        <v>0.17001700170017001</v>
      </c>
      <c r="Y11" s="6">
        <f t="shared" si="6"/>
        <v>10.3010301030103</v>
      </c>
      <c r="Z11" s="6">
        <f t="shared" si="7"/>
        <v>9.8009800980098003</v>
      </c>
      <c r="AA11" s="6">
        <f t="shared" si="8"/>
        <v>3.2003200320032001</v>
      </c>
      <c r="AB11" s="6">
        <f t="shared" si="9"/>
        <v>0.40004000400040002</v>
      </c>
      <c r="AC11" s="6">
        <f t="shared" si="10"/>
        <v>0</v>
      </c>
      <c r="AD11" s="6">
        <f t="shared" si="11"/>
        <v>100.00000000000001</v>
      </c>
      <c r="AE11" s="6">
        <v>37.802060634011589</v>
      </c>
      <c r="AF11" s="6">
        <v>50.458714719975461</v>
      </c>
      <c r="AG11" s="6">
        <v>11.739224646012952</v>
      </c>
    </row>
    <row r="12" spans="1:33" x14ac:dyDescent="0.25">
      <c r="A12" s="4" t="s">
        <v>19</v>
      </c>
      <c r="B12" s="4" t="s">
        <v>24</v>
      </c>
      <c r="C12" s="4">
        <v>2.5</v>
      </c>
      <c r="D12" s="4">
        <v>1425</v>
      </c>
      <c r="E12" s="4">
        <v>20</v>
      </c>
      <c r="F12" s="4">
        <v>47.9</v>
      </c>
      <c r="G12" s="4">
        <v>1.4</v>
      </c>
      <c r="H12" s="4">
        <v>15.1</v>
      </c>
      <c r="I12" s="4">
        <v>0.03</v>
      </c>
      <c r="J12" s="4">
        <v>11.3</v>
      </c>
      <c r="K12" s="4">
        <v>0.25</v>
      </c>
      <c r="L12" s="4">
        <v>10.8</v>
      </c>
      <c r="M12" s="4">
        <v>9.9</v>
      </c>
      <c r="N12" s="4">
        <v>3.1</v>
      </c>
      <c r="O12" s="4">
        <v>0.34</v>
      </c>
      <c r="Q12" s="4">
        <f t="shared" si="12"/>
        <v>100.11999999999999</v>
      </c>
      <c r="S12" s="6">
        <f t="shared" si="0"/>
        <v>47.842588893328006</v>
      </c>
      <c r="T12" s="6">
        <f t="shared" si="1"/>
        <v>1.3983220135836996</v>
      </c>
      <c r="U12" s="6">
        <f t="shared" si="2"/>
        <v>15.081901717938475</v>
      </c>
      <c r="V12" s="6">
        <f t="shared" si="3"/>
        <v>2.9964043148222139E-2</v>
      </c>
      <c r="W12" s="6">
        <f t="shared" si="4"/>
        <v>11.286456252497006</v>
      </c>
      <c r="X12" s="6">
        <f t="shared" si="5"/>
        <v>0.2497003595685178</v>
      </c>
      <c r="Y12" s="6">
        <f t="shared" si="6"/>
        <v>10.78705553335997</v>
      </c>
      <c r="Z12" s="6">
        <f t="shared" si="7"/>
        <v>9.888134238913306</v>
      </c>
      <c r="AA12" s="6">
        <f t="shared" si="8"/>
        <v>3.0962844586496208</v>
      </c>
      <c r="AB12" s="6">
        <f t="shared" si="9"/>
        <v>0.33959248901318423</v>
      </c>
      <c r="AC12" s="6">
        <f t="shared" si="10"/>
        <v>0</v>
      </c>
      <c r="AD12" s="6">
        <f t="shared" si="11"/>
        <v>100.00000000000003</v>
      </c>
      <c r="AE12" s="6">
        <v>38.302260363894213</v>
      </c>
      <c r="AF12" s="6">
        <v>48.972643498503523</v>
      </c>
      <c r="AG12" s="6">
        <v>12.725096137602252</v>
      </c>
    </row>
    <row r="13" spans="1:33" x14ac:dyDescent="0.25">
      <c r="A13" s="4" t="s">
        <v>19</v>
      </c>
      <c r="B13" s="4" t="s">
        <v>24</v>
      </c>
      <c r="C13" s="4">
        <v>2.5</v>
      </c>
      <c r="D13" s="4">
        <v>1450</v>
      </c>
      <c r="E13" s="4">
        <v>76</v>
      </c>
      <c r="F13" s="4">
        <v>47.7</v>
      </c>
      <c r="G13" s="4">
        <v>0.6</v>
      </c>
      <c r="H13" s="4">
        <v>13.8</v>
      </c>
      <c r="I13" s="4">
        <v>0.11</v>
      </c>
      <c r="J13" s="4">
        <v>9.3000000000000007</v>
      </c>
      <c r="K13" s="4">
        <v>0.23</v>
      </c>
      <c r="L13" s="4">
        <v>14.6</v>
      </c>
      <c r="M13" s="4">
        <v>11.9</v>
      </c>
      <c r="N13" s="4">
        <v>1.7</v>
      </c>
      <c r="O13" s="4">
        <v>7.0000000000000007E-2</v>
      </c>
      <c r="Q13" s="4">
        <f t="shared" si="12"/>
        <v>100.01</v>
      </c>
      <c r="S13" s="6">
        <f t="shared" si="0"/>
        <v>47.695230476952304</v>
      </c>
      <c r="T13" s="6">
        <f t="shared" si="1"/>
        <v>0.59994000599940001</v>
      </c>
      <c r="U13" s="6">
        <f t="shared" si="2"/>
        <v>13.7986201379862</v>
      </c>
      <c r="V13" s="6">
        <f t="shared" si="3"/>
        <v>0.10998900109989</v>
      </c>
      <c r="W13" s="6">
        <f t="shared" si="4"/>
        <v>9.2990700929907</v>
      </c>
      <c r="X13" s="6">
        <f t="shared" si="5"/>
        <v>0.22997700229977</v>
      </c>
      <c r="Y13" s="6">
        <f t="shared" si="6"/>
        <v>14.5985401459854</v>
      </c>
      <c r="Z13" s="6">
        <f t="shared" si="7"/>
        <v>11.898810118988102</v>
      </c>
      <c r="AA13" s="6">
        <f t="shared" si="8"/>
        <v>1.6998300169983001</v>
      </c>
      <c r="AB13" s="6">
        <f t="shared" si="9"/>
        <v>6.9993000699930003E-2</v>
      </c>
      <c r="AC13" s="6">
        <f t="shared" si="10"/>
        <v>0</v>
      </c>
      <c r="AD13" s="6">
        <f t="shared" si="11"/>
        <v>100</v>
      </c>
      <c r="AE13" s="6">
        <v>45.538351093039424</v>
      </c>
      <c r="AF13" s="6">
        <v>40.393394219236157</v>
      </c>
      <c r="AG13" s="6">
        <v>14.068254687724426</v>
      </c>
    </row>
    <row r="14" spans="1:33" x14ac:dyDescent="0.25">
      <c r="A14" s="4" t="s">
        <v>20</v>
      </c>
      <c r="B14" s="4" t="s">
        <v>24</v>
      </c>
      <c r="C14" s="4">
        <v>2</v>
      </c>
      <c r="D14" s="4">
        <v>1300</v>
      </c>
      <c r="E14" s="4">
        <v>7</v>
      </c>
      <c r="F14" s="4">
        <v>38.200000000000003</v>
      </c>
      <c r="G14" s="4">
        <v>3.3</v>
      </c>
      <c r="H14" s="4">
        <v>10.7</v>
      </c>
      <c r="I14" s="4">
        <v>0.02</v>
      </c>
      <c r="J14" s="4">
        <v>25</v>
      </c>
      <c r="K14" s="4">
        <v>0.39</v>
      </c>
      <c r="L14" s="4">
        <v>8.8000000000000007</v>
      </c>
      <c r="M14" s="4">
        <v>10.7</v>
      </c>
      <c r="N14" s="4">
        <v>2.5</v>
      </c>
      <c r="O14" s="4">
        <v>0.48</v>
      </c>
      <c r="Q14" s="4">
        <f t="shared" si="12"/>
        <v>100.09</v>
      </c>
      <c r="S14" s="6">
        <f t="shared" si="0"/>
        <v>38.165650914177242</v>
      </c>
      <c r="T14" s="6">
        <f t="shared" si="1"/>
        <v>3.297032670596463</v>
      </c>
      <c r="U14" s="6">
        <f t="shared" si="2"/>
        <v>10.690378659206713</v>
      </c>
      <c r="V14" s="6">
        <f t="shared" si="3"/>
        <v>1.9982016185433108E-2</v>
      </c>
      <c r="W14" s="6">
        <f t="shared" si="4"/>
        <v>24.977520231791388</v>
      </c>
      <c r="X14" s="6">
        <f t="shared" si="5"/>
        <v>0.38964931561594562</v>
      </c>
      <c r="Y14" s="6">
        <f t="shared" si="6"/>
        <v>8.7920871215905692</v>
      </c>
      <c r="Z14" s="6">
        <f t="shared" si="7"/>
        <v>10.690378659206713</v>
      </c>
      <c r="AA14" s="6">
        <f t="shared" si="8"/>
        <v>2.4977520231791388</v>
      </c>
      <c r="AB14" s="6">
        <f t="shared" si="9"/>
        <v>0.47956838845039462</v>
      </c>
      <c r="AC14" s="6">
        <f t="shared" si="10"/>
        <v>0</v>
      </c>
      <c r="AD14" s="6">
        <f t="shared" si="11"/>
        <v>100</v>
      </c>
      <c r="AE14" s="6">
        <v>55.088686054911918</v>
      </c>
      <c r="AF14" s="6">
        <v>48.577673961134643</v>
      </c>
      <c r="AG14" s="6">
        <v>-3.666360016046553</v>
      </c>
    </row>
    <row r="15" spans="1:33" x14ac:dyDescent="0.25">
      <c r="A15" s="4" t="s">
        <v>20</v>
      </c>
      <c r="B15" s="4" t="s">
        <v>24</v>
      </c>
      <c r="C15" s="4">
        <v>2</v>
      </c>
      <c r="D15" s="4">
        <v>1300</v>
      </c>
      <c r="E15" s="4">
        <v>16</v>
      </c>
      <c r="F15" s="4">
        <v>40.4</v>
      </c>
      <c r="G15" s="4">
        <v>1.7</v>
      </c>
      <c r="H15" s="4">
        <v>12.7</v>
      </c>
      <c r="I15" s="4">
        <v>0.03</v>
      </c>
      <c r="J15" s="4">
        <v>23.4</v>
      </c>
      <c r="K15" s="4">
        <v>0.35</v>
      </c>
      <c r="L15" s="4">
        <v>8.8000000000000007</v>
      </c>
      <c r="M15" s="4">
        <v>11</v>
      </c>
      <c r="N15" s="4">
        <v>1.6</v>
      </c>
      <c r="O15" s="4">
        <v>0.13</v>
      </c>
      <c r="Q15" s="4">
        <f t="shared" si="12"/>
        <v>100.10999999999997</v>
      </c>
      <c r="S15" s="6">
        <f t="shared" si="0"/>
        <v>40.355608830286691</v>
      </c>
      <c r="T15" s="6">
        <f t="shared" si="1"/>
        <v>1.6981320547397867</v>
      </c>
      <c r="U15" s="6">
        <f t="shared" si="2"/>
        <v>12.686045350114878</v>
      </c>
      <c r="V15" s="6">
        <f t="shared" si="3"/>
        <v>2.9967036260113881E-2</v>
      </c>
      <c r="W15" s="6">
        <f t="shared" si="4"/>
        <v>23.374288282888827</v>
      </c>
      <c r="X15" s="6">
        <f t="shared" si="5"/>
        <v>0.34961542303466192</v>
      </c>
      <c r="Y15" s="6">
        <f t="shared" si="6"/>
        <v>8.7903306363000731</v>
      </c>
      <c r="Z15" s="6">
        <f t="shared" si="7"/>
        <v>10.98791329537509</v>
      </c>
      <c r="AA15" s="6">
        <f t="shared" si="8"/>
        <v>1.5982419338727405</v>
      </c>
      <c r="AB15" s="6">
        <f t="shared" si="9"/>
        <v>0.12985715712716017</v>
      </c>
      <c r="AC15" s="6">
        <f t="shared" si="10"/>
        <v>0</v>
      </c>
      <c r="AD15" s="6">
        <f t="shared" si="11"/>
        <v>100.00000000000001</v>
      </c>
      <c r="AE15" s="6">
        <v>53.189063198354553</v>
      </c>
      <c r="AF15" s="6">
        <v>41.380153205067494</v>
      </c>
      <c r="AG15" s="6">
        <v>5.4307835965779496</v>
      </c>
    </row>
    <row r="16" spans="1:33" x14ac:dyDescent="0.25">
      <c r="A16" s="4" t="s">
        <v>20</v>
      </c>
      <c r="B16" s="4" t="s">
        <v>24</v>
      </c>
      <c r="C16" s="4">
        <v>2</v>
      </c>
      <c r="D16" s="4">
        <v>1325</v>
      </c>
      <c r="E16" s="4">
        <v>33</v>
      </c>
      <c r="F16" s="4">
        <v>41.4</v>
      </c>
      <c r="G16" s="4">
        <v>1.4</v>
      </c>
      <c r="H16" s="4">
        <v>13.2</v>
      </c>
      <c r="I16" s="4">
        <v>0.01</v>
      </c>
      <c r="J16" s="4">
        <v>21.7</v>
      </c>
      <c r="K16" s="4">
        <v>0.4</v>
      </c>
      <c r="L16" s="4">
        <v>9.6</v>
      </c>
      <c r="M16" s="4">
        <v>11.1</v>
      </c>
      <c r="N16" s="4">
        <v>1.2</v>
      </c>
      <c r="O16" s="4">
        <v>7.0000000000000007E-2</v>
      </c>
      <c r="Q16" s="4">
        <f t="shared" si="12"/>
        <v>100.07999999999998</v>
      </c>
      <c r="S16" s="6">
        <f t="shared" si="0"/>
        <v>41.366906474820148</v>
      </c>
      <c r="T16" s="6">
        <f t="shared" si="1"/>
        <v>1.398880895283773</v>
      </c>
      <c r="U16" s="6">
        <f t="shared" si="2"/>
        <v>13.189448441247004</v>
      </c>
      <c r="V16" s="6">
        <f t="shared" si="3"/>
        <v>9.9920063948840936E-3</v>
      </c>
      <c r="W16" s="6">
        <f t="shared" si="4"/>
        <v>21.682653876898485</v>
      </c>
      <c r="X16" s="6">
        <f t="shared" si="5"/>
        <v>0.39968025579536381</v>
      </c>
      <c r="Y16" s="6">
        <f t="shared" si="6"/>
        <v>9.5923261390887298</v>
      </c>
      <c r="Z16" s="6">
        <f t="shared" si="7"/>
        <v>11.091127098321344</v>
      </c>
      <c r="AA16" s="6">
        <f t="shared" si="8"/>
        <v>1.1990407673860912</v>
      </c>
      <c r="AB16" s="6">
        <f t="shared" si="9"/>
        <v>6.9944044764188668E-2</v>
      </c>
      <c r="AC16" s="6">
        <f t="shared" si="10"/>
        <v>0</v>
      </c>
      <c r="AD16" s="6">
        <f t="shared" si="11"/>
        <v>100</v>
      </c>
      <c r="AE16" s="6">
        <v>52.368081189117781</v>
      </c>
      <c r="AF16" s="6">
        <v>38.769392403538944</v>
      </c>
      <c r="AG16" s="6">
        <v>8.8625264073432852</v>
      </c>
    </row>
    <row r="17" spans="1:33" x14ac:dyDescent="0.25">
      <c r="A17" s="4" t="s">
        <v>20</v>
      </c>
      <c r="B17" s="4" t="s">
        <v>24</v>
      </c>
      <c r="C17" s="4">
        <v>2</v>
      </c>
      <c r="D17" s="4">
        <v>1350</v>
      </c>
      <c r="E17" s="4">
        <v>50.7</v>
      </c>
      <c r="F17" s="4">
        <v>42.6</v>
      </c>
      <c r="G17" s="4">
        <v>1.2</v>
      </c>
      <c r="H17" s="4">
        <v>13.6</v>
      </c>
      <c r="I17" s="4">
        <v>0.02</v>
      </c>
      <c r="J17" s="4">
        <v>18.5</v>
      </c>
      <c r="K17" s="4">
        <v>0.4</v>
      </c>
      <c r="L17" s="4">
        <v>10.6</v>
      </c>
      <c r="M17" s="4">
        <v>12</v>
      </c>
      <c r="N17" s="4">
        <v>1.1000000000000001</v>
      </c>
      <c r="O17" s="4">
        <v>0.06</v>
      </c>
      <c r="Q17" s="4">
        <f t="shared" si="12"/>
        <v>100.08000000000001</v>
      </c>
      <c r="S17" s="6">
        <f t="shared" si="0"/>
        <v>42.565947242206228</v>
      </c>
      <c r="T17" s="6">
        <f t="shared" si="1"/>
        <v>1.199040767386091</v>
      </c>
      <c r="U17" s="6">
        <f t="shared" si="2"/>
        <v>13.589128697042362</v>
      </c>
      <c r="V17" s="6">
        <f t="shared" si="3"/>
        <v>1.9984012789768184E-2</v>
      </c>
      <c r="W17" s="6">
        <f t="shared" si="4"/>
        <v>18.485211830535569</v>
      </c>
      <c r="X17" s="6">
        <f t="shared" si="5"/>
        <v>0.3996802557953637</v>
      </c>
      <c r="Y17" s="6">
        <f t="shared" si="6"/>
        <v>10.591526778577137</v>
      </c>
      <c r="Z17" s="6">
        <f t="shared" si="7"/>
        <v>11.99040767386091</v>
      </c>
      <c r="AA17" s="6">
        <f t="shared" si="8"/>
        <v>1.0991207034372501</v>
      </c>
      <c r="AB17" s="6">
        <f t="shared" si="9"/>
        <v>5.9952038369304544E-2</v>
      </c>
      <c r="AC17" s="6">
        <f t="shared" si="10"/>
        <v>0</v>
      </c>
      <c r="AD17" s="6">
        <f t="shared" si="11"/>
        <v>99.999999999999986</v>
      </c>
      <c r="AE17" s="6">
        <v>50.152393361354704</v>
      </c>
      <c r="AF17" s="6">
        <v>39.722071425733503</v>
      </c>
      <c r="AG17" s="6">
        <v>10.125535212911807</v>
      </c>
    </row>
    <row r="18" spans="1:33" x14ac:dyDescent="0.25">
      <c r="A18" s="4" t="s">
        <v>20</v>
      </c>
      <c r="B18" s="4" t="s">
        <v>24</v>
      </c>
      <c r="C18" s="4">
        <v>2.5</v>
      </c>
      <c r="D18" s="4">
        <v>1350</v>
      </c>
      <c r="E18" s="4">
        <v>8</v>
      </c>
      <c r="F18" s="4">
        <v>36.700000000000003</v>
      </c>
      <c r="G18" s="4">
        <v>2.7</v>
      </c>
      <c r="H18" s="4">
        <v>9.3000000000000007</v>
      </c>
      <c r="I18" s="4">
        <v>0</v>
      </c>
      <c r="J18" s="4">
        <v>25.5</v>
      </c>
      <c r="K18" s="4">
        <v>0.35</v>
      </c>
      <c r="L18" s="4">
        <v>9.9</v>
      </c>
      <c r="M18" s="4">
        <v>12.6</v>
      </c>
      <c r="N18" s="4">
        <v>2.7</v>
      </c>
      <c r="O18" s="4">
        <v>0.25</v>
      </c>
      <c r="Q18" s="4">
        <f t="shared" si="12"/>
        <v>100</v>
      </c>
      <c r="S18" s="6">
        <f t="shared" si="0"/>
        <v>36.700000000000003</v>
      </c>
      <c r="T18" s="6">
        <f t="shared" si="1"/>
        <v>2.7</v>
      </c>
      <c r="U18" s="6">
        <f t="shared" si="2"/>
        <v>9.3000000000000007</v>
      </c>
      <c r="V18" s="6">
        <f t="shared" si="3"/>
        <v>0</v>
      </c>
      <c r="W18" s="6">
        <f t="shared" si="4"/>
        <v>25.5</v>
      </c>
      <c r="X18" s="6">
        <f t="shared" si="5"/>
        <v>0.35</v>
      </c>
      <c r="Y18" s="6">
        <f t="shared" si="6"/>
        <v>9.9</v>
      </c>
      <c r="Z18" s="6">
        <f t="shared" si="7"/>
        <v>12.6</v>
      </c>
      <c r="AA18" s="6">
        <f t="shared" si="8"/>
        <v>2.7</v>
      </c>
      <c r="AB18" s="6">
        <f t="shared" si="9"/>
        <v>0.25</v>
      </c>
      <c r="AC18" s="6">
        <f t="shared" si="10"/>
        <v>0</v>
      </c>
      <c r="AD18" s="6">
        <f t="shared" si="11"/>
        <v>100</v>
      </c>
      <c r="AE18" s="6">
        <v>63.71932655669162</v>
      </c>
      <c r="AF18" s="6">
        <v>51.86169471792001</v>
      </c>
      <c r="AG18" s="6">
        <v>-15.581021274611611</v>
      </c>
    </row>
    <row r="19" spans="1:33" x14ac:dyDescent="0.25">
      <c r="A19" s="4" t="s">
        <v>20</v>
      </c>
      <c r="B19" s="4" t="s">
        <v>24</v>
      </c>
      <c r="C19" s="4">
        <v>2.5</v>
      </c>
      <c r="D19" s="4">
        <v>1400</v>
      </c>
      <c r="E19" s="4">
        <v>22</v>
      </c>
      <c r="F19" s="4">
        <v>39.1</v>
      </c>
      <c r="G19" s="4">
        <v>2.4</v>
      </c>
      <c r="H19" s="4">
        <v>10.4</v>
      </c>
      <c r="I19" s="4">
        <v>0.01</v>
      </c>
      <c r="J19" s="4">
        <v>22.2</v>
      </c>
      <c r="K19" s="4">
        <v>0.4</v>
      </c>
      <c r="L19" s="4">
        <v>10.6</v>
      </c>
      <c r="M19" s="4">
        <v>12.8</v>
      </c>
      <c r="N19" s="4">
        <v>1.9</v>
      </c>
      <c r="O19" s="4">
        <v>0.18</v>
      </c>
      <c r="Q19" s="4">
        <f t="shared" si="12"/>
        <v>99.990000000000009</v>
      </c>
      <c r="S19" s="6">
        <f t="shared" si="0"/>
        <v>39.103910391039101</v>
      </c>
      <c r="T19" s="6">
        <f t="shared" si="1"/>
        <v>2.4002400240024002</v>
      </c>
      <c r="U19" s="6">
        <f t="shared" si="2"/>
        <v>10.4010401040104</v>
      </c>
      <c r="V19" s="6">
        <f t="shared" si="3"/>
        <v>1.000100010001E-2</v>
      </c>
      <c r="W19" s="6">
        <f t="shared" si="4"/>
        <v>22.202220222022198</v>
      </c>
      <c r="X19" s="6">
        <f t="shared" si="5"/>
        <v>0.40004000400040002</v>
      </c>
      <c r="Y19" s="6">
        <f t="shared" si="6"/>
        <v>10.6010601060106</v>
      </c>
      <c r="Z19" s="6">
        <f t="shared" si="7"/>
        <v>12.801280128012801</v>
      </c>
      <c r="AA19" s="6">
        <f t="shared" si="8"/>
        <v>1.9001900190018999</v>
      </c>
      <c r="AB19" s="6">
        <f t="shared" si="9"/>
        <v>0.18001800180017999</v>
      </c>
      <c r="AC19" s="6">
        <f t="shared" si="10"/>
        <v>0</v>
      </c>
      <c r="AD19" s="6">
        <f t="shared" si="11"/>
        <v>99.999999999999986</v>
      </c>
      <c r="AE19" s="6">
        <v>57.838893124480194</v>
      </c>
      <c r="AF19" s="6">
        <v>46.110690636872661</v>
      </c>
      <c r="AG19" s="6">
        <v>-3.9495837613528404</v>
      </c>
    </row>
    <row r="20" spans="1:33" x14ac:dyDescent="0.25">
      <c r="A20" s="4" t="s">
        <v>20</v>
      </c>
      <c r="B20" s="4" t="s">
        <v>24</v>
      </c>
      <c r="C20" s="4">
        <v>2.5</v>
      </c>
      <c r="D20" s="4">
        <v>1425</v>
      </c>
      <c r="E20" s="4">
        <v>65</v>
      </c>
      <c r="F20" s="4">
        <v>42.3</v>
      </c>
      <c r="G20" s="4">
        <v>1</v>
      </c>
      <c r="H20" s="4">
        <v>14.3</v>
      </c>
      <c r="I20" s="4">
        <v>0.05</v>
      </c>
      <c r="J20" s="4">
        <v>16.899999999999999</v>
      </c>
      <c r="K20" s="4">
        <v>0.3</v>
      </c>
      <c r="L20" s="4">
        <v>10.9</v>
      </c>
      <c r="M20" s="4">
        <v>13.2</v>
      </c>
      <c r="N20" s="4">
        <v>1.1000000000000001</v>
      </c>
      <c r="O20" s="4">
        <v>0.06</v>
      </c>
      <c r="Q20" s="4">
        <f t="shared" si="12"/>
        <v>100.10999999999999</v>
      </c>
      <c r="S20" s="6">
        <f t="shared" si="0"/>
        <v>42.253521126760567</v>
      </c>
      <c r="T20" s="6">
        <f t="shared" si="1"/>
        <v>0.99890120867046261</v>
      </c>
      <c r="U20" s="6">
        <f t="shared" si="2"/>
        <v>14.284287283987618</v>
      </c>
      <c r="V20" s="6">
        <f t="shared" si="3"/>
        <v>4.9945060433523127E-2</v>
      </c>
      <c r="W20" s="6">
        <f t="shared" si="4"/>
        <v>16.881430426530816</v>
      </c>
      <c r="X20" s="6">
        <f t="shared" si="5"/>
        <v>0.29967036260113877</v>
      </c>
      <c r="Y20" s="6">
        <f t="shared" si="6"/>
        <v>10.888023174508044</v>
      </c>
      <c r="Z20" s="6">
        <f t="shared" si="7"/>
        <v>13.185495954450104</v>
      </c>
      <c r="AA20" s="6">
        <f t="shared" si="8"/>
        <v>1.0987913295375089</v>
      </c>
      <c r="AB20" s="6">
        <f t="shared" si="9"/>
        <v>5.9934072520227755E-2</v>
      </c>
      <c r="AC20" s="6">
        <f t="shared" si="10"/>
        <v>0</v>
      </c>
      <c r="AD20" s="6">
        <f t="shared" si="11"/>
        <v>100</v>
      </c>
      <c r="AE20" s="6">
        <v>48.963772961172687</v>
      </c>
      <c r="AF20" s="6">
        <v>42.799743393076959</v>
      </c>
      <c r="AG20" s="6">
        <v>8.2364836457503383</v>
      </c>
    </row>
    <row r="21" spans="1:33" x14ac:dyDescent="0.25">
      <c r="A21" s="4" t="s">
        <v>21</v>
      </c>
      <c r="B21" s="4" t="s">
        <v>25</v>
      </c>
      <c r="C21" s="4">
        <v>2</v>
      </c>
      <c r="D21" s="4">
        <v>1400</v>
      </c>
      <c r="E21" s="4">
        <v>26</v>
      </c>
      <c r="F21" s="4">
        <v>45.1</v>
      </c>
      <c r="G21" s="4">
        <v>2</v>
      </c>
      <c r="H21" s="4">
        <v>16.2</v>
      </c>
      <c r="I21" s="4">
        <v>0.03</v>
      </c>
      <c r="J21" s="4">
        <v>10.9</v>
      </c>
      <c r="K21" s="4">
        <v>0.16</v>
      </c>
      <c r="L21" s="4">
        <v>11.1</v>
      </c>
      <c r="M21" s="4">
        <v>9.98</v>
      </c>
      <c r="N21" s="4">
        <v>2.6</v>
      </c>
      <c r="O21" s="4">
        <v>0.08</v>
      </c>
      <c r="P21" s="4">
        <v>0.05</v>
      </c>
      <c r="Q21" s="4">
        <f>SUM(F21:P21)</f>
        <v>98.199999999999989</v>
      </c>
      <c r="S21" s="6">
        <f t="shared" si="0"/>
        <v>45.926680244399193</v>
      </c>
      <c r="T21" s="6">
        <f t="shared" si="1"/>
        <v>2.0366598778004072</v>
      </c>
      <c r="U21" s="6">
        <f t="shared" si="2"/>
        <v>16.4969450101833</v>
      </c>
      <c r="V21" s="6">
        <f t="shared" si="3"/>
        <v>3.0549898167006113E-2</v>
      </c>
      <c r="W21" s="6">
        <f t="shared" si="4"/>
        <v>11.099796334012222</v>
      </c>
      <c r="X21" s="6">
        <f t="shared" si="5"/>
        <v>0.16293279022403262</v>
      </c>
      <c r="Y21" s="6">
        <f t="shared" si="6"/>
        <v>11.303462321792262</v>
      </c>
      <c r="Z21" s="6">
        <f t="shared" si="7"/>
        <v>10.162932790224035</v>
      </c>
      <c r="AA21" s="6">
        <f t="shared" si="8"/>
        <v>2.6476578411405298</v>
      </c>
      <c r="AB21" s="6">
        <f t="shared" si="9"/>
        <v>8.146639511201631E-2</v>
      </c>
      <c r="AC21" s="6">
        <f t="shared" si="10"/>
        <v>5.0916496945010187E-2</v>
      </c>
      <c r="AD21" s="6">
        <f t="shared" si="11"/>
        <v>100.00000000000003</v>
      </c>
      <c r="AE21" s="6">
        <v>38.817588857876473</v>
      </c>
      <c r="AF21" s="6">
        <v>48.22216436558201</v>
      </c>
      <c r="AG21" s="6">
        <v>12.960246776541517</v>
      </c>
    </row>
    <row r="22" spans="1:33" x14ac:dyDescent="0.25">
      <c r="A22" s="4" t="s">
        <v>21</v>
      </c>
      <c r="B22" s="4" t="s">
        <v>25</v>
      </c>
      <c r="C22" s="4">
        <v>2</v>
      </c>
      <c r="D22" s="4">
        <v>1375</v>
      </c>
      <c r="E22" s="4">
        <v>14</v>
      </c>
      <c r="F22" s="4">
        <v>44.4</v>
      </c>
      <c r="G22" s="4">
        <v>2.2999999999999998</v>
      </c>
      <c r="H22" s="4">
        <v>16.399999999999999</v>
      </c>
      <c r="J22" s="4">
        <v>12.81</v>
      </c>
      <c r="K22" s="4">
        <v>0.1</v>
      </c>
      <c r="L22" s="4">
        <v>10.6</v>
      </c>
      <c r="M22" s="4">
        <v>9.3000000000000007</v>
      </c>
      <c r="N22" s="4">
        <v>3.78</v>
      </c>
      <c r="O22" s="4">
        <v>0.12</v>
      </c>
      <c r="P22" s="4">
        <v>0.03</v>
      </c>
      <c r="Q22" s="4">
        <f t="shared" ref="Q22:Q24" si="13">SUM(F22:P22)</f>
        <v>99.839999999999989</v>
      </c>
      <c r="S22" s="6">
        <f t="shared" si="0"/>
        <v>44.471153846153847</v>
      </c>
      <c r="T22" s="6">
        <f t="shared" si="1"/>
        <v>2.3036858974358978</v>
      </c>
      <c r="U22" s="6">
        <f t="shared" si="2"/>
        <v>16.426282051282051</v>
      </c>
      <c r="V22" s="6">
        <f t="shared" si="3"/>
        <v>0</v>
      </c>
      <c r="W22" s="6">
        <f t="shared" si="4"/>
        <v>12.830528846153848</v>
      </c>
      <c r="X22" s="6">
        <f t="shared" si="5"/>
        <v>0.10016025641025643</v>
      </c>
      <c r="Y22" s="6">
        <f t="shared" si="6"/>
        <v>10.616987179487181</v>
      </c>
      <c r="Z22" s="6">
        <f t="shared" si="7"/>
        <v>9.3149038461538485</v>
      </c>
      <c r="AA22" s="6">
        <f t="shared" si="8"/>
        <v>3.7860576923076925</v>
      </c>
      <c r="AB22" s="6">
        <f t="shared" si="9"/>
        <v>0.1201923076923077</v>
      </c>
      <c r="AC22" s="6">
        <f t="shared" si="10"/>
        <v>3.0048076923076924E-2</v>
      </c>
      <c r="AD22" s="6">
        <f t="shared" si="11"/>
        <v>100.00000000000003</v>
      </c>
      <c r="AE22" s="6">
        <v>39.610000817946585</v>
      </c>
      <c r="AF22" s="6">
        <v>53.366418572468845</v>
      </c>
      <c r="AG22" s="6">
        <v>7.0235806095845614</v>
      </c>
    </row>
    <row r="23" spans="1:33" x14ac:dyDescent="0.25">
      <c r="A23" s="4" t="s">
        <v>21</v>
      </c>
      <c r="B23" s="4" t="s">
        <v>25</v>
      </c>
      <c r="C23" s="4">
        <v>2.5</v>
      </c>
      <c r="D23" s="4">
        <v>1500</v>
      </c>
      <c r="E23" s="4">
        <v>67</v>
      </c>
      <c r="F23" s="4">
        <v>45.2</v>
      </c>
      <c r="G23" s="4">
        <v>1.3</v>
      </c>
      <c r="H23" s="4">
        <v>15.2</v>
      </c>
      <c r="I23" s="4">
        <v>0.05</v>
      </c>
      <c r="J23" s="4">
        <v>9.1</v>
      </c>
      <c r="K23" s="4">
        <v>0.17</v>
      </c>
      <c r="L23" s="4">
        <v>15</v>
      </c>
      <c r="M23" s="4">
        <v>11.2</v>
      </c>
      <c r="N23" s="4">
        <v>1.91</v>
      </c>
      <c r="O23" s="4">
        <v>0.05</v>
      </c>
      <c r="P23" s="4">
        <v>0.02</v>
      </c>
      <c r="Q23" s="4">
        <f t="shared" si="13"/>
        <v>99.199999999999989</v>
      </c>
      <c r="S23" s="6">
        <f t="shared" si="0"/>
        <v>45.56451612903227</v>
      </c>
      <c r="T23" s="6">
        <f t="shared" si="1"/>
        <v>1.3104838709677422</v>
      </c>
      <c r="U23" s="6">
        <f t="shared" si="2"/>
        <v>15.32258064516129</v>
      </c>
      <c r="V23" s="6">
        <f t="shared" si="3"/>
        <v>5.0403225806451624E-2</v>
      </c>
      <c r="W23" s="6">
        <f t="shared" si="4"/>
        <v>9.1733870967741939</v>
      </c>
      <c r="X23" s="6">
        <f t="shared" si="5"/>
        <v>0.1713709677419355</v>
      </c>
      <c r="Y23" s="6">
        <f t="shared" si="6"/>
        <v>15.120967741935484</v>
      </c>
      <c r="Z23" s="6">
        <f t="shared" si="7"/>
        <v>11.290322580645162</v>
      </c>
      <c r="AA23" s="6">
        <f t="shared" si="8"/>
        <v>1.925403225806452</v>
      </c>
      <c r="AB23" s="6">
        <f t="shared" si="9"/>
        <v>5.0403225806451624E-2</v>
      </c>
      <c r="AC23" s="6">
        <f t="shared" si="10"/>
        <v>2.0161290322580648E-2</v>
      </c>
      <c r="AD23" s="6">
        <f t="shared" si="11"/>
        <v>100.00000000000001</v>
      </c>
      <c r="AE23" s="6">
        <v>45.63558226450742</v>
      </c>
      <c r="AF23" s="6">
        <v>43.122862327081151</v>
      </c>
      <c r="AG23" s="6">
        <v>11.241555408411422</v>
      </c>
    </row>
    <row r="24" spans="1:33" x14ac:dyDescent="0.25">
      <c r="A24" s="4" t="s">
        <v>21</v>
      </c>
      <c r="B24" s="4" t="s">
        <v>25</v>
      </c>
      <c r="C24" s="4">
        <v>2.5</v>
      </c>
      <c r="D24" s="4">
        <v>1475</v>
      </c>
      <c r="E24" s="4">
        <v>28</v>
      </c>
      <c r="F24" s="4">
        <v>42.7</v>
      </c>
      <c r="G24" s="4">
        <v>1.87</v>
      </c>
      <c r="H24" s="4">
        <v>14.54</v>
      </c>
      <c r="J24" s="4">
        <v>12</v>
      </c>
      <c r="K24" s="4">
        <v>0.17</v>
      </c>
      <c r="L24" s="4">
        <v>13.54</v>
      </c>
      <c r="M24" s="4">
        <v>10.3</v>
      </c>
      <c r="N24" s="4">
        <v>3.04</v>
      </c>
      <c r="O24" s="4">
        <v>0.09</v>
      </c>
      <c r="P24" s="4">
        <v>0.04</v>
      </c>
      <c r="Q24" s="4">
        <f t="shared" si="13"/>
        <v>98.29</v>
      </c>
      <c r="S24" s="6">
        <f t="shared" si="0"/>
        <v>43.442873130532099</v>
      </c>
      <c r="T24" s="6">
        <f t="shared" si="1"/>
        <v>1.9025333197680332</v>
      </c>
      <c r="U24" s="6">
        <f t="shared" si="2"/>
        <v>14.792959609319359</v>
      </c>
      <c r="V24" s="6">
        <f t="shared" si="3"/>
        <v>0</v>
      </c>
      <c r="W24" s="6">
        <f t="shared" si="4"/>
        <v>12.208769966425882</v>
      </c>
      <c r="X24" s="6">
        <f t="shared" si="5"/>
        <v>0.17295757452436669</v>
      </c>
      <c r="Y24" s="6">
        <f t="shared" si="6"/>
        <v>13.775562112117202</v>
      </c>
      <c r="Z24" s="6">
        <f t="shared" si="7"/>
        <v>10.479194221182215</v>
      </c>
      <c r="AA24" s="6">
        <f t="shared" si="8"/>
        <v>3.0928883914945566</v>
      </c>
      <c r="AB24" s="6">
        <f t="shared" si="9"/>
        <v>9.1565774748194106E-2</v>
      </c>
      <c r="AC24" s="6">
        <f t="shared" si="10"/>
        <v>4.0695899888086272E-2</v>
      </c>
      <c r="AD24" s="6">
        <f t="shared" si="11"/>
        <v>99.999999999999986</v>
      </c>
      <c r="AE24" s="6">
        <v>46.793411577442292</v>
      </c>
      <c r="AF24" s="6">
        <v>49.098492753409317</v>
      </c>
      <c r="AG24" s="6">
        <v>4.108095669148395</v>
      </c>
    </row>
    <row r="25" spans="1:33" x14ac:dyDescent="0.25">
      <c r="A25" s="4" t="s">
        <v>21</v>
      </c>
      <c r="B25" s="4" t="s">
        <v>25</v>
      </c>
      <c r="C25" s="4">
        <v>2.5</v>
      </c>
      <c r="D25" s="4">
        <v>1455</v>
      </c>
      <c r="E25" s="4">
        <v>21</v>
      </c>
      <c r="F25" s="4">
        <v>43.1</v>
      </c>
      <c r="G25" s="4">
        <v>2.58</v>
      </c>
      <c r="H25" s="4">
        <v>14.2</v>
      </c>
      <c r="J25" s="4">
        <v>13.6</v>
      </c>
      <c r="K25" s="4">
        <v>0.15</v>
      </c>
      <c r="L25" s="4">
        <v>12.5</v>
      </c>
      <c r="M25" s="4">
        <v>10.199999999999999</v>
      </c>
      <c r="N25" s="4">
        <v>3.72</v>
      </c>
      <c r="O25" s="4">
        <v>0.08</v>
      </c>
      <c r="P25" s="4">
        <v>0.06</v>
      </c>
      <c r="Q25" s="4">
        <f>SUM(F25:P25)</f>
        <v>100.19</v>
      </c>
      <c r="S25" s="6">
        <f t="shared" si="0"/>
        <v>43.018265295937717</v>
      </c>
      <c r="T25" s="6">
        <f t="shared" si="1"/>
        <v>2.5751072961373391</v>
      </c>
      <c r="U25" s="6">
        <f t="shared" si="2"/>
        <v>14.173071164786904</v>
      </c>
      <c r="V25" s="6">
        <f t="shared" si="3"/>
        <v>0</v>
      </c>
      <c r="W25" s="6">
        <f t="shared" si="4"/>
        <v>13.574209002894499</v>
      </c>
      <c r="X25" s="6">
        <f t="shared" si="5"/>
        <v>0.14971554047310112</v>
      </c>
      <c r="Y25" s="6">
        <f t="shared" si="6"/>
        <v>12.476295039425093</v>
      </c>
      <c r="Z25" s="6">
        <f t="shared" si="7"/>
        <v>10.180656752170874</v>
      </c>
      <c r="AA25" s="6">
        <f t="shared" si="8"/>
        <v>3.7129454037329075</v>
      </c>
      <c r="AB25" s="6">
        <f t="shared" si="9"/>
        <v>7.9848288252320598E-2</v>
      </c>
      <c r="AC25" s="6">
        <f t="shared" si="10"/>
        <v>5.9886216189240449E-2</v>
      </c>
      <c r="AD25" s="6">
        <f t="shared" si="11"/>
        <v>100</v>
      </c>
      <c r="AE25" s="6">
        <v>45.161059716504717</v>
      </c>
      <c r="AF25" s="6">
        <v>53.039651253596155</v>
      </c>
      <c r="AG25" s="6">
        <v>1.7992890298991366</v>
      </c>
    </row>
    <row r="26" spans="1:33" x14ac:dyDescent="0.25">
      <c r="A26" s="4" t="s">
        <v>22</v>
      </c>
      <c r="B26" s="4" t="s">
        <v>27</v>
      </c>
      <c r="C26" s="4">
        <v>2</v>
      </c>
      <c r="D26" s="4">
        <v>1410</v>
      </c>
      <c r="E26" s="4">
        <v>87.11</v>
      </c>
      <c r="F26" s="4">
        <v>45.64</v>
      </c>
      <c r="G26" s="4">
        <v>0.89</v>
      </c>
      <c r="H26" s="4">
        <v>14.67</v>
      </c>
      <c r="I26" s="4">
        <v>0.09</v>
      </c>
      <c r="J26" s="4">
        <v>11.51</v>
      </c>
      <c r="K26" s="4">
        <v>0.18</v>
      </c>
      <c r="L26" s="4">
        <v>14.08</v>
      </c>
      <c r="M26" s="4">
        <v>10.199999999999999</v>
      </c>
      <c r="N26" s="4">
        <v>2.02</v>
      </c>
      <c r="O26" s="4">
        <v>0.73</v>
      </c>
      <c r="Q26" s="4">
        <f t="shared" ref="Q26:Q37" si="14">SUM(F26:P26)</f>
        <v>100.01000000000002</v>
      </c>
      <c r="S26" s="6">
        <f t="shared" si="0"/>
        <v>45.635436456354356</v>
      </c>
      <c r="T26" s="6">
        <f t="shared" si="1"/>
        <v>0.8899110088991099</v>
      </c>
      <c r="U26" s="6">
        <f t="shared" si="2"/>
        <v>14.668533146685329</v>
      </c>
      <c r="V26" s="6">
        <f t="shared" si="3"/>
        <v>8.9991000899909995E-2</v>
      </c>
      <c r="W26" s="6">
        <f t="shared" si="4"/>
        <v>11.50884911508849</v>
      </c>
      <c r="X26" s="6">
        <f t="shared" si="5"/>
        <v>0.17998200179981999</v>
      </c>
      <c r="Y26" s="6">
        <f t="shared" si="6"/>
        <v>14.07859214078592</v>
      </c>
      <c r="Z26" s="6">
        <f t="shared" si="7"/>
        <v>10.198980101989799</v>
      </c>
      <c r="AA26" s="6">
        <f t="shared" si="8"/>
        <v>2.0197980201979799</v>
      </c>
      <c r="AB26" s="6">
        <f t="shared" si="9"/>
        <v>0.72992700729926985</v>
      </c>
      <c r="AC26" s="6">
        <f t="shared" si="10"/>
        <v>0</v>
      </c>
      <c r="AD26" s="6">
        <f t="shared" si="11"/>
        <v>99.999999999999972</v>
      </c>
      <c r="AE26" s="6">
        <v>47.258882337723449</v>
      </c>
      <c r="AF26" s="6">
        <v>42.9069013710589</v>
      </c>
      <c r="AG26" s="6">
        <v>9.8342162912176647</v>
      </c>
    </row>
    <row r="27" spans="1:33" x14ac:dyDescent="0.25">
      <c r="A27" s="4" t="s">
        <v>22</v>
      </c>
      <c r="B27" s="4" t="s">
        <v>27</v>
      </c>
      <c r="C27" s="4">
        <v>2</v>
      </c>
      <c r="D27" s="4">
        <v>1385</v>
      </c>
      <c r="E27" s="4">
        <v>69.14</v>
      </c>
      <c r="F27" s="4">
        <v>45.01</v>
      </c>
      <c r="G27" s="4">
        <v>1.07</v>
      </c>
      <c r="H27" s="4">
        <v>14.67</v>
      </c>
      <c r="I27" s="4">
        <v>0.09</v>
      </c>
      <c r="J27" s="4">
        <v>11.51</v>
      </c>
      <c r="K27" s="4">
        <v>0.18</v>
      </c>
      <c r="L27" s="4">
        <v>14.08</v>
      </c>
      <c r="M27" s="4">
        <v>10.199999999999999</v>
      </c>
      <c r="N27" s="4">
        <v>2.02</v>
      </c>
      <c r="O27" s="4">
        <v>0.73</v>
      </c>
      <c r="Q27" s="4">
        <f t="shared" si="14"/>
        <v>99.560000000000016</v>
      </c>
      <c r="S27" s="6">
        <f t="shared" si="0"/>
        <v>45.208919244676565</v>
      </c>
      <c r="T27" s="6">
        <f t="shared" si="1"/>
        <v>1.0747288067496985</v>
      </c>
      <c r="U27" s="6">
        <f t="shared" si="2"/>
        <v>14.734833266372036</v>
      </c>
      <c r="V27" s="6">
        <f t="shared" si="3"/>
        <v>9.0397750100441931E-2</v>
      </c>
      <c r="W27" s="6">
        <f t="shared" si="4"/>
        <v>11.560867818400961</v>
      </c>
      <c r="X27" s="6">
        <f t="shared" si="5"/>
        <v>0.18079550020088386</v>
      </c>
      <c r="Y27" s="6">
        <f t="shared" si="6"/>
        <v>14.14222579349136</v>
      </c>
      <c r="Z27" s="6">
        <f t="shared" si="7"/>
        <v>10.245078344716752</v>
      </c>
      <c r="AA27" s="6">
        <f t="shared" si="8"/>
        <v>2.028927280032141</v>
      </c>
      <c r="AB27" s="6">
        <f t="shared" si="9"/>
        <v>0.73322619525914001</v>
      </c>
      <c r="AC27" s="6">
        <f t="shared" si="10"/>
        <v>0</v>
      </c>
      <c r="AD27" s="6">
        <f t="shared" si="11"/>
        <v>99.999999999999986</v>
      </c>
      <c r="AE27" s="6">
        <v>47.310169703531692</v>
      </c>
      <c r="AF27" s="6">
        <v>43.447296545880874</v>
      </c>
      <c r="AG27" s="6">
        <v>9.2425337505874445</v>
      </c>
    </row>
    <row r="28" spans="1:33" x14ac:dyDescent="0.25">
      <c r="A28" s="4" t="s">
        <v>22</v>
      </c>
      <c r="B28" s="4" t="s">
        <v>27</v>
      </c>
      <c r="C28" s="4">
        <v>2</v>
      </c>
      <c r="D28" s="4">
        <v>1360</v>
      </c>
      <c r="E28" s="4">
        <v>34.83</v>
      </c>
      <c r="F28" s="4">
        <v>44.43</v>
      </c>
      <c r="G28" s="4">
        <v>1.43</v>
      </c>
      <c r="H28" s="4">
        <v>13.97</v>
      </c>
      <c r="I28" s="4">
        <v>0.09</v>
      </c>
      <c r="J28" s="4">
        <v>12.83</v>
      </c>
      <c r="K28" s="4">
        <v>0.19</v>
      </c>
      <c r="L28" s="4">
        <v>13.39</v>
      </c>
      <c r="M28" s="4">
        <v>9.91</v>
      </c>
      <c r="N28" s="4">
        <v>2.17</v>
      </c>
      <c r="O28" s="4">
        <v>0.89</v>
      </c>
      <c r="Q28" s="4">
        <f t="shared" si="14"/>
        <v>99.3</v>
      </c>
      <c r="S28" s="6">
        <f t="shared" si="0"/>
        <v>44.743202416918429</v>
      </c>
      <c r="T28" s="6">
        <f t="shared" si="1"/>
        <v>1.4400805639476333</v>
      </c>
      <c r="U28" s="6">
        <f t="shared" si="2"/>
        <v>14.068479355488419</v>
      </c>
      <c r="V28" s="6">
        <f t="shared" si="3"/>
        <v>9.0634441087613288E-2</v>
      </c>
      <c r="W28" s="6">
        <f t="shared" si="4"/>
        <v>12.920443101711983</v>
      </c>
      <c r="X28" s="6">
        <f t="shared" si="5"/>
        <v>0.19133937562940584</v>
      </c>
      <c r="Y28" s="6">
        <f t="shared" si="6"/>
        <v>13.484390735146023</v>
      </c>
      <c r="Z28" s="6">
        <f t="shared" si="7"/>
        <v>9.9798590130916427</v>
      </c>
      <c r="AA28" s="6">
        <f t="shared" si="8"/>
        <v>2.1852970795568982</v>
      </c>
      <c r="AB28" s="6">
        <f t="shared" si="9"/>
        <v>0.89627391742195373</v>
      </c>
      <c r="AC28" s="6">
        <f t="shared" si="10"/>
        <v>0</v>
      </c>
      <c r="AD28" s="6">
        <f t="shared" si="11"/>
        <v>100.00000000000001</v>
      </c>
      <c r="AE28" s="6">
        <v>47.560045387984644</v>
      </c>
      <c r="AF28" s="6">
        <v>44.534055986874435</v>
      </c>
      <c r="AG28" s="6">
        <v>7.90589862514092</v>
      </c>
    </row>
    <row r="29" spans="1:33" x14ac:dyDescent="0.25">
      <c r="A29" s="4" t="s">
        <v>22</v>
      </c>
      <c r="B29" s="4" t="s">
        <v>27</v>
      </c>
      <c r="C29" s="4">
        <v>2</v>
      </c>
      <c r="D29" s="4">
        <v>1340</v>
      </c>
      <c r="E29" s="4">
        <v>21.34</v>
      </c>
      <c r="F29" s="4">
        <v>44.12</v>
      </c>
      <c r="G29" s="4">
        <v>1.51</v>
      </c>
      <c r="H29" s="4">
        <v>13.18</v>
      </c>
      <c r="I29" s="4">
        <v>0.08</v>
      </c>
      <c r="J29" s="4">
        <v>13.37</v>
      </c>
      <c r="K29" s="4">
        <v>0.19</v>
      </c>
      <c r="L29" s="4">
        <v>12.94</v>
      </c>
      <c r="M29" s="4">
        <v>9.69</v>
      </c>
      <c r="N29" s="4">
        <v>2.58</v>
      </c>
      <c r="O29" s="4">
        <v>1.02</v>
      </c>
      <c r="Q29" s="4">
        <f t="shared" si="14"/>
        <v>98.679999999999978</v>
      </c>
      <c r="S29" s="6">
        <f t="shared" si="0"/>
        <v>44.71017430077017</v>
      </c>
      <c r="T29" s="6">
        <f t="shared" si="1"/>
        <v>1.5301986218078643</v>
      </c>
      <c r="U29" s="6">
        <f t="shared" si="2"/>
        <v>13.356303202269967</v>
      </c>
      <c r="V29" s="6">
        <f t="shared" si="3"/>
        <v>8.1070125658694786E-2</v>
      </c>
      <c r="W29" s="6">
        <f t="shared" si="4"/>
        <v>13.548844750709366</v>
      </c>
      <c r="X29" s="6">
        <f t="shared" si="5"/>
        <v>0.19254154843940013</v>
      </c>
      <c r="Y29" s="6">
        <f t="shared" si="6"/>
        <v>13.113092825293881</v>
      </c>
      <c r="Z29" s="6">
        <f t="shared" si="7"/>
        <v>9.8196189704094063</v>
      </c>
      <c r="AA29" s="6">
        <f t="shared" si="8"/>
        <v>2.6145115524929068</v>
      </c>
      <c r="AB29" s="6">
        <f t="shared" si="9"/>
        <v>1.0336441021483587</v>
      </c>
      <c r="AC29" s="6">
        <f t="shared" si="10"/>
        <v>0</v>
      </c>
      <c r="AD29" s="6">
        <f t="shared" si="11"/>
        <v>100.00000000000001</v>
      </c>
      <c r="AE29" s="6">
        <v>47.821778892185371</v>
      </c>
      <c r="AF29" s="6">
        <v>46.743860801484672</v>
      </c>
      <c r="AG29" s="6">
        <v>5.434360306329955</v>
      </c>
    </row>
    <row r="30" spans="1:33" x14ac:dyDescent="0.25">
      <c r="A30" s="4" t="s">
        <v>22</v>
      </c>
      <c r="B30" s="4" t="s">
        <v>27</v>
      </c>
      <c r="C30" s="4">
        <v>2.5</v>
      </c>
      <c r="D30" s="4">
        <v>1460</v>
      </c>
      <c r="E30" s="4">
        <v>93.95</v>
      </c>
      <c r="F30" s="4">
        <v>45.49</v>
      </c>
      <c r="G30" s="4">
        <v>0.87</v>
      </c>
      <c r="H30" s="4">
        <v>15.61</v>
      </c>
      <c r="I30" s="4">
        <v>0.12</v>
      </c>
      <c r="J30" s="4">
        <v>9.27</v>
      </c>
      <c r="K30" s="4">
        <v>0.18</v>
      </c>
      <c r="L30" s="4">
        <v>15.81</v>
      </c>
      <c r="M30" s="4">
        <v>10.34</v>
      </c>
      <c r="N30" s="4">
        <v>1.1000000000000001</v>
      </c>
      <c r="O30" s="4">
        <v>0.41</v>
      </c>
      <c r="Q30" s="4">
        <f t="shared" si="14"/>
        <v>99.2</v>
      </c>
      <c r="S30" s="6">
        <f t="shared" si="0"/>
        <v>45.85685483870968</v>
      </c>
      <c r="T30" s="6">
        <f t="shared" si="1"/>
        <v>0.87701612903225801</v>
      </c>
      <c r="U30" s="6">
        <f t="shared" si="2"/>
        <v>15.735887096774192</v>
      </c>
      <c r="V30" s="6">
        <f t="shared" si="3"/>
        <v>0.12096774193548386</v>
      </c>
      <c r="W30" s="6">
        <f t="shared" si="4"/>
        <v>9.3447580645161281</v>
      </c>
      <c r="X30" s="6">
        <f t="shared" si="5"/>
        <v>0.18145161290322578</v>
      </c>
      <c r="Y30" s="6">
        <f t="shared" si="6"/>
        <v>15.937499999999998</v>
      </c>
      <c r="Z30" s="6">
        <f t="shared" si="7"/>
        <v>10.423387096774194</v>
      </c>
      <c r="AA30" s="6">
        <f t="shared" si="8"/>
        <v>1.1088709677419355</v>
      </c>
      <c r="AB30" s="6">
        <f t="shared" si="9"/>
        <v>0.41330645161290314</v>
      </c>
      <c r="AC30" s="6">
        <f t="shared" si="10"/>
        <v>0</v>
      </c>
      <c r="AD30" s="6">
        <f t="shared" si="11"/>
        <v>100</v>
      </c>
      <c r="AE30" s="6">
        <v>47.726211816121086</v>
      </c>
      <c r="AF30" s="6">
        <v>38.070020705744987</v>
      </c>
      <c r="AG30" s="6">
        <v>14.203767478133944</v>
      </c>
    </row>
    <row r="31" spans="1:33" x14ac:dyDescent="0.25">
      <c r="A31" s="4" t="s">
        <v>22</v>
      </c>
      <c r="B31" s="4" t="s">
        <v>27</v>
      </c>
      <c r="C31" s="4">
        <v>2.5</v>
      </c>
      <c r="D31" s="4">
        <v>1430</v>
      </c>
      <c r="E31" s="4">
        <v>76.209999999999994</v>
      </c>
      <c r="F31" s="4">
        <v>44.71</v>
      </c>
      <c r="G31" s="4">
        <v>1.04</v>
      </c>
      <c r="H31" s="4">
        <v>14.7</v>
      </c>
      <c r="I31" s="4">
        <v>0.08</v>
      </c>
      <c r="J31" s="4">
        <v>12.09</v>
      </c>
      <c r="K31" s="4">
        <v>0.21</v>
      </c>
      <c r="L31" s="4">
        <v>14.67</v>
      </c>
      <c r="M31" s="4">
        <v>10.17</v>
      </c>
      <c r="N31" s="4">
        <v>2.08</v>
      </c>
      <c r="O31" s="4">
        <v>0.69</v>
      </c>
      <c r="Q31" s="4">
        <f t="shared" si="14"/>
        <v>100.44</v>
      </c>
      <c r="S31" s="6">
        <f t="shared" si="0"/>
        <v>44.51413779370769</v>
      </c>
      <c r="T31" s="6">
        <f t="shared" si="1"/>
        <v>1.0354440461967345</v>
      </c>
      <c r="U31" s="6">
        <f t="shared" si="2"/>
        <v>14.635603345280765</v>
      </c>
      <c r="V31" s="6">
        <f t="shared" si="3"/>
        <v>7.9649542015133412E-2</v>
      </c>
      <c r="W31" s="6">
        <f t="shared" si="4"/>
        <v>12.037037037037038</v>
      </c>
      <c r="X31" s="6">
        <f t="shared" si="5"/>
        <v>0.20908004778972519</v>
      </c>
      <c r="Y31" s="6">
        <f t="shared" si="6"/>
        <v>14.605734767025089</v>
      </c>
      <c r="Z31" s="6">
        <f t="shared" si="7"/>
        <v>10.125448028673835</v>
      </c>
      <c r="AA31" s="6">
        <f t="shared" si="8"/>
        <v>2.0708880923934689</v>
      </c>
      <c r="AB31" s="6">
        <f t="shared" si="9"/>
        <v>0.68697729988052558</v>
      </c>
      <c r="AC31" s="6">
        <f t="shared" si="10"/>
        <v>0</v>
      </c>
      <c r="AD31" s="6">
        <f t="shared" si="11"/>
        <v>100</v>
      </c>
      <c r="AE31" s="6">
        <v>49.199905320991007</v>
      </c>
      <c r="AF31" s="6">
        <v>42.990258486973296</v>
      </c>
      <c r="AG31" s="6">
        <v>7.8098361920357027</v>
      </c>
    </row>
    <row r="32" spans="1:33" x14ac:dyDescent="0.25">
      <c r="A32" s="4" t="s">
        <v>22</v>
      </c>
      <c r="B32" s="4" t="s">
        <v>27</v>
      </c>
      <c r="C32" s="4">
        <v>2.5</v>
      </c>
      <c r="D32" s="4">
        <v>1400</v>
      </c>
      <c r="E32" s="4">
        <v>42.24</v>
      </c>
      <c r="F32" s="4">
        <v>44.14</v>
      </c>
      <c r="G32" s="4">
        <v>1.19</v>
      </c>
      <c r="H32" s="4">
        <v>13.61</v>
      </c>
      <c r="I32" s="4">
        <v>0.08</v>
      </c>
      <c r="J32" s="4">
        <v>13.01</v>
      </c>
      <c r="K32" s="4">
        <v>0.19</v>
      </c>
      <c r="L32" s="4">
        <v>13.69</v>
      </c>
      <c r="M32" s="4">
        <v>9.94</v>
      </c>
      <c r="N32" s="4">
        <v>2.58</v>
      </c>
      <c r="O32" s="4">
        <v>1.01</v>
      </c>
      <c r="Q32" s="4">
        <f t="shared" si="14"/>
        <v>99.44</v>
      </c>
      <c r="S32" s="6">
        <f t="shared" si="0"/>
        <v>44.388576025744172</v>
      </c>
      <c r="T32" s="6">
        <f t="shared" si="1"/>
        <v>1.1967015285599356</v>
      </c>
      <c r="U32" s="6">
        <f t="shared" si="2"/>
        <v>13.686645213193884</v>
      </c>
      <c r="V32" s="6">
        <f t="shared" si="3"/>
        <v>8.0450522928399035E-2</v>
      </c>
      <c r="W32" s="6">
        <f t="shared" si="4"/>
        <v>13.083266291230894</v>
      </c>
      <c r="X32" s="6">
        <f t="shared" si="5"/>
        <v>0.19106999195494773</v>
      </c>
      <c r="Y32" s="6">
        <f t="shared" si="6"/>
        <v>13.767095736122284</v>
      </c>
      <c r="Z32" s="6">
        <f t="shared" si="7"/>
        <v>9.9959774738535803</v>
      </c>
      <c r="AA32" s="6">
        <f t="shared" si="8"/>
        <v>2.5945293644408691</v>
      </c>
      <c r="AB32" s="6">
        <f t="shared" si="9"/>
        <v>1.0156878519710377</v>
      </c>
      <c r="AC32" s="6">
        <f t="shared" si="10"/>
        <v>0</v>
      </c>
      <c r="AD32" s="6">
        <f t="shared" si="11"/>
        <v>100.00000000000001</v>
      </c>
      <c r="AE32" s="6">
        <v>49.159252861327687</v>
      </c>
      <c r="AF32" s="6">
        <v>46.554533169288071</v>
      </c>
      <c r="AG32" s="6">
        <v>4.2862139693842414</v>
      </c>
    </row>
    <row r="33" spans="1:33" s="10" customFormat="1" x14ac:dyDescent="0.25">
      <c r="A33" s="10" t="s">
        <v>22</v>
      </c>
      <c r="B33" s="4" t="s">
        <v>27</v>
      </c>
      <c r="C33" s="10">
        <v>2.5</v>
      </c>
      <c r="D33" s="10">
        <v>1370</v>
      </c>
      <c r="E33" s="10">
        <v>18.079999999999998</v>
      </c>
      <c r="F33" s="10">
        <v>43.82</v>
      </c>
      <c r="G33" s="10">
        <v>1.37</v>
      </c>
      <c r="H33" s="10">
        <v>12.94</v>
      </c>
      <c r="I33" s="10">
        <v>0.06</v>
      </c>
      <c r="J33" s="10">
        <v>13.91</v>
      </c>
      <c r="K33" s="10">
        <v>0.19</v>
      </c>
      <c r="L33" s="10">
        <v>12.87</v>
      </c>
      <c r="M33" s="10">
        <v>9.85</v>
      </c>
      <c r="N33" s="10">
        <v>2.89</v>
      </c>
      <c r="O33" s="10">
        <v>1.27</v>
      </c>
      <c r="Q33" s="10">
        <f t="shared" si="14"/>
        <v>99.169999999999987</v>
      </c>
      <c r="R33" s="11"/>
      <c r="S33" s="12">
        <f t="shared" si="0"/>
        <v>44.186750025209243</v>
      </c>
      <c r="T33" s="12">
        <f t="shared" si="1"/>
        <v>1.3814661692043968</v>
      </c>
      <c r="U33" s="12">
        <f t="shared" si="2"/>
        <v>13.048300897448826</v>
      </c>
      <c r="V33" s="12">
        <f t="shared" si="3"/>
        <v>6.0502167994353137E-2</v>
      </c>
      <c r="W33" s="12">
        <f t="shared" si="4"/>
        <v>14.026419280024202</v>
      </c>
      <c r="X33" s="12">
        <f t="shared" si="5"/>
        <v>0.19159019864878493</v>
      </c>
      <c r="Y33" s="12">
        <f t="shared" si="6"/>
        <v>12.977715034788748</v>
      </c>
      <c r="Z33" s="12">
        <f t="shared" si="7"/>
        <v>9.9324392457396389</v>
      </c>
      <c r="AA33" s="12">
        <f t="shared" si="8"/>
        <v>2.914187758394676</v>
      </c>
      <c r="AB33" s="12">
        <f t="shared" si="9"/>
        <v>1.2806292225471414</v>
      </c>
      <c r="AC33" s="12">
        <f t="shared" si="10"/>
        <v>0</v>
      </c>
      <c r="AD33" s="12">
        <f t="shared" si="11"/>
        <v>100.00000000000001</v>
      </c>
      <c r="AE33" s="12">
        <v>48.883225248048227</v>
      </c>
      <c r="AF33" s="12">
        <v>49.460952817497869</v>
      </c>
      <c r="AG33" s="12">
        <v>1.655821934453904</v>
      </c>
    </row>
    <row r="34" spans="1:33" x14ac:dyDescent="0.25">
      <c r="A34" s="4" t="s">
        <v>23</v>
      </c>
      <c r="B34" s="4" t="s">
        <v>28</v>
      </c>
      <c r="C34" s="4">
        <v>1</v>
      </c>
      <c r="D34" s="4">
        <v>1350</v>
      </c>
      <c r="E34" s="4">
        <v>77.2</v>
      </c>
      <c r="F34" s="4">
        <v>46.2</v>
      </c>
      <c r="G34" s="4">
        <v>1.5</v>
      </c>
      <c r="H34" s="4">
        <v>9.4600000000000009</v>
      </c>
      <c r="J34" s="4">
        <v>9.7200000000000006</v>
      </c>
      <c r="L34" s="4">
        <v>13.8</v>
      </c>
      <c r="M34" s="4">
        <v>17.600000000000001</v>
      </c>
      <c r="N34" s="4">
        <v>1.1599999999999999</v>
      </c>
      <c r="O34" s="4">
        <v>0.55000000000000004</v>
      </c>
      <c r="Q34" s="4">
        <f t="shared" si="14"/>
        <v>99.99</v>
      </c>
      <c r="S34" s="6">
        <f t="shared" ref="S34:S45" si="15">(F34/Q34)*100</f>
        <v>46.204620462046208</v>
      </c>
      <c r="T34" s="6">
        <f t="shared" ref="T34:T45" si="16">(G34/Q34)*100</f>
        <v>1.5001500150015004</v>
      </c>
      <c r="U34" s="6">
        <f t="shared" ref="U34:U45" si="17">(H34/Q34)*100</f>
        <v>9.4609460946094632</v>
      </c>
      <c r="V34" s="6">
        <f t="shared" ref="V34:V45" si="18">(I34/Q34)*100</f>
        <v>0</v>
      </c>
      <c r="W34" s="6">
        <f t="shared" ref="W34:W45" si="19">(J34/Q34)*100</f>
        <v>9.7209720972097227</v>
      </c>
      <c r="X34" s="6">
        <f t="shared" ref="X34:X45" si="20">(K34/Q34)*100</f>
        <v>0</v>
      </c>
      <c r="Y34" s="6">
        <f t="shared" ref="Y34:Y45" si="21">(L34/Q34)*100</f>
        <v>13.801380138013803</v>
      </c>
      <c r="Z34" s="6">
        <f t="shared" ref="Z34:Z45" si="22">(M34/Q34)*100</f>
        <v>17.601760176017603</v>
      </c>
      <c r="AA34" s="6">
        <f t="shared" ref="AA34:AA45" si="23">(N34/Q34)*100</f>
        <v>1.16011601160116</v>
      </c>
      <c r="AB34" s="6">
        <f t="shared" ref="AB34:AB45" si="24">(O34/Q34)*100</f>
        <v>0.55005500550055009</v>
      </c>
      <c r="AC34" s="6">
        <f t="shared" ref="AC34:AC45" si="25">(P34/Q34)*100</f>
        <v>0</v>
      </c>
      <c r="AD34" s="6">
        <f t="shared" ref="AD34:AD45" si="26">SUM(S34:AC34)</f>
        <v>100.00000000000001</v>
      </c>
      <c r="AE34" s="6">
        <v>45.114848236993723</v>
      </c>
      <c r="AF34" s="6">
        <v>52.95351360153979</v>
      </c>
      <c r="AG34" s="6">
        <v>1.9316381614664817</v>
      </c>
    </row>
    <row r="35" spans="1:33" x14ac:dyDescent="0.25">
      <c r="A35" s="4" t="s">
        <v>23</v>
      </c>
      <c r="B35" s="4" t="s">
        <v>28</v>
      </c>
      <c r="C35" s="4">
        <v>1</v>
      </c>
      <c r="D35" s="4">
        <v>1350</v>
      </c>
      <c r="E35" s="4">
        <v>77.5</v>
      </c>
      <c r="F35" s="4">
        <v>46.2</v>
      </c>
      <c r="G35" s="4">
        <v>1.43</v>
      </c>
      <c r="H35" s="4">
        <v>9.44</v>
      </c>
      <c r="J35" s="4">
        <v>9.5</v>
      </c>
      <c r="L35" s="4">
        <v>13.6</v>
      </c>
      <c r="M35" s="4">
        <v>17.8</v>
      </c>
      <c r="N35" s="4">
        <v>1.33</v>
      </c>
      <c r="O35" s="4">
        <v>0.53</v>
      </c>
      <c r="Q35" s="4">
        <f t="shared" si="14"/>
        <v>99.829999999999984</v>
      </c>
      <c r="S35" s="6">
        <f t="shared" si="15"/>
        <v>46.278673745367129</v>
      </c>
      <c r="T35" s="6">
        <f t="shared" si="16"/>
        <v>1.4324351397375539</v>
      </c>
      <c r="U35" s="6">
        <f t="shared" si="17"/>
        <v>9.4560753280576986</v>
      </c>
      <c r="V35" s="6">
        <f t="shared" si="18"/>
        <v>0</v>
      </c>
      <c r="W35" s="6">
        <f t="shared" si="19"/>
        <v>9.5161775017529813</v>
      </c>
      <c r="X35" s="6">
        <f t="shared" si="20"/>
        <v>0</v>
      </c>
      <c r="Y35" s="6">
        <f t="shared" si="21"/>
        <v>13.623159370930585</v>
      </c>
      <c r="Z35" s="6">
        <f t="shared" si="22"/>
        <v>17.830311529600323</v>
      </c>
      <c r="AA35" s="6">
        <f t="shared" si="23"/>
        <v>1.3322648502454175</v>
      </c>
      <c r="AB35" s="6">
        <f t="shared" si="24"/>
        <v>0.53090253430832424</v>
      </c>
      <c r="AC35" s="6">
        <f t="shared" si="25"/>
        <v>0</v>
      </c>
      <c r="AD35" s="6">
        <f t="shared" si="26"/>
        <v>100.00000000000001</v>
      </c>
      <c r="AE35" s="6">
        <v>44.091306122616061</v>
      </c>
      <c r="AF35" s="6">
        <v>55.746963468157475</v>
      </c>
      <c r="AG35" s="6">
        <v>0.16173040922646428</v>
      </c>
    </row>
    <row r="36" spans="1:33" x14ac:dyDescent="0.25">
      <c r="A36" s="4" t="s">
        <v>23</v>
      </c>
      <c r="B36" s="4" t="s">
        <v>28</v>
      </c>
      <c r="C36" s="4">
        <v>1</v>
      </c>
      <c r="D36" s="4">
        <v>1325</v>
      </c>
      <c r="E36" s="4">
        <v>66.099999999999994</v>
      </c>
      <c r="F36" s="4">
        <v>45.3</v>
      </c>
      <c r="G36" s="4">
        <v>1.66</v>
      </c>
      <c r="H36" s="4">
        <v>10.7</v>
      </c>
      <c r="J36" s="4">
        <v>10.199999999999999</v>
      </c>
      <c r="L36" s="4">
        <v>12.5</v>
      </c>
      <c r="M36" s="4">
        <v>17.600000000000001</v>
      </c>
      <c r="N36" s="4">
        <v>1.34</v>
      </c>
      <c r="O36" s="4">
        <v>0.63</v>
      </c>
      <c r="Q36" s="4">
        <f t="shared" si="14"/>
        <v>99.93</v>
      </c>
      <c r="S36" s="6">
        <f t="shared" si="15"/>
        <v>45.331732212548779</v>
      </c>
      <c r="T36" s="6">
        <f t="shared" si="16"/>
        <v>1.6611628139697787</v>
      </c>
      <c r="U36" s="6">
        <f t="shared" si="17"/>
        <v>10.70749524667267</v>
      </c>
      <c r="V36" s="6">
        <f t="shared" si="18"/>
        <v>0</v>
      </c>
      <c r="W36" s="6">
        <f t="shared" si="19"/>
        <v>10.207145001501049</v>
      </c>
      <c r="X36" s="6">
        <f t="shared" si="20"/>
        <v>0</v>
      </c>
      <c r="Y36" s="6">
        <f t="shared" si="21"/>
        <v>12.508756129290502</v>
      </c>
      <c r="Z36" s="6">
        <f t="shared" si="22"/>
        <v>17.612328630041031</v>
      </c>
      <c r="AA36" s="6">
        <f t="shared" si="23"/>
        <v>1.340938657059942</v>
      </c>
      <c r="AB36" s="6">
        <f t="shared" si="24"/>
        <v>0.63044130891624139</v>
      </c>
      <c r="AC36" s="6">
        <f t="shared" si="25"/>
        <v>0</v>
      </c>
      <c r="AD36" s="6">
        <f t="shared" si="26"/>
        <v>100</v>
      </c>
      <c r="AE36" s="6">
        <v>40.877215108152626</v>
      </c>
      <c r="AF36" s="6">
        <v>58.630892272045877</v>
      </c>
      <c r="AG36" s="6">
        <v>0.49189261980149968</v>
      </c>
    </row>
    <row r="37" spans="1:33" x14ac:dyDescent="0.25">
      <c r="A37" s="4" t="s">
        <v>23</v>
      </c>
      <c r="B37" s="4" t="s">
        <v>28</v>
      </c>
      <c r="C37" s="4">
        <v>1</v>
      </c>
      <c r="D37" s="4">
        <v>1300</v>
      </c>
      <c r="E37" s="4">
        <v>62.8</v>
      </c>
      <c r="F37" s="4">
        <v>45.3</v>
      </c>
      <c r="G37" s="4">
        <v>1.6</v>
      </c>
      <c r="H37" s="4">
        <v>10.9</v>
      </c>
      <c r="J37" s="4">
        <v>10.5</v>
      </c>
      <c r="L37" s="4">
        <v>12.3</v>
      </c>
      <c r="M37" s="4">
        <v>17.2</v>
      </c>
      <c r="N37" s="4">
        <v>1.36</v>
      </c>
      <c r="O37" s="4">
        <v>0.65</v>
      </c>
      <c r="Q37" s="4">
        <f t="shared" si="14"/>
        <v>99.81</v>
      </c>
      <c r="S37" s="6">
        <f t="shared" si="15"/>
        <v>45.386233844304172</v>
      </c>
      <c r="T37" s="6">
        <f t="shared" si="16"/>
        <v>1.603045786995291</v>
      </c>
      <c r="U37" s="6">
        <f t="shared" si="17"/>
        <v>10.920749423905422</v>
      </c>
      <c r="V37" s="6">
        <f t="shared" si="18"/>
        <v>0</v>
      </c>
      <c r="W37" s="6">
        <f t="shared" si="19"/>
        <v>10.519987977156598</v>
      </c>
      <c r="X37" s="6">
        <f t="shared" si="20"/>
        <v>0</v>
      </c>
      <c r="Y37" s="6">
        <f t="shared" si="21"/>
        <v>12.3234144875263</v>
      </c>
      <c r="Z37" s="6">
        <f t="shared" si="22"/>
        <v>17.23274221019938</v>
      </c>
      <c r="AA37" s="6">
        <f t="shared" si="23"/>
        <v>1.3625889189459974</v>
      </c>
      <c r="AB37" s="6">
        <f t="shared" si="24"/>
        <v>0.65123735096683699</v>
      </c>
      <c r="AC37" s="6">
        <f t="shared" si="25"/>
        <v>0</v>
      </c>
      <c r="AD37" s="6">
        <f t="shared" si="26"/>
        <v>100</v>
      </c>
      <c r="AE37" s="6">
        <v>41.013566282365723</v>
      </c>
      <c r="AF37" s="6">
        <v>57.415091710369907</v>
      </c>
      <c r="AG37" s="6">
        <v>1.5713420072643678</v>
      </c>
    </row>
    <row r="38" spans="1:33" x14ac:dyDescent="0.25">
      <c r="A38" s="4" t="s">
        <v>23</v>
      </c>
      <c r="B38" s="4" t="s">
        <v>28</v>
      </c>
      <c r="C38" s="4">
        <v>1</v>
      </c>
      <c r="D38" s="4">
        <v>1300</v>
      </c>
      <c r="E38" s="4">
        <v>55.8</v>
      </c>
      <c r="F38" s="4">
        <v>44.8</v>
      </c>
      <c r="G38" s="4">
        <v>1.73</v>
      </c>
      <c r="H38" s="4">
        <v>11.8</v>
      </c>
      <c r="J38" s="4">
        <v>10.8</v>
      </c>
      <c r="L38" s="4">
        <v>11.5</v>
      </c>
      <c r="M38" s="4">
        <v>17</v>
      </c>
      <c r="N38" s="4">
        <v>1.55</v>
      </c>
      <c r="O38" s="4">
        <v>0.76</v>
      </c>
      <c r="Q38" s="4">
        <f t="shared" ref="Q38:Q45" si="27">SUM(F38:P38)</f>
        <v>99.94</v>
      </c>
      <c r="S38" s="6">
        <f t="shared" si="15"/>
        <v>44.82689613768261</v>
      </c>
      <c r="T38" s="6">
        <f t="shared" si="16"/>
        <v>1.7310386231739046</v>
      </c>
      <c r="U38" s="6">
        <f t="shared" si="17"/>
        <v>11.807084250550332</v>
      </c>
      <c r="V38" s="6">
        <f t="shared" si="18"/>
        <v>0</v>
      </c>
      <c r="W38" s="6">
        <f t="shared" si="19"/>
        <v>10.806483890334201</v>
      </c>
      <c r="X38" s="6">
        <f t="shared" si="20"/>
        <v>0</v>
      </c>
      <c r="Y38" s="6">
        <f t="shared" si="21"/>
        <v>11.506904142485491</v>
      </c>
      <c r="Z38" s="6">
        <f t="shared" si="22"/>
        <v>17.010206123674205</v>
      </c>
      <c r="AA38" s="6">
        <f t="shared" si="23"/>
        <v>1.5509305583350013</v>
      </c>
      <c r="AB38" s="6">
        <f t="shared" si="24"/>
        <v>0.76045627376425851</v>
      </c>
      <c r="AC38" s="6">
        <f t="shared" si="25"/>
        <v>0</v>
      </c>
      <c r="AD38" s="6">
        <f t="shared" si="26"/>
        <v>100.00000000000001</v>
      </c>
      <c r="AE38" s="6">
        <v>38.465800543837666</v>
      </c>
      <c r="AF38" s="6">
        <v>60.98149834511667</v>
      </c>
      <c r="AG38" s="6">
        <v>0.55270111104565955</v>
      </c>
    </row>
    <row r="39" spans="1:33" x14ac:dyDescent="0.25">
      <c r="A39" s="4" t="s">
        <v>23</v>
      </c>
      <c r="B39" s="4" t="s">
        <v>28</v>
      </c>
      <c r="C39" s="4">
        <v>1</v>
      </c>
      <c r="D39" s="4">
        <v>1300</v>
      </c>
      <c r="E39" s="4">
        <v>35</v>
      </c>
      <c r="F39" s="4">
        <v>43.9</v>
      </c>
      <c r="G39" s="4">
        <v>2.0299999999999998</v>
      </c>
      <c r="H39" s="4">
        <v>13.8</v>
      </c>
      <c r="J39" s="4">
        <v>11.8</v>
      </c>
      <c r="L39" s="4">
        <v>9.2899999999999991</v>
      </c>
      <c r="M39" s="4">
        <v>15.6</v>
      </c>
      <c r="N39" s="4">
        <v>2.42</v>
      </c>
      <c r="O39" s="4">
        <v>1.1000000000000001</v>
      </c>
      <c r="Q39" s="4">
        <f t="shared" si="27"/>
        <v>99.939999999999984</v>
      </c>
      <c r="S39" s="6">
        <f t="shared" si="15"/>
        <v>43.926355813488101</v>
      </c>
      <c r="T39" s="6">
        <f t="shared" si="16"/>
        <v>2.0312187312387433</v>
      </c>
      <c r="U39" s="6">
        <f t="shared" si="17"/>
        <v>13.808284970982593</v>
      </c>
      <c r="V39" s="6">
        <f t="shared" si="18"/>
        <v>0</v>
      </c>
      <c r="W39" s="6">
        <f t="shared" si="19"/>
        <v>11.807084250550332</v>
      </c>
      <c r="X39" s="6">
        <f t="shared" si="20"/>
        <v>0</v>
      </c>
      <c r="Y39" s="6">
        <f t="shared" si="21"/>
        <v>9.2955773464078444</v>
      </c>
      <c r="Z39" s="6">
        <f t="shared" si="22"/>
        <v>15.609365619371626</v>
      </c>
      <c r="AA39" s="6">
        <f t="shared" si="23"/>
        <v>2.4214528717230341</v>
      </c>
      <c r="AB39" s="6">
        <f t="shared" si="24"/>
        <v>1.100660396237743</v>
      </c>
      <c r="AC39" s="6">
        <f t="shared" si="25"/>
        <v>0</v>
      </c>
      <c r="AD39" s="6">
        <f t="shared" si="26"/>
        <v>100.00000000000001</v>
      </c>
      <c r="AE39" s="6">
        <v>32.866786768685451</v>
      </c>
      <c r="AF39" s="6">
        <v>69.127761689978527</v>
      </c>
      <c r="AG39" s="6">
        <v>-1.9945484586639766</v>
      </c>
    </row>
    <row r="40" spans="1:33" x14ac:dyDescent="0.25">
      <c r="A40" s="4" t="s">
        <v>23</v>
      </c>
      <c r="B40" s="4" t="s">
        <v>28</v>
      </c>
      <c r="C40" s="4">
        <v>1</v>
      </c>
      <c r="D40" s="4">
        <v>1275</v>
      </c>
      <c r="E40" s="4">
        <v>45.3</v>
      </c>
      <c r="F40" s="4">
        <v>44.3</v>
      </c>
      <c r="G40" s="4">
        <v>2.0299999999999998</v>
      </c>
      <c r="H40" s="4">
        <v>12.9</v>
      </c>
      <c r="J40" s="4">
        <v>11.2</v>
      </c>
      <c r="L40" s="4">
        <v>10.3</v>
      </c>
      <c r="M40" s="4">
        <v>16.3</v>
      </c>
      <c r="N40" s="4">
        <v>1.9</v>
      </c>
      <c r="O40" s="4">
        <v>0.88</v>
      </c>
      <c r="Q40" s="4">
        <f t="shared" si="27"/>
        <v>99.809999999999988</v>
      </c>
      <c r="S40" s="6">
        <f t="shared" si="15"/>
        <v>44.384330227432123</v>
      </c>
      <c r="T40" s="6">
        <f t="shared" si="16"/>
        <v>2.0338643422502756</v>
      </c>
      <c r="U40" s="6">
        <f t="shared" si="17"/>
        <v>12.924556657649536</v>
      </c>
      <c r="V40" s="6">
        <f t="shared" si="18"/>
        <v>0</v>
      </c>
      <c r="W40" s="6">
        <f t="shared" si="19"/>
        <v>11.221320508967038</v>
      </c>
      <c r="X40" s="6">
        <f t="shared" si="20"/>
        <v>0</v>
      </c>
      <c r="Y40" s="6">
        <f t="shared" si="21"/>
        <v>10.319607253782188</v>
      </c>
      <c r="Z40" s="6">
        <f t="shared" si="22"/>
        <v>16.331028955014531</v>
      </c>
      <c r="AA40" s="6">
        <f t="shared" si="23"/>
        <v>1.9036168720569082</v>
      </c>
      <c r="AB40" s="6">
        <f t="shared" si="24"/>
        <v>0.88167518284741009</v>
      </c>
      <c r="AC40" s="6">
        <f t="shared" si="25"/>
        <v>0</v>
      </c>
      <c r="AD40" s="6">
        <f t="shared" si="26"/>
        <v>100.00000000000003</v>
      </c>
      <c r="AE40" s="6">
        <v>34.855064596061155</v>
      </c>
      <c r="AF40" s="6">
        <v>64.569432438665302</v>
      </c>
      <c r="AG40" s="6">
        <v>0.57550296527355749</v>
      </c>
    </row>
    <row r="41" spans="1:33" x14ac:dyDescent="0.25">
      <c r="A41" s="4" t="s">
        <v>23</v>
      </c>
      <c r="B41" s="4" t="s">
        <v>28</v>
      </c>
      <c r="C41" s="4">
        <v>1</v>
      </c>
      <c r="D41" s="4">
        <v>1225</v>
      </c>
      <c r="E41" s="4">
        <v>43.4</v>
      </c>
      <c r="F41" s="4">
        <v>44.1</v>
      </c>
      <c r="G41" s="4">
        <v>2.08</v>
      </c>
      <c r="H41" s="4">
        <v>13.3</v>
      </c>
      <c r="J41" s="4">
        <v>11.5</v>
      </c>
      <c r="L41" s="4">
        <v>10.199999999999999</v>
      </c>
      <c r="M41" s="4">
        <v>16.100000000000001</v>
      </c>
      <c r="N41" s="4">
        <v>1.8</v>
      </c>
      <c r="O41" s="4">
        <v>0.93</v>
      </c>
      <c r="Q41" s="4">
        <f t="shared" si="27"/>
        <v>100.01</v>
      </c>
      <c r="S41" s="6">
        <f t="shared" si="15"/>
        <v>44.09559044095591</v>
      </c>
      <c r="T41" s="6">
        <f t="shared" si="16"/>
        <v>2.0797920207979201</v>
      </c>
      <c r="U41" s="6">
        <f t="shared" si="17"/>
        <v>13.2986701329867</v>
      </c>
      <c r="V41" s="6">
        <f t="shared" si="18"/>
        <v>0</v>
      </c>
      <c r="W41" s="6">
        <f t="shared" si="19"/>
        <v>11.4988501149885</v>
      </c>
      <c r="X41" s="6">
        <f t="shared" si="20"/>
        <v>0</v>
      </c>
      <c r="Y41" s="6">
        <f t="shared" si="21"/>
        <v>10.198980101989799</v>
      </c>
      <c r="Z41" s="6">
        <f t="shared" si="22"/>
        <v>16.098390160983904</v>
      </c>
      <c r="AA41" s="6">
        <f t="shared" si="23"/>
        <v>1.7998200179982</v>
      </c>
      <c r="AB41" s="6">
        <f t="shared" si="24"/>
        <v>0.92990700929907011</v>
      </c>
      <c r="AC41" s="6">
        <f t="shared" si="25"/>
        <v>0</v>
      </c>
      <c r="AD41" s="6">
        <f t="shared" si="26"/>
        <v>100.00000000000001</v>
      </c>
      <c r="AE41" s="6">
        <v>35.222202187183363</v>
      </c>
      <c r="AF41" s="6">
        <v>63.292081094422215</v>
      </c>
      <c r="AG41" s="6">
        <v>1.4857167183944149</v>
      </c>
    </row>
    <row r="42" spans="1:33" x14ac:dyDescent="0.25">
      <c r="A42" s="4" t="s">
        <v>23</v>
      </c>
      <c r="B42" s="4" t="s">
        <v>28</v>
      </c>
      <c r="C42" s="4">
        <v>1</v>
      </c>
      <c r="D42" s="4">
        <v>1225</v>
      </c>
      <c r="E42" s="4">
        <v>39.299999999999997</v>
      </c>
      <c r="F42" s="4">
        <v>44.4</v>
      </c>
      <c r="G42" s="4">
        <v>2.11</v>
      </c>
      <c r="H42" s="4">
        <v>14</v>
      </c>
      <c r="J42" s="4">
        <v>11.5</v>
      </c>
      <c r="L42" s="4">
        <v>9.69</v>
      </c>
      <c r="M42" s="4">
        <v>15.3</v>
      </c>
      <c r="N42" s="4">
        <v>1.95</v>
      </c>
      <c r="O42" s="4">
        <v>1.01</v>
      </c>
      <c r="Q42" s="4">
        <f t="shared" si="27"/>
        <v>99.96</v>
      </c>
      <c r="S42" s="6">
        <f t="shared" si="15"/>
        <v>44.417767106842739</v>
      </c>
      <c r="T42" s="6">
        <f t="shared" si="16"/>
        <v>2.1108443377350938</v>
      </c>
      <c r="U42" s="6">
        <f t="shared" si="17"/>
        <v>14.005602240896359</v>
      </c>
      <c r="V42" s="6">
        <f t="shared" si="18"/>
        <v>0</v>
      </c>
      <c r="W42" s="6">
        <f t="shared" si="19"/>
        <v>11.504601840736296</v>
      </c>
      <c r="X42" s="6">
        <f t="shared" si="20"/>
        <v>0</v>
      </c>
      <c r="Y42" s="6">
        <f t="shared" si="21"/>
        <v>9.6938775510204085</v>
      </c>
      <c r="Z42" s="6">
        <f t="shared" si="22"/>
        <v>15.306122448979592</v>
      </c>
      <c r="AA42" s="6">
        <f t="shared" si="23"/>
        <v>1.9507803121248501</v>
      </c>
      <c r="AB42" s="6">
        <f t="shared" si="24"/>
        <v>1.010404161664666</v>
      </c>
      <c r="AC42" s="6">
        <f t="shared" si="25"/>
        <v>0</v>
      </c>
      <c r="AD42" s="6">
        <f t="shared" si="26"/>
        <v>100</v>
      </c>
      <c r="AE42" s="6">
        <v>33.832161086603151</v>
      </c>
      <c r="AF42" s="6">
        <v>62.56461303026424</v>
      </c>
      <c r="AG42" s="6">
        <v>3.6032258831325992</v>
      </c>
    </row>
    <row r="43" spans="1:33" x14ac:dyDescent="0.25">
      <c r="A43" s="4" t="s">
        <v>23</v>
      </c>
      <c r="B43" s="4" t="s">
        <v>29</v>
      </c>
      <c r="C43" s="4">
        <v>1</v>
      </c>
      <c r="D43" s="4">
        <v>1150</v>
      </c>
      <c r="E43" s="4">
        <v>10</v>
      </c>
      <c r="F43" s="4">
        <v>47.9</v>
      </c>
      <c r="G43" s="4">
        <v>2.2000000000000002</v>
      </c>
      <c r="H43" s="4">
        <v>18.399999999999999</v>
      </c>
      <c r="J43" s="4">
        <v>8.5</v>
      </c>
      <c r="K43" s="4">
        <v>0.18</v>
      </c>
      <c r="L43" s="4">
        <v>5.6</v>
      </c>
      <c r="M43" s="4">
        <v>7.9</v>
      </c>
      <c r="N43" s="4">
        <v>3.2</v>
      </c>
      <c r="O43" s="4">
        <v>3.02</v>
      </c>
      <c r="Q43" s="4">
        <f t="shared" si="27"/>
        <v>96.9</v>
      </c>
      <c r="S43" s="6">
        <f t="shared" si="15"/>
        <v>49.43240454076367</v>
      </c>
      <c r="T43" s="6">
        <f t="shared" si="16"/>
        <v>2.2703818369453046</v>
      </c>
      <c r="U43" s="6">
        <f t="shared" si="17"/>
        <v>18.988648090815271</v>
      </c>
      <c r="V43" s="6">
        <f t="shared" si="18"/>
        <v>0</v>
      </c>
      <c r="W43" s="6">
        <f t="shared" si="19"/>
        <v>8.7719298245614024</v>
      </c>
      <c r="X43" s="6">
        <f t="shared" si="20"/>
        <v>0.18575851393188852</v>
      </c>
      <c r="Y43" s="6">
        <f t="shared" si="21"/>
        <v>5.7791537667698654</v>
      </c>
      <c r="Z43" s="6">
        <f t="shared" si="22"/>
        <v>8.1527347781217738</v>
      </c>
      <c r="AA43" s="6">
        <f t="shared" si="23"/>
        <v>3.3023735810113517</v>
      </c>
      <c r="AB43" s="6">
        <f t="shared" si="24"/>
        <v>3.1166150670794632</v>
      </c>
      <c r="AC43" s="6">
        <f t="shared" si="25"/>
        <v>0</v>
      </c>
      <c r="AD43" s="6">
        <f t="shared" si="26"/>
        <v>99.999999999999986</v>
      </c>
      <c r="AE43" s="6">
        <v>22.930292423469595</v>
      </c>
      <c r="AF43" s="6">
        <v>62.770827049004268</v>
      </c>
      <c r="AG43" s="6">
        <v>14.298880527526144</v>
      </c>
    </row>
    <row r="44" spans="1:33" x14ac:dyDescent="0.25">
      <c r="A44" s="4" t="s">
        <v>23</v>
      </c>
      <c r="B44" s="4" t="s">
        <v>29</v>
      </c>
      <c r="C44" s="4">
        <v>1</v>
      </c>
      <c r="D44" s="4">
        <v>1200</v>
      </c>
      <c r="E44" s="4">
        <v>30</v>
      </c>
      <c r="F44" s="4">
        <v>44.5</v>
      </c>
      <c r="G44" s="4">
        <v>2.2999999999999998</v>
      </c>
      <c r="H44" s="4">
        <v>14.1</v>
      </c>
      <c r="J44" s="4">
        <v>10.1</v>
      </c>
      <c r="K44" s="4">
        <v>0.14000000000000001</v>
      </c>
      <c r="L44" s="4">
        <v>9.5</v>
      </c>
      <c r="M44" s="4">
        <v>13</v>
      </c>
      <c r="N44" s="4">
        <v>2.2000000000000002</v>
      </c>
      <c r="O44" s="4">
        <v>1.37</v>
      </c>
      <c r="Q44" s="4">
        <f t="shared" si="27"/>
        <v>97.210000000000008</v>
      </c>
      <c r="S44" s="6">
        <f t="shared" si="15"/>
        <v>45.777183417343892</v>
      </c>
      <c r="T44" s="6">
        <f t="shared" si="16"/>
        <v>2.3660117271885603</v>
      </c>
      <c r="U44" s="6">
        <f t="shared" si="17"/>
        <v>14.504680588416827</v>
      </c>
      <c r="V44" s="6">
        <f t="shared" si="18"/>
        <v>0</v>
      </c>
      <c r="W44" s="6">
        <f t="shared" si="19"/>
        <v>10.389877584610636</v>
      </c>
      <c r="X44" s="6">
        <f t="shared" si="20"/>
        <v>0.14401810513321675</v>
      </c>
      <c r="Y44" s="6">
        <f t="shared" si="21"/>
        <v>9.7726571340397062</v>
      </c>
      <c r="Z44" s="6">
        <f t="shared" si="22"/>
        <v>13.373109762370126</v>
      </c>
      <c r="AA44" s="6">
        <f t="shared" si="23"/>
        <v>2.263141652093406</v>
      </c>
      <c r="AB44" s="6">
        <f t="shared" si="24"/>
        <v>1.4093200288036209</v>
      </c>
      <c r="AC44" s="6">
        <f t="shared" si="25"/>
        <v>0</v>
      </c>
      <c r="AD44" s="6">
        <f t="shared" si="26"/>
        <v>99.999999999999986</v>
      </c>
      <c r="AE44" s="6">
        <v>32.349327889740707</v>
      </c>
      <c r="AF44" s="6">
        <v>60.384735140814414</v>
      </c>
      <c r="AG44" s="6">
        <v>7.2659369694448657</v>
      </c>
    </row>
    <row r="45" spans="1:33" x14ac:dyDescent="0.25">
      <c r="A45" s="4" t="s">
        <v>23</v>
      </c>
      <c r="B45" s="4" t="s">
        <v>29</v>
      </c>
      <c r="C45" s="4">
        <v>1</v>
      </c>
      <c r="D45" s="4">
        <v>1300</v>
      </c>
      <c r="E45" s="4">
        <v>59</v>
      </c>
      <c r="F45" s="4">
        <v>45.3</v>
      </c>
      <c r="G45" s="4">
        <v>1.8</v>
      </c>
      <c r="H45" s="4">
        <v>11</v>
      </c>
      <c r="J45" s="4">
        <v>10.1</v>
      </c>
      <c r="K45" s="4">
        <v>0.15</v>
      </c>
      <c r="L45" s="4">
        <v>12.2</v>
      </c>
      <c r="M45" s="4">
        <v>16.100000000000001</v>
      </c>
      <c r="N45" s="4">
        <v>1.4</v>
      </c>
      <c r="O45" s="4">
        <v>0.69</v>
      </c>
      <c r="Q45" s="4">
        <f t="shared" si="27"/>
        <v>98.740000000000009</v>
      </c>
      <c r="S45" s="6">
        <f t="shared" si="15"/>
        <v>45.878063601377349</v>
      </c>
      <c r="T45" s="6">
        <f t="shared" si="16"/>
        <v>1.8229694146242654</v>
      </c>
      <c r="U45" s="6">
        <f t="shared" si="17"/>
        <v>11.140368644926067</v>
      </c>
      <c r="V45" s="6">
        <f t="shared" si="18"/>
        <v>0</v>
      </c>
      <c r="W45" s="6">
        <f t="shared" si="19"/>
        <v>10.228883937613935</v>
      </c>
      <c r="X45" s="6">
        <f t="shared" si="20"/>
        <v>0.15191411788535547</v>
      </c>
      <c r="Y45" s="6">
        <f t="shared" si="21"/>
        <v>12.35568158800891</v>
      </c>
      <c r="Z45" s="6">
        <f t="shared" si="22"/>
        <v>16.305448653028154</v>
      </c>
      <c r="AA45" s="6">
        <f t="shared" si="23"/>
        <v>1.4178651002633176</v>
      </c>
      <c r="AB45" s="6">
        <f t="shared" si="24"/>
        <v>0.69880494227263512</v>
      </c>
      <c r="AC45" s="6">
        <f t="shared" si="25"/>
        <v>0</v>
      </c>
      <c r="AD45" s="6">
        <f t="shared" si="26"/>
        <v>99.999999999999972</v>
      </c>
      <c r="AE45" s="6">
        <v>40.053242915026999</v>
      </c>
      <c r="AF45" s="6">
        <v>54.879565224844633</v>
      </c>
      <c r="AG45" s="6">
        <v>5.067191860128359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3A92-918E-0A4A-A6A9-E51A5E8F0017}">
  <dimension ref="A1:A5"/>
  <sheetViews>
    <sheetView workbookViewId="0">
      <selection activeCell="I8" sqref="I8"/>
    </sheetView>
  </sheetViews>
  <sheetFormatPr defaultColWidth="11" defaultRowHeight="15.75" x14ac:dyDescent="0.25"/>
  <sheetData>
    <row r="1" spans="1:1" x14ac:dyDescent="0.25">
      <c r="A1" t="s">
        <v>26</v>
      </c>
    </row>
    <row r="2" spans="1:1" x14ac:dyDescent="0.25">
      <c r="A2" t="s">
        <v>30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B865-6FC2-4436-A87A-EFDA37EE1328}">
  <dimension ref="A1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compilation</vt:lpstr>
      <vt:lpstr>references</vt:lpstr>
      <vt:lpstr>G50929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2022-11-07T16:45:50Z</dcterms:created>
  <dcterms:modified xsi:type="dcterms:W3CDTF">2023-01-20T18:12:20Z</dcterms:modified>
</cp:coreProperties>
</file>