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b0269f6440c405/Documents/Brown University/Clayton Valley Project/Writing/Final submission/"/>
    </mc:Choice>
  </mc:AlternateContent>
  <xr:revisionPtr revIDLastSave="1" documentId="8_{86971AC7-75B2-40C4-88D8-B64F044A03DB}" xr6:coauthVersionLast="47" xr6:coauthVersionMax="47" xr10:uidLastSave="{38B5CCD0-6993-40E5-BAEE-9ECDA02C4E0C}"/>
  <bookViews>
    <workbookView xWindow="61260" yWindow="2610" windowWidth="26490" windowHeight="11295" xr2:uid="{35C06856-380B-4532-B20B-4D6FB0748B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2" i="1" l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N286" i="1"/>
  <c r="M286" i="1"/>
  <c r="L286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N247" i="1"/>
  <c r="M247" i="1"/>
  <c r="L247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<sst xmlns="http://schemas.openxmlformats.org/spreadsheetml/2006/main" count="2645" uniqueCount="68">
  <si>
    <t xml:space="preserve">Lake Stage </t>
  </si>
  <si>
    <t>Sample Depth (m)</t>
  </si>
  <si>
    <t>Sample Depth (ft)</t>
  </si>
  <si>
    <t>Primary Grain Size/Lithology</t>
  </si>
  <si>
    <t>Secondary Grain Size/Lithology</t>
  </si>
  <si>
    <t xml:space="preserve">Interpolated Age (ka) </t>
  </si>
  <si>
    <t>Age Error (±2σ)</t>
  </si>
  <si>
    <t>Extended Age (ka)</t>
  </si>
  <si>
    <t>Error (±2σ)</t>
  </si>
  <si>
    <t>Averaged Age (ka)</t>
  </si>
  <si>
    <t>% Carbonate</t>
  </si>
  <si>
    <r>
      <t>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carb</t>
    </r>
    <r>
      <rPr>
        <b/>
        <sz val="12"/>
        <color theme="1"/>
        <rFont val="Times New Roman"/>
        <family val="1"/>
      </rPr>
      <t xml:space="preserve"> (‰)</t>
    </r>
  </si>
  <si>
    <r>
      <t>δ</t>
    </r>
    <r>
      <rPr>
        <b/>
        <vertAlign val="superscript"/>
        <sz val="12"/>
        <color theme="1"/>
        <rFont val="Times New Roman"/>
        <family val="1"/>
      </rPr>
      <t>18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carb</t>
    </r>
    <r>
      <rPr>
        <b/>
        <sz val="12"/>
        <color theme="1"/>
        <rFont val="Times New Roman"/>
        <family val="1"/>
      </rPr>
      <t xml:space="preserve"> (‰)</t>
    </r>
  </si>
  <si>
    <r>
      <t>δ</t>
    </r>
    <r>
      <rPr>
        <b/>
        <vertAlign val="superscript"/>
        <sz val="12"/>
        <color theme="1"/>
        <rFont val="Times New Roman"/>
        <family val="1"/>
      </rPr>
      <t>18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carb</t>
    </r>
    <r>
      <rPr>
        <b/>
        <sz val="12"/>
        <color theme="1"/>
        <rFont val="Times New Roman"/>
        <family val="1"/>
      </rPr>
      <t xml:space="preserve"> (‰) Running 1σ</t>
    </r>
  </si>
  <si>
    <t>Stable Isotope Instrument (Brown 252, Brown 253+ or Stanford Deltaplus XL)</t>
  </si>
  <si>
    <t>Stable Isotope Replicates</t>
  </si>
  <si>
    <t>Lithium (ppm)</t>
  </si>
  <si>
    <r>
      <t>SiO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 xml:space="preserve"> (%)</t>
    </r>
  </si>
  <si>
    <r>
      <t>Al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O</t>
    </r>
    <r>
      <rPr>
        <b/>
        <vertAlign val="subscript"/>
        <sz val="11"/>
        <color rgb="FF000000"/>
        <rFont val="Times New Roman"/>
        <family val="1"/>
      </rPr>
      <t>3</t>
    </r>
    <r>
      <rPr>
        <b/>
        <sz val="11"/>
        <color rgb="FF000000"/>
        <rFont val="Times New Roman"/>
        <family val="1"/>
      </rPr>
      <t xml:space="preserve"> (%)</t>
    </r>
  </si>
  <si>
    <r>
      <t>Fe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O</t>
    </r>
    <r>
      <rPr>
        <b/>
        <vertAlign val="subscript"/>
        <sz val="11"/>
        <color rgb="FF000000"/>
        <rFont val="Times New Roman"/>
        <family val="1"/>
      </rPr>
      <t>3</t>
    </r>
    <r>
      <rPr>
        <b/>
        <sz val="11"/>
        <color rgb="FF000000"/>
        <rFont val="Times New Roman"/>
        <family val="1"/>
      </rPr>
      <t xml:space="preserve"> (%)</t>
    </r>
  </si>
  <si>
    <t>MgO (%)</t>
  </si>
  <si>
    <t>CaO (%)</t>
  </si>
  <si>
    <r>
      <t>Na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O (%)</t>
    </r>
  </si>
  <si>
    <r>
      <t>K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O (%)</t>
    </r>
  </si>
  <si>
    <r>
      <t>TiO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 xml:space="preserve"> (%)</t>
    </r>
  </si>
  <si>
    <r>
      <t>P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O</t>
    </r>
    <r>
      <rPr>
        <b/>
        <vertAlign val="subscript"/>
        <sz val="11"/>
        <color rgb="FF000000"/>
        <rFont val="Times New Roman"/>
        <family val="1"/>
      </rPr>
      <t>5</t>
    </r>
    <r>
      <rPr>
        <b/>
        <sz val="11"/>
        <color rgb="FF000000"/>
        <rFont val="Times New Roman"/>
        <family val="1"/>
      </rPr>
      <t xml:space="preserve"> (%)</t>
    </r>
  </si>
  <si>
    <t>MnO (%)</t>
  </si>
  <si>
    <r>
      <t>Cr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O</t>
    </r>
    <r>
      <rPr>
        <b/>
        <vertAlign val="subscript"/>
        <sz val="11"/>
        <color rgb="FF000000"/>
        <rFont val="Times New Roman"/>
        <family val="1"/>
      </rPr>
      <t>3</t>
    </r>
    <r>
      <rPr>
        <b/>
        <sz val="11"/>
        <color rgb="FF000000"/>
        <rFont val="Times New Roman"/>
        <family val="1"/>
      </rPr>
      <t xml:space="preserve"> (%)</t>
    </r>
  </si>
  <si>
    <r>
      <t>V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O</t>
    </r>
    <r>
      <rPr>
        <b/>
        <vertAlign val="subscript"/>
        <sz val="11"/>
        <color rgb="FF000000"/>
        <rFont val="Times New Roman"/>
        <family val="1"/>
      </rPr>
      <t>5</t>
    </r>
    <r>
      <rPr>
        <b/>
        <sz val="11"/>
        <color rgb="FF000000"/>
        <rFont val="Times New Roman"/>
        <family val="1"/>
      </rPr>
      <t xml:space="preserve"> (%)</t>
    </r>
  </si>
  <si>
    <t>LOI (%)</t>
  </si>
  <si>
    <t>Sum (%)</t>
  </si>
  <si>
    <r>
      <t>SiO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/Al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 xml:space="preserve"> </t>
    </r>
  </si>
  <si>
    <t>Lithium and Whole Rock Measurement Reference</t>
  </si>
  <si>
    <t>Degree of Weathering (CIA) corrected for % Carbonate</t>
  </si>
  <si>
    <t>CIA corrected for halite based on Coffey et al. (2021) XRD results</t>
  </si>
  <si>
    <t xml:space="preserve">dessicated </t>
  </si>
  <si>
    <t>gravel</t>
  </si>
  <si>
    <t>sand</t>
  </si>
  <si>
    <t>N/A</t>
  </si>
  <si>
    <t>Brown 253+</t>
  </si>
  <si>
    <t>&lt; 0.01</t>
  </si>
  <si>
    <t xml:space="preserve">this study </t>
  </si>
  <si>
    <t>no</t>
  </si>
  <si>
    <t>shallow</t>
  </si>
  <si>
    <t>Brown 252</t>
  </si>
  <si>
    <t>clay</t>
  </si>
  <si>
    <t xml:space="preserve">sand </t>
  </si>
  <si>
    <t xml:space="preserve">clay </t>
  </si>
  <si>
    <t>silt</t>
  </si>
  <si>
    <t>ash</t>
  </si>
  <si>
    <t xml:space="preserve">pumice </t>
  </si>
  <si>
    <t>y6</t>
  </si>
  <si>
    <t>Coffey et al., 2021</t>
  </si>
  <si>
    <t>yes</t>
  </si>
  <si>
    <t>Brown 252, Stanford Deltaplus XL</t>
  </si>
  <si>
    <t>this study</t>
  </si>
  <si>
    <t xml:space="preserve">Deep lake </t>
  </si>
  <si>
    <t>Stanford Deltaplus XL</t>
  </si>
  <si>
    <t>n/a</t>
  </si>
  <si>
    <t xml:space="preserve">Brown 252, Stanford Deltaplus XL </t>
  </si>
  <si>
    <t xml:space="preserve">Coffey et al., 2021 </t>
  </si>
  <si>
    <t xml:space="preserve">Evaporite/dessicated </t>
  </si>
  <si>
    <t>halite</t>
  </si>
  <si>
    <t>---</t>
  </si>
  <si>
    <t xml:space="preserve">Brown 253+ </t>
  </si>
  <si>
    <t>pumice</t>
  </si>
  <si>
    <t xml:space="preserve">Shallow Dessicated </t>
  </si>
  <si>
    <t>Lithic 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</si>
</sst>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Calibri"/>
      <family val="2"/>
      <scheme val="minor"/>
    </font>
    <font>
      <sz val="11"/>
      <color theme="1"/>
      <name val="Times New Roman"/>
    </font>
    <font>
      <sz val="11"/>
      <color rgb="FF000000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2" fontId="10" fillId="0" borderId="0" xfId="0" applyNumberFormat="1" applyFont="1"/>
    <xf numFmtId="2" fontId="11" fillId="0" borderId="0" xfId="0" applyNumberFormat="1" applyFont="1" applyAlignment="1">
      <alignment horizontal="right"/>
    </xf>
    <xf numFmtId="0" fontId="10" fillId="0" borderId="0" xfId="0" applyFont="1"/>
    <xf numFmtId="1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right"/>
    </xf>
    <xf numFmtId="2" fontId="11" fillId="0" borderId="0" xfId="0" applyNumberFormat="1" applyFont="1"/>
    <xf numFmtId="2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0" fontId="12" fillId="0" borderId="0" xfId="0" applyFont="1"/>
    <xf numFmtId="2" fontId="13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3" fillId="0" borderId="0" xfId="0" applyFont="1"/>
    <xf numFmtId="2" fontId="14" fillId="0" borderId="0" xfId="0" applyNumberFormat="1" applyFont="1"/>
    <xf numFmtId="1" fontId="11" fillId="0" borderId="0" xfId="0" applyNumberFormat="1" applyFont="1" applyAlignment="1">
      <alignment horizontal="left"/>
    </xf>
    <xf numFmtId="2" fontId="14" fillId="0" borderId="1" xfId="0" applyNumberFormat="1" applyFont="1" applyBorder="1"/>
    <xf numFmtId="2" fontId="10" fillId="0" borderId="2" xfId="0" applyNumberFormat="1" applyFont="1" applyBorder="1"/>
    <xf numFmtId="2" fontId="11" fillId="0" borderId="2" xfId="0" applyNumberFormat="1" applyFont="1" applyBorder="1" applyAlignment="1">
      <alignment horizontal="right"/>
    </xf>
    <xf numFmtId="0" fontId="10" fillId="0" borderId="2" xfId="0" applyFont="1" applyBorder="1"/>
    <xf numFmtId="1" fontId="11" fillId="0" borderId="2" xfId="0" applyNumberFormat="1" applyFont="1" applyBorder="1" applyAlignment="1">
      <alignment horizontal="left"/>
    </xf>
    <xf numFmtId="1" fontId="10" fillId="0" borderId="2" xfId="0" applyNumberFormat="1" applyFont="1" applyBorder="1"/>
    <xf numFmtId="2" fontId="11" fillId="0" borderId="2" xfId="0" applyNumberFormat="1" applyFont="1" applyBorder="1"/>
    <xf numFmtId="2" fontId="10" fillId="0" borderId="2" xfId="0" applyNumberFormat="1" applyFont="1" applyBorder="1" applyAlignment="1">
      <alignment horizontal="left"/>
    </xf>
    <xf numFmtId="164" fontId="10" fillId="0" borderId="2" xfId="0" applyNumberFormat="1" applyFont="1" applyBorder="1"/>
    <xf numFmtId="2" fontId="13" fillId="0" borderId="0" xfId="0" applyNumberFormat="1" applyFont="1" applyAlignment="1">
      <alignment horizontal="left"/>
    </xf>
    <xf numFmtId="164" fontId="1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BA50-4355-46B5-BBFF-563DDC262954}">
  <dimension ref="A1:AW995"/>
  <sheetViews>
    <sheetView tabSelected="1" workbookViewId="0">
      <selection sqref="A1:XFD1048576"/>
    </sheetView>
  </sheetViews>
  <sheetFormatPr defaultColWidth="12.6796875" defaultRowHeight="14.75" x14ac:dyDescent="0.75"/>
  <cols>
    <col min="15" max="15" width="13.6796875" customWidth="1"/>
    <col min="16" max="16" width="30" customWidth="1"/>
    <col min="34" max="34" width="15.81640625" customWidth="1"/>
    <col min="35" max="35" width="14.31640625" customWidth="1"/>
    <col min="36" max="36" width="14.5" customWidth="1"/>
  </cols>
  <sheetData>
    <row r="1" spans="1:49" s="9" customFormat="1" ht="96" customHeight="1" x14ac:dyDescent="0.9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8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1" t="s">
        <v>31</v>
      </c>
      <c r="AH1" s="4" t="s">
        <v>32</v>
      </c>
      <c r="AI1" s="5" t="s">
        <v>33</v>
      </c>
      <c r="AJ1" s="6" t="s">
        <v>34</v>
      </c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5.75" x14ac:dyDescent="0.75">
      <c r="A2" s="10" t="s">
        <v>35</v>
      </c>
      <c r="B2" s="10">
        <f t="shared" ref="B2:B256" si="0">0.3048*C2</f>
        <v>5.1450240000000003</v>
      </c>
      <c r="C2" s="10">
        <v>16.88</v>
      </c>
      <c r="D2" s="10" t="s">
        <v>36</v>
      </c>
      <c r="E2" s="10" t="s">
        <v>37</v>
      </c>
      <c r="F2" s="11">
        <v>22.51124012</v>
      </c>
      <c r="G2" s="11">
        <v>9.7092124640000002</v>
      </c>
      <c r="H2" s="10" t="s">
        <v>38</v>
      </c>
      <c r="I2" s="10" t="s">
        <v>38</v>
      </c>
      <c r="J2" s="10" t="s">
        <v>38</v>
      </c>
      <c r="K2" s="10" t="s">
        <v>38</v>
      </c>
      <c r="L2" s="10">
        <v>8</v>
      </c>
      <c r="M2" s="10">
        <v>0.85199999999999998</v>
      </c>
      <c r="N2" s="10">
        <v>-7.0810000000000004</v>
      </c>
      <c r="O2" s="12"/>
      <c r="P2" s="12" t="s">
        <v>39</v>
      </c>
      <c r="Q2" s="13">
        <v>1</v>
      </c>
      <c r="R2" s="14">
        <v>270</v>
      </c>
      <c r="S2" s="11">
        <v>61.1</v>
      </c>
      <c r="T2" s="11">
        <v>12.2</v>
      </c>
      <c r="U2" s="11">
        <v>2.88</v>
      </c>
      <c r="V2" s="11">
        <v>2.0299999999999998</v>
      </c>
      <c r="W2" s="11">
        <v>6.23</v>
      </c>
      <c r="X2" s="11">
        <v>2.54</v>
      </c>
      <c r="Y2" s="11">
        <v>3.67</v>
      </c>
      <c r="Z2" s="11">
        <v>0.43</v>
      </c>
      <c r="AA2" s="11">
        <v>0.1</v>
      </c>
      <c r="AB2" s="11">
        <v>7.0000000000000007E-2</v>
      </c>
      <c r="AC2" s="15" t="s">
        <v>40</v>
      </c>
      <c r="AD2" s="11">
        <v>0.01</v>
      </c>
      <c r="AE2" s="11">
        <v>7.96</v>
      </c>
      <c r="AF2" s="11">
        <v>99.2</v>
      </c>
      <c r="AG2" s="11">
        <v>8.4993470000000002</v>
      </c>
      <c r="AH2" s="16" t="s">
        <v>41</v>
      </c>
      <c r="AI2" s="17">
        <v>52.384230000000002</v>
      </c>
      <c r="AJ2" s="10" t="s">
        <v>42</v>
      </c>
      <c r="AK2" s="18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49" ht="15.75" x14ac:dyDescent="0.75">
      <c r="A3" s="10" t="s">
        <v>35</v>
      </c>
      <c r="B3" s="10">
        <f t="shared" si="0"/>
        <v>8.2295999999999996</v>
      </c>
      <c r="C3" s="10">
        <v>26.999999999999996</v>
      </c>
      <c r="D3" s="10" t="s">
        <v>37</v>
      </c>
      <c r="E3" s="10" t="s">
        <v>36</v>
      </c>
      <c r="F3" s="11">
        <v>32.971868000000001</v>
      </c>
      <c r="G3" s="11">
        <v>9.5465167490000002</v>
      </c>
      <c r="H3" s="10" t="s">
        <v>38</v>
      </c>
      <c r="I3" s="10" t="s">
        <v>38</v>
      </c>
      <c r="J3" s="10" t="s">
        <v>38</v>
      </c>
      <c r="K3" s="10" t="s">
        <v>38</v>
      </c>
      <c r="L3" s="10">
        <v>6.9</v>
      </c>
      <c r="M3" s="10">
        <v>-0.67900000000000005</v>
      </c>
      <c r="N3" s="10">
        <v>-10.48</v>
      </c>
      <c r="O3" s="12"/>
      <c r="P3" s="10" t="s">
        <v>39</v>
      </c>
      <c r="Q3" s="13">
        <v>1</v>
      </c>
      <c r="R3" s="2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6"/>
      <c r="AI3" s="21"/>
      <c r="AJ3" s="10"/>
      <c r="AK3" s="18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49" ht="15.75" x14ac:dyDescent="0.75">
      <c r="A4" s="10" t="s">
        <v>35</v>
      </c>
      <c r="B4" s="10">
        <f t="shared" si="0"/>
        <v>9.0434160000000006</v>
      </c>
      <c r="C4" s="10">
        <v>29.67</v>
      </c>
      <c r="D4" s="10" t="s">
        <v>37</v>
      </c>
      <c r="E4" s="10" t="s">
        <v>36</v>
      </c>
      <c r="F4" s="11">
        <v>35.722877279999999</v>
      </c>
      <c r="G4" s="11">
        <v>9.5041222780000005</v>
      </c>
      <c r="H4" s="10" t="s">
        <v>38</v>
      </c>
      <c r="I4" s="10" t="s">
        <v>38</v>
      </c>
      <c r="J4" s="10" t="s">
        <v>38</v>
      </c>
      <c r="K4" s="10" t="s">
        <v>38</v>
      </c>
      <c r="L4" s="10">
        <v>7.8</v>
      </c>
      <c r="M4" s="10">
        <v>-1.1839999999999999</v>
      </c>
      <c r="N4" s="10">
        <v>-12.837</v>
      </c>
      <c r="O4" s="11">
        <v>2.4230621120000002</v>
      </c>
      <c r="P4" s="10" t="s">
        <v>39</v>
      </c>
      <c r="Q4" s="13">
        <v>1</v>
      </c>
      <c r="R4" s="14">
        <v>120</v>
      </c>
      <c r="S4" s="11">
        <v>62.3</v>
      </c>
      <c r="T4" s="11">
        <v>12.2</v>
      </c>
      <c r="U4" s="11">
        <v>3.78</v>
      </c>
      <c r="V4" s="11">
        <v>1.95</v>
      </c>
      <c r="W4" s="11">
        <v>5.81</v>
      </c>
      <c r="X4" s="11">
        <v>1.48</v>
      </c>
      <c r="Y4" s="11">
        <v>3.05</v>
      </c>
      <c r="Z4" s="11">
        <v>0.76</v>
      </c>
      <c r="AA4" s="11">
        <v>0.13</v>
      </c>
      <c r="AB4" s="11">
        <v>0.05</v>
      </c>
      <c r="AC4" s="15" t="s">
        <v>40</v>
      </c>
      <c r="AD4" s="15" t="s">
        <v>40</v>
      </c>
      <c r="AE4" s="11">
        <v>7.75</v>
      </c>
      <c r="AF4" s="11">
        <v>99.2</v>
      </c>
      <c r="AG4" s="10">
        <v>8.67</v>
      </c>
      <c r="AH4" s="16" t="s">
        <v>41</v>
      </c>
      <c r="AI4" s="21">
        <v>60.3</v>
      </c>
      <c r="AJ4" s="10" t="s">
        <v>42</v>
      </c>
      <c r="AK4" s="18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</row>
    <row r="5" spans="1:49" ht="15.75" x14ac:dyDescent="0.75">
      <c r="A5" s="10" t="s">
        <v>43</v>
      </c>
      <c r="B5" s="10">
        <f t="shared" si="0"/>
        <v>9.6530160000000009</v>
      </c>
      <c r="C5" s="10">
        <v>31.67</v>
      </c>
      <c r="D5" s="10" t="s">
        <v>37</v>
      </c>
      <c r="E5" s="10" t="s">
        <v>38</v>
      </c>
      <c r="F5" s="11">
        <v>37.794625009999997</v>
      </c>
      <c r="G5" s="11">
        <v>9.4723061380000004</v>
      </c>
      <c r="H5" s="10" t="s">
        <v>38</v>
      </c>
      <c r="I5" s="10" t="s">
        <v>38</v>
      </c>
      <c r="J5" s="10" t="s">
        <v>38</v>
      </c>
      <c r="K5" s="10" t="s">
        <v>38</v>
      </c>
      <c r="L5" s="10">
        <v>9.6999999999999993</v>
      </c>
      <c r="M5" s="10">
        <v>-0.56100000000000005</v>
      </c>
      <c r="N5" s="10">
        <v>-12.333</v>
      </c>
      <c r="O5" s="11">
        <v>1.0446769840000001</v>
      </c>
      <c r="P5" s="10" t="s">
        <v>39</v>
      </c>
      <c r="Q5" s="13">
        <v>1</v>
      </c>
      <c r="R5" s="2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6"/>
      <c r="AI5" s="21"/>
      <c r="AJ5" s="10"/>
      <c r="AK5" s="18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ht="15.75" x14ac:dyDescent="0.75">
      <c r="A6" s="10" t="s">
        <v>43</v>
      </c>
      <c r="B6" s="10">
        <f t="shared" si="0"/>
        <v>10.274808</v>
      </c>
      <c r="C6" s="10">
        <v>33.71</v>
      </c>
      <c r="D6" s="10" t="s">
        <v>37</v>
      </c>
      <c r="E6" s="10" t="s">
        <v>38</v>
      </c>
      <c r="F6" s="11">
        <v>39.900335810000001</v>
      </c>
      <c r="G6" s="11">
        <v>9.4400668559999996</v>
      </c>
      <c r="H6" s="10" t="s">
        <v>38</v>
      </c>
      <c r="I6" s="10" t="s">
        <v>38</v>
      </c>
      <c r="J6" s="10" t="s">
        <v>38</v>
      </c>
      <c r="K6" s="10" t="s">
        <v>38</v>
      </c>
      <c r="L6" s="10">
        <v>5</v>
      </c>
      <c r="M6" s="10">
        <v>-0.32500000000000001</v>
      </c>
      <c r="N6" s="10">
        <v>-12.648</v>
      </c>
      <c r="O6" s="11">
        <v>1.0118547330000001</v>
      </c>
      <c r="P6" s="10" t="s">
        <v>39</v>
      </c>
      <c r="Q6" s="13">
        <v>1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6"/>
      <c r="AI6" s="21"/>
      <c r="AJ6" s="10"/>
      <c r="AK6" s="18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5.75" x14ac:dyDescent="0.75">
      <c r="A7" s="10" t="s">
        <v>43</v>
      </c>
      <c r="B7" s="10">
        <f t="shared" si="0"/>
        <v>11.7348</v>
      </c>
      <c r="C7" s="10">
        <v>38.5</v>
      </c>
      <c r="D7" s="10" t="s">
        <v>37</v>
      </c>
      <c r="E7" s="10" t="s">
        <v>38</v>
      </c>
      <c r="F7" s="11">
        <v>44.858945130000002</v>
      </c>
      <c r="G7" s="11">
        <v>9.3645463749999998</v>
      </c>
      <c r="H7" s="10" t="s">
        <v>38</v>
      </c>
      <c r="I7" s="10" t="s">
        <v>38</v>
      </c>
      <c r="J7" s="10" t="s">
        <v>38</v>
      </c>
      <c r="K7" s="10" t="s">
        <v>38</v>
      </c>
      <c r="L7" s="10">
        <v>4.7</v>
      </c>
      <c r="M7" s="10">
        <v>-0.43</v>
      </c>
      <c r="N7" s="10">
        <v>-11.048999999999999</v>
      </c>
      <c r="O7" s="11">
        <v>2.0592425790000002</v>
      </c>
      <c r="P7" s="10" t="s">
        <v>44</v>
      </c>
      <c r="Q7" s="13">
        <v>1</v>
      </c>
      <c r="R7" s="20">
        <v>100</v>
      </c>
      <c r="S7" s="11">
        <v>62.7</v>
      </c>
      <c r="T7" s="11">
        <v>12</v>
      </c>
      <c r="U7" s="11">
        <v>3.09</v>
      </c>
      <c r="V7" s="11">
        <v>1.79</v>
      </c>
      <c r="W7" s="11">
        <v>5.98</v>
      </c>
      <c r="X7" s="11">
        <v>2.25</v>
      </c>
      <c r="Y7" s="11">
        <v>3.63</v>
      </c>
      <c r="Z7" s="11">
        <v>0.44</v>
      </c>
      <c r="AA7" s="11">
        <v>0.09</v>
      </c>
      <c r="AB7" s="11">
        <v>0.06</v>
      </c>
      <c r="AC7" s="15" t="s">
        <v>40</v>
      </c>
      <c r="AD7" s="15" t="s">
        <v>40</v>
      </c>
      <c r="AE7" s="11">
        <v>7.84</v>
      </c>
      <c r="AF7" s="11">
        <v>99.9</v>
      </c>
      <c r="AG7" s="10">
        <v>8.8699999999999992</v>
      </c>
      <c r="AH7" s="16" t="s">
        <v>41</v>
      </c>
      <c r="AI7" s="21">
        <v>61.13</v>
      </c>
      <c r="AJ7" s="10" t="s">
        <v>42</v>
      </c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49" ht="15.75" x14ac:dyDescent="0.75">
      <c r="A8" s="10" t="s">
        <v>43</v>
      </c>
      <c r="B8" s="10">
        <f t="shared" si="0"/>
        <v>11.911584</v>
      </c>
      <c r="C8" s="10">
        <v>39.08</v>
      </c>
      <c r="D8" s="10" t="s">
        <v>37</v>
      </c>
      <c r="E8" s="10" t="s">
        <v>38</v>
      </c>
      <c r="F8" s="11">
        <v>45.470280529999997</v>
      </c>
      <c r="G8" s="11">
        <v>9.3552747860000007</v>
      </c>
      <c r="H8" s="10" t="s">
        <v>38</v>
      </c>
      <c r="I8" s="10" t="s">
        <v>38</v>
      </c>
      <c r="J8" s="10" t="s">
        <v>38</v>
      </c>
      <c r="K8" s="10" t="s">
        <v>38</v>
      </c>
      <c r="L8" s="10">
        <v>8.1999999999999993</v>
      </c>
      <c r="M8" s="10">
        <v>-3.5999999999999997E-2</v>
      </c>
      <c r="N8" s="10">
        <v>-10.577</v>
      </c>
      <c r="O8" s="11">
        <v>2.1189549310000002</v>
      </c>
      <c r="P8" s="10" t="s">
        <v>39</v>
      </c>
      <c r="Q8" s="13">
        <v>1</v>
      </c>
      <c r="R8" s="20"/>
      <c r="S8" s="10"/>
      <c r="T8" s="10"/>
      <c r="U8" s="10"/>
      <c r="V8" s="22"/>
      <c r="W8" s="23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6"/>
      <c r="AI8" s="21"/>
      <c r="AJ8" s="10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49" ht="15.75" x14ac:dyDescent="0.75">
      <c r="A9" s="10" t="s">
        <v>43</v>
      </c>
      <c r="B9" s="10">
        <f t="shared" si="0"/>
        <v>14.904720000000001</v>
      </c>
      <c r="C9" s="10">
        <v>48.9</v>
      </c>
      <c r="D9" s="10" t="s">
        <v>37</v>
      </c>
      <c r="E9" s="10" t="s">
        <v>45</v>
      </c>
      <c r="F9" s="11">
        <v>55.62524071</v>
      </c>
      <c r="G9" s="11">
        <v>9.2025531229999995</v>
      </c>
      <c r="H9" s="10" t="s">
        <v>38</v>
      </c>
      <c r="I9" s="10" t="s">
        <v>38</v>
      </c>
      <c r="J9" s="10" t="s">
        <v>38</v>
      </c>
      <c r="K9" s="10" t="s">
        <v>38</v>
      </c>
      <c r="L9" s="10">
        <v>7.9</v>
      </c>
      <c r="M9" s="10">
        <v>2.3769999999999998</v>
      </c>
      <c r="N9" s="10">
        <v>-7.47</v>
      </c>
      <c r="O9" s="11">
        <v>2.294412779</v>
      </c>
      <c r="P9" s="10" t="s">
        <v>44</v>
      </c>
      <c r="Q9" s="13">
        <v>1</v>
      </c>
      <c r="R9" s="20">
        <v>260</v>
      </c>
      <c r="S9" s="11">
        <v>60.2</v>
      </c>
      <c r="T9" s="11">
        <v>12.4</v>
      </c>
      <c r="U9" s="11">
        <v>2.6</v>
      </c>
      <c r="V9" s="24">
        <v>1.66</v>
      </c>
      <c r="W9" s="11">
        <v>6.76</v>
      </c>
      <c r="X9" s="11">
        <v>2.35</v>
      </c>
      <c r="Y9" s="11">
        <v>4.09</v>
      </c>
      <c r="Z9" s="11">
        <v>0.43</v>
      </c>
      <c r="AA9" s="11">
        <v>0.09</v>
      </c>
      <c r="AB9" s="11">
        <v>7.0000000000000007E-2</v>
      </c>
      <c r="AC9" s="15" t="s">
        <v>40</v>
      </c>
      <c r="AD9" s="15" t="s">
        <v>40</v>
      </c>
      <c r="AE9" s="11">
        <v>9.36</v>
      </c>
      <c r="AF9" s="11">
        <v>100</v>
      </c>
      <c r="AG9" s="10">
        <v>8.24</v>
      </c>
      <c r="AH9" s="16" t="s">
        <v>41</v>
      </c>
      <c r="AI9" s="21">
        <v>59.92</v>
      </c>
      <c r="AJ9" s="10" t="s">
        <v>42</v>
      </c>
      <c r="AK9" s="18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 ht="15.75" x14ac:dyDescent="0.75">
      <c r="A10" s="10" t="s">
        <v>43</v>
      </c>
      <c r="B10" s="10">
        <f t="shared" si="0"/>
        <v>15.300960000000002</v>
      </c>
      <c r="C10" s="10">
        <v>50.2</v>
      </c>
      <c r="D10" s="10" t="s">
        <v>46</v>
      </c>
      <c r="E10" s="10" t="s">
        <v>47</v>
      </c>
      <c r="F10" s="11">
        <v>56.983763809999999</v>
      </c>
      <c r="G10" s="11">
        <v>9.1823103069999998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>
        <v>9.5</v>
      </c>
      <c r="M10" s="10">
        <v>2.4900000000000002</v>
      </c>
      <c r="N10" s="10">
        <v>-8.2390000000000008</v>
      </c>
      <c r="O10" s="11">
        <v>1.827380639</v>
      </c>
      <c r="P10" s="10" t="s">
        <v>44</v>
      </c>
      <c r="Q10" s="13">
        <v>1</v>
      </c>
      <c r="R10" s="20"/>
      <c r="S10" s="10"/>
      <c r="T10" s="10"/>
      <c r="U10" s="10"/>
      <c r="V10" s="22"/>
      <c r="W10" s="23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6"/>
      <c r="AI10" s="21"/>
      <c r="AJ10" s="10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 ht="15.75" x14ac:dyDescent="0.75">
      <c r="A11" s="10" t="s">
        <v>43</v>
      </c>
      <c r="B11" s="10">
        <f t="shared" si="0"/>
        <v>17.891760000000001</v>
      </c>
      <c r="C11" s="10">
        <v>58.7</v>
      </c>
      <c r="D11" s="10" t="s">
        <v>45</v>
      </c>
      <c r="E11" s="10" t="s">
        <v>38</v>
      </c>
      <c r="F11" s="11">
        <v>65.780200890000003</v>
      </c>
      <c r="G11" s="11">
        <v>9.0523486920000007</v>
      </c>
      <c r="H11" s="10" t="s">
        <v>38</v>
      </c>
      <c r="I11" s="10" t="s">
        <v>38</v>
      </c>
      <c r="J11" s="10" t="s">
        <v>38</v>
      </c>
      <c r="K11" s="10" t="s">
        <v>38</v>
      </c>
      <c r="L11" s="10">
        <v>10.1</v>
      </c>
      <c r="M11" s="10">
        <v>3.9049999999999998</v>
      </c>
      <c r="N11" s="10">
        <v>-5.4749999999999996</v>
      </c>
      <c r="O11" s="11">
        <v>1.573553304</v>
      </c>
      <c r="P11" s="10" t="s">
        <v>44</v>
      </c>
      <c r="Q11" s="13">
        <v>1</v>
      </c>
      <c r="R11" s="20">
        <v>300</v>
      </c>
      <c r="S11" s="10">
        <v>56</v>
      </c>
      <c r="T11" s="10">
        <v>11.7</v>
      </c>
      <c r="U11" s="10">
        <v>3.01</v>
      </c>
      <c r="V11" s="22">
        <v>2.8</v>
      </c>
      <c r="W11" s="23">
        <v>8.42</v>
      </c>
      <c r="X11" s="10">
        <v>2.25</v>
      </c>
      <c r="Y11" s="10">
        <v>3.68</v>
      </c>
      <c r="Z11" s="10">
        <v>0.44</v>
      </c>
      <c r="AA11" s="10">
        <v>0.13</v>
      </c>
      <c r="AB11" s="10">
        <v>0.09</v>
      </c>
      <c r="AC11" s="10" t="s">
        <v>40</v>
      </c>
      <c r="AD11" s="10" t="s">
        <v>40</v>
      </c>
      <c r="AE11" s="10">
        <v>10.9</v>
      </c>
      <c r="AF11" s="10">
        <v>99.5</v>
      </c>
      <c r="AG11" s="10">
        <v>8.1199999999999992</v>
      </c>
      <c r="AH11" s="16" t="s">
        <v>41</v>
      </c>
      <c r="AI11" s="21">
        <v>60.36</v>
      </c>
      <c r="AJ11" s="10" t="s">
        <v>42</v>
      </c>
      <c r="AK11" s="18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5.75" x14ac:dyDescent="0.75">
      <c r="A12" s="10" t="s">
        <v>43</v>
      </c>
      <c r="B12" s="10">
        <f t="shared" si="0"/>
        <v>20.787360000000003</v>
      </c>
      <c r="C12" s="10">
        <v>68.2</v>
      </c>
      <c r="D12" s="10" t="s">
        <v>45</v>
      </c>
      <c r="E12" s="10" t="s">
        <v>38</v>
      </c>
      <c r="F12" s="11">
        <v>75.62949338</v>
      </c>
      <c r="G12" s="11">
        <v>8.9091906059999992</v>
      </c>
      <c r="H12" s="10" t="s">
        <v>38</v>
      </c>
      <c r="I12" s="10" t="s">
        <v>38</v>
      </c>
      <c r="J12" s="10" t="s">
        <v>38</v>
      </c>
      <c r="K12" s="10" t="s">
        <v>38</v>
      </c>
      <c r="L12" s="10">
        <v>8.6999999999999993</v>
      </c>
      <c r="M12" s="10">
        <v>0.67100000000000004</v>
      </c>
      <c r="N12" s="10">
        <v>-8.1210000000000004</v>
      </c>
      <c r="O12" s="11">
        <v>2.615325984</v>
      </c>
      <c r="P12" s="10" t="s">
        <v>44</v>
      </c>
      <c r="Q12" s="13">
        <v>1</v>
      </c>
      <c r="R12" s="20"/>
      <c r="S12" s="10"/>
      <c r="T12" s="10"/>
      <c r="U12" s="10"/>
      <c r="V12" s="22"/>
      <c r="W12" s="2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6"/>
      <c r="AI12" s="21"/>
      <c r="AJ12" s="10"/>
      <c r="AK12" s="18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 ht="15.75" x14ac:dyDescent="0.75">
      <c r="A13" s="10" t="s">
        <v>43</v>
      </c>
      <c r="B13" s="10">
        <f t="shared" si="0"/>
        <v>23.652480000000001</v>
      </c>
      <c r="C13" s="10">
        <v>77.599999999999994</v>
      </c>
      <c r="D13" s="10" t="s">
        <v>45</v>
      </c>
      <c r="E13" s="10" t="s">
        <v>48</v>
      </c>
      <c r="F13" s="11">
        <v>85.342933549999998</v>
      </c>
      <c r="G13" s="11">
        <v>8.7705624239999995</v>
      </c>
      <c r="H13" s="10" t="s">
        <v>38</v>
      </c>
      <c r="I13" s="10" t="s">
        <v>38</v>
      </c>
      <c r="J13" s="10" t="s">
        <v>38</v>
      </c>
      <c r="K13" s="10" t="s">
        <v>38</v>
      </c>
      <c r="L13" s="10">
        <v>14</v>
      </c>
      <c r="M13" s="10">
        <v>0.20300000000000001</v>
      </c>
      <c r="N13" s="10">
        <v>-9.8320000000000007</v>
      </c>
      <c r="O13" s="11">
        <v>2.8008445150000001</v>
      </c>
      <c r="P13" s="10" t="s">
        <v>44</v>
      </c>
      <c r="Q13" s="13">
        <v>1</v>
      </c>
      <c r="R13" s="20">
        <v>290</v>
      </c>
      <c r="S13" s="11">
        <v>44.4</v>
      </c>
      <c r="T13" s="11">
        <v>14.9</v>
      </c>
      <c r="U13" s="11">
        <v>5.39</v>
      </c>
      <c r="V13" s="24">
        <v>4.47</v>
      </c>
      <c r="W13" s="11">
        <v>9.4600000000000009</v>
      </c>
      <c r="X13" s="11">
        <v>0.85</v>
      </c>
      <c r="Y13" s="11">
        <v>4.12</v>
      </c>
      <c r="Z13" s="11">
        <v>0.61</v>
      </c>
      <c r="AA13" s="11">
        <v>0.13</v>
      </c>
      <c r="AB13" s="11">
        <v>0.11</v>
      </c>
      <c r="AC13" s="15" t="s">
        <v>40</v>
      </c>
      <c r="AD13" s="15" t="s">
        <v>40</v>
      </c>
      <c r="AE13" s="11">
        <v>15.2</v>
      </c>
      <c r="AF13" s="11">
        <v>99.6</v>
      </c>
      <c r="AG13" s="10">
        <v>5.0599999999999996</v>
      </c>
      <c r="AH13" s="16" t="s">
        <v>41</v>
      </c>
      <c r="AI13" s="21">
        <v>71.78</v>
      </c>
      <c r="AJ13" s="10" t="s">
        <v>42</v>
      </c>
      <c r="AK13" s="18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 ht="15.75" x14ac:dyDescent="0.75">
      <c r="A14" s="10" t="s">
        <v>43</v>
      </c>
      <c r="B14" s="10">
        <f t="shared" si="0"/>
        <v>24.871679999999998</v>
      </c>
      <c r="C14" s="10">
        <v>81.599999999999994</v>
      </c>
      <c r="D14" s="10" t="s">
        <v>45</v>
      </c>
      <c r="E14" s="10" t="s">
        <v>48</v>
      </c>
      <c r="F14" s="11">
        <v>89.486429009999995</v>
      </c>
      <c r="G14" s="11">
        <v>8.7122294920000005</v>
      </c>
      <c r="H14" s="10" t="s">
        <v>38</v>
      </c>
      <c r="I14" s="10" t="s">
        <v>38</v>
      </c>
      <c r="J14" s="10" t="s">
        <v>38</v>
      </c>
      <c r="K14" s="10" t="s">
        <v>38</v>
      </c>
      <c r="L14" s="10">
        <v>7.2</v>
      </c>
      <c r="M14" s="10">
        <v>-1.7000000000000001E-2</v>
      </c>
      <c r="N14" s="10">
        <v>-12.606999999999999</v>
      </c>
      <c r="O14" s="11">
        <v>2.4712810439999999</v>
      </c>
      <c r="P14" s="10" t="s">
        <v>44</v>
      </c>
      <c r="Q14" s="13">
        <v>1</v>
      </c>
      <c r="R14" s="14">
        <v>120</v>
      </c>
      <c r="S14" s="11">
        <v>59.9</v>
      </c>
      <c r="T14" s="11">
        <v>12.2</v>
      </c>
      <c r="U14" s="11">
        <v>3.02</v>
      </c>
      <c r="V14" s="24">
        <v>2.57</v>
      </c>
      <c r="W14" s="11">
        <v>6.46</v>
      </c>
      <c r="X14" s="11">
        <v>2.08</v>
      </c>
      <c r="Y14" s="11">
        <v>3.79</v>
      </c>
      <c r="Z14" s="11">
        <v>0.44</v>
      </c>
      <c r="AA14" s="11">
        <v>0.1</v>
      </c>
      <c r="AB14" s="11">
        <v>0.06</v>
      </c>
      <c r="AC14" s="15" t="s">
        <v>40</v>
      </c>
      <c r="AD14" s="11">
        <v>0.01</v>
      </c>
      <c r="AE14" s="11">
        <v>8.9</v>
      </c>
      <c r="AF14" s="11">
        <v>99.5</v>
      </c>
      <c r="AG14" s="10">
        <v>8.33</v>
      </c>
      <c r="AH14" s="16" t="s">
        <v>41</v>
      </c>
      <c r="AI14" s="21">
        <v>51.1</v>
      </c>
      <c r="AJ14" s="10" t="s">
        <v>42</v>
      </c>
      <c r="AK14" s="18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5.75" x14ac:dyDescent="0.75">
      <c r="A15" s="10" t="s">
        <v>43</v>
      </c>
      <c r="B15" s="10">
        <f t="shared" si="0"/>
        <v>25.725120000000004</v>
      </c>
      <c r="C15" s="10">
        <v>84.4</v>
      </c>
      <c r="D15" s="10" t="s">
        <v>45</v>
      </c>
      <c r="E15" s="10" t="s">
        <v>48</v>
      </c>
      <c r="F15" s="11">
        <v>92.407253679999997</v>
      </c>
      <c r="G15" s="11">
        <v>8.6714057100000002</v>
      </c>
      <c r="H15" s="10" t="s">
        <v>38</v>
      </c>
      <c r="I15" s="10" t="s">
        <v>38</v>
      </c>
      <c r="J15" s="10" t="s">
        <v>38</v>
      </c>
      <c r="K15" s="10" t="s">
        <v>38</v>
      </c>
      <c r="L15" s="10">
        <v>15.1</v>
      </c>
      <c r="M15" s="10">
        <v>-0.25700000000000001</v>
      </c>
      <c r="N15" s="10">
        <v>-6.64</v>
      </c>
      <c r="O15" s="11">
        <v>2.3255601480000001</v>
      </c>
      <c r="P15" s="10" t="s">
        <v>44</v>
      </c>
      <c r="Q15" s="13">
        <v>1</v>
      </c>
      <c r="R15" s="20"/>
      <c r="S15" s="10"/>
      <c r="T15" s="10"/>
      <c r="U15" s="10"/>
      <c r="V15" s="22"/>
      <c r="W15" s="2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6"/>
      <c r="AI15" s="21"/>
      <c r="AJ15" s="10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5.75" x14ac:dyDescent="0.75">
      <c r="A16" s="10" t="s">
        <v>43</v>
      </c>
      <c r="B16" s="10">
        <f t="shared" si="0"/>
        <v>27.614879999999999</v>
      </c>
      <c r="C16" s="10">
        <v>90.6</v>
      </c>
      <c r="D16" s="10" t="s">
        <v>45</v>
      </c>
      <c r="E16" s="10" t="s">
        <v>48</v>
      </c>
      <c r="F16" s="11">
        <v>98.792312249999995</v>
      </c>
      <c r="G16" s="11">
        <v>8.5830345139999995</v>
      </c>
      <c r="H16" s="10" t="s">
        <v>38</v>
      </c>
      <c r="I16" s="10" t="s">
        <v>38</v>
      </c>
      <c r="J16" s="10" t="s">
        <v>38</v>
      </c>
      <c r="K16" s="10" t="s">
        <v>38</v>
      </c>
      <c r="L16" s="10">
        <v>6.5</v>
      </c>
      <c r="M16" s="10">
        <v>-0.46500000000000002</v>
      </c>
      <c r="N16" s="10">
        <v>-11.726000000000001</v>
      </c>
      <c r="O16" s="11">
        <v>2.4165574689999998</v>
      </c>
      <c r="P16" s="10" t="s">
        <v>44</v>
      </c>
      <c r="Q16" s="13">
        <v>1</v>
      </c>
      <c r="R16" s="14">
        <v>190</v>
      </c>
      <c r="S16" s="11">
        <v>57.1</v>
      </c>
      <c r="T16" s="11">
        <v>13.4</v>
      </c>
      <c r="U16" s="11">
        <v>4.17</v>
      </c>
      <c r="V16" s="24">
        <v>2.75</v>
      </c>
      <c r="W16" s="11">
        <v>6.85</v>
      </c>
      <c r="X16" s="11">
        <v>2</v>
      </c>
      <c r="Y16" s="11">
        <v>3.54</v>
      </c>
      <c r="Z16" s="11">
        <v>0.7</v>
      </c>
      <c r="AA16" s="11">
        <v>0.16</v>
      </c>
      <c r="AB16" s="11">
        <v>7.0000000000000007E-2</v>
      </c>
      <c r="AC16" s="15" t="s">
        <v>40</v>
      </c>
      <c r="AD16" s="11">
        <v>0.01</v>
      </c>
      <c r="AE16" s="11">
        <v>9</v>
      </c>
      <c r="AF16" s="11">
        <v>99.7</v>
      </c>
      <c r="AG16" s="10">
        <v>7.23</v>
      </c>
      <c r="AH16" s="16" t="s">
        <v>41</v>
      </c>
      <c r="AI16" s="21">
        <v>51.6</v>
      </c>
      <c r="AJ16" s="10" t="s">
        <v>42</v>
      </c>
      <c r="AK16" s="18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5.75" x14ac:dyDescent="0.75">
      <c r="A17" s="10" t="s">
        <v>43</v>
      </c>
      <c r="B17" s="10">
        <f t="shared" si="0"/>
        <v>28.133040000000001</v>
      </c>
      <c r="C17" s="10">
        <v>92.3</v>
      </c>
      <c r="D17" s="10" t="s">
        <v>45</v>
      </c>
      <c r="E17" s="10" t="s">
        <v>48</v>
      </c>
      <c r="F17" s="11">
        <v>100.55839229999999</v>
      </c>
      <c r="G17" s="11">
        <v>8.5588063380000001</v>
      </c>
      <c r="H17" s="10" t="s">
        <v>38</v>
      </c>
      <c r="I17" s="10" t="s">
        <v>38</v>
      </c>
      <c r="J17" s="10" t="s">
        <v>38</v>
      </c>
      <c r="K17" s="10" t="s">
        <v>38</v>
      </c>
      <c r="L17" s="10">
        <v>6.1</v>
      </c>
      <c r="M17" s="10">
        <v>5.6000000000000001E-2</v>
      </c>
      <c r="N17" s="10">
        <v>-11.121</v>
      </c>
      <c r="O17" s="11">
        <v>2.0380186459999998</v>
      </c>
      <c r="P17" s="10" t="s">
        <v>44</v>
      </c>
      <c r="Q17" s="13">
        <v>1</v>
      </c>
      <c r="R17" s="14">
        <v>90</v>
      </c>
      <c r="S17" s="11">
        <v>60.5</v>
      </c>
      <c r="T17" s="11">
        <v>12.5</v>
      </c>
      <c r="U17" s="11">
        <v>2.69</v>
      </c>
      <c r="V17" s="24">
        <v>2.2400000000000002</v>
      </c>
      <c r="W17" s="11">
        <v>6.21</v>
      </c>
      <c r="X17" s="11">
        <v>2.48</v>
      </c>
      <c r="Y17" s="11">
        <v>3.82</v>
      </c>
      <c r="Z17" s="11">
        <v>0.43</v>
      </c>
      <c r="AA17" s="11">
        <v>0.12</v>
      </c>
      <c r="AB17" s="11">
        <v>0.06</v>
      </c>
      <c r="AC17" s="15" t="s">
        <v>40</v>
      </c>
      <c r="AD17" s="15" t="s">
        <v>40</v>
      </c>
      <c r="AE17" s="11">
        <v>8.31</v>
      </c>
      <c r="AF17" s="11">
        <v>99.3</v>
      </c>
      <c r="AG17" s="10">
        <v>8.2100000000000009</v>
      </c>
      <c r="AH17" s="16" t="s">
        <v>41</v>
      </c>
      <c r="AI17" s="21">
        <v>49</v>
      </c>
      <c r="AJ17" s="10" t="s">
        <v>42</v>
      </c>
      <c r="AK17" s="18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5.75" x14ac:dyDescent="0.75">
      <c r="A18" s="10" t="s">
        <v>43</v>
      </c>
      <c r="B18" s="10">
        <f t="shared" si="0"/>
        <v>30.236160000000002</v>
      </c>
      <c r="C18" s="10">
        <v>99.2</v>
      </c>
      <c r="D18" s="10" t="s">
        <v>49</v>
      </c>
      <c r="E18" s="10" t="s">
        <v>50</v>
      </c>
      <c r="F18" s="11">
        <v>107.7246016</v>
      </c>
      <c r="G18" s="11">
        <v>8.4614752390000003</v>
      </c>
      <c r="H18" s="10" t="s">
        <v>38</v>
      </c>
      <c r="I18" s="10" t="s">
        <v>38</v>
      </c>
      <c r="J18" s="10" t="s">
        <v>38</v>
      </c>
      <c r="K18" s="10" t="s">
        <v>38</v>
      </c>
      <c r="L18" s="10">
        <v>7.7</v>
      </c>
      <c r="M18" s="10">
        <v>0.77900000000000003</v>
      </c>
      <c r="N18" s="10">
        <v>-8.9030000000000005</v>
      </c>
      <c r="O18" s="11">
        <v>1.7867064669999999</v>
      </c>
      <c r="P18" s="10" t="s">
        <v>44</v>
      </c>
      <c r="Q18" s="13">
        <v>1</v>
      </c>
      <c r="R18" s="20"/>
      <c r="S18" s="10"/>
      <c r="T18" s="10"/>
      <c r="U18" s="10"/>
      <c r="V18" s="22"/>
      <c r="W18" s="23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6"/>
      <c r="AI18" s="21"/>
      <c r="AJ18" s="10"/>
      <c r="AK18" s="18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5.75" x14ac:dyDescent="0.75">
      <c r="A19" s="10" t="s">
        <v>51</v>
      </c>
      <c r="B19" s="10">
        <f t="shared" si="0"/>
        <v>30.77</v>
      </c>
      <c r="C19" s="10">
        <v>100.9514435695538</v>
      </c>
      <c r="D19" s="10" t="s">
        <v>49</v>
      </c>
      <c r="E19" s="10" t="s">
        <v>50</v>
      </c>
      <c r="F19" s="11">
        <v>109.5246448</v>
      </c>
      <c r="G19" s="11">
        <v>8.4372783509999998</v>
      </c>
      <c r="H19" s="10" t="s">
        <v>38</v>
      </c>
      <c r="I19" s="10" t="s">
        <v>38</v>
      </c>
      <c r="J19" s="10" t="s">
        <v>38</v>
      </c>
      <c r="K19" s="10" t="s">
        <v>38</v>
      </c>
      <c r="L19" s="10"/>
      <c r="M19" s="10"/>
      <c r="N19" s="10"/>
      <c r="O19" s="12"/>
      <c r="P19" s="10"/>
      <c r="Q19" s="13"/>
      <c r="R19" s="20">
        <v>50</v>
      </c>
      <c r="S19" s="10">
        <v>48</v>
      </c>
      <c r="T19" s="10">
        <v>10.5</v>
      </c>
      <c r="U19" s="10">
        <v>1.62</v>
      </c>
      <c r="V19" s="22">
        <v>0.93</v>
      </c>
      <c r="W19" s="23">
        <v>16.3</v>
      </c>
      <c r="X19" s="10">
        <v>3.28</v>
      </c>
      <c r="Y19" s="10">
        <v>3.65</v>
      </c>
      <c r="Z19" s="10">
        <v>0.33</v>
      </c>
      <c r="AA19" s="10">
        <v>0.08</v>
      </c>
      <c r="AB19" s="10">
        <v>0.12</v>
      </c>
      <c r="AC19" s="10">
        <v>0.01</v>
      </c>
      <c r="AD19" s="10" t="s">
        <v>40</v>
      </c>
      <c r="AE19" s="10">
        <v>15.7</v>
      </c>
      <c r="AF19" s="10">
        <v>100.5</v>
      </c>
      <c r="AG19" s="10">
        <v>7.76</v>
      </c>
      <c r="AH19" s="16" t="s">
        <v>52</v>
      </c>
      <c r="AI19" s="21">
        <v>55</v>
      </c>
      <c r="AJ19" s="10" t="s">
        <v>53</v>
      </c>
      <c r="AK19" s="18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5.75" x14ac:dyDescent="0.75">
      <c r="A20" s="10" t="s">
        <v>43</v>
      </c>
      <c r="B20" s="10">
        <f t="shared" si="0"/>
        <v>31.394400000000001</v>
      </c>
      <c r="C20" s="10">
        <v>103</v>
      </c>
      <c r="D20" s="10" t="s">
        <v>37</v>
      </c>
      <c r="E20" s="10" t="s">
        <v>48</v>
      </c>
      <c r="F20" s="11">
        <v>111.6303556</v>
      </c>
      <c r="G20" s="11">
        <v>8.4091028380000008</v>
      </c>
      <c r="H20" s="10" t="s">
        <v>38</v>
      </c>
      <c r="I20" s="10" t="s">
        <v>38</v>
      </c>
      <c r="J20" s="10" t="s">
        <v>38</v>
      </c>
      <c r="K20" s="10" t="s">
        <v>38</v>
      </c>
      <c r="L20" s="10">
        <v>11.6</v>
      </c>
      <c r="M20" s="10">
        <v>0</v>
      </c>
      <c r="N20" s="10">
        <v>-10.4</v>
      </c>
      <c r="O20" s="11">
        <v>1.815621106</v>
      </c>
      <c r="P20" s="10" t="s">
        <v>54</v>
      </c>
      <c r="Q20" s="13">
        <v>2</v>
      </c>
      <c r="R20" s="20"/>
      <c r="S20" s="10"/>
      <c r="T20" s="10"/>
      <c r="U20" s="10"/>
      <c r="V20" s="22"/>
      <c r="W20" s="23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6"/>
      <c r="AI20" s="21"/>
      <c r="AJ20" s="10"/>
      <c r="AK20" s="18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5.75" x14ac:dyDescent="0.75">
      <c r="A21" s="10" t="s">
        <v>43</v>
      </c>
      <c r="B21" s="10">
        <f t="shared" si="0"/>
        <v>32.004000000000005</v>
      </c>
      <c r="C21" s="10">
        <v>105.00000000000001</v>
      </c>
      <c r="D21" s="10" t="s">
        <v>48</v>
      </c>
      <c r="E21" s="10" t="s">
        <v>45</v>
      </c>
      <c r="F21" s="11">
        <v>113.7021033</v>
      </c>
      <c r="G21" s="11">
        <v>8.3815201760000004</v>
      </c>
      <c r="H21" s="10" t="s">
        <v>38</v>
      </c>
      <c r="I21" s="10" t="s">
        <v>38</v>
      </c>
      <c r="J21" s="10" t="s">
        <v>38</v>
      </c>
      <c r="K21" s="10" t="s">
        <v>38</v>
      </c>
      <c r="L21" s="10">
        <v>5</v>
      </c>
      <c r="M21" s="10">
        <v>-0.91500000000000004</v>
      </c>
      <c r="N21" s="10">
        <v>-13.762</v>
      </c>
      <c r="O21" s="11">
        <v>1.8393694570000001</v>
      </c>
      <c r="P21" s="10" t="s">
        <v>44</v>
      </c>
      <c r="Q21" s="13">
        <v>1</v>
      </c>
      <c r="R21" s="20">
        <v>80</v>
      </c>
      <c r="S21" s="10">
        <v>63</v>
      </c>
      <c r="T21" s="10">
        <v>13.5</v>
      </c>
      <c r="U21" s="10">
        <v>3.46</v>
      </c>
      <c r="V21" s="22">
        <v>2.09</v>
      </c>
      <c r="W21" s="23">
        <v>5.5</v>
      </c>
      <c r="X21" s="10">
        <v>2.66</v>
      </c>
      <c r="Y21" s="10">
        <v>3.27</v>
      </c>
      <c r="Z21" s="10">
        <v>0.57999999999999996</v>
      </c>
      <c r="AA21" s="10">
        <v>0.17</v>
      </c>
      <c r="AB21" s="10">
        <v>0.06</v>
      </c>
      <c r="AC21" s="10" t="s">
        <v>40</v>
      </c>
      <c r="AD21" s="10">
        <v>0.02</v>
      </c>
      <c r="AE21" s="10">
        <v>5.46</v>
      </c>
      <c r="AF21" s="10">
        <v>99.8</v>
      </c>
      <c r="AG21" s="10">
        <v>7.92</v>
      </c>
      <c r="AH21" s="16" t="s">
        <v>55</v>
      </c>
      <c r="AI21" s="21">
        <v>63.04</v>
      </c>
      <c r="AJ21" s="10" t="s">
        <v>42</v>
      </c>
      <c r="AK21" s="18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5.75" x14ac:dyDescent="0.75">
      <c r="A22" s="10" t="s">
        <v>43</v>
      </c>
      <c r="B22" s="10">
        <f t="shared" si="0"/>
        <v>33.832799999999999</v>
      </c>
      <c r="C22" s="10">
        <v>110.99999999999999</v>
      </c>
      <c r="D22" s="10" t="s">
        <v>48</v>
      </c>
      <c r="E22" s="10" t="s">
        <v>45</v>
      </c>
      <c r="F22" s="11">
        <v>119.91734649999999</v>
      </c>
      <c r="G22" s="11">
        <v>8.2996095669999992</v>
      </c>
      <c r="H22" s="10" t="s">
        <v>38</v>
      </c>
      <c r="I22" s="10" t="s">
        <v>38</v>
      </c>
      <c r="J22" s="10" t="s">
        <v>38</v>
      </c>
      <c r="K22" s="10" t="s">
        <v>38</v>
      </c>
      <c r="L22" s="10">
        <v>11.1</v>
      </c>
      <c r="M22" s="10">
        <v>-1.4470000000000001</v>
      </c>
      <c r="N22" s="10">
        <v>-10.054</v>
      </c>
      <c r="O22" s="11">
        <v>2.1904383119999999</v>
      </c>
      <c r="P22" s="10" t="s">
        <v>44</v>
      </c>
      <c r="Q22" s="13">
        <v>1</v>
      </c>
      <c r="R22" s="20"/>
      <c r="S22" s="10"/>
      <c r="T22" s="10"/>
      <c r="U22" s="10"/>
      <c r="V22" s="22"/>
      <c r="W22" s="23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6"/>
      <c r="AI22" s="21"/>
      <c r="AJ22" s="10"/>
      <c r="AK22" s="18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ht="15.75" x14ac:dyDescent="0.75">
      <c r="A23" s="10" t="s">
        <v>43</v>
      </c>
      <c r="B23" s="10">
        <f t="shared" si="0"/>
        <v>36.027360000000002</v>
      </c>
      <c r="C23" s="10">
        <v>118.2</v>
      </c>
      <c r="D23" s="10" t="s">
        <v>37</v>
      </c>
      <c r="E23" s="10" t="s">
        <v>36</v>
      </c>
      <c r="F23" s="11">
        <v>127.3892235</v>
      </c>
      <c r="G23" s="11">
        <v>8.2028424359999992</v>
      </c>
      <c r="H23" s="10" t="s">
        <v>38</v>
      </c>
      <c r="I23" s="10" t="s">
        <v>38</v>
      </c>
      <c r="J23" s="10" t="s">
        <v>38</v>
      </c>
      <c r="K23" s="10" t="s">
        <v>38</v>
      </c>
      <c r="L23" s="10">
        <v>4.2</v>
      </c>
      <c r="M23" s="10">
        <v>-1.137</v>
      </c>
      <c r="N23" s="10">
        <v>-11.516</v>
      </c>
      <c r="O23" s="11">
        <v>2.1840970670000002</v>
      </c>
      <c r="P23" s="10" t="s">
        <v>44</v>
      </c>
      <c r="Q23" s="13">
        <v>1</v>
      </c>
      <c r="R23" s="20"/>
      <c r="S23" s="10"/>
      <c r="T23" s="10"/>
      <c r="U23" s="10"/>
      <c r="V23" s="22"/>
      <c r="W23" s="23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6"/>
      <c r="AI23" s="21"/>
      <c r="AJ23" s="10"/>
      <c r="AK23" s="18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ht="15.75" x14ac:dyDescent="0.75">
      <c r="A24" s="10" t="s">
        <v>43</v>
      </c>
      <c r="B24" s="10">
        <f t="shared" si="0"/>
        <v>47.579279999999997</v>
      </c>
      <c r="C24" s="10">
        <v>156.1</v>
      </c>
      <c r="D24" s="10" t="s">
        <v>45</v>
      </c>
      <c r="E24" s="10" t="s">
        <v>38</v>
      </c>
      <c r="F24" s="11">
        <v>166.6165781</v>
      </c>
      <c r="G24" s="11">
        <v>7.7280000009999998</v>
      </c>
      <c r="H24" s="10" t="s">
        <v>38</v>
      </c>
      <c r="I24" s="10" t="s">
        <v>38</v>
      </c>
      <c r="J24" s="10" t="s">
        <v>38</v>
      </c>
      <c r="K24" s="10" t="s">
        <v>38</v>
      </c>
      <c r="L24" s="10">
        <v>8.5</v>
      </c>
      <c r="M24" s="10">
        <v>1.4490000000000001</v>
      </c>
      <c r="N24" s="10">
        <v>-7.7560000000000002</v>
      </c>
      <c r="O24" s="11">
        <v>1.476814139</v>
      </c>
      <c r="P24" s="10" t="s">
        <v>44</v>
      </c>
      <c r="Q24" s="13">
        <v>1</v>
      </c>
      <c r="R24" s="20"/>
      <c r="S24" s="10"/>
      <c r="T24" s="10"/>
      <c r="U24" s="10"/>
      <c r="V24" s="22"/>
      <c r="W24" s="23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6"/>
      <c r="AI24" s="21"/>
      <c r="AJ24" s="10"/>
      <c r="AK24" s="18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5.75" x14ac:dyDescent="0.75">
      <c r="A25" s="10" t="s">
        <v>43</v>
      </c>
      <c r="B25" s="10">
        <f t="shared" si="0"/>
        <v>48.844200000000001</v>
      </c>
      <c r="C25" s="10">
        <v>160.25</v>
      </c>
      <c r="D25" s="10" t="s">
        <v>45</v>
      </c>
      <c r="E25" s="10" t="s">
        <v>38</v>
      </c>
      <c r="F25" s="11">
        <v>170.89592590000001</v>
      </c>
      <c r="G25" s="11">
        <v>7.6798433560000001</v>
      </c>
      <c r="H25" s="10" t="s">
        <v>38</v>
      </c>
      <c r="I25" s="10" t="s">
        <v>38</v>
      </c>
      <c r="J25" s="10" t="s">
        <v>38</v>
      </c>
      <c r="K25" s="10" t="s">
        <v>38</v>
      </c>
      <c r="L25" s="10">
        <v>19.62194118</v>
      </c>
      <c r="M25" s="23">
        <v>-0.53600000000000003</v>
      </c>
      <c r="N25" s="10">
        <v>-10.782</v>
      </c>
      <c r="O25" s="11">
        <v>1.5073553</v>
      </c>
      <c r="P25" s="10" t="s">
        <v>44</v>
      </c>
      <c r="Q25" s="13">
        <v>1</v>
      </c>
      <c r="R25" s="20">
        <v>280</v>
      </c>
      <c r="S25" s="10">
        <v>50.5</v>
      </c>
      <c r="T25" s="10">
        <v>17.399999999999999</v>
      </c>
      <c r="U25" s="10">
        <v>6.12</v>
      </c>
      <c r="V25" s="22">
        <v>2.85</v>
      </c>
      <c r="W25" s="23">
        <v>4.3899999999999997</v>
      </c>
      <c r="X25" s="10">
        <v>1.91</v>
      </c>
      <c r="Y25" s="10">
        <v>4.83</v>
      </c>
      <c r="Z25" s="10">
        <v>0.7</v>
      </c>
      <c r="AA25" s="10">
        <v>0.12</v>
      </c>
      <c r="AB25" s="10">
        <v>7.0000000000000007E-2</v>
      </c>
      <c r="AC25" s="10">
        <v>0.01</v>
      </c>
      <c r="AD25" s="10">
        <v>0.01</v>
      </c>
      <c r="AE25" s="10">
        <v>10.6</v>
      </c>
      <c r="AF25" s="10">
        <v>99.6</v>
      </c>
      <c r="AG25" s="10">
        <v>4.93</v>
      </c>
      <c r="AH25" s="16" t="s">
        <v>52</v>
      </c>
      <c r="AI25" s="21">
        <v>69.3</v>
      </c>
      <c r="AJ25" s="10" t="s">
        <v>53</v>
      </c>
      <c r="AK25" s="18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5.75" x14ac:dyDescent="0.75">
      <c r="A26" s="10" t="s">
        <v>43</v>
      </c>
      <c r="B26" s="10">
        <f t="shared" si="0"/>
        <v>48.981360000000002</v>
      </c>
      <c r="C26" s="10">
        <v>160.69999999999999</v>
      </c>
      <c r="D26" s="10" t="s">
        <v>45</v>
      </c>
      <c r="E26" s="10" t="s">
        <v>38</v>
      </c>
      <c r="F26" s="11">
        <v>171.37140890000001</v>
      </c>
      <c r="G26" s="11">
        <v>7.6745398219999998</v>
      </c>
      <c r="H26" s="10" t="s">
        <v>38</v>
      </c>
      <c r="I26" s="10" t="s">
        <v>38</v>
      </c>
      <c r="J26" s="10" t="s">
        <v>38</v>
      </c>
      <c r="K26" s="10" t="s">
        <v>38</v>
      </c>
      <c r="L26" s="10">
        <v>7.7</v>
      </c>
      <c r="M26" s="10">
        <v>-0.65900000000000003</v>
      </c>
      <c r="N26" s="10">
        <v>-11.016999999999999</v>
      </c>
      <c r="O26" s="11">
        <v>1.807866145</v>
      </c>
      <c r="P26" s="10" t="s">
        <v>44</v>
      </c>
      <c r="Q26" s="13">
        <v>1</v>
      </c>
      <c r="R26" s="20"/>
      <c r="S26" s="10"/>
      <c r="T26" s="10"/>
      <c r="U26" s="10"/>
      <c r="V26" s="22"/>
      <c r="W26" s="2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6"/>
      <c r="AI26" s="21"/>
      <c r="AJ26" s="10"/>
      <c r="AK26" s="18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5.75" x14ac:dyDescent="0.75">
      <c r="A27" s="10" t="s">
        <v>43</v>
      </c>
      <c r="B27" s="10">
        <f t="shared" si="0"/>
        <v>51.876959999999997</v>
      </c>
      <c r="C27" s="10">
        <v>170.2</v>
      </c>
      <c r="D27" s="10" t="s">
        <v>48</v>
      </c>
      <c r="E27" s="10" t="s">
        <v>45</v>
      </c>
      <c r="F27" s="11">
        <v>181.2207014</v>
      </c>
      <c r="G27" s="11">
        <v>7.5668496210000002</v>
      </c>
      <c r="H27" s="10" t="s">
        <v>38</v>
      </c>
      <c r="I27" s="10" t="s">
        <v>38</v>
      </c>
      <c r="J27" s="10" t="s">
        <v>38</v>
      </c>
      <c r="K27" s="10" t="s">
        <v>38</v>
      </c>
      <c r="L27" s="10">
        <v>11.5</v>
      </c>
      <c r="M27" s="10">
        <v>0.432</v>
      </c>
      <c r="N27" s="10">
        <v>-9.5619999999999994</v>
      </c>
      <c r="O27" s="11">
        <v>1.0976565949999999</v>
      </c>
      <c r="P27" s="10" t="s">
        <v>44</v>
      </c>
      <c r="Q27" s="13">
        <v>1</v>
      </c>
      <c r="R27" s="20">
        <v>430</v>
      </c>
      <c r="S27" s="11">
        <v>50.7</v>
      </c>
      <c r="T27" s="11">
        <v>12.5</v>
      </c>
      <c r="U27" s="11">
        <v>4.2</v>
      </c>
      <c r="V27" s="24">
        <v>3.17</v>
      </c>
      <c r="W27" s="11">
        <v>8.41</v>
      </c>
      <c r="X27" s="11">
        <v>2.2999999999999998</v>
      </c>
      <c r="Y27" s="11">
        <v>4.01</v>
      </c>
      <c r="Z27" s="11">
        <v>0.63</v>
      </c>
      <c r="AA27" s="11">
        <v>0.14000000000000001</v>
      </c>
      <c r="AB27" s="11">
        <v>0.09</v>
      </c>
      <c r="AC27" s="11">
        <v>0.01</v>
      </c>
      <c r="AD27" s="15" t="s">
        <v>40</v>
      </c>
      <c r="AE27" s="11">
        <v>14.1</v>
      </c>
      <c r="AF27" s="11">
        <v>100.3</v>
      </c>
      <c r="AG27" s="10">
        <v>6.88</v>
      </c>
      <c r="AH27" s="16" t="s">
        <v>41</v>
      </c>
      <c r="AI27" s="21">
        <v>60.6</v>
      </c>
      <c r="AJ27" s="10" t="s">
        <v>42</v>
      </c>
      <c r="AK27" s="18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5.75" x14ac:dyDescent="0.75">
      <c r="A28" s="10" t="s">
        <v>43</v>
      </c>
      <c r="B28" s="10">
        <f t="shared" si="0"/>
        <v>58.399680000000004</v>
      </c>
      <c r="C28" s="10">
        <v>191.6</v>
      </c>
      <c r="D28" s="10" t="s">
        <v>37</v>
      </c>
      <c r="E28" s="10" t="s">
        <v>38</v>
      </c>
      <c r="F28" s="11">
        <v>203.36462800000001</v>
      </c>
      <c r="G28" s="11">
        <v>7.3405563980000004</v>
      </c>
      <c r="H28" s="10" t="s">
        <v>38</v>
      </c>
      <c r="I28" s="10" t="s">
        <v>38</v>
      </c>
      <c r="J28" s="10" t="s">
        <v>38</v>
      </c>
      <c r="K28" s="10" t="s">
        <v>38</v>
      </c>
      <c r="L28" s="10">
        <v>7.7</v>
      </c>
      <c r="M28" s="10">
        <v>0.14399999999999999</v>
      </c>
      <c r="N28" s="10">
        <v>-12.612</v>
      </c>
      <c r="O28" s="11">
        <v>1.144434358</v>
      </c>
      <c r="P28" s="10" t="s">
        <v>44</v>
      </c>
      <c r="Q28" s="13">
        <v>1</v>
      </c>
      <c r="R28" s="20"/>
      <c r="S28" s="10"/>
      <c r="T28" s="10"/>
      <c r="U28" s="10"/>
      <c r="V28" s="22"/>
      <c r="W28" s="23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6"/>
      <c r="AI28" s="21"/>
      <c r="AJ28" s="10"/>
      <c r="AK28" s="18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5.75" x14ac:dyDescent="0.75">
      <c r="A29" s="10" t="s">
        <v>43</v>
      </c>
      <c r="B29" s="10">
        <f t="shared" si="0"/>
        <v>63.855600000000003</v>
      </c>
      <c r="C29" s="10">
        <v>209.5</v>
      </c>
      <c r="D29" s="10" t="s">
        <v>37</v>
      </c>
      <c r="E29" s="10" t="s">
        <v>48</v>
      </c>
      <c r="F29" s="11">
        <v>221.90846830000001</v>
      </c>
      <c r="G29" s="11">
        <v>7.1691084480000002</v>
      </c>
      <c r="H29" s="10" t="s">
        <v>38</v>
      </c>
      <c r="I29" s="10" t="s">
        <v>38</v>
      </c>
      <c r="J29" s="10" t="s">
        <v>38</v>
      </c>
      <c r="K29" s="10" t="s">
        <v>38</v>
      </c>
      <c r="L29" s="10">
        <v>8.6</v>
      </c>
      <c r="M29" s="10">
        <v>4.9000000000000002E-2</v>
      </c>
      <c r="N29" s="10">
        <v>-10.632999999999999</v>
      </c>
      <c r="O29" s="11">
        <v>1.269870072</v>
      </c>
      <c r="P29" s="10" t="s">
        <v>44</v>
      </c>
      <c r="Q29" s="13">
        <v>1</v>
      </c>
      <c r="R29" s="20"/>
      <c r="S29" s="10"/>
      <c r="T29" s="10"/>
      <c r="U29" s="10"/>
      <c r="V29" s="22"/>
      <c r="W29" s="23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6"/>
      <c r="AI29" s="21"/>
      <c r="AJ29" s="10"/>
      <c r="AK29" s="18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5.75" x14ac:dyDescent="0.75">
      <c r="A30" s="10" t="s">
        <v>43</v>
      </c>
      <c r="B30" s="10">
        <f t="shared" si="0"/>
        <v>65.897760000000005</v>
      </c>
      <c r="C30" s="10">
        <v>216.20000000000002</v>
      </c>
      <c r="D30" s="10" t="s">
        <v>48</v>
      </c>
      <c r="E30" s="10" t="s">
        <v>37</v>
      </c>
      <c r="F30" s="11">
        <v>228.8369361</v>
      </c>
      <c r="G30" s="11">
        <v>7.109540881</v>
      </c>
      <c r="H30" s="10" t="s">
        <v>38</v>
      </c>
      <c r="I30" s="10" t="s">
        <v>38</v>
      </c>
      <c r="J30" s="10" t="s">
        <v>38</v>
      </c>
      <c r="K30" s="10" t="s">
        <v>38</v>
      </c>
      <c r="L30" s="10">
        <v>6.1</v>
      </c>
      <c r="M30" s="10">
        <v>-0.48799999999999999</v>
      </c>
      <c r="N30" s="10">
        <v>-11.701000000000001</v>
      </c>
      <c r="O30" s="11">
        <v>1.5788698489999999</v>
      </c>
      <c r="P30" s="10" t="s">
        <v>44</v>
      </c>
      <c r="Q30" s="13">
        <v>1</v>
      </c>
      <c r="R30" s="20">
        <v>180</v>
      </c>
      <c r="S30" s="11">
        <v>53.4</v>
      </c>
      <c r="T30" s="11">
        <v>12.9</v>
      </c>
      <c r="U30" s="11">
        <v>4.72</v>
      </c>
      <c r="V30" s="24">
        <v>2.97</v>
      </c>
      <c r="W30" s="11">
        <v>7.04</v>
      </c>
      <c r="X30" s="11">
        <v>2.71</v>
      </c>
      <c r="Y30" s="11">
        <v>3.03</v>
      </c>
      <c r="Z30" s="11">
        <v>0.66</v>
      </c>
      <c r="AA30" s="11">
        <v>0.14000000000000001</v>
      </c>
      <c r="AB30" s="11">
        <v>0.05</v>
      </c>
      <c r="AC30" s="11">
        <v>0.01</v>
      </c>
      <c r="AD30" s="11">
        <v>0.01</v>
      </c>
      <c r="AE30" s="11">
        <v>12.3</v>
      </c>
      <c r="AF30" s="11">
        <v>100</v>
      </c>
      <c r="AG30" s="10">
        <v>7.03</v>
      </c>
      <c r="AH30" s="16" t="s">
        <v>41</v>
      </c>
      <c r="AI30" s="21">
        <v>62.51</v>
      </c>
      <c r="AJ30" s="10" t="s">
        <v>42</v>
      </c>
      <c r="AK30" s="18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ht="15.75" x14ac:dyDescent="0.75">
      <c r="A31" s="10" t="s">
        <v>43</v>
      </c>
      <c r="B31" s="10">
        <f t="shared" si="0"/>
        <v>68.349999999999994</v>
      </c>
      <c r="C31" s="10">
        <v>224.24540682414695</v>
      </c>
      <c r="D31" s="10" t="s">
        <v>45</v>
      </c>
      <c r="E31" s="10" t="s">
        <v>38</v>
      </c>
      <c r="F31" s="11">
        <v>237.1578901</v>
      </c>
      <c r="G31" s="11">
        <v>7.0413648020000004</v>
      </c>
      <c r="H31" s="10" t="s">
        <v>38</v>
      </c>
      <c r="I31" s="10" t="s">
        <v>38</v>
      </c>
      <c r="J31" s="10" t="s">
        <v>38</v>
      </c>
      <c r="K31" s="10" t="s">
        <v>38</v>
      </c>
      <c r="L31" s="10">
        <v>48.351352939999998</v>
      </c>
      <c r="M31" s="10">
        <v>-2.698</v>
      </c>
      <c r="N31" s="10">
        <v>-9.8919999999999995</v>
      </c>
      <c r="O31" s="11">
        <v>1.581938684</v>
      </c>
      <c r="P31" s="10" t="s">
        <v>44</v>
      </c>
      <c r="Q31" s="13">
        <v>1</v>
      </c>
      <c r="R31" s="20">
        <v>370</v>
      </c>
      <c r="S31" s="10">
        <v>49.8</v>
      </c>
      <c r="T31" s="10">
        <v>13</v>
      </c>
      <c r="U31" s="10">
        <v>4.25</v>
      </c>
      <c r="V31" s="22">
        <v>2.7</v>
      </c>
      <c r="W31" s="23">
        <v>7.25</v>
      </c>
      <c r="X31" s="10">
        <v>3.64</v>
      </c>
      <c r="Y31" s="10">
        <v>4.34</v>
      </c>
      <c r="Z31" s="10">
        <v>0.56999999999999995</v>
      </c>
      <c r="AA31" s="10">
        <v>0.11</v>
      </c>
      <c r="AB31" s="10">
        <v>0.08</v>
      </c>
      <c r="AC31" s="10">
        <v>0.01</v>
      </c>
      <c r="AD31" s="10" t="s">
        <v>40</v>
      </c>
      <c r="AE31" s="10">
        <v>14.6</v>
      </c>
      <c r="AF31" s="10">
        <v>100.4</v>
      </c>
      <c r="AG31" s="10">
        <v>6.5</v>
      </c>
      <c r="AH31" s="16" t="s">
        <v>52</v>
      </c>
      <c r="AI31" s="21">
        <v>53.7</v>
      </c>
      <c r="AJ31" s="10" t="s">
        <v>53</v>
      </c>
      <c r="AK31" s="18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ht="15.75" x14ac:dyDescent="0.75">
      <c r="A32" s="10" t="s">
        <v>43</v>
      </c>
      <c r="B32" s="10">
        <f t="shared" si="0"/>
        <v>69.768720000000002</v>
      </c>
      <c r="C32" s="10">
        <v>228.9</v>
      </c>
      <c r="D32" s="10" t="s">
        <v>48</v>
      </c>
      <c r="E32" s="10" t="s">
        <v>38</v>
      </c>
      <c r="F32" s="11">
        <v>241.9806471</v>
      </c>
      <c r="G32" s="11">
        <v>7.0035703109999998</v>
      </c>
      <c r="H32" s="10" t="s">
        <v>38</v>
      </c>
      <c r="I32" s="10" t="s">
        <v>38</v>
      </c>
      <c r="J32" s="10" t="s">
        <v>38</v>
      </c>
      <c r="K32" s="10" t="s">
        <v>38</v>
      </c>
      <c r="L32" s="10">
        <v>9.4</v>
      </c>
      <c r="M32" s="10">
        <v>3.3000000000000002E-2</v>
      </c>
      <c r="N32" s="10">
        <v>-8.5440000000000005</v>
      </c>
      <c r="O32" s="11">
        <v>1.560631283</v>
      </c>
      <c r="P32" s="10" t="s">
        <v>44</v>
      </c>
      <c r="Q32" s="13">
        <v>1</v>
      </c>
      <c r="R32" s="20">
        <v>410</v>
      </c>
      <c r="S32" s="10">
        <v>47.7</v>
      </c>
      <c r="T32" s="10">
        <v>10.8</v>
      </c>
      <c r="U32" s="10">
        <v>5.03</v>
      </c>
      <c r="V32" s="22">
        <v>3.65</v>
      </c>
      <c r="W32" s="23">
        <v>9.15</v>
      </c>
      <c r="X32" s="10">
        <v>4.45</v>
      </c>
      <c r="Y32" s="10">
        <v>3.49</v>
      </c>
      <c r="Z32" s="10">
        <v>0.43</v>
      </c>
      <c r="AA32" s="10">
        <v>0.12</v>
      </c>
      <c r="AB32" s="10">
        <v>0.12</v>
      </c>
      <c r="AC32" s="10">
        <v>0.03</v>
      </c>
      <c r="AD32" s="10" t="s">
        <v>40</v>
      </c>
      <c r="AE32" s="10">
        <v>16.100000000000001</v>
      </c>
      <c r="AF32" s="10">
        <v>101.1</v>
      </c>
      <c r="AG32" s="10">
        <v>7.5</v>
      </c>
      <c r="AH32" s="16" t="s">
        <v>41</v>
      </c>
      <c r="AI32" s="21">
        <v>49.32</v>
      </c>
      <c r="AJ32" s="10" t="s">
        <v>42</v>
      </c>
      <c r="AK32" s="18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5.75" x14ac:dyDescent="0.75">
      <c r="A33" s="10" t="s">
        <v>43</v>
      </c>
      <c r="B33" s="10">
        <f t="shared" si="0"/>
        <v>73.152000000000001</v>
      </c>
      <c r="C33" s="10">
        <v>240</v>
      </c>
      <c r="D33" s="10" t="s">
        <v>48</v>
      </c>
      <c r="E33" s="10" t="s">
        <v>37</v>
      </c>
      <c r="F33" s="11">
        <v>253.46016729999999</v>
      </c>
      <c r="G33" s="11">
        <v>6.918826975</v>
      </c>
      <c r="H33" s="10" t="s">
        <v>38</v>
      </c>
      <c r="I33" s="10" t="s">
        <v>38</v>
      </c>
      <c r="J33" s="10" t="s">
        <v>38</v>
      </c>
      <c r="K33" s="10" t="s">
        <v>38</v>
      </c>
      <c r="L33" s="10">
        <v>11</v>
      </c>
      <c r="M33" s="10">
        <v>1.07</v>
      </c>
      <c r="N33" s="10">
        <v>-7.76</v>
      </c>
      <c r="O33" s="11">
        <v>0.77470639600000002</v>
      </c>
      <c r="P33" s="10" t="s">
        <v>44</v>
      </c>
      <c r="Q33" s="13">
        <v>1</v>
      </c>
      <c r="R33" s="14">
        <v>340</v>
      </c>
      <c r="S33" s="11">
        <v>52.4</v>
      </c>
      <c r="T33" s="11">
        <v>11.8</v>
      </c>
      <c r="U33" s="11">
        <v>3.29</v>
      </c>
      <c r="V33" s="24">
        <v>1.73</v>
      </c>
      <c r="W33" s="11">
        <v>7.3</v>
      </c>
      <c r="X33" s="11">
        <v>5.59</v>
      </c>
      <c r="Y33" s="11">
        <v>3.78</v>
      </c>
      <c r="Z33" s="11">
        <v>0.54</v>
      </c>
      <c r="AA33" s="11">
        <v>0.15</v>
      </c>
      <c r="AB33" s="11">
        <v>7.0000000000000007E-2</v>
      </c>
      <c r="AC33" s="15" t="s">
        <v>40</v>
      </c>
      <c r="AD33" s="11">
        <v>0.02</v>
      </c>
      <c r="AE33" s="11">
        <v>14.6</v>
      </c>
      <c r="AF33" s="11">
        <v>101.2</v>
      </c>
      <c r="AG33" s="10">
        <v>7.54</v>
      </c>
      <c r="AH33" s="16" t="s">
        <v>41</v>
      </c>
      <c r="AI33" s="21">
        <v>44</v>
      </c>
      <c r="AJ33" s="10" t="s">
        <v>42</v>
      </c>
      <c r="AK33" s="18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5.75" x14ac:dyDescent="0.75">
      <c r="A34" s="10" t="s">
        <v>56</v>
      </c>
      <c r="B34" s="10">
        <f t="shared" si="0"/>
        <v>75.590400000000002</v>
      </c>
      <c r="C34" s="10">
        <v>248</v>
      </c>
      <c r="D34" s="10" t="s">
        <v>45</v>
      </c>
      <c r="E34" s="10" t="s">
        <v>48</v>
      </c>
      <c r="F34" s="11">
        <v>261.7471582</v>
      </c>
      <c r="G34" s="11">
        <v>6.8623388079999996</v>
      </c>
      <c r="H34" s="10" t="s">
        <v>38</v>
      </c>
      <c r="I34" s="10" t="s">
        <v>38</v>
      </c>
      <c r="J34" s="10" t="s">
        <v>38</v>
      </c>
      <c r="K34" s="10" t="s">
        <v>38</v>
      </c>
      <c r="L34" s="10">
        <v>9</v>
      </c>
      <c r="M34" s="10">
        <v>0.65600000000000003</v>
      </c>
      <c r="N34" s="10">
        <v>-8.4730000000000008</v>
      </c>
      <c r="O34" s="11">
        <v>1.0059671960000001</v>
      </c>
      <c r="P34" s="10" t="s">
        <v>44</v>
      </c>
      <c r="Q34" s="13">
        <v>1</v>
      </c>
      <c r="R34" s="20"/>
      <c r="S34" s="10"/>
      <c r="T34" s="10"/>
      <c r="U34" s="10"/>
      <c r="V34" s="22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6"/>
      <c r="AI34" s="21"/>
      <c r="AJ34" s="10"/>
      <c r="AK34" s="18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5.75" x14ac:dyDescent="0.75">
      <c r="A35" s="10" t="s">
        <v>56</v>
      </c>
      <c r="B35" s="10">
        <f t="shared" si="0"/>
        <v>78.27264000000001</v>
      </c>
      <c r="C35" s="10">
        <v>256.8</v>
      </c>
      <c r="D35" s="10" t="s">
        <v>45</v>
      </c>
      <c r="E35" s="10" t="s">
        <v>48</v>
      </c>
      <c r="F35" s="11">
        <v>270.84926300000001</v>
      </c>
      <c r="G35" s="11">
        <v>6.8049553789999999</v>
      </c>
      <c r="H35" s="10" t="s">
        <v>38</v>
      </c>
      <c r="I35" s="10" t="s">
        <v>38</v>
      </c>
      <c r="J35" s="10" t="s">
        <v>38</v>
      </c>
      <c r="K35" s="10" t="s">
        <v>38</v>
      </c>
      <c r="L35" s="10">
        <v>8.8000000000000007</v>
      </c>
      <c r="M35" s="10">
        <v>0.76600000000000001</v>
      </c>
      <c r="N35" s="10">
        <v>-8.8510000000000009</v>
      </c>
      <c r="O35" s="11">
        <v>1.5432206580000001</v>
      </c>
      <c r="P35" s="10" t="s">
        <v>44</v>
      </c>
      <c r="Q35" s="13">
        <v>1</v>
      </c>
      <c r="R35" s="20"/>
      <c r="S35" s="10"/>
      <c r="T35" s="10"/>
      <c r="U35" s="10"/>
      <c r="V35" s="22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6"/>
      <c r="AI35" s="21"/>
      <c r="AJ35" s="10"/>
      <c r="AK35" s="18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5.75" x14ac:dyDescent="0.75">
      <c r="A36" s="10" t="s">
        <v>56</v>
      </c>
      <c r="B36" s="10">
        <f t="shared" si="0"/>
        <v>79.583280000000016</v>
      </c>
      <c r="C36" s="10">
        <v>261.10000000000002</v>
      </c>
      <c r="D36" s="10" t="s">
        <v>45</v>
      </c>
      <c r="E36" s="10" t="s">
        <v>38</v>
      </c>
      <c r="F36" s="11">
        <v>275.29842619999999</v>
      </c>
      <c r="G36" s="11">
        <v>6.7787178719999996</v>
      </c>
      <c r="H36" s="10" t="s">
        <v>38</v>
      </c>
      <c r="I36" s="10" t="s">
        <v>38</v>
      </c>
      <c r="J36" s="10" t="s">
        <v>38</v>
      </c>
      <c r="K36" s="10" t="s">
        <v>38</v>
      </c>
      <c r="L36" s="10">
        <v>7.4</v>
      </c>
      <c r="M36" s="10">
        <v>0.97799999999999998</v>
      </c>
      <c r="N36" s="10">
        <v>-6.34</v>
      </c>
      <c r="O36" s="11">
        <v>1.584446276</v>
      </c>
      <c r="P36" s="10" t="s">
        <v>44</v>
      </c>
      <c r="Q36" s="13">
        <v>1</v>
      </c>
      <c r="R36" s="20"/>
      <c r="S36" s="10"/>
      <c r="T36" s="10"/>
      <c r="U36" s="10"/>
      <c r="V36" s="22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6"/>
      <c r="AI36" s="21"/>
      <c r="AJ36" s="10"/>
      <c r="AK36" s="1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5.75" x14ac:dyDescent="0.75">
      <c r="A37" s="10" t="s">
        <v>56</v>
      </c>
      <c r="B37" s="10">
        <f t="shared" si="0"/>
        <v>84.216240000000013</v>
      </c>
      <c r="C37" s="10">
        <v>276.3</v>
      </c>
      <c r="D37" s="10" t="s">
        <v>45</v>
      </c>
      <c r="E37" s="10" t="s">
        <v>48</v>
      </c>
      <c r="F37" s="11">
        <v>291.0572942</v>
      </c>
      <c r="G37" s="11">
        <v>6.6955979450000003</v>
      </c>
      <c r="H37" s="10" t="s">
        <v>38</v>
      </c>
      <c r="I37" s="10" t="s">
        <v>38</v>
      </c>
      <c r="J37" s="10" t="s">
        <v>38</v>
      </c>
      <c r="K37" s="10" t="s">
        <v>38</v>
      </c>
      <c r="L37" s="10">
        <v>13.7</v>
      </c>
      <c r="M37" s="10">
        <v>1.0880000000000001</v>
      </c>
      <c r="N37" s="10">
        <v>-5.1520000000000001</v>
      </c>
      <c r="O37" s="11">
        <v>1.966807057</v>
      </c>
      <c r="P37" s="10" t="s">
        <v>44</v>
      </c>
      <c r="Q37" s="13">
        <v>1</v>
      </c>
      <c r="R37" s="20">
        <v>570</v>
      </c>
      <c r="S37" s="11">
        <v>36.5</v>
      </c>
      <c r="T37" s="11">
        <v>8.93</v>
      </c>
      <c r="U37" s="11">
        <v>4.18</v>
      </c>
      <c r="V37" s="24">
        <v>3.78</v>
      </c>
      <c r="W37" s="11">
        <v>15.6</v>
      </c>
      <c r="X37" s="11">
        <v>4.1900000000000004</v>
      </c>
      <c r="Y37" s="11">
        <v>3.32</v>
      </c>
      <c r="Z37" s="11">
        <v>0.36</v>
      </c>
      <c r="AA37" s="11">
        <v>0.13</v>
      </c>
      <c r="AB37" s="11">
        <v>0.15</v>
      </c>
      <c r="AC37" s="11">
        <v>0.01</v>
      </c>
      <c r="AD37" s="11">
        <v>0.01</v>
      </c>
      <c r="AE37" s="11">
        <v>23.2</v>
      </c>
      <c r="AF37" s="11">
        <v>100.4</v>
      </c>
      <c r="AG37" s="10">
        <v>6.94</v>
      </c>
      <c r="AH37" s="16" t="s">
        <v>41</v>
      </c>
      <c r="AI37" s="21">
        <v>45.99</v>
      </c>
      <c r="AJ37" s="10" t="s">
        <v>42</v>
      </c>
      <c r="AK37" s="18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:49" ht="15.75" x14ac:dyDescent="0.75">
      <c r="A38" s="10" t="s">
        <v>56</v>
      </c>
      <c r="B38" s="10">
        <f t="shared" si="0"/>
        <v>86.014560000000003</v>
      </c>
      <c r="C38" s="10">
        <v>282.2</v>
      </c>
      <c r="D38" s="10" t="s">
        <v>45</v>
      </c>
      <c r="E38" s="10" t="s">
        <v>48</v>
      </c>
      <c r="F38" s="11">
        <v>297.136685</v>
      </c>
      <c r="G38" s="11">
        <v>6.6677079289999996</v>
      </c>
      <c r="H38" s="10" t="s">
        <v>38</v>
      </c>
      <c r="I38" s="10" t="s">
        <v>38</v>
      </c>
      <c r="J38" s="10" t="s">
        <v>38</v>
      </c>
      <c r="K38" s="10" t="s">
        <v>38</v>
      </c>
      <c r="L38" s="10">
        <v>10.1</v>
      </c>
      <c r="M38" s="10">
        <v>-1.756</v>
      </c>
      <c r="N38" s="10">
        <v>-8.1750000000000007</v>
      </c>
      <c r="O38" s="11">
        <v>1.928333477</v>
      </c>
      <c r="P38" s="10" t="s">
        <v>44</v>
      </c>
      <c r="Q38" s="13">
        <v>1</v>
      </c>
      <c r="R38" s="20"/>
      <c r="S38" s="10"/>
      <c r="T38" s="10"/>
      <c r="U38" s="10"/>
      <c r="V38" s="22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6"/>
      <c r="AI38" s="21"/>
      <c r="AJ38" s="10"/>
      <c r="AK38" s="18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ht="15.75" x14ac:dyDescent="0.75">
      <c r="A39" s="10" t="s">
        <v>56</v>
      </c>
      <c r="B39" s="10">
        <f t="shared" si="0"/>
        <v>89.702640000000002</v>
      </c>
      <c r="C39" s="10">
        <v>294.3</v>
      </c>
      <c r="D39" s="10" t="s">
        <v>45</v>
      </c>
      <c r="E39" s="10" t="s">
        <v>48</v>
      </c>
      <c r="F39" s="11">
        <v>309.66906060000002</v>
      </c>
      <c r="G39" s="11">
        <v>6.6177268400000004</v>
      </c>
      <c r="H39" s="10" t="s">
        <v>38</v>
      </c>
      <c r="I39" s="10" t="s">
        <v>38</v>
      </c>
      <c r="J39" s="10" t="s">
        <v>38</v>
      </c>
      <c r="K39" s="10" t="s">
        <v>38</v>
      </c>
      <c r="L39" s="10">
        <v>7.1</v>
      </c>
      <c r="M39" s="10">
        <v>6.0999999999999999E-2</v>
      </c>
      <c r="N39" s="10">
        <v>-10.063000000000001</v>
      </c>
      <c r="O39" s="11">
        <v>2.5407144659999998</v>
      </c>
      <c r="P39" s="10" t="s">
        <v>44</v>
      </c>
      <c r="Q39" s="13">
        <v>1</v>
      </c>
      <c r="R39" s="20"/>
      <c r="S39" s="10"/>
      <c r="T39" s="10"/>
      <c r="U39" s="10"/>
      <c r="V39" s="22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6"/>
      <c r="AI39" s="21"/>
      <c r="AJ39" s="10"/>
      <c r="AK39" s="18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5.75" x14ac:dyDescent="0.75">
      <c r="A40" s="10" t="s">
        <v>56</v>
      </c>
      <c r="B40" s="10">
        <f t="shared" si="0"/>
        <v>94.366080000000011</v>
      </c>
      <c r="C40" s="10">
        <v>309.60000000000002</v>
      </c>
      <c r="D40" s="10" t="s">
        <v>45</v>
      </c>
      <c r="E40" s="10" t="s">
        <v>48</v>
      </c>
      <c r="F40" s="11">
        <v>325.52981779999999</v>
      </c>
      <c r="G40" s="11">
        <v>6.5692683379999997</v>
      </c>
      <c r="H40" s="10" t="s">
        <v>38</v>
      </c>
      <c r="I40" s="10" t="s">
        <v>38</v>
      </c>
      <c r="J40" s="10" t="s">
        <v>38</v>
      </c>
      <c r="K40" s="10" t="s">
        <v>38</v>
      </c>
      <c r="L40" s="10">
        <v>13.1</v>
      </c>
      <c r="M40" s="10">
        <v>-0.83199999999999996</v>
      </c>
      <c r="N40" s="10">
        <v>-6.306</v>
      </c>
      <c r="O40" s="11">
        <v>1.8894787639999999</v>
      </c>
      <c r="P40" s="10" t="s">
        <v>44</v>
      </c>
      <c r="Q40" s="13">
        <v>1</v>
      </c>
      <c r="R40" s="14">
        <v>530</v>
      </c>
      <c r="S40" s="11">
        <v>45.4</v>
      </c>
      <c r="T40" s="11">
        <v>13.3</v>
      </c>
      <c r="U40" s="11">
        <v>4.97</v>
      </c>
      <c r="V40" s="24">
        <v>3.11</v>
      </c>
      <c r="W40" s="11">
        <v>8.07</v>
      </c>
      <c r="X40" s="11">
        <v>3.79</v>
      </c>
      <c r="Y40" s="11">
        <v>4.6399999999999997</v>
      </c>
      <c r="Z40" s="11">
        <v>0.56000000000000005</v>
      </c>
      <c r="AA40" s="11">
        <v>0.23</v>
      </c>
      <c r="AB40" s="11">
        <v>0.12</v>
      </c>
      <c r="AC40" s="15" t="s">
        <v>40</v>
      </c>
      <c r="AD40" s="11">
        <v>0.01</v>
      </c>
      <c r="AE40" s="11">
        <v>15.7</v>
      </c>
      <c r="AF40" s="11">
        <v>99.9</v>
      </c>
      <c r="AG40" s="10">
        <v>5.79</v>
      </c>
      <c r="AH40" s="16" t="s">
        <v>41</v>
      </c>
      <c r="AI40" s="21">
        <v>52.5</v>
      </c>
      <c r="AJ40" s="10" t="s">
        <v>42</v>
      </c>
      <c r="AK40" s="18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5.75" x14ac:dyDescent="0.75">
      <c r="A41" s="10" t="s">
        <v>56</v>
      </c>
      <c r="B41" s="10">
        <f t="shared" si="0"/>
        <v>97.017840000000007</v>
      </c>
      <c r="C41" s="10">
        <v>318.3</v>
      </c>
      <c r="D41" s="10" t="s">
        <v>45</v>
      </c>
      <c r="E41" s="10" t="s">
        <v>48</v>
      </c>
      <c r="F41" s="11">
        <v>334.53003339999998</v>
      </c>
      <c r="G41" s="11">
        <v>6.54925304</v>
      </c>
      <c r="H41" s="10" t="s">
        <v>38</v>
      </c>
      <c r="I41" s="10" t="s">
        <v>38</v>
      </c>
      <c r="J41" s="10" t="s">
        <v>38</v>
      </c>
      <c r="K41" s="10" t="s">
        <v>38</v>
      </c>
      <c r="L41" s="10">
        <v>10.9</v>
      </c>
      <c r="M41" s="10">
        <v>0.16600000000000001</v>
      </c>
      <c r="N41" s="10">
        <v>-11.276999999999999</v>
      </c>
      <c r="O41" s="11">
        <v>1.958461131</v>
      </c>
      <c r="P41" s="10" t="s">
        <v>44</v>
      </c>
      <c r="Q41" s="13">
        <v>1</v>
      </c>
      <c r="R41" s="20"/>
      <c r="S41" s="10"/>
      <c r="T41" s="10"/>
      <c r="U41" s="10"/>
      <c r="V41" s="22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6"/>
      <c r="AI41" s="21"/>
      <c r="AJ41" s="10"/>
      <c r="AK41" s="18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5.75" x14ac:dyDescent="0.75">
      <c r="A42" s="10" t="s">
        <v>56</v>
      </c>
      <c r="B42" s="10">
        <f t="shared" si="0"/>
        <v>97.566480000000013</v>
      </c>
      <c r="C42" s="10">
        <v>320.10000000000002</v>
      </c>
      <c r="D42" s="10" t="s">
        <v>45</v>
      </c>
      <c r="E42" s="10" t="s">
        <v>48</v>
      </c>
      <c r="F42" s="11">
        <v>336.39800270000001</v>
      </c>
      <c r="G42" s="11">
        <v>6.5457846359999996</v>
      </c>
      <c r="H42" s="10" t="s">
        <v>38</v>
      </c>
      <c r="I42" s="10" t="s">
        <v>38</v>
      </c>
      <c r="J42" s="10" t="s">
        <v>38</v>
      </c>
      <c r="K42" s="10" t="s">
        <v>38</v>
      </c>
      <c r="L42" s="10">
        <v>10.4</v>
      </c>
      <c r="M42" s="10">
        <v>-0.45600000000000002</v>
      </c>
      <c r="N42" s="10">
        <v>-8.6890000000000001</v>
      </c>
      <c r="O42" s="11">
        <v>3.2918459869999999</v>
      </c>
      <c r="P42" s="10" t="s">
        <v>44</v>
      </c>
      <c r="Q42" s="13">
        <v>1</v>
      </c>
      <c r="R42" s="20">
        <v>380</v>
      </c>
      <c r="S42" s="10">
        <v>50.2</v>
      </c>
      <c r="T42" s="10">
        <v>12.6</v>
      </c>
      <c r="U42" s="10">
        <v>4.33</v>
      </c>
      <c r="V42" s="22">
        <v>2.72</v>
      </c>
      <c r="W42" s="10">
        <v>7.4</v>
      </c>
      <c r="X42" s="10">
        <v>3.99</v>
      </c>
      <c r="Y42" s="10">
        <v>4.17</v>
      </c>
      <c r="Z42" s="10">
        <v>0.52</v>
      </c>
      <c r="AA42" s="10">
        <v>0.17</v>
      </c>
      <c r="AB42" s="10">
        <v>0.11</v>
      </c>
      <c r="AC42" s="10">
        <v>0.01</v>
      </c>
      <c r="AD42" s="10">
        <v>0.02</v>
      </c>
      <c r="AE42" s="10">
        <v>14.5</v>
      </c>
      <c r="AF42" s="10">
        <v>100.7</v>
      </c>
      <c r="AG42" s="10">
        <v>6.76</v>
      </c>
      <c r="AH42" s="16" t="s">
        <v>41</v>
      </c>
      <c r="AI42" s="21">
        <v>53.21</v>
      </c>
      <c r="AJ42" s="10" t="s">
        <v>42</v>
      </c>
      <c r="AK42" s="18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1:49" ht="15.75" x14ac:dyDescent="0.75">
      <c r="A43" s="10" t="s">
        <v>56</v>
      </c>
      <c r="B43" s="10">
        <f t="shared" si="0"/>
        <v>103.69296</v>
      </c>
      <c r="C43" s="10">
        <v>340.2</v>
      </c>
      <c r="D43" s="10" t="s">
        <v>48</v>
      </c>
      <c r="E43" s="10" t="s">
        <v>45</v>
      </c>
      <c r="F43" s="11">
        <v>357.18340610000001</v>
      </c>
      <c r="G43" s="11">
        <v>6.5232227490000003</v>
      </c>
      <c r="H43" s="10" t="s">
        <v>38</v>
      </c>
      <c r="I43" s="10" t="s">
        <v>38</v>
      </c>
      <c r="J43" s="10" t="s">
        <v>38</v>
      </c>
      <c r="K43" s="10" t="s">
        <v>38</v>
      </c>
      <c r="L43" s="10">
        <v>6.4</v>
      </c>
      <c r="M43" s="10">
        <v>6.5000000000000002E-2</v>
      </c>
      <c r="N43" s="10">
        <v>-7.617</v>
      </c>
      <c r="O43" s="11">
        <v>3.3560765780000001</v>
      </c>
      <c r="P43" s="10" t="s">
        <v>44</v>
      </c>
      <c r="Q43" s="13">
        <v>1</v>
      </c>
      <c r="R43" s="20"/>
      <c r="S43" s="10"/>
      <c r="T43" s="10"/>
      <c r="U43" s="10"/>
      <c r="V43" s="22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6"/>
      <c r="AI43" s="21"/>
      <c r="AJ43" s="10"/>
      <c r="AK43" s="18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1:49" ht="15.75" x14ac:dyDescent="0.75">
      <c r="A44" s="10" t="s">
        <v>56</v>
      </c>
      <c r="B44" s="10">
        <f t="shared" si="0"/>
        <v>106.68</v>
      </c>
      <c r="C44" s="10">
        <v>350</v>
      </c>
      <c r="D44" s="10" t="s">
        <v>45</v>
      </c>
      <c r="E44" s="10" t="s">
        <v>38</v>
      </c>
      <c r="F44" s="11">
        <v>367.33836630000002</v>
      </c>
      <c r="G44" s="11">
        <v>6.5229486120000004</v>
      </c>
      <c r="H44" s="10" t="s">
        <v>38</v>
      </c>
      <c r="I44" s="10" t="s">
        <v>38</v>
      </c>
      <c r="J44" s="10" t="s">
        <v>38</v>
      </c>
      <c r="K44" s="10" t="s">
        <v>38</v>
      </c>
      <c r="L44" s="10">
        <v>10.1</v>
      </c>
      <c r="M44" s="10">
        <v>1.7190000000000001</v>
      </c>
      <c r="N44" s="10">
        <v>-2.3490000000000002</v>
      </c>
      <c r="O44" s="11">
        <v>2.8828492849999998</v>
      </c>
      <c r="P44" s="10" t="s">
        <v>44</v>
      </c>
      <c r="Q44" s="13">
        <v>1</v>
      </c>
      <c r="R44" s="20">
        <v>670</v>
      </c>
      <c r="S44" s="10">
        <v>22.1</v>
      </c>
      <c r="T44" s="10">
        <v>5.8</v>
      </c>
      <c r="U44" s="10">
        <v>4.9800000000000004</v>
      </c>
      <c r="V44" s="22">
        <v>3.36</v>
      </c>
      <c r="W44" s="10">
        <v>23.7</v>
      </c>
      <c r="X44" s="10">
        <v>4.32</v>
      </c>
      <c r="Y44" s="10">
        <v>2.4300000000000002</v>
      </c>
      <c r="Z44" s="10">
        <v>0.21</v>
      </c>
      <c r="AA44" s="10">
        <v>0.12</v>
      </c>
      <c r="AB44" s="10">
        <v>0.12</v>
      </c>
      <c r="AC44" s="10" t="s">
        <v>40</v>
      </c>
      <c r="AD44" s="10">
        <v>0.01</v>
      </c>
      <c r="AE44" s="10">
        <v>29.7</v>
      </c>
      <c r="AF44" s="10">
        <v>96.9</v>
      </c>
      <c r="AG44" s="10">
        <v>6.47</v>
      </c>
      <c r="AH44" s="16" t="s">
        <v>41</v>
      </c>
      <c r="AI44" s="21">
        <v>37.33</v>
      </c>
      <c r="AJ44" s="10" t="s">
        <v>42</v>
      </c>
      <c r="AK44" s="18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5.75" x14ac:dyDescent="0.75">
      <c r="A45" s="10" t="s">
        <v>56</v>
      </c>
      <c r="B45" s="10">
        <f t="shared" si="0"/>
        <v>107.97540000000001</v>
      </c>
      <c r="C45" s="10">
        <v>354.25</v>
      </c>
      <c r="D45" s="10" t="s">
        <v>45</v>
      </c>
      <c r="E45" s="10" t="s">
        <v>38</v>
      </c>
      <c r="F45" s="11">
        <v>371.75356640000001</v>
      </c>
      <c r="G45" s="11">
        <v>6.5250338230000002</v>
      </c>
      <c r="H45" s="10" t="s">
        <v>38</v>
      </c>
      <c r="I45" s="10" t="s">
        <v>38</v>
      </c>
      <c r="J45" s="10" t="s">
        <v>38</v>
      </c>
      <c r="K45" s="10" t="s">
        <v>38</v>
      </c>
      <c r="L45" s="10">
        <v>21.5617971</v>
      </c>
      <c r="M45" s="10">
        <v>0.80100000000000005</v>
      </c>
      <c r="N45" s="10">
        <v>-5.6059999999999999</v>
      </c>
      <c r="O45" s="11">
        <v>3.1814886449999999</v>
      </c>
      <c r="P45" s="10" t="s">
        <v>44</v>
      </c>
      <c r="Q45" s="13">
        <v>1</v>
      </c>
      <c r="R45" s="20">
        <v>810</v>
      </c>
      <c r="S45" s="10">
        <v>41.6</v>
      </c>
      <c r="T45" s="10">
        <v>12.2</v>
      </c>
      <c r="U45" s="10">
        <v>4.2699999999999996</v>
      </c>
      <c r="V45" s="22">
        <v>3.78</v>
      </c>
      <c r="W45" s="10">
        <v>8.34</v>
      </c>
      <c r="X45" s="10">
        <v>4.78</v>
      </c>
      <c r="Y45" s="10">
        <v>5.17</v>
      </c>
      <c r="Z45" s="10">
        <v>0.47</v>
      </c>
      <c r="AA45" s="10">
        <v>0.15</v>
      </c>
      <c r="AB45" s="10">
        <v>0.09</v>
      </c>
      <c r="AC45" s="10" t="s">
        <v>40</v>
      </c>
      <c r="AD45" s="10">
        <v>0.01</v>
      </c>
      <c r="AE45" s="10">
        <v>19.7</v>
      </c>
      <c r="AF45" s="10">
        <v>100.6</v>
      </c>
      <c r="AG45" s="10">
        <v>5.79</v>
      </c>
      <c r="AH45" s="16" t="s">
        <v>52</v>
      </c>
      <c r="AI45" s="21">
        <v>54.2</v>
      </c>
      <c r="AJ45" s="10" t="s">
        <v>53</v>
      </c>
      <c r="AK45" s="18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5.75" x14ac:dyDescent="0.75">
      <c r="A46" s="10" t="s">
        <v>56</v>
      </c>
      <c r="B46" s="10">
        <f t="shared" si="0"/>
        <v>109.72800000000001</v>
      </c>
      <c r="C46" s="10">
        <v>360</v>
      </c>
      <c r="D46" s="10" t="s">
        <v>45</v>
      </c>
      <c r="E46" s="10" t="s">
        <v>48</v>
      </c>
      <c r="F46" s="11">
        <v>377.6971049</v>
      </c>
      <c r="G46" s="11">
        <v>6.5299479219999998</v>
      </c>
      <c r="H46" s="10" t="s">
        <v>38</v>
      </c>
      <c r="I46" s="10" t="s">
        <v>38</v>
      </c>
      <c r="J46" s="10" t="s">
        <v>38</v>
      </c>
      <c r="K46" s="10" t="s">
        <v>38</v>
      </c>
      <c r="L46" s="10">
        <v>8.4</v>
      </c>
      <c r="M46" s="10">
        <v>0.71299999999999997</v>
      </c>
      <c r="N46" s="10">
        <v>-9.59</v>
      </c>
      <c r="O46" s="11">
        <v>3.1949851329999999</v>
      </c>
      <c r="P46" s="10" t="s">
        <v>44</v>
      </c>
      <c r="Q46" s="13">
        <v>1</v>
      </c>
      <c r="R46" s="20"/>
      <c r="S46" s="10"/>
      <c r="T46" s="10"/>
      <c r="U46" s="10"/>
      <c r="V46" s="22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6"/>
      <c r="AI46" s="21"/>
      <c r="AJ46" s="10"/>
      <c r="AK46" s="18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5.75" x14ac:dyDescent="0.75">
      <c r="A47" s="10" t="s">
        <v>56</v>
      </c>
      <c r="B47" s="10">
        <f t="shared" si="0"/>
        <v>116.37264</v>
      </c>
      <c r="C47" s="10">
        <v>381.8</v>
      </c>
      <c r="D47" s="10" t="s">
        <v>45</v>
      </c>
      <c r="E47" s="10" t="s">
        <v>48</v>
      </c>
      <c r="F47" s="11">
        <v>400.24858840000002</v>
      </c>
      <c r="G47" s="11">
        <v>6.5704606170000002</v>
      </c>
      <c r="H47" s="10" t="s">
        <v>38</v>
      </c>
      <c r="I47" s="10" t="s">
        <v>38</v>
      </c>
      <c r="J47" s="10" t="s">
        <v>38</v>
      </c>
      <c r="K47" s="10" t="s">
        <v>38</v>
      </c>
      <c r="L47" s="10">
        <v>10.4</v>
      </c>
      <c r="M47" s="10">
        <v>0.38</v>
      </c>
      <c r="N47" s="10">
        <v>-10.14</v>
      </c>
      <c r="O47" s="11">
        <v>1.837860169</v>
      </c>
      <c r="P47" s="10" t="s">
        <v>44</v>
      </c>
      <c r="Q47" s="13">
        <v>2</v>
      </c>
      <c r="R47" s="14">
        <v>210</v>
      </c>
      <c r="S47" s="11">
        <v>52.2</v>
      </c>
      <c r="T47" s="11">
        <v>13.1</v>
      </c>
      <c r="U47" s="11">
        <v>4.09</v>
      </c>
      <c r="V47" s="24">
        <v>2.99</v>
      </c>
      <c r="W47" s="11">
        <v>7.97</v>
      </c>
      <c r="X47" s="11">
        <v>3.14</v>
      </c>
      <c r="Y47" s="11">
        <v>3.61</v>
      </c>
      <c r="Z47" s="11">
        <v>0.56000000000000005</v>
      </c>
      <c r="AA47" s="11">
        <v>0.16</v>
      </c>
      <c r="AB47" s="11">
        <v>0.06</v>
      </c>
      <c r="AC47" s="11">
        <v>0.06</v>
      </c>
      <c r="AD47" s="15" t="s">
        <v>40</v>
      </c>
      <c r="AE47" s="11">
        <v>11.8</v>
      </c>
      <c r="AF47" s="11">
        <v>99.7</v>
      </c>
      <c r="AG47" s="10">
        <v>6.76</v>
      </c>
      <c r="AH47" s="16" t="s">
        <v>55</v>
      </c>
      <c r="AI47" s="21">
        <v>51</v>
      </c>
      <c r="AJ47" s="10" t="s">
        <v>42</v>
      </c>
      <c r="AK47" s="18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5.75" x14ac:dyDescent="0.75">
      <c r="A48" s="10" t="s">
        <v>56</v>
      </c>
      <c r="B48" s="10">
        <f t="shared" si="0"/>
        <v>127.88889840000002</v>
      </c>
      <c r="C48" s="10">
        <v>419.58300000000003</v>
      </c>
      <c r="D48" s="10" t="s">
        <v>48</v>
      </c>
      <c r="E48" s="10" t="s">
        <v>45</v>
      </c>
      <c r="F48" s="11">
        <v>439.37405369999999</v>
      </c>
      <c r="G48" s="11">
        <v>6.7209140180000002</v>
      </c>
      <c r="H48" s="10" t="s">
        <v>38</v>
      </c>
      <c r="I48" s="10" t="s">
        <v>38</v>
      </c>
      <c r="J48" s="10" t="s">
        <v>38</v>
      </c>
      <c r="K48" s="10" t="s">
        <v>38</v>
      </c>
      <c r="L48" s="10">
        <v>11</v>
      </c>
      <c r="M48" s="10">
        <v>0.55069928599999995</v>
      </c>
      <c r="N48" s="10">
        <v>-7.8782787189999999</v>
      </c>
      <c r="O48" s="11">
        <v>1.2156973310000001</v>
      </c>
      <c r="P48" s="10" t="s">
        <v>54</v>
      </c>
      <c r="Q48" s="13">
        <v>2</v>
      </c>
      <c r="R48" s="20"/>
      <c r="S48" s="10"/>
      <c r="T48" s="10"/>
      <c r="U48" s="10"/>
      <c r="V48" s="2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6"/>
      <c r="AI48" s="21"/>
      <c r="AJ48" s="10"/>
      <c r="AK48" s="18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:49" ht="15.75" x14ac:dyDescent="0.75">
      <c r="A49" s="10" t="s">
        <v>56</v>
      </c>
      <c r="B49" s="10">
        <f t="shared" si="0"/>
        <v>128.01600000000002</v>
      </c>
      <c r="C49" s="10">
        <v>420.00000000000006</v>
      </c>
      <c r="D49" s="10" t="s">
        <v>48</v>
      </c>
      <c r="E49" s="10" t="s">
        <v>45</v>
      </c>
      <c r="F49" s="11">
        <v>439.81557370000002</v>
      </c>
      <c r="G49" s="11">
        <v>6.723173547</v>
      </c>
      <c r="H49" s="10" t="s">
        <v>38</v>
      </c>
      <c r="I49" s="10" t="s">
        <v>38</v>
      </c>
      <c r="J49" s="10" t="s">
        <v>38</v>
      </c>
      <c r="K49" s="10" t="s">
        <v>38</v>
      </c>
      <c r="L49" s="10">
        <v>10.8</v>
      </c>
      <c r="M49" s="10">
        <v>-2.7210000000000001</v>
      </c>
      <c r="N49" s="10">
        <v>-7.1619999999999999</v>
      </c>
      <c r="O49" s="11">
        <v>1.434112966</v>
      </c>
      <c r="P49" s="10" t="s">
        <v>44</v>
      </c>
      <c r="Q49" s="13">
        <v>1</v>
      </c>
      <c r="R49" s="20"/>
      <c r="S49" s="10"/>
      <c r="T49" s="10"/>
      <c r="U49" s="10"/>
      <c r="V49" s="2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6"/>
      <c r="AI49" s="21"/>
      <c r="AJ49" s="10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1:49" ht="15.75" x14ac:dyDescent="0.75">
      <c r="A50" s="10" t="s">
        <v>56</v>
      </c>
      <c r="B50" s="10">
        <f t="shared" si="0"/>
        <v>130.07339999999999</v>
      </c>
      <c r="C50" s="10">
        <v>426.74999999999994</v>
      </c>
      <c r="D50" s="10" t="s">
        <v>48</v>
      </c>
      <c r="E50" s="10" t="s">
        <v>45</v>
      </c>
      <c r="F50" s="11">
        <v>446.77800459999997</v>
      </c>
      <c r="G50" s="11">
        <v>6.760409568</v>
      </c>
      <c r="H50" s="10" t="s">
        <v>38</v>
      </c>
      <c r="I50" s="10" t="s">
        <v>38</v>
      </c>
      <c r="J50" s="10" t="s">
        <v>38</v>
      </c>
      <c r="K50" s="10" t="s">
        <v>38</v>
      </c>
      <c r="L50" s="10">
        <v>10.6</v>
      </c>
      <c r="M50" s="10">
        <v>-1.6741286000000001E-2</v>
      </c>
      <c r="N50" s="10">
        <v>-8.6440601840000006</v>
      </c>
      <c r="O50" s="11">
        <v>0.842543767</v>
      </c>
      <c r="P50" s="10" t="s">
        <v>57</v>
      </c>
      <c r="Q50" s="13">
        <v>1</v>
      </c>
      <c r="R50" s="20"/>
      <c r="S50" s="10"/>
      <c r="T50" s="10"/>
      <c r="U50" s="10"/>
      <c r="V50" s="22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6"/>
      <c r="AI50" s="21"/>
      <c r="AJ50" s="10"/>
      <c r="AK50" s="18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:49" ht="15.75" x14ac:dyDescent="0.75">
      <c r="A51" s="10" t="s">
        <v>56</v>
      </c>
      <c r="B51" s="10">
        <f t="shared" si="0"/>
        <v>133.99008000000001</v>
      </c>
      <c r="C51" s="10">
        <v>439.6</v>
      </c>
      <c r="D51" s="10" t="s">
        <v>45</v>
      </c>
      <c r="E51" s="10" t="s">
        <v>48</v>
      </c>
      <c r="F51" s="11">
        <v>460.09153099999997</v>
      </c>
      <c r="G51" s="11">
        <v>6.8398756000000001</v>
      </c>
      <c r="H51" s="10" t="s">
        <v>38</v>
      </c>
      <c r="I51" s="10" t="s">
        <v>38</v>
      </c>
      <c r="J51" s="10" t="s">
        <v>38</v>
      </c>
      <c r="K51" s="10" t="s">
        <v>38</v>
      </c>
      <c r="L51" s="10">
        <v>10.199999999999999</v>
      </c>
      <c r="M51" s="10">
        <v>2.871</v>
      </c>
      <c r="N51" s="10">
        <v>-6.4139999999999997</v>
      </c>
      <c r="O51" s="11">
        <v>0.80893139400000003</v>
      </c>
      <c r="P51" s="10" t="s">
        <v>44</v>
      </c>
      <c r="Q51" s="13">
        <v>1</v>
      </c>
      <c r="R51" s="14">
        <v>440</v>
      </c>
      <c r="S51" s="11">
        <v>54</v>
      </c>
      <c r="T51" s="11">
        <v>11.8</v>
      </c>
      <c r="U51" s="11">
        <v>2.63</v>
      </c>
      <c r="V51" s="24">
        <v>2.25</v>
      </c>
      <c r="W51" s="11">
        <v>8.31</v>
      </c>
      <c r="X51" s="11">
        <v>4.2</v>
      </c>
      <c r="Y51" s="11">
        <v>3.78</v>
      </c>
      <c r="Z51" s="11">
        <v>0.48</v>
      </c>
      <c r="AA51" s="11">
        <v>0.13</v>
      </c>
      <c r="AB51" s="11">
        <v>0.06</v>
      </c>
      <c r="AC51" s="15" t="s">
        <v>40</v>
      </c>
      <c r="AD51" s="11">
        <v>0.01</v>
      </c>
      <c r="AE51" s="11">
        <v>12.5</v>
      </c>
      <c r="AF51" s="11">
        <v>100.1</v>
      </c>
      <c r="AG51" s="10">
        <v>7.77</v>
      </c>
      <c r="AH51" s="16" t="s">
        <v>41</v>
      </c>
      <c r="AI51" s="21">
        <v>43.4</v>
      </c>
      <c r="AJ51" s="10" t="s">
        <v>42</v>
      </c>
      <c r="AK51" s="18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49" ht="15.75" x14ac:dyDescent="0.75">
      <c r="A52" s="10" t="s">
        <v>56</v>
      </c>
      <c r="B52" s="10">
        <f t="shared" si="0"/>
        <v>136.7028</v>
      </c>
      <c r="C52" s="10">
        <v>448.49999999999994</v>
      </c>
      <c r="D52" s="10" t="s">
        <v>45</v>
      </c>
      <c r="E52" s="10" t="s">
        <v>48</v>
      </c>
      <c r="F52" s="11">
        <v>469.295525</v>
      </c>
      <c r="G52" s="11">
        <v>6.900994217</v>
      </c>
      <c r="H52" s="10" t="s">
        <v>38</v>
      </c>
      <c r="I52" s="10" t="s">
        <v>38</v>
      </c>
      <c r="J52" s="10" t="s">
        <v>38</v>
      </c>
      <c r="K52" s="10" t="s">
        <v>38</v>
      </c>
      <c r="L52" s="10">
        <v>12</v>
      </c>
      <c r="M52" s="10">
        <v>1.198</v>
      </c>
      <c r="N52" s="10">
        <v>-7.18</v>
      </c>
      <c r="O52" s="11">
        <v>0.84898174299999996</v>
      </c>
      <c r="P52" s="10" t="s">
        <v>44</v>
      </c>
      <c r="Q52" s="13">
        <v>1</v>
      </c>
      <c r="R52" s="20"/>
      <c r="S52" s="10"/>
      <c r="T52" s="10"/>
      <c r="U52" s="10"/>
      <c r="V52" s="22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6"/>
      <c r="AI52" s="21"/>
      <c r="AJ52" s="10"/>
      <c r="AK52" s="18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:49" ht="15.75" x14ac:dyDescent="0.75">
      <c r="A53" s="10" t="s">
        <v>56</v>
      </c>
      <c r="B53" s="10">
        <f t="shared" si="0"/>
        <v>137.37335999999999</v>
      </c>
      <c r="C53" s="10">
        <v>450.69999999999993</v>
      </c>
      <c r="D53" s="10" t="s">
        <v>45</v>
      </c>
      <c r="E53" s="10" t="s">
        <v>48</v>
      </c>
      <c r="F53" s="11">
        <v>471.5710512</v>
      </c>
      <c r="G53" s="11">
        <v>6.9168657729999996</v>
      </c>
      <c r="H53" s="10" t="s">
        <v>38</v>
      </c>
      <c r="I53" s="10" t="s">
        <v>38</v>
      </c>
      <c r="J53" s="10" t="s">
        <v>38</v>
      </c>
      <c r="K53" s="10" t="s">
        <v>38</v>
      </c>
      <c r="L53" s="10">
        <v>12.8</v>
      </c>
      <c r="M53" s="10">
        <v>0.54600000000000004</v>
      </c>
      <c r="N53" s="10">
        <v>-7.2690000000000001</v>
      </c>
      <c r="O53" s="11">
        <v>0.55966061099999997</v>
      </c>
      <c r="P53" s="10" t="s">
        <v>44</v>
      </c>
      <c r="Q53" s="13">
        <v>1</v>
      </c>
      <c r="R53" s="14">
        <v>380</v>
      </c>
      <c r="S53" s="11">
        <v>45.5</v>
      </c>
      <c r="T53" s="11">
        <v>12.1</v>
      </c>
      <c r="U53" s="11">
        <v>3.89</v>
      </c>
      <c r="V53" s="11">
        <v>3.24</v>
      </c>
      <c r="W53" s="11">
        <v>10</v>
      </c>
      <c r="X53" s="11">
        <v>3.84</v>
      </c>
      <c r="Y53" s="11">
        <v>3.95</v>
      </c>
      <c r="Z53" s="11">
        <v>0.56000000000000005</v>
      </c>
      <c r="AA53" s="11">
        <v>0.13</v>
      </c>
      <c r="AB53" s="11">
        <v>0.11</v>
      </c>
      <c r="AC53" s="15" t="s">
        <v>40</v>
      </c>
      <c r="AD53" s="15" t="s">
        <v>40</v>
      </c>
      <c r="AE53" s="11">
        <v>17.600000000000001</v>
      </c>
      <c r="AF53" s="11">
        <v>101</v>
      </c>
      <c r="AG53" s="10">
        <v>6.38</v>
      </c>
      <c r="AH53" s="16" t="s">
        <v>55</v>
      </c>
      <c r="AI53" s="21">
        <v>44</v>
      </c>
      <c r="AJ53" s="10" t="s">
        <v>42</v>
      </c>
      <c r="AK53" s="18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ht="15.75" x14ac:dyDescent="0.75">
      <c r="A54" s="10" t="s">
        <v>56</v>
      </c>
      <c r="B54" s="10">
        <f t="shared" si="0"/>
        <v>140.0556</v>
      </c>
      <c r="C54" s="10">
        <v>459.49999999999994</v>
      </c>
      <c r="D54" s="10" t="s">
        <v>45</v>
      </c>
      <c r="E54" s="10" t="s">
        <v>48</v>
      </c>
      <c r="F54" s="11">
        <v>480.7071191</v>
      </c>
      <c r="G54" s="11">
        <v>6.9835638290000004</v>
      </c>
      <c r="H54" s="10" t="s">
        <v>38</v>
      </c>
      <c r="I54" s="10" t="s">
        <v>38</v>
      </c>
      <c r="J54" s="10" t="s">
        <v>38</v>
      </c>
      <c r="K54" s="10" t="s">
        <v>38</v>
      </c>
      <c r="L54" s="10">
        <v>8</v>
      </c>
      <c r="M54" s="10">
        <v>0.76300000000000001</v>
      </c>
      <c r="N54" s="10">
        <v>-7.9859999999999998</v>
      </c>
      <c r="O54" s="11">
        <v>0.50583594200000004</v>
      </c>
      <c r="P54" s="10" t="s">
        <v>44</v>
      </c>
      <c r="Q54" s="13">
        <v>1</v>
      </c>
      <c r="R54" s="2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6"/>
      <c r="AI54" s="21"/>
      <c r="AJ54" s="10"/>
      <c r="AK54" s="18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ht="15.75" x14ac:dyDescent="0.75">
      <c r="A55" s="10" t="s">
        <v>56</v>
      </c>
      <c r="B55" s="10">
        <f t="shared" si="0"/>
        <v>140.90904</v>
      </c>
      <c r="C55" s="10">
        <v>462.3</v>
      </c>
      <c r="D55" s="10" t="s">
        <v>48</v>
      </c>
      <c r="E55" s="10" t="s">
        <v>45</v>
      </c>
      <c r="F55" s="11">
        <v>483.59398069999997</v>
      </c>
      <c r="G55" s="11">
        <v>7.0056150439999998</v>
      </c>
      <c r="H55" s="10" t="s">
        <v>38</v>
      </c>
      <c r="I55" s="10" t="s">
        <v>38</v>
      </c>
      <c r="J55" s="10" t="s">
        <v>38</v>
      </c>
      <c r="K55" s="10" t="s">
        <v>38</v>
      </c>
      <c r="L55" s="10">
        <v>11.9</v>
      </c>
      <c r="M55" s="10">
        <v>-0.219</v>
      </c>
      <c r="N55" s="10">
        <v>-7.2110000000000003</v>
      </c>
      <c r="O55" s="11">
        <v>0.53420969699999998</v>
      </c>
      <c r="P55" s="10" t="s">
        <v>44</v>
      </c>
      <c r="Q55" s="13">
        <v>1</v>
      </c>
      <c r="R55" s="14">
        <v>580</v>
      </c>
      <c r="S55" s="11">
        <v>48.5</v>
      </c>
      <c r="T55" s="11">
        <v>11.5</v>
      </c>
      <c r="U55" s="11">
        <v>3.36</v>
      </c>
      <c r="V55" s="11">
        <v>3.25</v>
      </c>
      <c r="W55" s="11">
        <v>8.2799999999999994</v>
      </c>
      <c r="X55" s="11">
        <v>4.57</v>
      </c>
      <c r="Y55" s="11">
        <v>4.25</v>
      </c>
      <c r="Z55" s="11">
        <v>0.45</v>
      </c>
      <c r="AA55" s="11">
        <v>0.13</v>
      </c>
      <c r="AB55" s="11">
        <v>0.1</v>
      </c>
      <c r="AC55" s="15" t="s">
        <v>40</v>
      </c>
      <c r="AD55" s="15" t="s">
        <v>40</v>
      </c>
      <c r="AE55" s="11">
        <v>16.600000000000001</v>
      </c>
      <c r="AF55" s="11">
        <v>101</v>
      </c>
      <c r="AG55" s="10">
        <v>7.16</v>
      </c>
      <c r="AH55" s="16" t="s">
        <v>41</v>
      </c>
      <c r="AI55" s="21">
        <v>43.8</v>
      </c>
      <c r="AJ55" s="10" t="s">
        <v>42</v>
      </c>
      <c r="AK55" s="18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49" ht="15.75" x14ac:dyDescent="0.75">
      <c r="A56" s="10" t="s">
        <v>56</v>
      </c>
      <c r="B56" s="10">
        <f t="shared" si="0"/>
        <v>142.92071999999999</v>
      </c>
      <c r="C56" s="10">
        <v>468.89999999999992</v>
      </c>
      <c r="D56" s="10" t="s">
        <v>47</v>
      </c>
      <c r="E56" s="10" t="s">
        <v>48</v>
      </c>
      <c r="F56" s="11">
        <v>490.42055929999998</v>
      </c>
      <c r="G56" s="11">
        <v>7.0595857259999999</v>
      </c>
      <c r="H56" s="10" t="s">
        <v>38</v>
      </c>
      <c r="I56" s="10" t="s">
        <v>38</v>
      </c>
      <c r="J56" s="10" t="s">
        <v>38</v>
      </c>
      <c r="K56" s="10" t="s">
        <v>38</v>
      </c>
      <c r="L56" s="10">
        <v>11.7</v>
      </c>
      <c r="M56" s="10">
        <v>-0.45100000000000001</v>
      </c>
      <c r="N56" s="10">
        <v>-8.2590000000000003</v>
      </c>
      <c r="O56" s="11">
        <v>1.0072139790000001</v>
      </c>
      <c r="P56" s="10" t="s">
        <v>44</v>
      </c>
      <c r="Q56" s="13">
        <v>1</v>
      </c>
      <c r="R56" s="20">
        <v>470</v>
      </c>
      <c r="S56" s="10">
        <v>48.6</v>
      </c>
      <c r="T56" s="10">
        <v>13.1</v>
      </c>
      <c r="U56" s="10">
        <v>4.49</v>
      </c>
      <c r="V56" s="10">
        <v>3.14</v>
      </c>
      <c r="W56" s="10">
        <v>6.88</v>
      </c>
      <c r="X56" s="10">
        <v>4.09</v>
      </c>
      <c r="Y56" s="10">
        <v>4.38</v>
      </c>
      <c r="Z56" s="10">
        <v>0.53</v>
      </c>
      <c r="AA56" s="10">
        <v>0.15</v>
      </c>
      <c r="AB56" s="10">
        <v>0.08</v>
      </c>
      <c r="AC56" s="10" t="s">
        <v>40</v>
      </c>
      <c r="AD56" s="10">
        <v>0.01</v>
      </c>
      <c r="AE56" s="10">
        <v>15.3</v>
      </c>
      <c r="AF56" s="10">
        <v>100.7</v>
      </c>
      <c r="AG56" s="10">
        <v>6.3</v>
      </c>
      <c r="AH56" s="16" t="s">
        <v>41</v>
      </c>
      <c r="AI56" s="21">
        <v>53.32</v>
      </c>
      <c r="AJ56" s="10" t="s">
        <v>42</v>
      </c>
      <c r="AK56" s="18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49" ht="15.75" x14ac:dyDescent="0.75">
      <c r="A57" s="10" t="s">
        <v>56</v>
      </c>
      <c r="B57" s="10">
        <f t="shared" si="0"/>
        <v>142.7226</v>
      </c>
      <c r="C57" s="10">
        <v>468.25</v>
      </c>
      <c r="D57" s="10" t="s">
        <v>45</v>
      </c>
      <c r="E57" s="10" t="s">
        <v>48</v>
      </c>
      <c r="F57" s="11">
        <v>489.74129770000002</v>
      </c>
      <c r="G57" s="11">
        <v>7.0541016770000002</v>
      </c>
      <c r="H57" s="10" t="s">
        <v>38</v>
      </c>
      <c r="I57" s="10" t="s">
        <v>38</v>
      </c>
      <c r="J57" s="10" t="s">
        <v>38</v>
      </c>
      <c r="K57" s="10" t="s">
        <v>38</v>
      </c>
      <c r="L57" s="10">
        <v>30.089551019999998</v>
      </c>
      <c r="M57" s="10">
        <v>-1.2E-2</v>
      </c>
      <c r="N57" s="10">
        <v>-7.0540000000000003</v>
      </c>
      <c r="O57" s="11">
        <v>1.0173839</v>
      </c>
      <c r="P57" s="10" t="s">
        <v>44</v>
      </c>
      <c r="Q57" s="13">
        <v>1</v>
      </c>
      <c r="R57" s="20">
        <v>640</v>
      </c>
      <c r="S57" s="10">
        <v>46.2</v>
      </c>
      <c r="T57" s="10">
        <v>12.6</v>
      </c>
      <c r="U57" s="10">
        <v>4.32</v>
      </c>
      <c r="V57" s="10">
        <v>3.48</v>
      </c>
      <c r="W57" s="10">
        <v>6.65</v>
      </c>
      <c r="X57" s="10">
        <v>4.18</v>
      </c>
      <c r="Y57" s="10">
        <v>5.21</v>
      </c>
      <c r="Z57" s="10">
        <v>0.5</v>
      </c>
      <c r="AA57" s="10">
        <v>0.14000000000000001</v>
      </c>
      <c r="AB57" s="10">
        <v>0.11</v>
      </c>
      <c r="AC57" s="10" t="s">
        <v>40</v>
      </c>
      <c r="AD57" s="10">
        <v>0.02</v>
      </c>
      <c r="AE57" s="10">
        <v>16.899999999999999</v>
      </c>
      <c r="AF57" s="10">
        <v>100.2</v>
      </c>
      <c r="AG57" s="10">
        <v>6.22</v>
      </c>
      <c r="AH57" s="16" t="s">
        <v>52</v>
      </c>
      <c r="AI57" s="21">
        <v>59.9</v>
      </c>
      <c r="AJ57" s="10" t="s">
        <v>53</v>
      </c>
      <c r="AK57" s="18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49" ht="15.75" x14ac:dyDescent="0.75">
      <c r="A58" s="10" t="s">
        <v>56</v>
      </c>
      <c r="B58" s="10">
        <f t="shared" si="0"/>
        <v>145.78584000000001</v>
      </c>
      <c r="C58" s="10">
        <v>478.3</v>
      </c>
      <c r="D58" s="10" t="s">
        <v>48</v>
      </c>
      <c r="E58" s="10" t="s">
        <v>38</v>
      </c>
      <c r="F58" s="11">
        <v>500.16796249999999</v>
      </c>
      <c r="G58" s="11">
        <v>7.1410002209999996</v>
      </c>
      <c r="H58" s="10" t="s">
        <v>38</v>
      </c>
      <c r="I58" s="10" t="s">
        <v>38</v>
      </c>
      <c r="J58" s="10" t="s">
        <v>38</v>
      </c>
      <c r="K58" s="10" t="s">
        <v>38</v>
      </c>
      <c r="L58" s="10">
        <v>8.8000000000000007</v>
      </c>
      <c r="M58" s="10">
        <v>0.32300000000000001</v>
      </c>
      <c r="N58" s="10">
        <v>-9.5739999999999998</v>
      </c>
      <c r="O58" s="11">
        <v>0.96740374200000001</v>
      </c>
      <c r="P58" s="10" t="s">
        <v>44</v>
      </c>
      <c r="Q58" s="13">
        <v>1</v>
      </c>
      <c r="R58" s="2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6"/>
      <c r="AI58" s="21"/>
      <c r="AJ58" s="10"/>
      <c r="AK58" s="18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49" ht="15.75" x14ac:dyDescent="0.75">
      <c r="A59" s="10" t="s">
        <v>56</v>
      </c>
      <c r="B59" s="10">
        <f t="shared" si="0"/>
        <v>147.76704000000001</v>
      </c>
      <c r="C59" s="10">
        <v>484.8</v>
      </c>
      <c r="D59" s="10" t="s">
        <v>45</v>
      </c>
      <c r="E59" s="10" t="s">
        <v>48</v>
      </c>
      <c r="F59" s="11">
        <v>506.89265189999998</v>
      </c>
      <c r="G59" s="11">
        <v>7.2000709629999999</v>
      </c>
      <c r="H59" s="10" t="s">
        <v>38</v>
      </c>
      <c r="I59" s="10" t="s">
        <v>38</v>
      </c>
      <c r="J59" s="10" t="s">
        <v>38</v>
      </c>
      <c r="K59" s="10" t="s">
        <v>38</v>
      </c>
      <c r="L59" s="10">
        <v>10.7</v>
      </c>
      <c r="M59" s="10">
        <v>0.11899999999999999</v>
      </c>
      <c r="N59" s="10">
        <v>-7.6959999999999997</v>
      </c>
      <c r="O59" s="11">
        <v>1.7310892520000001</v>
      </c>
      <c r="P59" s="10" t="s">
        <v>44</v>
      </c>
      <c r="Q59" s="13">
        <v>1</v>
      </c>
      <c r="R59" s="14">
        <v>580</v>
      </c>
      <c r="S59" s="11">
        <v>46</v>
      </c>
      <c r="T59" s="11">
        <v>13.6</v>
      </c>
      <c r="U59" s="11">
        <v>4.49</v>
      </c>
      <c r="V59" s="11">
        <v>3.1</v>
      </c>
      <c r="W59" s="11">
        <v>6.64</v>
      </c>
      <c r="X59" s="11">
        <v>4.2699999999999996</v>
      </c>
      <c r="Y59" s="11">
        <v>5.26</v>
      </c>
      <c r="Z59" s="11">
        <v>0.52</v>
      </c>
      <c r="AA59" s="11">
        <v>0.12</v>
      </c>
      <c r="AB59" s="11">
        <v>0.05</v>
      </c>
      <c r="AC59" s="15" t="s">
        <v>40</v>
      </c>
      <c r="AD59" s="11">
        <v>0.02</v>
      </c>
      <c r="AE59" s="11">
        <v>15.9</v>
      </c>
      <c r="AF59" s="11">
        <v>99.9</v>
      </c>
      <c r="AG59" s="10">
        <v>5.74</v>
      </c>
      <c r="AH59" s="16" t="s">
        <v>55</v>
      </c>
      <c r="AI59" s="21">
        <v>50</v>
      </c>
      <c r="AJ59" s="10" t="s">
        <v>42</v>
      </c>
      <c r="AK59" s="18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ht="15.75" x14ac:dyDescent="0.75">
      <c r="A60" s="10" t="s">
        <v>56</v>
      </c>
      <c r="B60" s="10">
        <f t="shared" si="0"/>
        <v>149.56536</v>
      </c>
      <c r="C60" s="10">
        <v>490.7</v>
      </c>
      <c r="D60" s="10" t="s">
        <v>45</v>
      </c>
      <c r="E60" s="10" t="s">
        <v>48</v>
      </c>
      <c r="F60" s="11">
        <v>513.00600580000003</v>
      </c>
      <c r="G60" s="11">
        <v>7.2557727339999998</v>
      </c>
      <c r="H60" s="10" t="s">
        <v>38</v>
      </c>
      <c r="I60" s="10" t="s">
        <v>38</v>
      </c>
      <c r="J60" s="10" t="s">
        <v>38</v>
      </c>
      <c r="K60" s="10" t="s">
        <v>38</v>
      </c>
      <c r="L60" s="10">
        <v>10.5</v>
      </c>
      <c r="M60" s="10">
        <v>-0.314</v>
      </c>
      <c r="N60" s="10">
        <v>-8.7560000000000002</v>
      </c>
      <c r="O60" s="11">
        <v>1.850127023</v>
      </c>
      <c r="P60" s="10" t="s">
        <v>44</v>
      </c>
      <c r="Q60" s="13">
        <v>1</v>
      </c>
      <c r="R60" s="2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6"/>
      <c r="AI60" s="21"/>
      <c r="AJ60" s="10"/>
      <c r="AK60" s="18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ht="15.75" x14ac:dyDescent="0.75">
      <c r="A61" s="10" t="s">
        <v>56</v>
      </c>
      <c r="B61" s="10">
        <f t="shared" si="0"/>
        <v>151.72944000000001</v>
      </c>
      <c r="C61" s="10">
        <v>497.8</v>
      </c>
      <c r="D61" s="10" t="s">
        <v>45</v>
      </c>
      <c r="E61" s="10" t="s">
        <v>48</v>
      </c>
      <c r="F61" s="11">
        <v>520.34203060000004</v>
      </c>
      <c r="G61" s="11">
        <v>7.3250673419999996</v>
      </c>
      <c r="H61" s="10" t="s">
        <v>38</v>
      </c>
      <c r="I61" s="10" t="s">
        <v>38</v>
      </c>
      <c r="J61" s="10" t="s">
        <v>38</v>
      </c>
      <c r="K61" s="10" t="s">
        <v>38</v>
      </c>
      <c r="L61" s="10">
        <v>10.5</v>
      </c>
      <c r="M61" s="10">
        <v>-1.1779999999999999</v>
      </c>
      <c r="N61" s="10">
        <v>-11.4825</v>
      </c>
      <c r="O61" s="11">
        <v>1.8030335550000001</v>
      </c>
      <c r="P61" s="10" t="s">
        <v>44</v>
      </c>
      <c r="Q61" s="13">
        <v>2</v>
      </c>
      <c r="R61" s="14">
        <v>390</v>
      </c>
      <c r="S61" s="11">
        <v>49.8</v>
      </c>
      <c r="T61" s="11">
        <v>11.4</v>
      </c>
      <c r="U61" s="11">
        <v>3.62</v>
      </c>
      <c r="V61" s="11">
        <v>3.68</v>
      </c>
      <c r="W61" s="11">
        <v>9.34</v>
      </c>
      <c r="X61" s="11">
        <v>3.29</v>
      </c>
      <c r="Y61" s="11">
        <v>3.26</v>
      </c>
      <c r="Z61" s="11">
        <v>0.57999999999999996</v>
      </c>
      <c r="AA61" s="11">
        <v>0.13</v>
      </c>
      <c r="AB61" s="11">
        <v>0.06</v>
      </c>
      <c r="AC61" s="11">
        <v>0.02</v>
      </c>
      <c r="AD61" s="11">
        <v>0.01</v>
      </c>
      <c r="AE61" s="11">
        <v>15.2</v>
      </c>
      <c r="AF61" s="11">
        <v>100.5</v>
      </c>
      <c r="AG61" s="10">
        <v>7.41</v>
      </c>
      <c r="AH61" s="16" t="s">
        <v>55</v>
      </c>
      <c r="AI61" s="21">
        <v>43.3</v>
      </c>
      <c r="AJ61" s="10" t="s">
        <v>42</v>
      </c>
      <c r="AK61" s="18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49" ht="15.75" x14ac:dyDescent="0.75">
      <c r="A62" s="10" t="s">
        <v>56</v>
      </c>
      <c r="B62" s="10">
        <f t="shared" si="0"/>
        <v>154.66999999999999</v>
      </c>
      <c r="C62" s="10">
        <v>507.44750656167975</v>
      </c>
      <c r="D62" s="10" t="s">
        <v>45</v>
      </c>
      <c r="E62" s="10" t="s">
        <v>38</v>
      </c>
      <c r="F62" s="11">
        <v>530.32717539999999</v>
      </c>
      <c r="G62" s="11">
        <v>7.4235552279999997</v>
      </c>
      <c r="H62" s="10" t="s">
        <v>38</v>
      </c>
      <c r="I62" s="10" t="s">
        <v>38</v>
      </c>
      <c r="J62" s="10" t="s">
        <v>38</v>
      </c>
      <c r="K62" s="10" t="s">
        <v>38</v>
      </c>
      <c r="L62" s="23">
        <v>24.575289999999999</v>
      </c>
      <c r="M62" s="23">
        <v>-1.8080000000000001</v>
      </c>
      <c r="N62" s="10">
        <v>-6.6280000000000001</v>
      </c>
      <c r="O62" s="11">
        <v>1.7242244630000001</v>
      </c>
      <c r="P62" s="10" t="s">
        <v>44</v>
      </c>
      <c r="Q62" s="13">
        <v>1</v>
      </c>
      <c r="R62" s="20">
        <v>680</v>
      </c>
      <c r="S62" s="10">
        <v>41.7</v>
      </c>
      <c r="T62" s="10">
        <v>10.7</v>
      </c>
      <c r="U62" s="10">
        <v>3.64</v>
      </c>
      <c r="V62" s="10">
        <v>3.53</v>
      </c>
      <c r="W62" s="10">
        <v>11</v>
      </c>
      <c r="X62" s="10">
        <v>4.07</v>
      </c>
      <c r="Y62" s="10">
        <v>4.5</v>
      </c>
      <c r="Z62" s="10">
        <v>0.43</v>
      </c>
      <c r="AA62" s="10">
        <v>0.14000000000000001</v>
      </c>
      <c r="AB62" s="10">
        <v>0.16</v>
      </c>
      <c r="AC62" s="10">
        <v>0.01</v>
      </c>
      <c r="AD62" s="10">
        <v>0.01</v>
      </c>
      <c r="AE62" s="10">
        <v>19.399999999999999</v>
      </c>
      <c r="AF62" s="10">
        <v>99.3</v>
      </c>
      <c r="AG62" s="10">
        <v>6.61</v>
      </c>
      <c r="AH62" s="16" t="s">
        <v>52</v>
      </c>
      <c r="AI62" s="21">
        <v>42</v>
      </c>
      <c r="AJ62" s="10" t="s">
        <v>53</v>
      </c>
      <c r="AK62" s="18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49" ht="15.75" x14ac:dyDescent="0.75">
      <c r="A63" s="10" t="s">
        <v>56</v>
      </c>
      <c r="B63" s="10">
        <f t="shared" si="0"/>
        <v>155.32608000000002</v>
      </c>
      <c r="C63" s="10">
        <v>509.6</v>
      </c>
      <c r="D63" s="10" t="s">
        <v>45</v>
      </c>
      <c r="E63" s="10" t="s">
        <v>38</v>
      </c>
      <c r="F63" s="11">
        <v>532.56873849999999</v>
      </c>
      <c r="G63" s="11">
        <v>7.4463085639999997</v>
      </c>
      <c r="H63" s="10" t="s">
        <v>38</v>
      </c>
      <c r="I63" s="10" t="s">
        <v>38</v>
      </c>
      <c r="J63" s="10" t="s">
        <v>38</v>
      </c>
      <c r="K63" s="10" t="s">
        <v>38</v>
      </c>
      <c r="L63" s="10">
        <v>13</v>
      </c>
      <c r="M63" s="10">
        <v>-2.3079999999999998</v>
      </c>
      <c r="N63" s="10">
        <v>-8.6479999999999997</v>
      </c>
      <c r="O63" s="11">
        <v>1.735603641</v>
      </c>
      <c r="P63" s="10" t="s">
        <v>44</v>
      </c>
      <c r="Q63" s="13">
        <v>1</v>
      </c>
      <c r="R63" s="2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6"/>
      <c r="AI63" s="21"/>
      <c r="AJ63" s="10"/>
      <c r="AK63" s="18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49" ht="15.75" x14ac:dyDescent="0.75">
      <c r="A64" s="10" t="s">
        <v>56</v>
      </c>
      <c r="B64" s="10">
        <f t="shared" si="0"/>
        <v>156.30143999999999</v>
      </c>
      <c r="C64" s="10">
        <v>512.79999999999995</v>
      </c>
      <c r="D64" s="10" t="s">
        <v>45</v>
      </c>
      <c r="E64" s="10" t="s">
        <v>48</v>
      </c>
      <c r="F64" s="11">
        <v>535.863157</v>
      </c>
      <c r="G64" s="11">
        <v>7.4801685410000003</v>
      </c>
      <c r="H64" s="10" t="s">
        <v>38</v>
      </c>
      <c r="I64" s="10" t="s">
        <v>38</v>
      </c>
      <c r="J64" s="10" t="s">
        <v>38</v>
      </c>
      <c r="K64" s="10" t="s">
        <v>38</v>
      </c>
      <c r="L64" s="10">
        <v>5.3</v>
      </c>
      <c r="M64" s="10">
        <v>0.72899999999999998</v>
      </c>
      <c r="N64" s="10">
        <v>-8.9309999999999992</v>
      </c>
      <c r="O64" s="11">
        <v>1.3499925930000001</v>
      </c>
      <c r="P64" s="10" t="s">
        <v>44</v>
      </c>
      <c r="Q64" s="13">
        <v>1</v>
      </c>
      <c r="R64" s="2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6"/>
      <c r="AI64" s="21"/>
      <c r="AJ64" s="10"/>
      <c r="AK64" s="18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 ht="15.75" x14ac:dyDescent="0.75">
      <c r="A65" s="10" t="s">
        <v>56</v>
      </c>
      <c r="B65" s="10">
        <f t="shared" si="0"/>
        <v>158.98368000000002</v>
      </c>
      <c r="C65" s="10">
        <v>521.6</v>
      </c>
      <c r="D65" s="10" t="s">
        <v>45</v>
      </c>
      <c r="E65" s="10" t="s">
        <v>38</v>
      </c>
      <c r="F65" s="11">
        <v>544.96526180000001</v>
      </c>
      <c r="G65" s="11">
        <v>7.5762630639999999</v>
      </c>
      <c r="H65" s="10" t="s">
        <v>38</v>
      </c>
      <c r="I65" s="10" t="s">
        <v>38</v>
      </c>
      <c r="J65" s="10" t="s">
        <v>38</v>
      </c>
      <c r="K65" s="10" t="s">
        <v>38</v>
      </c>
      <c r="L65" s="10">
        <v>10.6</v>
      </c>
      <c r="M65" s="10">
        <v>4.7E-2</v>
      </c>
      <c r="N65" s="10">
        <v>-8.4510000000000005</v>
      </c>
      <c r="O65" s="11">
        <v>1.763496527</v>
      </c>
      <c r="P65" s="10" t="s">
        <v>44</v>
      </c>
      <c r="Q65" s="13">
        <v>1</v>
      </c>
      <c r="R65" s="14">
        <v>610</v>
      </c>
      <c r="S65" s="11">
        <v>48</v>
      </c>
      <c r="T65" s="11">
        <v>13.4</v>
      </c>
      <c r="U65" s="11">
        <v>4.58</v>
      </c>
      <c r="V65" s="11">
        <v>3.19</v>
      </c>
      <c r="W65" s="11">
        <v>6.21</v>
      </c>
      <c r="X65" s="11">
        <v>4.3</v>
      </c>
      <c r="Y65" s="11">
        <v>4.96</v>
      </c>
      <c r="Z65" s="11">
        <v>0.56000000000000005</v>
      </c>
      <c r="AA65" s="11">
        <v>0.13</v>
      </c>
      <c r="AB65" s="11">
        <v>0.05</v>
      </c>
      <c r="AC65" s="15" t="s">
        <v>40</v>
      </c>
      <c r="AD65" s="11">
        <v>0.01</v>
      </c>
      <c r="AE65" s="11">
        <v>14.4</v>
      </c>
      <c r="AF65" s="11">
        <v>99.8</v>
      </c>
      <c r="AG65" s="10">
        <v>6.08</v>
      </c>
      <c r="AH65" s="16" t="s">
        <v>55</v>
      </c>
      <c r="AI65" s="21">
        <v>51.5</v>
      </c>
      <c r="AJ65" s="10" t="s">
        <v>42</v>
      </c>
      <c r="AK65" s="18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 ht="15.75" x14ac:dyDescent="0.75">
      <c r="A66" s="10" t="s">
        <v>56</v>
      </c>
      <c r="B66" s="10">
        <f t="shared" si="0"/>
        <v>161.81832</v>
      </c>
      <c r="C66" s="10">
        <v>530.9</v>
      </c>
      <c r="D66" s="10" t="s">
        <v>45</v>
      </c>
      <c r="E66" s="10" t="s">
        <v>48</v>
      </c>
      <c r="F66" s="11">
        <v>554.61077580000006</v>
      </c>
      <c r="G66" s="11">
        <v>7.6820461179999997</v>
      </c>
      <c r="H66" s="10" t="s">
        <v>38</v>
      </c>
      <c r="I66" s="10" t="s">
        <v>38</v>
      </c>
      <c r="J66" s="10" t="s">
        <v>38</v>
      </c>
      <c r="K66" s="10" t="s">
        <v>38</v>
      </c>
      <c r="L66" s="10">
        <v>10</v>
      </c>
      <c r="M66" s="10">
        <v>-2.0339999999999998</v>
      </c>
      <c r="N66" s="10">
        <v>-5.9210000000000003</v>
      </c>
      <c r="O66" s="11">
        <v>2.112846421</v>
      </c>
      <c r="P66" s="10" t="s">
        <v>44</v>
      </c>
      <c r="Q66" s="13">
        <v>1</v>
      </c>
      <c r="R66" s="2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6"/>
      <c r="AI66" s="21"/>
      <c r="AJ66" s="10"/>
      <c r="AK66" s="18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ht="15.75" x14ac:dyDescent="0.75">
      <c r="A67" s="10" t="s">
        <v>56</v>
      </c>
      <c r="B67" s="10">
        <f t="shared" si="0"/>
        <v>163.09848000000002</v>
      </c>
      <c r="C67" s="10">
        <v>535.1</v>
      </c>
      <c r="D67" s="10" t="s">
        <v>45</v>
      </c>
      <c r="E67" s="10" t="s">
        <v>48</v>
      </c>
      <c r="F67" s="11">
        <v>558.95804969999995</v>
      </c>
      <c r="G67" s="11">
        <v>7.7310089250000003</v>
      </c>
      <c r="H67" s="10" t="s">
        <v>38</v>
      </c>
      <c r="I67" s="10" t="s">
        <v>38</v>
      </c>
      <c r="J67" s="10" t="s">
        <v>38</v>
      </c>
      <c r="K67" s="10" t="s">
        <v>38</v>
      </c>
      <c r="L67" s="10">
        <v>11.8</v>
      </c>
      <c r="M67" s="10">
        <v>-1.099</v>
      </c>
      <c r="N67" s="10">
        <v>-5.109</v>
      </c>
      <c r="O67" s="11">
        <v>2.0024285260000001</v>
      </c>
      <c r="P67" s="10" t="s">
        <v>44</v>
      </c>
      <c r="Q67" s="13">
        <v>1</v>
      </c>
      <c r="R67" s="14">
        <v>450</v>
      </c>
      <c r="S67" s="11">
        <v>18.399999999999999</v>
      </c>
      <c r="T67" s="11">
        <v>4.6399999999999997</v>
      </c>
      <c r="U67" s="11">
        <v>1.87</v>
      </c>
      <c r="V67" s="11">
        <v>2.15</v>
      </c>
      <c r="W67" s="11">
        <v>22.1</v>
      </c>
      <c r="X67" s="11">
        <v>2.21</v>
      </c>
      <c r="Y67" s="11">
        <v>1.7</v>
      </c>
      <c r="Z67" s="11">
        <v>0.19</v>
      </c>
      <c r="AA67" s="11">
        <v>0.08</v>
      </c>
      <c r="AB67" s="11">
        <v>0.08</v>
      </c>
      <c r="AC67" s="15" t="s">
        <v>40</v>
      </c>
      <c r="AD67" s="15" t="s">
        <v>40</v>
      </c>
      <c r="AE67" s="11">
        <v>20.6</v>
      </c>
      <c r="AF67" s="11">
        <v>74</v>
      </c>
      <c r="AG67" s="10">
        <v>6.73</v>
      </c>
      <c r="AH67" s="16" t="s">
        <v>55</v>
      </c>
      <c r="AI67" s="21">
        <v>12.2</v>
      </c>
      <c r="AJ67" s="10" t="s">
        <v>42</v>
      </c>
      <c r="AK67" s="18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 ht="15.75" x14ac:dyDescent="0.75">
      <c r="A68" s="10" t="s">
        <v>56</v>
      </c>
      <c r="B68" s="10">
        <f t="shared" si="0"/>
        <v>164.62248000000002</v>
      </c>
      <c r="C68" s="10">
        <v>540.1</v>
      </c>
      <c r="D68" s="10" t="s">
        <v>48</v>
      </c>
      <c r="E68" s="10" t="s">
        <v>45</v>
      </c>
      <c r="F68" s="11">
        <v>564.12043749999998</v>
      </c>
      <c r="G68" s="11">
        <v>7.7901614400000003</v>
      </c>
      <c r="H68" s="10" t="s">
        <v>38</v>
      </c>
      <c r="I68" s="10" t="s">
        <v>38</v>
      </c>
      <c r="J68" s="10" t="s">
        <v>38</v>
      </c>
      <c r="K68" s="10" t="s">
        <v>38</v>
      </c>
      <c r="L68" s="10">
        <v>9.8000000000000007</v>
      </c>
      <c r="M68" s="10">
        <v>-2.4319999999999999</v>
      </c>
      <c r="N68" s="10">
        <v>-10.125999999999999</v>
      </c>
      <c r="O68" s="11">
        <v>1.9601326489999999</v>
      </c>
      <c r="P68" s="10" t="s">
        <v>44</v>
      </c>
      <c r="Q68" s="13">
        <v>1</v>
      </c>
      <c r="R68" s="2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6"/>
      <c r="AI68" s="21"/>
      <c r="AJ68" s="10"/>
      <c r="AK68" s="18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 ht="15.75" x14ac:dyDescent="0.75">
      <c r="A69" s="10" t="s">
        <v>56</v>
      </c>
      <c r="B69" s="10">
        <f t="shared" si="0"/>
        <v>166.45128000000003</v>
      </c>
      <c r="C69" s="10">
        <v>546.1</v>
      </c>
      <c r="D69" s="10" t="s">
        <v>45</v>
      </c>
      <c r="E69" s="10" t="s">
        <v>48</v>
      </c>
      <c r="F69" s="11">
        <v>570.33568070000001</v>
      </c>
      <c r="G69" s="11">
        <v>7.86279825</v>
      </c>
      <c r="H69" s="10" t="s">
        <v>38</v>
      </c>
      <c r="I69" s="10" t="s">
        <v>38</v>
      </c>
      <c r="J69" s="10" t="s">
        <v>38</v>
      </c>
      <c r="K69" s="10" t="s">
        <v>38</v>
      </c>
      <c r="L69" s="10">
        <v>7.7</v>
      </c>
      <c r="M69" s="10">
        <v>5.0000000000000001E-3</v>
      </c>
      <c r="N69" s="10">
        <v>-7.6459999999999999</v>
      </c>
      <c r="O69" s="11">
        <v>1.8421183459999999</v>
      </c>
      <c r="P69" s="10" t="s">
        <v>44</v>
      </c>
      <c r="Q69" s="13">
        <v>1</v>
      </c>
      <c r="R69" s="20">
        <v>250</v>
      </c>
      <c r="S69" s="11">
        <v>53.3</v>
      </c>
      <c r="T69" s="11">
        <v>11.2</v>
      </c>
      <c r="U69" s="11">
        <v>3</v>
      </c>
      <c r="V69" s="11">
        <v>1.84</v>
      </c>
      <c r="W69" s="11">
        <v>6.81</v>
      </c>
      <c r="X69" s="11">
        <v>4.12</v>
      </c>
      <c r="Y69" s="11">
        <v>3.53</v>
      </c>
      <c r="Z69" s="11">
        <v>0.46</v>
      </c>
      <c r="AA69" s="11">
        <v>0.14000000000000001</v>
      </c>
      <c r="AB69" s="11">
        <v>0.09</v>
      </c>
      <c r="AC69" s="15" t="s">
        <v>40</v>
      </c>
      <c r="AD69" s="15" t="s">
        <v>40</v>
      </c>
      <c r="AE69" s="11">
        <v>13.1</v>
      </c>
      <c r="AF69" s="11">
        <v>97.6</v>
      </c>
      <c r="AG69" s="10">
        <v>8.08</v>
      </c>
      <c r="AH69" s="16" t="s">
        <v>41</v>
      </c>
      <c r="AI69" s="21">
        <v>51.38</v>
      </c>
      <c r="AJ69" s="10" t="s">
        <v>42</v>
      </c>
      <c r="AK69" s="18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 ht="15.75" x14ac:dyDescent="0.75">
      <c r="A70" s="10" t="s">
        <v>56</v>
      </c>
      <c r="B70" s="10">
        <f t="shared" si="0"/>
        <v>170.87088000000003</v>
      </c>
      <c r="C70" s="10">
        <v>560.6</v>
      </c>
      <c r="D70" s="10" t="s">
        <v>45</v>
      </c>
      <c r="E70" s="10" t="s">
        <v>48</v>
      </c>
      <c r="F70" s="11">
        <v>585.34736099999998</v>
      </c>
      <c r="G70" s="11">
        <v>8.0443906070000004</v>
      </c>
      <c r="H70" s="10" t="s">
        <v>38</v>
      </c>
      <c r="I70" s="10" t="s">
        <v>38</v>
      </c>
      <c r="J70" s="10" t="s">
        <v>38</v>
      </c>
      <c r="K70" s="10" t="s">
        <v>38</v>
      </c>
      <c r="L70" s="10">
        <v>10.4</v>
      </c>
      <c r="M70" s="10">
        <v>0.30099999999999999</v>
      </c>
      <c r="N70" s="10">
        <v>-8.0449999999999999</v>
      </c>
      <c r="O70" s="11">
        <v>1.549312751</v>
      </c>
      <c r="P70" s="10" t="s">
        <v>44</v>
      </c>
      <c r="Q70" s="13">
        <v>1</v>
      </c>
      <c r="R70" s="2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6"/>
      <c r="AI70" s="21"/>
      <c r="AJ70" s="10"/>
      <c r="AK70" s="18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5.75" x14ac:dyDescent="0.75">
      <c r="A71" s="10" t="s">
        <v>56</v>
      </c>
      <c r="B71" s="10">
        <f t="shared" si="0"/>
        <v>173.33976000000001</v>
      </c>
      <c r="C71" s="10">
        <v>568.70000000000005</v>
      </c>
      <c r="D71" s="10" t="s">
        <v>45</v>
      </c>
      <c r="E71" s="10" t="s">
        <v>48</v>
      </c>
      <c r="F71" s="11">
        <v>593.73624110000003</v>
      </c>
      <c r="G71" s="11">
        <v>8.1494920890000007</v>
      </c>
      <c r="H71" s="10" t="s">
        <v>38</v>
      </c>
      <c r="I71" s="10" t="s">
        <v>38</v>
      </c>
      <c r="J71" s="10" t="s">
        <v>38</v>
      </c>
      <c r="K71" s="10" t="s">
        <v>38</v>
      </c>
      <c r="L71" s="10">
        <v>8.8000000000000007</v>
      </c>
      <c r="M71" s="10">
        <v>0.98</v>
      </c>
      <c r="N71" s="10">
        <v>-8.7629999999999999</v>
      </c>
      <c r="O71" s="11">
        <v>1.2055164869999999</v>
      </c>
      <c r="P71" s="10" t="s">
        <v>44</v>
      </c>
      <c r="Q71" s="13">
        <v>1</v>
      </c>
      <c r="R71" s="14">
        <v>340</v>
      </c>
      <c r="S71" s="11">
        <v>55.4</v>
      </c>
      <c r="T71" s="11">
        <v>12.7</v>
      </c>
      <c r="U71" s="11">
        <v>3.04</v>
      </c>
      <c r="V71" s="11">
        <v>2.31</v>
      </c>
      <c r="W71" s="11">
        <v>6.15</v>
      </c>
      <c r="X71" s="11">
        <v>3.72</v>
      </c>
      <c r="Y71" s="11">
        <v>4.34</v>
      </c>
      <c r="Z71" s="11">
        <v>0.48</v>
      </c>
      <c r="AA71" s="11">
        <v>0.13</v>
      </c>
      <c r="AB71" s="11">
        <v>7.0000000000000007E-2</v>
      </c>
      <c r="AC71" s="15" t="s">
        <v>40</v>
      </c>
      <c r="AD71" s="11">
        <v>0.01</v>
      </c>
      <c r="AE71" s="11">
        <v>11.2</v>
      </c>
      <c r="AF71" s="11">
        <v>99.5</v>
      </c>
      <c r="AG71" s="10">
        <v>7.4</v>
      </c>
      <c r="AH71" s="16" t="s">
        <v>55</v>
      </c>
      <c r="AI71" s="21">
        <v>50</v>
      </c>
      <c r="AJ71" s="10" t="s">
        <v>42</v>
      </c>
      <c r="AK71" s="18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5.75" x14ac:dyDescent="0.75">
      <c r="A72" s="10" t="s">
        <v>56</v>
      </c>
      <c r="B72" s="10">
        <f t="shared" si="0"/>
        <v>175.22952000000001</v>
      </c>
      <c r="C72" s="10">
        <v>574.9</v>
      </c>
      <c r="D72" s="10" t="s">
        <v>48</v>
      </c>
      <c r="E72" s="10" t="s">
        <v>45</v>
      </c>
      <c r="F72" s="11">
        <v>600.15526279999995</v>
      </c>
      <c r="G72" s="11">
        <v>8.2315892250000005</v>
      </c>
      <c r="H72" s="10" t="s">
        <v>38</v>
      </c>
      <c r="I72" s="10" t="s">
        <v>38</v>
      </c>
      <c r="J72" s="10" t="s">
        <v>38</v>
      </c>
      <c r="K72" s="10" t="s">
        <v>38</v>
      </c>
      <c r="L72" s="10">
        <v>14.5</v>
      </c>
      <c r="M72" s="10">
        <v>-1.2589999999999999</v>
      </c>
      <c r="N72" s="10">
        <v>-5.8979999999999997</v>
      </c>
      <c r="O72" s="11">
        <v>1.200404099</v>
      </c>
      <c r="P72" s="10" t="s">
        <v>44</v>
      </c>
      <c r="Q72" s="13">
        <v>1</v>
      </c>
      <c r="R72" s="2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6"/>
      <c r="AI72" s="21"/>
      <c r="AJ72" s="10"/>
      <c r="AK72" s="18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5.75" x14ac:dyDescent="0.75">
      <c r="A73" s="10" t="s">
        <v>56</v>
      </c>
      <c r="B73" s="10">
        <f t="shared" si="0"/>
        <v>176.93640000000002</v>
      </c>
      <c r="C73" s="10">
        <v>580.5</v>
      </c>
      <c r="D73" s="10" t="s">
        <v>48</v>
      </c>
      <c r="E73" s="10" t="s">
        <v>45</v>
      </c>
      <c r="F73" s="11">
        <v>605.96294899999998</v>
      </c>
      <c r="G73" s="11">
        <v>8.3070795089999994</v>
      </c>
      <c r="H73" s="10" t="s">
        <v>38</v>
      </c>
      <c r="I73" s="10" t="s">
        <v>38</v>
      </c>
      <c r="J73" s="10" t="s">
        <v>38</v>
      </c>
      <c r="K73" s="10" t="s">
        <v>38</v>
      </c>
      <c r="L73" s="10">
        <v>10.4</v>
      </c>
      <c r="M73" s="10">
        <v>-0.46700000000000003</v>
      </c>
      <c r="N73" s="10">
        <v>-8.9009999999999998</v>
      </c>
      <c r="O73" s="11">
        <v>1.5325795250000001</v>
      </c>
      <c r="P73" s="10" t="s">
        <v>44</v>
      </c>
      <c r="Q73" s="13">
        <v>1</v>
      </c>
      <c r="R73" s="14">
        <v>240</v>
      </c>
      <c r="S73" s="11">
        <v>56.2</v>
      </c>
      <c r="T73" s="11">
        <v>11.4</v>
      </c>
      <c r="U73" s="11">
        <v>2.37</v>
      </c>
      <c r="V73" s="11">
        <v>1.91</v>
      </c>
      <c r="W73" s="11">
        <v>7.82</v>
      </c>
      <c r="X73" s="11">
        <v>4.01</v>
      </c>
      <c r="Y73" s="11">
        <v>3.76</v>
      </c>
      <c r="Z73" s="11">
        <v>0.39</v>
      </c>
      <c r="AA73" s="11">
        <v>0.11</v>
      </c>
      <c r="AB73" s="11">
        <v>0.05</v>
      </c>
      <c r="AC73" s="15" t="s">
        <v>40</v>
      </c>
      <c r="AD73" s="15" t="s">
        <v>40</v>
      </c>
      <c r="AE73" s="11">
        <v>12.2</v>
      </c>
      <c r="AF73" s="11">
        <v>100.2</v>
      </c>
      <c r="AG73" s="10">
        <v>8.3699999999999992</v>
      </c>
      <c r="AH73" s="16" t="s">
        <v>55</v>
      </c>
      <c r="AI73" s="21">
        <v>44.8</v>
      </c>
      <c r="AJ73" s="10" t="s">
        <v>42</v>
      </c>
      <c r="AK73" s="18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5.75" x14ac:dyDescent="0.75">
      <c r="A74" s="10" t="s">
        <v>56</v>
      </c>
      <c r="B74" s="10">
        <f t="shared" si="0"/>
        <v>179.71008</v>
      </c>
      <c r="C74" s="10">
        <v>589.6</v>
      </c>
      <c r="D74" s="10" t="s">
        <v>48</v>
      </c>
      <c r="E74" s="10" t="s">
        <v>45</v>
      </c>
      <c r="F74" s="11">
        <v>615.37072149999995</v>
      </c>
      <c r="G74" s="11">
        <v>8.4317263570000005</v>
      </c>
      <c r="H74" s="10" t="s">
        <v>38</v>
      </c>
      <c r="I74" s="10" t="s">
        <v>38</v>
      </c>
      <c r="J74" s="10" t="s">
        <v>38</v>
      </c>
      <c r="K74" s="10" t="s">
        <v>38</v>
      </c>
      <c r="L74" s="10">
        <v>11.6</v>
      </c>
      <c r="M74" s="10">
        <v>-2.08</v>
      </c>
      <c r="N74" s="10">
        <v>-7.9480000000000004</v>
      </c>
      <c r="O74" s="11">
        <v>1.3785136920000001</v>
      </c>
      <c r="P74" s="10" t="s">
        <v>44</v>
      </c>
      <c r="Q74" s="13">
        <v>1</v>
      </c>
      <c r="R74" s="2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6"/>
      <c r="AI74" s="21"/>
      <c r="AJ74" s="10"/>
      <c r="AK74" s="18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5.75" x14ac:dyDescent="0.75">
      <c r="A75" s="10" t="s">
        <v>56</v>
      </c>
      <c r="B75" s="10">
        <f t="shared" si="0"/>
        <v>183.1848</v>
      </c>
      <c r="C75" s="10">
        <v>601</v>
      </c>
      <c r="D75" s="10" t="s">
        <v>45</v>
      </c>
      <c r="E75" s="10" t="s">
        <v>48</v>
      </c>
      <c r="F75" s="11">
        <v>627.15590940000004</v>
      </c>
      <c r="G75" s="11">
        <v>8.5918205160000003</v>
      </c>
      <c r="H75" s="10" t="s">
        <v>38</v>
      </c>
      <c r="I75" s="10" t="s">
        <v>38</v>
      </c>
      <c r="J75" s="10" t="s">
        <v>38</v>
      </c>
      <c r="K75" s="10" t="s">
        <v>38</v>
      </c>
      <c r="L75" s="10">
        <v>12.8</v>
      </c>
      <c r="M75" s="10">
        <v>-1.9610000000000001</v>
      </c>
      <c r="N75" s="10">
        <v>-5.7409999999999997</v>
      </c>
      <c r="O75" s="11">
        <v>1.8452100149999999</v>
      </c>
      <c r="P75" s="10" t="s">
        <v>57</v>
      </c>
      <c r="Q75" s="13">
        <v>1</v>
      </c>
      <c r="R75" s="2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6"/>
      <c r="AI75" s="21"/>
      <c r="AJ75" s="10"/>
      <c r="AK75" s="18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5.75" x14ac:dyDescent="0.75">
      <c r="A76" s="10" t="s">
        <v>56</v>
      </c>
      <c r="B76" s="10">
        <f t="shared" si="0"/>
        <v>184.785</v>
      </c>
      <c r="C76" s="10">
        <v>606.25</v>
      </c>
      <c r="D76" s="10" t="s">
        <v>49</v>
      </c>
      <c r="E76" s="10" t="s">
        <v>38</v>
      </c>
      <c r="F76" s="11">
        <v>632.69916360000002</v>
      </c>
      <c r="G76" s="11">
        <v>8.559892434</v>
      </c>
      <c r="H76" s="10" t="s">
        <v>38</v>
      </c>
      <c r="I76" s="10" t="s">
        <v>38</v>
      </c>
      <c r="J76" s="10" t="s">
        <v>38</v>
      </c>
      <c r="K76" s="10" t="s">
        <v>38</v>
      </c>
      <c r="L76" s="10"/>
      <c r="M76" s="10"/>
      <c r="N76" s="10"/>
      <c r="O76" s="12"/>
      <c r="P76" s="10"/>
      <c r="Q76" s="13"/>
      <c r="R76" s="20">
        <v>180</v>
      </c>
      <c r="S76" s="10">
        <v>68.099999999999994</v>
      </c>
      <c r="T76" s="10">
        <v>10.9</v>
      </c>
      <c r="U76" s="10">
        <v>1.57</v>
      </c>
      <c r="V76" s="10">
        <v>0.14000000000000001</v>
      </c>
      <c r="W76" s="10">
        <v>0.61</v>
      </c>
      <c r="X76" s="10">
        <v>5.84</v>
      </c>
      <c r="Y76" s="10">
        <v>5.28</v>
      </c>
      <c r="Z76" s="10">
        <v>0.11</v>
      </c>
      <c r="AA76" s="10" t="s">
        <v>40</v>
      </c>
      <c r="AB76" s="10">
        <v>0.02</v>
      </c>
      <c r="AC76" s="10" t="s">
        <v>40</v>
      </c>
      <c r="AD76" s="10" t="s">
        <v>40</v>
      </c>
      <c r="AE76" s="10">
        <v>7.41</v>
      </c>
      <c r="AF76" s="10">
        <v>100</v>
      </c>
      <c r="AG76" s="10" t="s">
        <v>58</v>
      </c>
      <c r="AH76" s="16" t="s">
        <v>52</v>
      </c>
      <c r="AI76" s="21" t="s">
        <v>58</v>
      </c>
      <c r="AJ76" s="10" t="s">
        <v>58</v>
      </c>
      <c r="AK76" s="18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5.75" x14ac:dyDescent="0.75">
      <c r="A77" s="10" t="s">
        <v>56</v>
      </c>
      <c r="B77" s="10">
        <f t="shared" si="0"/>
        <v>186.29376000000002</v>
      </c>
      <c r="C77" s="10">
        <v>611.20000000000005</v>
      </c>
      <c r="D77" s="10" t="s">
        <v>45</v>
      </c>
      <c r="E77" s="10" t="s">
        <v>48</v>
      </c>
      <c r="F77" s="11">
        <v>638.08285109999997</v>
      </c>
      <c r="G77" s="11">
        <v>8.2226923299999992</v>
      </c>
      <c r="H77" s="10" t="s">
        <v>38</v>
      </c>
      <c r="I77" s="10" t="s">
        <v>38</v>
      </c>
      <c r="J77" s="10" t="s">
        <v>38</v>
      </c>
      <c r="K77" s="10" t="s">
        <v>38</v>
      </c>
      <c r="L77" s="10">
        <v>14.4</v>
      </c>
      <c r="M77" s="10">
        <v>1.4999999999999999E-2</v>
      </c>
      <c r="N77" s="10">
        <v>-6.4569999999999999</v>
      </c>
      <c r="O77" s="11">
        <v>1.419108875</v>
      </c>
      <c r="P77" s="10" t="s">
        <v>44</v>
      </c>
      <c r="Q77" s="13">
        <v>1</v>
      </c>
      <c r="R77" s="20">
        <v>630</v>
      </c>
      <c r="S77" s="10">
        <v>44.4</v>
      </c>
      <c r="T77" s="10">
        <v>10</v>
      </c>
      <c r="U77" s="10">
        <v>3.74</v>
      </c>
      <c r="V77" s="10">
        <v>3.15</v>
      </c>
      <c r="W77" s="10">
        <v>10.7</v>
      </c>
      <c r="X77" s="10">
        <v>3.75</v>
      </c>
      <c r="Y77" s="10">
        <v>3.61</v>
      </c>
      <c r="Z77" s="10">
        <v>0.43</v>
      </c>
      <c r="AA77" s="10">
        <v>0.13</v>
      </c>
      <c r="AB77" s="10">
        <v>0.13</v>
      </c>
      <c r="AC77" s="10" t="s">
        <v>40</v>
      </c>
      <c r="AD77" s="10">
        <v>0.01</v>
      </c>
      <c r="AE77" s="10">
        <v>17.899999999999999</v>
      </c>
      <c r="AF77" s="10">
        <v>98</v>
      </c>
      <c r="AG77" s="10">
        <v>7.54</v>
      </c>
      <c r="AH77" s="16" t="s">
        <v>41</v>
      </c>
      <c r="AI77" s="21">
        <v>49.81</v>
      </c>
      <c r="AJ77" s="10"/>
      <c r="AK77" s="18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15.75" x14ac:dyDescent="0.75">
      <c r="A78" s="10" t="s">
        <v>56</v>
      </c>
      <c r="B78" s="10">
        <f t="shared" si="0"/>
        <v>187.833</v>
      </c>
      <c r="C78" s="10">
        <v>616.25</v>
      </c>
      <c r="D78" s="10" t="s">
        <v>45</v>
      </c>
      <c r="E78" s="10" t="s">
        <v>48</v>
      </c>
      <c r="F78" s="11">
        <v>643.6101036</v>
      </c>
      <c r="G78" s="11">
        <v>7.8872650220000002</v>
      </c>
      <c r="H78" s="10" t="s">
        <v>38</v>
      </c>
      <c r="I78" s="10" t="s">
        <v>38</v>
      </c>
      <c r="J78" s="10" t="s">
        <v>38</v>
      </c>
      <c r="K78" s="10" t="s">
        <v>38</v>
      </c>
      <c r="L78" s="10">
        <v>42.377705880000001</v>
      </c>
      <c r="M78" s="10">
        <v>1.954</v>
      </c>
      <c r="N78" s="10">
        <v>-4.2</v>
      </c>
      <c r="O78" s="11">
        <v>1.3075090819999999</v>
      </c>
      <c r="P78" s="10" t="s">
        <v>44</v>
      </c>
      <c r="Q78" s="13">
        <v>1</v>
      </c>
      <c r="R78" s="20">
        <v>960</v>
      </c>
      <c r="S78" s="10">
        <v>33.299999999999997</v>
      </c>
      <c r="T78" s="10">
        <v>6.78</v>
      </c>
      <c r="U78" s="10">
        <v>2.4300000000000002</v>
      </c>
      <c r="V78" s="10">
        <v>5.85</v>
      </c>
      <c r="W78" s="10">
        <v>16.399999999999999</v>
      </c>
      <c r="X78" s="10">
        <v>4.6399999999999997</v>
      </c>
      <c r="Y78" s="10">
        <v>2.74</v>
      </c>
      <c r="Z78" s="10">
        <v>0.25</v>
      </c>
      <c r="AA78" s="10">
        <v>0.09</v>
      </c>
      <c r="AB78" s="10">
        <v>0.08</v>
      </c>
      <c r="AC78" s="10" t="s">
        <v>40</v>
      </c>
      <c r="AD78" s="10">
        <v>0.01</v>
      </c>
      <c r="AE78" s="10">
        <v>27.3</v>
      </c>
      <c r="AF78" s="10">
        <v>99.9</v>
      </c>
      <c r="AG78" s="10">
        <v>8.34</v>
      </c>
      <c r="AH78" s="16" t="s">
        <v>52</v>
      </c>
      <c r="AI78" s="21">
        <v>54.5</v>
      </c>
      <c r="AJ78" s="10" t="s">
        <v>53</v>
      </c>
      <c r="AK78" s="18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5.75" x14ac:dyDescent="0.75">
      <c r="A79" s="10" t="s">
        <v>56</v>
      </c>
      <c r="B79" s="10">
        <f t="shared" si="0"/>
        <v>190.0428</v>
      </c>
      <c r="C79" s="10">
        <v>623.5</v>
      </c>
      <c r="D79" s="10" t="s">
        <v>45</v>
      </c>
      <c r="E79" s="10" t="s">
        <v>48</v>
      </c>
      <c r="F79" s="11">
        <v>651.5420699</v>
      </c>
      <c r="G79" s="11">
        <v>7.4278844270000004</v>
      </c>
      <c r="H79" s="10" t="s">
        <v>38</v>
      </c>
      <c r="I79" s="10" t="s">
        <v>38</v>
      </c>
      <c r="J79" s="10" t="s">
        <v>38</v>
      </c>
      <c r="K79" s="10" t="s">
        <v>38</v>
      </c>
      <c r="L79" s="10">
        <v>8</v>
      </c>
      <c r="M79" s="10">
        <v>1.5580000000000001</v>
      </c>
      <c r="N79" s="10">
        <v>-5.1120000000000001</v>
      </c>
      <c r="O79" s="11">
        <v>3.1372567629999999</v>
      </c>
      <c r="P79" s="10" t="s">
        <v>44</v>
      </c>
      <c r="Q79" s="13">
        <v>1</v>
      </c>
      <c r="R79" s="14">
        <v>330</v>
      </c>
      <c r="S79" s="11">
        <v>54.2</v>
      </c>
      <c r="T79" s="11">
        <v>12</v>
      </c>
      <c r="U79" s="11">
        <v>3.04</v>
      </c>
      <c r="V79" s="11">
        <v>2.33</v>
      </c>
      <c r="W79" s="11">
        <v>7.35</v>
      </c>
      <c r="X79" s="11">
        <v>3.97</v>
      </c>
      <c r="Y79" s="11">
        <v>3.8</v>
      </c>
      <c r="Z79" s="11">
        <v>0.51</v>
      </c>
      <c r="AA79" s="11">
        <v>0.12</v>
      </c>
      <c r="AB79" s="11">
        <v>0.09</v>
      </c>
      <c r="AC79" s="15" t="s">
        <v>40</v>
      </c>
      <c r="AD79" s="15" t="s">
        <v>40</v>
      </c>
      <c r="AE79" s="11">
        <v>12.9</v>
      </c>
      <c r="AF79" s="11">
        <v>100.4</v>
      </c>
      <c r="AG79" s="10">
        <v>7.67</v>
      </c>
      <c r="AH79" s="16" t="s">
        <v>41</v>
      </c>
      <c r="AI79" s="21">
        <v>43.5</v>
      </c>
      <c r="AJ79" s="10" t="s">
        <v>42</v>
      </c>
      <c r="AK79" s="18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15.75" x14ac:dyDescent="0.75">
      <c r="A80" s="10" t="s">
        <v>56</v>
      </c>
      <c r="B80" s="10">
        <f t="shared" si="0"/>
        <v>195.19391999999999</v>
      </c>
      <c r="C80" s="10">
        <v>640.4</v>
      </c>
      <c r="D80" s="10" t="s">
        <v>45</v>
      </c>
      <c r="E80" s="10" t="s">
        <v>48</v>
      </c>
      <c r="F80" s="11">
        <v>670.02606360000004</v>
      </c>
      <c r="G80" s="11">
        <v>6.4859810839999996</v>
      </c>
      <c r="H80" s="10" t="s">
        <v>38</v>
      </c>
      <c r="I80" s="10" t="s">
        <v>38</v>
      </c>
      <c r="J80" s="10" t="s">
        <v>38</v>
      </c>
      <c r="K80" s="10" t="s">
        <v>38</v>
      </c>
      <c r="L80" s="10">
        <v>11.6</v>
      </c>
      <c r="M80" s="10">
        <v>2.3730000000000002</v>
      </c>
      <c r="N80" s="10">
        <v>-3.1240000000000001</v>
      </c>
      <c r="O80" s="11">
        <v>3.2134669749999998</v>
      </c>
      <c r="P80" s="10" t="s">
        <v>44</v>
      </c>
      <c r="Q80" s="13">
        <v>1</v>
      </c>
      <c r="R80" s="2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6"/>
      <c r="AI80" s="21"/>
      <c r="AJ80" s="10"/>
      <c r="AK80" s="18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5.75" x14ac:dyDescent="0.75">
      <c r="A81" s="10" t="s">
        <v>56</v>
      </c>
      <c r="B81" s="10">
        <f t="shared" si="0"/>
        <v>200.83271999999999</v>
      </c>
      <c r="C81" s="10">
        <v>658.9</v>
      </c>
      <c r="D81" s="10" t="s">
        <v>45</v>
      </c>
      <c r="E81" s="10" t="s">
        <v>48</v>
      </c>
      <c r="F81" s="11">
        <v>690.2687287</v>
      </c>
      <c r="G81" s="11">
        <v>5.7442731629999999</v>
      </c>
      <c r="H81" s="10" t="s">
        <v>38</v>
      </c>
      <c r="I81" s="10" t="s">
        <v>38</v>
      </c>
      <c r="J81" s="10" t="s">
        <v>38</v>
      </c>
      <c r="K81" s="10" t="s">
        <v>38</v>
      </c>
      <c r="L81" s="10">
        <v>11.9</v>
      </c>
      <c r="M81" s="10">
        <v>-1.2809999999999999</v>
      </c>
      <c r="N81" s="10">
        <v>-11.177</v>
      </c>
      <c r="O81" s="11">
        <v>3.394137593</v>
      </c>
      <c r="P81" s="10" t="s">
        <v>44</v>
      </c>
      <c r="Q81" s="13">
        <v>1</v>
      </c>
      <c r="R81" s="2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6"/>
      <c r="AI81" s="21"/>
      <c r="AJ81" s="10"/>
      <c r="AK81" s="18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5.75" x14ac:dyDescent="0.75">
      <c r="A82" s="10" t="s">
        <v>56</v>
      </c>
      <c r="B82" s="10">
        <f t="shared" si="0"/>
        <v>203.57592</v>
      </c>
      <c r="C82" s="10">
        <v>667.9</v>
      </c>
      <c r="D82" s="10" t="s">
        <v>48</v>
      </c>
      <c r="E82" s="10" t="s">
        <v>45</v>
      </c>
      <c r="F82" s="11">
        <v>700.13882239999998</v>
      </c>
      <c r="G82" s="11">
        <v>5.5295480059999997</v>
      </c>
      <c r="H82" s="10" t="s">
        <v>38</v>
      </c>
      <c r="I82" s="10" t="s">
        <v>38</v>
      </c>
      <c r="J82" s="10" t="s">
        <v>38</v>
      </c>
      <c r="K82" s="10" t="s">
        <v>38</v>
      </c>
      <c r="L82" s="10">
        <v>12.7</v>
      </c>
      <c r="M82" s="10">
        <v>-2.6339999999999999</v>
      </c>
      <c r="N82" s="10">
        <v>-4.2480000000000002</v>
      </c>
      <c r="O82" s="11">
        <v>3.6579338429999999</v>
      </c>
      <c r="P82" s="10" t="s">
        <v>44</v>
      </c>
      <c r="Q82" s="13">
        <v>1</v>
      </c>
      <c r="R82" s="14">
        <v>240</v>
      </c>
      <c r="S82" s="11">
        <v>46.6</v>
      </c>
      <c r="T82" s="11">
        <v>9.58</v>
      </c>
      <c r="U82" s="11">
        <v>2.34</v>
      </c>
      <c r="V82" s="11">
        <v>1.47</v>
      </c>
      <c r="W82" s="11">
        <v>9.41</v>
      </c>
      <c r="X82" s="11">
        <v>3.96</v>
      </c>
      <c r="Y82" s="11">
        <v>3.16</v>
      </c>
      <c r="Z82" s="11">
        <v>0.25</v>
      </c>
      <c r="AA82" s="11">
        <v>0.09</v>
      </c>
      <c r="AB82" s="11">
        <v>0.08</v>
      </c>
      <c r="AC82" s="15" t="s">
        <v>40</v>
      </c>
      <c r="AD82" s="15" t="s">
        <v>40</v>
      </c>
      <c r="AE82" s="11">
        <v>12.9</v>
      </c>
      <c r="AF82" s="11">
        <v>89.8</v>
      </c>
      <c r="AG82" s="10">
        <v>8.26</v>
      </c>
      <c r="AH82" s="16" t="s">
        <v>55</v>
      </c>
      <c r="AI82" s="21">
        <v>40.799999999999997</v>
      </c>
      <c r="AJ82" s="10" t="s">
        <v>42</v>
      </c>
      <c r="AK82" s="18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 ht="15.75" x14ac:dyDescent="0.75">
      <c r="A83" s="10" t="s">
        <v>56</v>
      </c>
      <c r="B83" s="10">
        <f t="shared" si="0"/>
        <v>206.73060000000001</v>
      </c>
      <c r="C83" s="10">
        <v>678.25</v>
      </c>
      <c r="D83" s="10" t="s">
        <v>45</v>
      </c>
      <c r="E83" s="10" t="s">
        <v>48</v>
      </c>
      <c r="F83" s="11">
        <v>711.44456620000005</v>
      </c>
      <c r="G83" s="11">
        <v>5.4236389770000004</v>
      </c>
      <c r="H83" s="10" t="s">
        <v>38</v>
      </c>
      <c r="I83" s="10" t="s">
        <v>38</v>
      </c>
      <c r="J83" s="10" t="s">
        <v>38</v>
      </c>
      <c r="K83" s="10" t="s">
        <v>38</v>
      </c>
      <c r="L83" s="10">
        <v>10.5</v>
      </c>
      <c r="M83" s="10">
        <v>-1.4296397000000001</v>
      </c>
      <c r="N83" s="10">
        <v>-8.9016140450000005</v>
      </c>
      <c r="O83" s="11">
        <v>3.3727926109999999</v>
      </c>
      <c r="P83" s="10" t="s">
        <v>59</v>
      </c>
      <c r="Q83" s="13">
        <v>2</v>
      </c>
      <c r="R83" s="2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6"/>
      <c r="AI83" s="21"/>
      <c r="AJ83" s="10"/>
      <c r="AK83" s="18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 ht="15.75" x14ac:dyDescent="0.75">
      <c r="A84" s="10" t="s">
        <v>56</v>
      </c>
      <c r="B84" s="10">
        <f t="shared" si="0"/>
        <v>207.72120000000001</v>
      </c>
      <c r="C84" s="10">
        <v>681.5</v>
      </c>
      <c r="D84" s="10" t="s">
        <v>45</v>
      </c>
      <c r="E84" s="10" t="s">
        <v>48</v>
      </c>
      <c r="F84" s="11">
        <v>714.99779990000002</v>
      </c>
      <c r="G84" s="11">
        <v>5.4228184690000001</v>
      </c>
      <c r="H84" s="10" t="s">
        <v>38</v>
      </c>
      <c r="I84" s="10" t="s">
        <v>38</v>
      </c>
      <c r="J84" s="10" t="s">
        <v>38</v>
      </c>
      <c r="K84" s="10" t="s">
        <v>38</v>
      </c>
      <c r="L84" s="10">
        <v>4.5</v>
      </c>
      <c r="M84" s="10">
        <v>-1.1060000000000001</v>
      </c>
      <c r="N84" s="10">
        <v>-10.384</v>
      </c>
      <c r="O84" s="11">
        <v>3.3957429229999998</v>
      </c>
      <c r="P84" s="10" t="s">
        <v>44</v>
      </c>
      <c r="Q84" s="13">
        <v>1</v>
      </c>
      <c r="R84" s="20">
        <v>190</v>
      </c>
      <c r="S84" s="10">
        <v>59.3</v>
      </c>
      <c r="T84" s="10">
        <v>13.1</v>
      </c>
      <c r="U84" s="10">
        <v>3.79</v>
      </c>
      <c r="V84" s="10">
        <v>1.77</v>
      </c>
      <c r="W84" s="10">
        <v>4.67</v>
      </c>
      <c r="X84" s="10">
        <v>3.16</v>
      </c>
      <c r="Y84" s="10">
        <v>4.09</v>
      </c>
      <c r="Z84" s="10">
        <v>0.51</v>
      </c>
      <c r="AA84" s="10">
        <v>0.11</v>
      </c>
      <c r="AB84" s="10">
        <v>0.06</v>
      </c>
      <c r="AC84" s="10" t="s">
        <v>40</v>
      </c>
      <c r="AD84" s="10">
        <v>0.01</v>
      </c>
      <c r="AE84" s="10">
        <v>9.09</v>
      </c>
      <c r="AF84" s="10">
        <v>99.7</v>
      </c>
      <c r="AG84" s="10">
        <v>7.68</v>
      </c>
      <c r="AH84" s="16" t="s">
        <v>41</v>
      </c>
      <c r="AI84" s="21">
        <v>57.64</v>
      </c>
      <c r="AJ84" s="10" t="s">
        <v>42</v>
      </c>
      <c r="AK84" s="18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5.75" x14ac:dyDescent="0.75">
      <c r="A85" s="10" t="s">
        <v>56</v>
      </c>
      <c r="B85" s="10">
        <f t="shared" si="0"/>
        <v>210.28152</v>
      </c>
      <c r="C85" s="10">
        <v>689.9</v>
      </c>
      <c r="D85" s="10" t="s">
        <v>45</v>
      </c>
      <c r="E85" s="10" t="s">
        <v>48</v>
      </c>
      <c r="F85" s="11">
        <v>724.18595989999994</v>
      </c>
      <c r="G85" s="11">
        <v>5.4929611449999998</v>
      </c>
      <c r="H85" s="10" t="s">
        <v>38</v>
      </c>
      <c r="I85" s="10" t="s">
        <v>38</v>
      </c>
      <c r="J85" s="10" t="s">
        <v>38</v>
      </c>
      <c r="K85" s="10" t="s">
        <v>38</v>
      </c>
      <c r="L85" s="10">
        <v>4.4000000000000004</v>
      </c>
      <c r="M85" s="10">
        <v>-7.9736250000000002</v>
      </c>
      <c r="N85" s="10">
        <v>-4.1144999999999996</v>
      </c>
      <c r="O85" s="11">
        <v>3.4465678579999999</v>
      </c>
      <c r="P85" s="10" t="s">
        <v>44</v>
      </c>
      <c r="Q85" s="13">
        <v>1</v>
      </c>
      <c r="R85" s="20">
        <v>550</v>
      </c>
      <c r="S85" s="10">
        <v>16.399999999999999</v>
      </c>
      <c r="T85" s="10">
        <v>3.87</v>
      </c>
      <c r="U85" s="10">
        <v>2.09</v>
      </c>
      <c r="V85" s="10">
        <v>2.86</v>
      </c>
      <c r="W85" s="10">
        <v>23</v>
      </c>
      <c r="X85" s="10">
        <v>2.2000000000000002</v>
      </c>
      <c r="Y85" s="10">
        <v>1.75</v>
      </c>
      <c r="Z85" s="10">
        <v>0.11</v>
      </c>
      <c r="AA85" s="10">
        <v>0.14000000000000001</v>
      </c>
      <c r="AB85" s="10">
        <v>0.3</v>
      </c>
      <c r="AC85" s="10" t="s">
        <v>40</v>
      </c>
      <c r="AD85" s="10" t="s">
        <v>40</v>
      </c>
      <c r="AE85" s="10">
        <v>23.9</v>
      </c>
      <c r="AF85" s="10">
        <v>76.5</v>
      </c>
      <c r="AG85" s="10">
        <v>7.19</v>
      </c>
      <c r="AH85" s="16" t="s">
        <v>41</v>
      </c>
      <c r="AI85" s="21">
        <v>41.24</v>
      </c>
      <c r="AJ85" s="10" t="s">
        <v>42</v>
      </c>
      <c r="AK85" s="18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5.75" x14ac:dyDescent="0.75">
      <c r="A86" s="10" t="s">
        <v>56</v>
      </c>
      <c r="B86" s="10">
        <f t="shared" si="0"/>
        <v>214.73160000000001</v>
      </c>
      <c r="C86" s="10">
        <v>704.5</v>
      </c>
      <c r="D86" s="10" t="s">
        <v>45</v>
      </c>
      <c r="E86" s="10" t="s">
        <v>48</v>
      </c>
      <c r="F86" s="11">
        <v>740.15756620000002</v>
      </c>
      <c r="G86" s="11">
        <v>5.8489896669999997</v>
      </c>
      <c r="H86" s="10" t="s">
        <v>38</v>
      </c>
      <c r="I86" s="10" t="s">
        <v>38</v>
      </c>
      <c r="J86" s="10" t="s">
        <v>38</v>
      </c>
      <c r="K86" s="10" t="s">
        <v>38</v>
      </c>
      <c r="L86" s="10">
        <v>9.1</v>
      </c>
      <c r="M86" s="10">
        <v>1.4390000000000001</v>
      </c>
      <c r="N86" s="10">
        <v>-2.5489999999999999</v>
      </c>
      <c r="O86" s="11">
        <v>3.8638426469999998</v>
      </c>
      <c r="P86" s="10" t="s">
        <v>44</v>
      </c>
      <c r="Q86" s="13">
        <v>1</v>
      </c>
      <c r="R86" s="20">
        <v>970</v>
      </c>
      <c r="S86" s="11">
        <v>35.1</v>
      </c>
      <c r="T86" s="11">
        <v>6.78</v>
      </c>
      <c r="U86" s="11">
        <v>2.6</v>
      </c>
      <c r="V86" s="11">
        <v>3.92</v>
      </c>
      <c r="W86" s="11">
        <v>15.1</v>
      </c>
      <c r="X86" s="11">
        <v>3.55</v>
      </c>
      <c r="Y86" s="11">
        <v>2.5099999999999998</v>
      </c>
      <c r="Z86" s="11">
        <v>0.17</v>
      </c>
      <c r="AA86" s="11">
        <v>0.06</v>
      </c>
      <c r="AB86" s="11">
        <v>0.1</v>
      </c>
      <c r="AC86" s="15" t="s">
        <v>40</v>
      </c>
      <c r="AD86" s="15" t="s">
        <v>40</v>
      </c>
      <c r="AE86" s="11">
        <v>20.5</v>
      </c>
      <c r="AF86" s="11">
        <v>90.4</v>
      </c>
      <c r="AG86" s="10">
        <v>8.7899999999999991</v>
      </c>
      <c r="AH86" s="16" t="s">
        <v>41</v>
      </c>
      <c r="AI86" s="21">
        <v>44.21</v>
      </c>
      <c r="AJ86" s="10" t="s">
        <v>42</v>
      </c>
      <c r="AK86" s="18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 ht="15.75" x14ac:dyDescent="0.75">
      <c r="A87" s="10" t="s">
        <v>56</v>
      </c>
      <c r="B87" s="10">
        <f t="shared" si="0"/>
        <v>222.58000000000004</v>
      </c>
      <c r="C87" s="10">
        <v>730.24934383202105</v>
      </c>
      <c r="D87" s="10" t="s">
        <v>49</v>
      </c>
      <c r="E87" s="10" t="s">
        <v>50</v>
      </c>
      <c r="F87" s="11">
        <v>768.38499090000005</v>
      </c>
      <c r="G87" s="11">
        <v>6.9782058600000001</v>
      </c>
      <c r="H87" s="10" t="s">
        <v>38</v>
      </c>
      <c r="I87" s="10" t="s">
        <v>38</v>
      </c>
      <c r="J87" s="10" t="s">
        <v>38</v>
      </c>
      <c r="K87" s="10" t="s">
        <v>38</v>
      </c>
      <c r="L87" s="10"/>
      <c r="M87" s="10"/>
      <c r="N87" s="10"/>
      <c r="O87" s="12"/>
      <c r="P87" s="10"/>
      <c r="Q87" s="13"/>
      <c r="R87" s="20">
        <v>80</v>
      </c>
      <c r="S87" s="10">
        <v>71.599999999999994</v>
      </c>
      <c r="T87" s="10">
        <v>12</v>
      </c>
      <c r="U87" s="10">
        <v>1.1399999999999999</v>
      </c>
      <c r="V87" s="10">
        <v>0.24</v>
      </c>
      <c r="W87" s="10">
        <v>1.29</v>
      </c>
      <c r="X87" s="10">
        <v>3.39</v>
      </c>
      <c r="Y87" s="10">
        <v>5.12</v>
      </c>
      <c r="Z87" s="10">
        <v>0.1</v>
      </c>
      <c r="AA87" s="10">
        <v>0.02</v>
      </c>
      <c r="AB87" s="10">
        <v>0.02</v>
      </c>
      <c r="AC87" s="10">
        <v>0.03</v>
      </c>
      <c r="AD87" s="10" t="s">
        <v>40</v>
      </c>
      <c r="AE87" s="10">
        <v>4.03</v>
      </c>
      <c r="AF87" s="10">
        <v>99</v>
      </c>
      <c r="AG87" s="10">
        <v>10.130000000000001</v>
      </c>
      <c r="AH87" s="16" t="s">
        <v>52</v>
      </c>
      <c r="AI87" s="21">
        <v>51.3</v>
      </c>
      <c r="AJ87" s="10" t="s">
        <v>53</v>
      </c>
      <c r="AK87" s="18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 ht="15.75" x14ac:dyDescent="0.75">
      <c r="A88" s="10" t="s">
        <v>56</v>
      </c>
      <c r="B88" s="10">
        <f t="shared" si="0"/>
        <v>233.55300000000003</v>
      </c>
      <c r="C88" s="10">
        <v>766.25</v>
      </c>
      <c r="D88" s="10" t="s">
        <v>45</v>
      </c>
      <c r="E88" s="10" t="s">
        <v>38</v>
      </c>
      <c r="F88" s="11">
        <v>810.2757077</v>
      </c>
      <c r="G88" s="11">
        <v>11.293121040000001</v>
      </c>
      <c r="H88" s="10" t="s">
        <v>38</v>
      </c>
      <c r="I88" s="10" t="s">
        <v>38</v>
      </c>
      <c r="J88" s="10" t="s">
        <v>38</v>
      </c>
      <c r="K88" s="10" t="s">
        <v>38</v>
      </c>
      <c r="L88" s="10">
        <v>27.825615379999999</v>
      </c>
      <c r="M88" s="10">
        <v>2.2120000000000002</v>
      </c>
      <c r="N88" s="10">
        <v>-3.8929999999999998</v>
      </c>
      <c r="O88" s="11">
        <v>3.3050446290000002</v>
      </c>
      <c r="P88" s="10" t="s">
        <v>44</v>
      </c>
      <c r="Q88" s="13">
        <v>1</v>
      </c>
      <c r="R88" s="20">
        <v>1700</v>
      </c>
      <c r="S88" s="10">
        <v>42</v>
      </c>
      <c r="T88" s="10">
        <v>8.98</v>
      </c>
      <c r="U88" s="10">
        <v>3.09</v>
      </c>
      <c r="V88" s="10">
        <v>6.01</v>
      </c>
      <c r="W88" s="10">
        <v>12.1</v>
      </c>
      <c r="X88" s="10">
        <v>3.39</v>
      </c>
      <c r="Y88" s="10">
        <v>3.91</v>
      </c>
      <c r="Z88" s="10">
        <v>0.32</v>
      </c>
      <c r="AA88" s="10">
        <v>0.08</v>
      </c>
      <c r="AB88" s="10">
        <v>0.1</v>
      </c>
      <c r="AC88" s="10" t="s">
        <v>40</v>
      </c>
      <c r="AD88" s="10">
        <v>0.01</v>
      </c>
      <c r="AE88" s="10">
        <v>19.8</v>
      </c>
      <c r="AF88" s="10">
        <v>99.8</v>
      </c>
      <c r="AG88" s="10">
        <v>7.94</v>
      </c>
      <c r="AH88" s="16" t="s">
        <v>52</v>
      </c>
      <c r="AI88" s="21">
        <v>63.3</v>
      </c>
      <c r="AJ88" s="10" t="s">
        <v>53</v>
      </c>
      <c r="AK88" s="18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5.75" x14ac:dyDescent="0.75">
      <c r="A89" s="10" t="s">
        <v>56</v>
      </c>
      <c r="B89" s="10">
        <f t="shared" si="0"/>
        <v>229.05720000000002</v>
      </c>
      <c r="C89" s="10">
        <v>751.5</v>
      </c>
      <c r="D89" s="10" t="s">
        <v>48</v>
      </c>
      <c r="E89" s="10" t="s">
        <v>37</v>
      </c>
      <c r="F89" s="11">
        <v>793.12991750000003</v>
      </c>
      <c r="G89" s="11">
        <v>8.4821878599999998</v>
      </c>
      <c r="H89" s="10" t="s">
        <v>38</v>
      </c>
      <c r="I89" s="10" t="s">
        <v>38</v>
      </c>
      <c r="J89" s="10" t="s">
        <v>38</v>
      </c>
      <c r="K89" s="10" t="s">
        <v>38</v>
      </c>
      <c r="L89" s="10">
        <v>13.2</v>
      </c>
      <c r="M89" s="10">
        <v>-0.11799999999999999</v>
      </c>
      <c r="N89" s="10">
        <v>-10.587</v>
      </c>
      <c r="O89" s="11">
        <v>3.3841572069999999</v>
      </c>
      <c r="P89" s="10" t="s">
        <v>44</v>
      </c>
      <c r="Q89" s="13">
        <v>1</v>
      </c>
      <c r="R89" s="2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6"/>
      <c r="AI89" s="21"/>
      <c r="AJ89" s="10"/>
      <c r="AK89" s="18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5.75" x14ac:dyDescent="0.75">
      <c r="A90" s="10" t="s">
        <v>56</v>
      </c>
      <c r="B90" s="10">
        <f t="shared" si="0"/>
        <v>244.26671999999999</v>
      </c>
      <c r="C90" s="10">
        <v>801.4</v>
      </c>
      <c r="D90" s="10" t="s">
        <v>45</v>
      </c>
      <c r="E90" s="10" t="s">
        <v>48</v>
      </c>
      <c r="F90" s="11">
        <v>851.21175909999999</v>
      </c>
      <c r="G90" s="11">
        <v>19.771887499999998</v>
      </c>
      <c r="H90" s="10" t="s">
        <v>38</v>
      </c>
      <c r="I90" s="10" t="s">
        <v>38</v>
      </c>
      <c r="J90" s="10" t="s">
        <v>38</v>
      </c>
      <c r="K90" s="10" t="s">
        <v>38</v>
      </c>
      <c r="L90" s="10">
        <v>8.6</v>
      </c>
      <c r="M90" s="10">
        <v>1.1830000000000001</v>
      </c>
      <c r="N90" s="10">
        <v>-2.8530000000000002</v>
      </c>
      <c r="O90" s="11">
        <v>3.004430062</v>
      </c>
      <c r="P90" s="10" t="s">
        <v>44</v>
      </c>
      <c r="Q90" s="13">
        <v>1</v>
      </c>
      <c r="R90" s="2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6"/>
      <c r="AI90" s="21"/>
      <c r="AJ90" s="10"/>
      <c r="AK90" s="18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5.75" x14ac:dyDescent="0.75">
      <c r="A91" s="10" t="s">
        <v>56</v>
      </c>
      <c r="B91" s="10">
        <f t="shared" si="0"/>
        <v>249.32640000000001</v>
      </c>
      <c r="C91" s="10">
        <v>818</v>
      </c>
      <c r="D91" s="10" t="s">
        <v>45</v>
      </c>
      <c r="E91" s="10" t="s">
        <v>48</v>
      </c>
      <c r="F91" s="11">
        <v>870.53418639999995</v>
      </c>
      <c r="G91" s="11">
        <v>24.067532119999999</v>
      </c>
      <c r="H91" s="10" t="s">
        <v>38</v>
      </c>
      <c r="I91" s="10" t="s">
        <v>38</v>
      </c>
      <c r="J91" s="10" t="s">
        <v>38</v>
      </c>
      <c r="K91" s="10" t="s">
        <v>38</v>
      </c>
      <c r="L91" s="10">
        <v>10.8</v>
      </c>
      <c r="M91" s="10">
        <v>1.24</v>
      </c>
      <c r="N91" s="10">
        <v>-6.806</v>
      </c>
      <c r="O91" s="11">
        <v>2.765791026</v>
      </c>
      <c r="P91" s="10" t="s">
        <v>44</v>
      </c>
      <c r="Q91" s="13">
        <v>1</v>
      </c>
      <c r="R91" s="20">
        <v>290</v>
      </c>
      <c r="S91" s="10">
        <v>59.7</v>
      </c>
      <c r="T91" s="10">
        <v>13</v>
      </c>
      <c r="U91" s="10">
        <v>3.01</v>
      </c>
      <c r="V91" s="10">
        <v>2.06</v>
      </c>
      <c r="W91" s="10">
        <v>4.9000000000000004</v>
      </c>
      <c r="X91" s="10">
        <v>2.99</v>
      </c>
      <c r="Y91" s="10">
        <v>4.42</v>
      </c>
      <c r="Z91" s="10">
        <v>0.45</v>
      </c>
      <c r="AA91" s="10">
        <v>0.12</v>
      </c>
      <c r="AB91" s="10">
        <v>0.05</v>
      </c>
      <c r="AC91" s="10">
        <v>0.01</v>
      </c>
      <c r="AD91" s="10" t="s">
        <v>40</v>
      </c>
      <c r="AE91" s="10">
        <v>8.9600000000000009</v>
      </c>
      <c r="AF91" s="10">
        <v>99.6</v>
      </c>
      <c r="AG91" s="10">
        <v>7.79</v>
      </c>
      <c r="AH91" s="16" t="s">
        <v>41</v>
      </c>
      <c r="AI91" s="21">
        <v>57.26</v>
      </c>
      <c r="AJ91" s="10"/>
      <c r="AK91" s="18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5.75" x14ac:dyDescent="0.75">
      <c r="A92" s="10" t="s">
        <v>56</v>
      </c>
      <c r="B92" s="10">
        <f t="shared" si="0"/>
        <v>253.22783999999999</v>
      </c>
      <c r="C92" s="10">
        <v>830.8</v>
      </c>
      <c r="D92" s="10" t="s">
        <v>45</v>
      </c>
      <c r="E92" s="10" t="s">
        <v>48</v>
      </c>
      <c r="F92" s="11">
        <v>885.4269663</v>
      </c>
      <c r="G92" s="11">
        <v>27.429886410000002</v>
      </c>
      <c r="H92" s="10" t="s">
        <v>38</v>
      </c>
      <c r="I92" s="10" t="s">
        <v>38</v>
      </c>
      <c r="J92" s="10" t="s">
        <v>38</v>
      </c>
      <c r="K92" s="10" t="s">
        <v>38</v>
      </c>
      <c r="L92" s="10">
        <v>12.8</v>
      </c>
      <c r="M92" s="10">
        <v>0.64</v>
      </c>
      <c r="N92" s="10">
        <v>-6.1589999999999998</v>
      </c>
      <c r="O92" s="11">
        <v>1.980611017</v>
      </c>
      <c r="P92" s="10" t="s">
        <v>44</v>
      </c>
      <c r="Q92" s="13">
        <v>2</v>
      </c>
      <c r="R92" s="2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6"/>
      <c r="AI92" s="21"/>
      <c r="AJ92" s="10"/>
      <c r="AK92" s="18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5.75" x14ac:dyDescent="0.75">
      <c r="A93" s="10" t="s">
        <v>56</v>
      </c>
      <c r="B93" s="10">
        <f t="shared" si="0"/>
        <v>255.54432</v>
      </c>
      <c r="C93" s="10">
        <v>838.4</v>
      </c>
      <c r="D93" s="10" t="s">
        <v>45</v>
      </c>
      <c r="E93" s="10" t="s">
        <v>48</v>
      </c>
      <c r="F93" s="11">
        <v>894.24807439999995</v>
      </c>
      <c r="G93" s="11">
        <v>29.43561</v>
      </c>
      <c r="H93" s="10" t="s">
        <v>38</v>
      </c>
      <c r="I93" s="10" t="s">
        <v>38</v>
      </c>
      <c r="J93" s="10" t="s">
        <v>38</v>
      </c>
      <c r="K93" s="10" t="s">
        <v>38</v>
      </c>
      <c r="L93" s="10">
        <v>14.5</v>
      </c>
      <c r="M93" s="10">
        <v>0.76200000000000001</v>
      </c>
      <c r="N93" s="10">
        <v>-7.2880000000000003</v>
      </c>
      <c r="O93" s="11">
        <v>1.5210950000000001</v>
      </c>
      <c r="P93" s="10" t="s">
        <v>44</v>
      </c>
      <c r="Q93" s="13">
        <v>1</v>
      </c>
      <c r="R93" s="2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6"/>
      <c r="AI93" s="21"/>
      <c r="AJ93" s="10"/>
      <c r="AK93" s="18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15.75" x14ac:dyDescent="0.75">
      <c r="A94" s="10" t="s">
        <v>56</v>
      </c>
      <c r="B94" s="10">
        <f t="shared" si="0"/>
        <v>260.37540000000001</v>
      </c>
      <c r="C94" s="10">
        <v>854.25</v>
      </c>
      <c r="D94" s="10" t="s">
        <v>45</v>
      </c>
      <c r="E94" s="10" t="s">
        <v>48</v>
      </c>
      <c r="F94" s="11">
        <v>912.73039610000001</v>
      </c>
      <c r="G94" s="11">
        <v>33.662524349999998</v>
      </c>
      <c r="H94" s="10" t="s">
        <v>38</v>
      </c>
      <c r="I94" s="10" t="s">
        <v>38</v>
      </c>
      <c r="J94" s="10" t="s">
        <v>38</v>
      </c>
      <c r="K94" s="10" t="s">
        <v>38</v>
      </c>
      <c r="L94" s="10">
        <v>19.62194118</v>
      </c>
      <c r="M94" s="10">
        <v>2.6989999999999998</v>
      </c>
      <c r="N94" s="10">
        <v>-3.6509999999999998</v>
      </c>
      <c r="O94" s="11">
        <v>1.4015241700000001</v>
      </c>
      <c r="P94" s="10" t="s">
        <v>44</v>
      </c>
      <c r="Q94" s="13">
        <v>1</v>
      </c>
      <c r="R94" s="20">
        <v>1000</v>
      </c>
      <c r="S94" s="10">
        <v>45.2</v>
      </c>
      <c r="T94" s="10">
        <v>10.7</v>
      </c>
      <c r="U94" s="10">
        <v>3.86</v>
      </c>
      <c r="V94" s="10">
        <v>4.0199999999999996</v>
      </c>
      <c r="W94" s="10">
        <v>9.75</v>
      </c>
      <c r="X94" s="10">
        <v>3.73</v>
      </c>
      <c r="Y94" s="10">
        <v>3.67</v>
      </c>
      <c r="Z94" s="10">
        <v>0.4</v>
      </c>
      <c r="AA94" s="10">
        <v>0.09</v>
      </c>
      <c r="AB94" s="10">
        <v>0.09</v>
      </c>
      <c r="AC94" s="10">
        <v>0.01</v>
      </c>
      <c r="AD94" s="10">
        <v>0.01</v>
      </c>
      <c r="AE94" s="10">
        <v>18.399999999999999</v>
      </c>
      <c r="AF94" s="10">
        <v>99.9</v>
      </c>
      <c r="AG94" s="10">
        <v>7.17</v>
      </c>
      <c r="AH94" s="16" t="s">
        <v>52</v>
      </c>
      <c r="AI94" s="21">
        <v>66.400000000000006</v>
      </c>
      <c r="AJ94" s="10" t="s">
        <v>53</v>
      </c>
      <c r="AK94" s="18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15.75" x14ac:dyDescent="0.75">
      <c r="A95" s="10" t="s">
        <v>56</v>
      </c>
      <c r="B95" s="10">
        <f t="shared" si="0"/>
        <v>261.12216000000001</v>
      </c>
      <c r="C95" s="10">
        <v>856.69999999999993</v>
      </c>
      <c r="D95" s="10" t="s">
        <v>45</v>
      </c>
      <c r="E95" s="10" t="s">
        <v>48</v>
      </c>
      <c r="F95" s="11">
        <v>915.5562056</v>
      </c>
      <c r="G95" s="11">
        <v>34.311119599999998</v>
      </c>
      <c r="H95" s="10" t="s">
        <v>38</v>
      </c>
      <c r="I95" s="10" t="s">
        <v>38</v>
      </c>
      <c r="J95" s="10" t="s">
        <v>38</v>
      </c>
      <c r="K95" s="10" t="s">
        <v>38</v>
      </c>
      <c r="L95" s="10">
        <v>13.4</v>
      </c>
      <c r="M95" s="10">
        <v>2.645</v>
      </c>
      <c r="N95" s="10">
        <v>-4.6639999999999997</v>
      </c>
      <c r="O95" s="11">
        <v>2.3527367039999998</v>
      </c>
      <c r="P95" s="10" t="s">
        <v>44</v>
      </c>
      <c r="Q95" s="13">
        <v>1</v>
      </c>
      <c r="R95" s="2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6"/>
      <c r="AI95" s="21"/>
      <c r="AJ95" s="10"/>
      <c r="AK95" s="18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5.75" x14ac:dyDescent="0.75">
      <c r="A96" s="10" t="s">
        <v>56</v>
      </c>
      <c r="B96" s="10">
        <f t="shared" si="0"/>
        <v>265.32839999999999</v>
      </c>
      <c r="C96" s="10">
        <v>870.49999999999989</v>
      </c>
      <c r="D96" s="10" t="s">
        <v>45</v>
      </c>
      <c r="E96" s="10" t="s">
        <v>48</v>
      </c>
      <c r="F96" s="11">
        <v>931.63277059999996</v>
      </c>
      <c r="G96" s="11">
        <v>38.010211650000002</v>
      </c>
      <c r="H96" s="10" t="s">
        <v>38</v>
      </c>
      <c r="I96" s="10" t="s">
        <v>38</v>
      </c>
      <c r="J96" s="10" t="s">
        <v>38</v>
      </c>
      <c r="K96" s="10" t="s">
        <v>38</v>
      </c>
      <c r="L96" s="10">
        <v>9</v>
      </c>
      <c r="M96" s="10">
        <v>1.167</v>
      </c>
      <c r="N96" s="10">
        <v>-5.0789999999999997</v>
      </c>
      <c r="O96" s="11">
        <v>2.5242127490000001</v>
      </c>
      <c r="P96" s="10" t="s">
        <v>44</v>
      </c>
      <c r="Q96" s="13">
        <v>1</v>
      </c>
      <c r="R96" s="2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6"/>
      <c r="AI96" s="21"/>
      <c r="AJ96" s="10"/>
      <c r="AK96" s="18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5.75" x14ac:dyDescent="0.75">
      <c r="A97" s="10" t="s">
        <v>56</v>
      </c>
      <c r="B97" s="10">
        <f t="shared" si="0"/>
        <v>272.56740000000002</v>
      </c>
      <c r="C97" s="10">
        <v>894.25</v>
      </c>
      <c r="D97" s="10" t="s">
        <v>49</v>
      </c>
      <c r="E97" s="10" t="s">
        <v>50</v>
      </c>
      <c r="F97" s="11">
        <v>959.1457934</v>
      </c>
      <c r="G97" s="11">
        <v>44.162266760000001</v>
      </c>
      <c r="H97" s="10" t="s">
        <v>38</v>
      </c>
      <c r="I97" s="10" t="s">
        <v>38</v>
      </c>
      <c r="J97" s="10" t="s">
        <v>38</v>
      </c>
      <c r="K97" s="10" t="s">
        <v>38</v>
      </c>
      <c r="L97" s="10"/>
      <c r="M97" s="10"/>
      <c r="N97" s="10"/>
      <c r="O97" s="10"/>
      <c r="P97" s="10"/>
      <c r="Q97" s="13"/>
      <c r="R97" s="20">
        <v>210</v>
      </c>
      <c r="S97" s="10">
        <v>69.7</v>
      </c>
      <c r="T97" s="10">
        <v>11.8</v>
      </c>
      <c r="U97" s="10">
        <v>1.08</v>
      </c>
      <c r="V97" s="10">
        <v>0.54</v>
      </c>
      <c r="W97" s="10">
        <v>1.39</v>
      </c>
      <c r="X97" s="10">
        <v>4.3600000000000003</v>
      </c>
      <c r="Y97" s="10">
        <v>5.0599999999999996</v>
      </c>
      <c r="Z97" s="10">
        <v>0.12</v>
      </c>
      <c r="AA97" s="10">
        <v>0.02</v>
      </c>
      <c r="AB97" s="10">
        <v>0.02</v>
      </c>
      <c r="AC97" s="10" t="s">
        <v>40</v>
      </c>
      <c r="AD97" s="10" t="s">
        <v>40</v>
      </c>
      <c r="AE97" s="10">
        <v>6.72</v>
      </c>
      <c r="AF97" s="16">
        <v>100.8</v>
      </c>
      <c r="AG97" s="10">
        <v>10.199999999999999</v>
      </c>
      <c r="AH97" s="10" t="s">
        <v>52</v>
      </c>
      <c r="AI97" s="21">
        <v>68.3</v>
      </c>
      <c r="AJ97" s="10" t="s">
        <v>53</v>
      </c>
      <c r="AK97" s="18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25"/>
    </row>
    <row r="98" spans="1:49" ht="15.75" x14ac:dyDescent="0.75">
      <c r="A98" s="10" t="s">
        <v>56</v>
      </c>
      <c r="B98" s="10">
        <f t="shared" si="0"/>
        <v>276.68220000000002</v>
      </c>
      <c r="C98" s="10">
        <v>907.75</v>
      </c>
      <c r="D98" s="10" t="s">
        <v>45</v>
      </c>
      <c r="E98" s="10" t="s">
        <v>48</v>
      </c>
      <c r="F98" s="11">
        <v>971.1665213</v>
      </c>
      <c r="G98" s="11">
        <v>41.332237050000003</v>
      </c>
      <c r="H98" s="10" t="s">
        <v>38</v>
      </c>
      <c r="I98" s="10" t="s">
        <v>38</v>
      </c>
      <c r="J98" s="10" t="s">
        <v>38</v>
      </c>
      <c r="K98" s="10" t="s">
        <v>38</v>
      </c>
      <c r="L98" s="10">
        <v>17.037967210000001</v>
      </c>
      <c r="M98" s="10">
        <v>-0.85399999999999998</v>
      </c>
      <c r="N98" s="10">
        <v>-9.5109999999999992</v>
      </c>
      <c r="O98" s="11">
        <v>2.8443593300000001</v>
      </c>
      <c r="P98" s="10" t="s">
        <v>44</v>
      </c>
      <c r="Q98" s="13">
        <v>1</v>
      </c>
      <c r="R98" s="20">
        <v>440</v>
      </c>
      <c r="S98" s="10">
        <v>52.4</v>
      </c>
      <c r="T98" s="10">
        <v>14</v>
      </c>
      <c r="U98" s="10">
        <v>4.0999999999999996</v>
      </c>
      <c r="V98" s="10">
        <v>2.5499999999999998</v>
      </c>
      <c r="W98" s="10">
        <v>4.8899999999999997</v>
      </c>
      <c r="X98" s="10">
        <v>3.85</v>
      </c>
      <c r="Y98" s="10">
        <v>4.83</v>
      </c>
      <c r="Z98" s="10">
        <v>0.53</v>
      </c>
      <c r="AA98" s="10">
        <v>0.1</v>
      </c>
      <c r="AB98" s="10">
        <v>0.05</v>
      </c>
      <c r="AC98" s="10">
        <v>0.01</v>
      </c>
      <c r="AD98" s="10" t="s">
        <v>40</v>
      </c>
      <c r="AE98" s="10">
        <v>13</v>
      </c>
      <c r="AF98" s="16">
        <v>100.4</v>
      </c>
      <c r="AG98" s="10">
        <v>6.35</v>
      </c>
      <c r="AH98" s="10" t="s">
        <v>52</v>
      </c>
      <c r="AI98" s="21">
        <v>65.3</v>
      </c>
      <c r="AJ98" s="10" t="s">
        <v>53</v>
      </c>
      <c r="AK98" s="18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25"/>
    </row>
    <row r="99" spans="1:49" ht="15.75" x14ac:dyDescent="0.75">
      <c r="A99" s="10" t="s">
        <v>56</v>
      </c>
      <c r="B99" s="10">
        <f t="shared" si="0"/>
        <v>278.66340000000002</v>
      </c>
      <c r="C99" s="10">
        <v>914.25</v>
      </c>
      <c r="D99" s="10" t="s">
        <v>49</v>
      </c>
      <c r="E99" s="10" t="s">
        <v>38</v>
      </c>
      <c r="F99" s="11">
        <v>976.95752900000002</v>
      </c>
      <c r="G99" s="11">
        <v>39.987465550000003</v>
      </c>
      <c r="H99" s="10" t="s">
        <v>38</v>
      </c>
      <c r="I99" s="10" t="s">
        <v>38</v>
      </c>
      <c r="J99" s="10" t="s">
        <v>38</v>
      </c>
      <c r="K99" s="10" t="s">
        <v>38</v>
      </c>
      <c r="L99" s="10"/>
      <c r="M99" s="10"/>
      <c r="N99" s="10"/>
      <c r="O99" s="12"/>
      <c r="P99" s="10"/>
      <c r="Q99" s="13"/>
      <c r="R99" s="20">
        <v>190</v>
      </c>
      <c r="S99" s="10">
        <v>57.6</v>
      </c>
      <c r="T99" s="10">
        <v>10.199999999999999</v>
      </c>
      <c r="U99" s="10">
        <v>1.23</v>
      </c>
      <c r="V99" s="10">
        <v>0.82</v>
      </c>
      <c r="W99" s="10">
        <v>9.82</v>
      </c>
      <c r="X99" s="10">
        <v>3.66</v>
      </c>
      <c r="Y99" s="10">
        <v>4.18</v>
      </c>
      <c r="Z99" s="10">
        <v>0.13</v>
      </c>
      <c r="AA99" s="10">
        <v>0.04</v>
      </c>
      <c r="AB99" s="10">
        <v>0.05</v>
      </c>
      <c r="AC99" s="10">
        <v>0.02</v>
      </c>
      <c r="AD99" s="10" t="s">
        <v>40</v>
      </c>
      <c r="AE99" s="10">
        <v>13.2</v>
      </c>
      <c r="AF99" s="16">
        <v>101</v>
      </c>
      <c r="AG99" s="10">
        <v>9.58</v>
      </c>
      <c r="AH99" s="10" t="s">
        <v>60</v>
      </c>
      <c r="AI99" s="21">
        <v>60.8</v>
      </c>
      <c r="AJ99" s="10" t="s">
        <v>53</v>
      </c>
      <c r="AK99" s="18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25"/>
    </row>
    <row r="100" spans="1:49" ht="15.75" x14ac:dyDescent="0.75">
      <c r="A100" s="10" t="s">
        <v>56</v>
      </c>
      <c r="B100" s="10">
        <f t="shared" si="0"/>
        <v>285.96336000000002</v>
      </c>
      <c r="C100" s="10">
        <v>938.2</v>
      </c>
      <c r="D100" s="10" t="s">
        <v>45</v>
      </c>
      <c r="E100" s="10" t="s">
        <v>48</v>
      </c>
      <c r="F100" s="11">
        <v>998.30821370000001</v>
      </c>
      <c r="G100" s="11">
        <v>35.160909279999998</v>
      </c>
      <c r="H100" s="10" t="s">
        <v>38</v>
      </c>
      <c r="I100" s="10" t="s">
        <v>38</v>
      </c>
      <c r="J100" s="10" t="s">
        <v>38</v>
      </c>
      <c r="K100" s="10" t="s">
        <v>38</v>
      </c>
      <c r="L100" s="10">
        <v>11.4</v>
      </c>
      <c r="M100" s="10">
        <v>-0.65300000000000002</v>
      </c>
      <c r="N100" s="10">
        <v>-8.3010000000000002</v>
      </c>
      <c r="O100" s="11">
        <v>2.7643263189999998</v>
      </c>
      <c r="P100" s="10" t="s">
        <v>44</v>
      </c>
      <c r="Q100" s="13">
        <v>1</v>
      </c>
      <c r="R100" s="20">
        <v>510</v>
      </c>
      <c r="S100" s="11">
        <v>49.3</v>
      </c>
      <c r="T100" s="11">
        <v>14</v>
      </c>
      <c r="U100" s="11">
        <v>3.81</v>
      </c>
      <c r="V100" s="11">
        <v>2.4300000000000002</v>
      </c>
      <c r="W100" s="11">
        <v>6.04</v>
      </c>
      <c r="X100" s="11">
        <v>3.61</v>
      </c>
      <c r="Y100" s="11">
        <v>4.8600000000000003</v>
      </c>
      <c r="Z100" s="11">
        <v>0.5</v>
      </c>
      <c r="AA100" s="11">
        <v>0.09</v>
      </c>
      <c r="AB100" s="11">
        <v>7.0000000000000007E-2</v>
      </c>
      <c r="AC100" s="15" t="s">
        <v>40</v>
      </c>
      <c r="AD100" s="11">
        <v>0.02</v>
      </c>
      <c r="AE100" s="11">
        <v>14.9</v>
      </c>
      <c r="AF100" s="11">
        <v>99.6</v>
      </c>
      <c r="AG100" s="10">
        <v>5.98</v>
      </c>
      <c r="AH100" s="16" t="s">
        <v>41</v>
      </c>
      <c r="AI100" s="21">
        <v>55.56</v>
      </c>
      <c r="AJ100" s="10" t="s">
        <v>42</v>
      </c>
      <c r="AK100" s="18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5.75" x14ac:dyDescent="0.75">
      <c r="A101" s="10" t="s">
        <v>56</v>
      </c>
      <c r="B101" s="10">
        <f t="shared" si="0"/>
        <v>289.56</v>
      </c>
      <c r="C101" s="10">
        <v>950</v>
      </c>
      <c r="D101" s="10" t="s">
        <v>45</v>
      </c>
      <c r="E101" s="10" t="s">
        <v>48</v>
      </c>
      <c r="F101" s="11">
        <v>1008.837318</v>
      </c>
      <c r="G101" s="11">
        <v>32.876504830000002</v>
      </c>
      <c r="H101" s="10" t="s">
        <v>38</v>
      </c>
      <c r="I101" s="10" t="s">
        <v>38</v>
      </c>
      <c r="J101" s="10" t="s">
        <v>38</v>
      </c>
      <c r="K101" s="10" t="s">
        <v>38</v>
      </c>
      <c r="L101" s="10">
        <v>12.3</v>
      </c>
      <c r="M101" s="10">
        <v>2.4049999999999998</v>
      </c>
      <c r="N101" s="10">
        <v>-2.5209999999999999</v>
      </c>
      <c r="O101" s="11">
        <v>2.7994338710000002</v>
      </c>
      <c r="P101" s="10" t="s">
        <v>44</v>
      </c>
      <c r="Q101" s="13">
        <v>1</v>
      </c>
      <c r="R101" s="20">
        <v>1800</v>
      </c>
      <c r="S101" s="11">
        <v>43.3</v>
      </c>
      <c r="T101" s="11">
        <v>9.8000000000000007</v>
      </c>
      <c r="U101" s="11">
        <v>3.19</v>
      </c>
      <c r="V101" s="11">
        <v>5.53</v>
      </c>
      <c r="W101" s="11">
        <v>11.5</v>
      </c>
      <c r="X101" s="11">
        <v>3.5</v>
      </c>
      <c r="Y101" s="11">
        <v>3.69</v>
      </c>
      <c r="Z101" s="11">
        <v>0.33</v>
      </c>
      <c r="AA101" s="11">
        <v>0.1</v>
      </c>
      <c r="AB101" s="11">
        <v>0.17</v>
      </c>
      <c r="AC101" s="15" t="s">
        <v>40</v>
      </c>
      <c r="AD101" s="11">
        <v>0.01</v>
      </c>
      <c r="AE101" s="11">
        <v>19.3</v>
      </c>
      <c r="AF101" s="11">
        <v>100.4</v>
      </c>
      <c r="AG101" s="10">
        <v>7.5</v>
      </c>
      <c r="AH101" s="16" t="s">
        <v>41</v>
      </c>
      <c r="AI101" s="21">
        <v>50.12</v>
      </c>
      <c r="AJ101" s="10" t="s">
        <v>42</v>
      </c>
      <c r="AK101" s="18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15.75" x14ac:dyDescent="0.75">
      <c r="A102" s="10" t="s">
        <v>56</v>
      </c>
      <c r="B102" s="10">
        <f t="shared" si="0"/>
        <v>305.48580000000004</v>
      </c>
      <c r="C102" s="10">
        <v>1002.25</v>
      </c>
      <c r="D102" s="10" t="s">
        <v>45</v>
      </c>
      <c r="E102" s="10" t="s">
        <v>48</v>
      </c>
      <c r="F102" s="11">
        <v>1055.4286070000001</v>
      </c>
      <c r="G102" s="11">
        <v>24.06219389</v>
      </c>
      <c r="H102" s="10" t="s">
        <v>38</v>
      </c>
      <c r="I102" s="10" t="s">
        <v>38</v>
      </c>
      <c r="J102" s="10" t="s">
        <v>38</v>
      </c>
      <c r="K102" s="10" t="s">
        <v>38</v>
      </c>
      <c r="L102" s="10">
        <v>34.688357140000001</v>
      </c>
      <c r="M102" s="10">
        <v>0.16400000000000001</v>
      </c>
      <c r="N102" s="10">
        <v>-7.14</v>
      </c>
      <c r="O102" s="11">
        <v>3.6086881270000002</v>
      </c>
      <c r="P102" s="10" t="s">
        <v>44</v>
      </c>
      <c r="Q102" s="13">
        <v>1</v>
      </c>
      <c r="R102" s="20">
        <v>550</v>
      </c>
      <c r="S102" s="11">
        <v>50</v>
      </c>
      <c r="T102" s="11">
        <v>13.6</v>
      </c>
      <c r="U102" s="11">
        <v>4.22</v>
      </c>
      <c r="V102" s="11">
        <v>3.47</v>
      </c>
      <c r="W102" s="11">
        <v>6.67</v>
      </c>
      <c r="X102" s="11">
        <v>3.36</v>
      </c>
      <c r="Y102" s="11">
        <v>4.76</v>
      </c>
      <c r="Z102" s="11">
        <v>0.52</v>
      </c>
      <c r="AA102" s="11">
        <v>0.14000000000000001</v>
      </c>
      <c r="AB102" s="11">
        <v>0.05</v>
      </c>
      <c r="AC102" s="11">
        <v>0.01</v>
      </c>
      <c r="AD102" s="11">
        <v>0.01</v>
      </c>
      <c r="AE102" s="11">
        <v>13.9</v>
      </c>
      <c r="AF102" s="11">
        <v>100.7</v>
      </c>
      <c r="AG102" s="10">
        <v>6.24</v>
      </c>
      <c r="AH102" s="16" t="s">
        <v>60</v>
      </c>
      <c r="AI102" s="21">
        <v>59.2</v>
      </c>
      <c r="AJ102" s="10" t="s">
        <v>53</v>
      </c>
      <c r="AK102" s="18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15.75" x14ac:dyDescent="0.75">
      <c r="A103" s="10" t="s">
        <v>56</v>
      </c>
      <c r="B103" s="10">
        <f t="shared" si="0"/>
        <v>307.48223999999999</v>
      </c>
      <c r="C103" s="10">
        <v>1008.8</v>
      </c>
      <c r="D103" s="10" t="s">
        <v>45</v>
      </c>
      <c r="E103" s="10" t="s">
        <v>48</v>
      </c>
      <c r="F103" s="11">
        <v>1061.2488619999999</v>
      </c>
      <c r="G103" s="11">
        <v>23.18620992</v>
      </c>
      <c r="H103" s="10" t="s">
        <v>38</v>
      </c>
      <c r="I103" s="10" t="s">
        <v>38</v>
      </c>
      <c r="J103" s="10" t="s">
        <v>38</v>
      </c>
      <c r="K103" s="10" t="s">
        <v>38</v>
      </c>
      <c r="L103" s="10">
        <v>7.1</v>
      </c>
      <c r="M103" s="10">
        <v>-0.51500000000000001</v>
      </c>
      <c r="N103" s="10">
        <v>-8.9090000000000007</v>
      </c>
      <c r="O103" s="11">
        <v>3.8041516789999998</v>
      </c>
      <c r="P103" s="10" t="s">
        <v>44</v>
      </c>
      <c r="Q103" s="13">
        <v>1</v>
      </c>
      <c r="R103" s="2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6"/>
      <c r="AI103" s="21"/>
      <c r="AJ103" s="10"/>
      <c r="AK103" s="18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5.75" x14ac:dyDescent="0.75">
      <c r="A104" s="10" t="s">
        <v>56</v>
      </c>
      <c r="B104" s="10">
        <f t="shared" si="0"/>
        <v>311.81040000000002</v>
      </c>
      <c r="C104" s="10">
        <v>1023</v>
      </c>
      <c r="D104" s="10" t="s">
        <v>45</v>
      </c>
      <c r="E104" s="10" t="s">
        <v>48</v>
      </c>
      <c r="F104" s="11">
        <v>1073.913035</v>
      </c>
      <c r="G104" s="11">
        <v>21.538181819999998</v>
      </c>
      <c r="H104" s="10" t="s">
        <v>38</v>
      </c>
      <c r="I104" s="10" t="s">
        <v>38</v>
      </c>
      <c r="J104" s="10" t="s">
        <v>38</v>
      </c>
      <c r="K104" s="10" t="s">
        <v>38</v>
      </c>
      <c r="L104" s="10">
        <v>9</v>
      </c>
      <c r="M104" s="10">
        <v>0.86077292900000002</v>
      </c>
      <c r="N104" s="10">
        <v>-0.90946951799999998</v>
      </c>
      <c r="O104" s="11">
        <v>3.354031902</v>
      </c>
      <c r="P104" s="10" t="s">
        <v>57</v>
      </c>
      <c r="Q104" s="13">
        <v>1</v>
      </c>
      <c r="R104" s="2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6"/>
      <c r="AI104" s="21"/>
      <c r="AJ104" s="10"/>
      <c r="AK104" s="18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5.75" x14ac:dyDescent="0.75">
      <c r="A105" s="10" t="s">
        <v>56</v>
      </c>
      <c r="B105" s="10">
        <f t="shared" si="0"/>
        <v>317.02247999999997</v>
      </c>
      <c r="C105" s="10">
        <v>1040.0999999999999</v>
      </c>
      <c r="D105" s="10" t="s">
        <v>45</v>
      </c>
      <c r="E105" s="10" t="s">
        <v>38</v>
      </c>
      <c r="F105" s="11">
        <v>1089.1509900000001</v>
      </c>
      <c r="G105" s="11">
        <v>20.122194329999999</v>
      </c>
      <c r="H105" s="10" t="s">
        <v>38</v>
      </c>
      <c r="I105" s="10" t="s">
        <v>38</v>
      </c>
      <c r="J105" s="10" t="s">
        <v>38</v>
      </c>
      <c r="K105" s="10" t="s">
        <v>38</v>
      </c>
      <c r="L105" s="10">
        <v>5.3</v>
      </c>
      <c r="M105" s="10">
        <v>-0.70199999999999996</v>
      </c>
      <c r="N105" s="10">
        <v>-9.234</v>
      </c>
      <c r="O105" s="11">
        <v>3.5653232670000001</v>
      </c>
      <c r="P105" s="10" t="s">
        <v>44</v>
      </c>
      <c r="Q105" s="13">
        <v>1</v>
      </c>
      <c r="R105" s="20">
        <v>260</v>
      </c>
      <c r="S105" s="10">
        <v>51.9</v>
      </c>
      <c r="T105" s="10">
        <v>13</v>
      </c>
      <c r="U105" s="10">
        <v>3.59</v>
      </c>
      <c r="V105" s="10">
        <v>3.16</v>
      </c>
      <c r="W105" s="10">
        <v>7.11</v>
      </c>
      <c r="X105" s="10">
        <v>2.91</v>
      </c>
      <c r="Y105" s="10">
        <v>4.38</v>
      </c>
      <c r="Z105" s="10">
        <v>0.55000000000000004</v>
      </c>
      <c r="AA105" s="10">
        <v>0.13</v>
      </c>
      <c r="AB105" s="10">
        <v>7.0000000000000007E-2</v>
      </c>
      <c r="AC105" s="10" t="s">
        <v>40</v>
      </c>
      <c r="AD105" s="10" t="s">
        <v>40</v>
      </c>
      <c r="AE105" s="10">
        <v>13.3</v>
      </c>
      <c r="AF105" s="10">
        <v>100.2</v>
      </c>
      <c r="AG105" s="10">
        <v>6.78</v>
      </c>
      <c r="AH105" s="16" t="s">
        <v>41</v>
      </c>
      <c r="AI105" s="21">
        <v>57.71</v>
      </c>
      <c r="AJ105" s="10" t="s">
        <v>42</v>
      </c>
      <c r="AK105" s="18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5.75" x14ac:dyDescent="0.75">
      <c r="A106" s="10" t="s">
        <v>56</v>
      </c>
      <c r="B106" s="10">
        <f t="shared" si="0"/>
        <v>319.67424</v>
      </c>
      <c r="C106" s="10">
        <v>1048.8</v>
      </c>
      <c r="D106" s="10" t="s">
        <v>45</v>
      </c>
      <c r="E106" s="10" t="s">
        <v>38</v>
      </c>
      <c r="F106" s="11">
        <v>1096.9015810000001</v>
      </c>
      <c r="G106" s="11">
        <v>19.681020589999999</v>
      </c>
      <c r="H106" s="10" t="s">
        <v>38</v>
      </c>
      <c r="I106" s="10" t="s">
        <v>38</v>
      </c>
      <c r="J106" s="10" t="s">
        <v>38</v>
      </c>
      <c r="K106" s="10" t="s">
        <v>38</v>
      </c>
      <c r="L106" s="10">
        <v>10.199999999999999</v>
      </c>
      <c r="M106" s="10">
        <v>0.46400000000000002</v>
      </c>
      <c r="N106" s="10">
        <v>-6.875</v>
      </c>
      <c r="O106" s="11">
        <v>4.0642920660000001</v>
      </c>
      <c r="P106" s="10" t="s">
        <v>44</v>
      </c>
      <c r="Q106" s="13">
        <v>1</v>
      </c>
      <c r="R106" s="20">
        <v>310</v>
      </c>
      <c r="S106" s="11">
        <v>54.4</v>
      </c>
      <c r="T106" s="11">
        <v>12.6</v>
      </c>
      <c r="U106" s="11">
        <v>3.83</v>
      </c>
      <c r="V106" s="11">
        <v>2.4300000000000002</v>
      </c>
      <c r="W106" s="11">
        <v>6.67</v>
      </c>
      <c r="X106" s="11">
        <v>3.18</v>
      </c>
      <c r="Y106" s="11">
        <v>4.28</v>
      </c>
      <c r="Z106" s="11">
        <v>0.46</v>
      </c>
      <c r="AA106" s="11">
        <v>0.13</v>
      </c>
      <c r="AB106" s="11">
        <v>7.0000000000000007E-2</v>
      </c>
      <c r="AC106" s="15" t="s">
        <v>40</v>
      </c>
      <c r="AD106" s="15" t="s">
        <v>40</v>
      </c>
      <c r="AE106" s="11">
        <v>11.8</v>
      </c>
      <c r="AF106" s="11">
        <v>99.9</v>
      </c>
      <c r="AG106" s="10">
        <v>7.33</v>
      </c>
      <c r="AH106" s="16" t="s">
        <v>41</v>
      </c>
      <c r="AI106" s="21">
        <v>56.09</v>
      </c>
      <c r="AJ106" s="10" t="s">
        <v>42</v>
      </c>
      <c r="AK106" s="18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15.75" x14ac:dyDescent="0.75">
      <c r="A107" s="10" t="s">
        <v>56</v>
      </c>
      <c r="B107" s="10">
        <f t="shared" si="0"/>
        <v>320.22287999999998</v>
      </c>
      <c r="C107" s="10">
        <v>1050.5999999999999</v>
      </c>
      <c r="D107" s="10" t="s">
        <v>45</v>
      </c>
      <c r="E107" s="10" t="s">
        <v>38</v>
      </c>
      <c r="F107" s="11">
        <v>1098.510194</v>
      </c>
      <c r="G107" s="11">
        <v>19.61503402</v>
      </c>
      <c r="H107" s="10" t="s">
        <v>38</v>
      </c>
      <c r="I107" s="10" t="s">
        <v>38</v>
      </c>
      <c r="J107" s="10" t="s">
        <v>38</v>
      </c>
      <c r="K107" s="10" t="s">
        <v>38</v>
      </c>
      <c r="L107" s="10">
        <v>11.35</v>
      </c>
      <c r="M107" s="10">
        <v>0.37</v>
      </c>
      <c r="N107" s="10">
        <v>-3.7</v>
      </c>
      <c r="O107" s="11">
        <v>2.9355953399999999</v>
      </c>
      <c r="P107" s="10" t="s">
        <v>44</v>
      </c>
      <c r="Q107" s="13">
        <v>1</v>
      </c>
      <c r="R107" s="20">
        <v>590</v>
      </c>
      <c r="S107" s="10">
        <v>45.2</v>
      </c>
      <c r="T107" s="10">
        <v>13.7</v>
      </c>
      <c r="U107" s="10">
        <v>5.23</v>
      </c>
      <c r="V107" s="10">
        <v>3.05</v>
      </c>
      <c r="W107" s="10">
        <v>7.6</v>
      </c>
      <c r="X107" s="10">
        <v>3.33</v>
      </c>
      <c r="Y107" s="10">
        <v>4.53</v>
      </c>
      <c r="Z107" s="10">
        <v>0.47</v>
      </c>
      <c r="AA107" s="10">
        <v>0.13</v>
      </c>
      <c r="AB107" s="10">
        <v>0.11</v>
      </c>
      <c r="AC107" s="10">
        <v>0.01</v>
      </c>
      <c r="AD107" s="10">
        <v>0.01</v>
      </c>
      <c r="AE107" s="10">
        <v>15.7</v>
      </c>
      <c r="AF107" s="10">
        <v>99</v>
      </c>
      <c r="AG107" s="10">
        <v>5.6</v>
      </c>
      <c r="AH107" s="16" t="s">
        <v>41</v>
      </c>
      <c r="AI107" s="21">
        <v>56.89</v>
      </c>
      <c r="AJ107" s="10" t="s">
        <v>42</v>
      </c>
      <c r="AK107" s="18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5.75" x14ac:dyDescent="0.75">
      <c r="A108" s="10" t="s">
        <v>56</v>
      </c>
      <c r="B108" s="10">
        <f t="shared" si="0"/>
        <v>322.47840000000002</v>
      </c>
      <c r="C108" s="10">
        <v>1058</v>
      </c>
      <c r="D108" s="10" t="s">
        <v>45</v>
      </c>
      <c r="E108" s="10" t="s">
        <v>48</v>
      </c>
      <c r="F108" s="11">
        <v>1105.120132</v>
      </c>
      <c r="G108" s="11">
        <v>19.439365250000002</v>
      </c>
      <c r="H108" s="10" t="s">
        <v>38</v>
      </c>
      <c r="I108" s="10" t="s">
        <v>38</v>
      </c>
      <c r="J108" s="10" t="s">
        <v>38</v>
      </c>
      <c r="K108" s="10" t="s">
        <v>38</v>
      </c>
      <c r="L108" s="10">
        <v>9.1</v>
      </c>
      <c r="M108" s="10">
        <v>2.3E-2</v>
      </c>
      <c r="N108" s="10">
        <v>-10.914999999999999</v>
      </c>
      <c r="O108" s="11">
        <v>4.2018424530000003</v>
      </c>
      <c r="P108" s="10" t="s">
        <v>44</v>
      </c>
      <c r="Q108" s="13">
        <v>1</v>
      </c>
      <c r="R108" s="20">
        <v>190</v>
      </c>
      <c r="S108" s="10">
        <v>54.5</v>
      </c>
      <c r="T108" s="10">
        <v>11.4</v>
      </c>
      <c r="U108" s="10">
        <v>2.66</v>
      </c>
      <c r="V108" s="10">
        <v>2.78</v>
      </c>
      <c r="W108" s="10">
        <v>8.48</v>
      </c>
      <c r="X108" s="10">
        <v>3.13</v>
      </c>
      <c r="Y108" s="10">
        <v>3.74</v>
      </c>
      <c r="Z108" s="10">
        <v>0.43</v>
      </c>
      <c r="AA108" s="10">
        <v>0.11</v>
      </c>
      <c r="AB108" s="10">
        <v>7.0000000000000007E-2</v>
      </c>
      <c r="AC108" s="10" t="s">
        <v>40</v>
      </c>
      <c r="AD108" s="10">
        <v>0.01</v>
      </c>
      <c r="AE108" s="10">
        <v>13.2</v>
      </c>
      <c r="AF108" s="10">
        <v>100.5</v>
      </c>
      <c r="AG108" s="10">
        <v>8.11</v>
      </c>
      <c r="AH108" s="16" t="s">
        <v>41</v>
      </c>
      <c r="AI108" s="21">
        <v>55.35</v>
      </c>
      <c r="AJ108" s="10" t="s">
        <v>42</v>
      </c>
      <c r="AK108" s="18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5.75" x14ac:dyDescent="0.75">
      <c r="A109" s="10" t="s">
        <v>56</v>
      </c>
      <c r="B109" s="10">
        <f t="shared" si="0"/>
        <v>325.70927999999998</v>
      </c>
      <c r="C109" s="10">
        <v>1068.5999999999999</v>
      </c>
      <c r="D109" s="10" t="s">
        <v>45</v>
      </c>
      <c r="E109" s="10" t="s">
        <v>38</v>
      </c>
      <c r="F109" s="11">
        <v>1114.5670789999999</v>
      </c>
      <c r="G109" s="11">
        <v>19.45966082</v>
      </c>
      <c r="H109" s="10" t="s">
        <v>38</v>
      </c>
      <c r="I109" s="10" t="s">
        <v>38</v>
      </c>
      <c r="J109" s="10" t="s">
        <v>38</v>
      </c>
      <c r="K109" s="10" t="s">
        <v>38</v>
      </c>
      <c r="L109" s="10">
        <v>12</v>
      </c>
      <c r="M109" s="10">
        <v>-0.215</v>
      </c>
      <c r="N109" s="10">
        <v>-5.1609999999999996</v>
      </c>
      <c r="O109" s="11">
        <v>4.2267576230000001</v>
      </c>
      <c r="P109" s="10" t="s">
        <v>44</v>
      </c>
      <c r="Q109" s="13">
        <v>1</v>
      </c>
      <c r="R109" s="20">
        <v>930</v>
      </c>
      <c r="S109" s="10">
        <v>49.7</v>
      </c>
      <c r="T109" s="10">
        <v>13.5</v>
      </c>
      <c r="U109" s="10">
        <v>4.05</v>
      </c>
      <c r="V109" s="10">
        <v>3.78</v>
      </c>
      <c r="W109" s="10">
        <v>5.01</v>
      </c>
      <c r="X109" s="10">
        <v>3.41</v>
      </c>
      <c r="Y109" s="10">
        <v>5.47</v>
      </c>
      <c r="Z109" s="10">
        <v>0.46</v>
      </c>
      <c r="AA109" s="10">
        <v>0.12</v>
      </c>
      <c r="AB109" s="10">
        <v>0.09</v>
      </c>
      <c r="AC109" s="10" t="s">
        <v>40</v>
      </c>
      <c r="AD109" s="10" t="s">
        <v>40</v>
      </c>
      <c r="AE109" s="10">
        <v>14.1</v>
      </c>
      <c r="AF109" s="10">
        <v>99.6</v>
      </c>
      <c r="AG109" s="10">
        <v>6.25</v>
      </c>
      <c r="AH109" s="16" t="s">
        <v>41</v>
      </c>
      <c r="AI109" s="21">
        <v>53.93</v>
      </c>
      <c r="AJ109" s="10" t="s">
        <v>42</v>
      </c>
      <c r="AK109" s="18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5.75" x14ac:dyDescent="0.75">
      <c r="A110" s="10" t="s">
        <v>56</v>
      </c>
      <c r="B110" s="10">
        <f t="shared" si="0"/>
        <v>326.8218</v>
      </c>
      <c r="C110" s="10">
        <v>1072.25</v>
      </c>
      <c r="D110" s="10" t="s">
        <v>45</v>
      </c>
      <c r="E110" s="10" t="s">
        <v>38</v>
      </c>
      <c r="F110" s="11">
        <v>1117.813553</v>
      </c>
      <c r="G110" s="11">
        <v>19.54041836</v>
      </c>
      <c r="H110" s="10" t="s">
        <v>38</v>
      </c>
      <c r="I110" s="10" t="s">
        <v>38</v>
      </c>
      <c r="J110" s="10" t="s">
        <v>38</v>
      </c>
      <c r="K110" s="10" t="s">
        <v>38</v>
      </c>
      <c r="L110" s="10">
        <v>13.5</v>
      </c>
      <c r="M110" s="10">
        <v>4.2175984</v>
      </c>
      <c r="N110" s="10">
        <v>0.52577536400000002</v>
      </c>
      <c r="O110" s="11">
        <v>4.2473014960000004</v>
      </c>
      <c r="P110" s="10" t="s">
        <v>57</v>
      </c>
      <c r="Q110" s="13">
        <v>1</v>
      </c>
      <c r="R110" s="2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6"/>
      <c r="AI110" s="21"/>
      <c r="AJ110" s="10"/>
      <c r="AK110" s="18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5.75" x14ac:dyDescent="0.75">
      <c r="A111" s="10" t="s">
        <v>56</v>
      </c>
      <c r="B111" s="10">
        <f t="shared" si="0"/>
        <v>330.57</v>
      </c>
      <c r="C111" s="10">
        <v>1084.5472440944882</v>
      </c>
      <c r="D111" s="10" t="s">
        <v>49</v>
      </c>
      <c r="E111" s="10" t="s">
        <v>50</v>
      </c>
      <c r="F111" s="11">
        <v>1128.7813699999999</v>
      </c>
      <c r="G111" s="11">
        <v>20.08375423</v>
      </c>
      <c r="H111" s="10" t="s">
        <v>38</v>
      </c>
      <c r="I111" s="10" t="s">
        <v>38</v>
      </c>
      <c r="J111" s="10" t="s">
        <v>38</v>
      </c>
      <c r="K111" s="10" t="s">
        <v>38</v>
      </c>
      <c r="L111" s="10"/>
      <c r="M111" s="10"/>
      <c r="N111" s="10"/>
      <c r="O111" s="12"/>
      <c r="P111" s="10"/>
      <c r="Q111" s="13"/>
      <c r="R111" s="20">
        <v>80</v>
      </c>
      <c r="S111" s="11">
        <v>72.900000000000006</v>
      </c>
      <c r="T111" s="11">
        <v>11.8</v>
      </c>
      <c r="U111" s="11">
        <v>0.91</v>
      </c>
      <c r="V111" s="11">
        <v>0.01</v>
      </c>
      <c r="W111" s="11">
        <v>0.42</v>
      </c>
      <c r="X111" s="11">
        <v>2.5299999999999998</v>
      </c>
      <c r="Y111" s="11">
        <v>5.6</v>
      </c>
      <c r="Z111" s="11">
        <v>0.06</v>
      </c>
      <c r="AA111" s="15" t="s">
        <v>40</v>
      </c>
      <c r="AB111" s="11">
        <v>0.03</v>
      </c>
      <c r="AC111" s="11">
        <v>0.01</v>
      </c>
      <c r="AD111" s="15" t="s">
        <v>40</v>
      </c>
      <c r="AE111" s="11">
        <v>5.49</v>
      </c>
      <c r="AF111" s="11">
        <v>99.7</v>
      </c>
      <c r="AG111" s="10"/>
      <c r="AH111" s="16" t="s">
        <v>52</v>
      </c>
      <c r="AI111" s="21"/>
      <c r="AJ111" s="10"/>
      <c r="AK111" s="18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ht="15.75" x14ac:dyDescent="0.75">
      <c r="A112" s="10" t="s">
        <v>56</v>
      </c>
      <c r="B112" s="10">
        <f t="shared" si="0"/>
        <v>331.92720000000003</v>
      </c>
      <c r="C112" s="10">
        <v>1089</v>
      </c>
      <c r="D112" s="10" t="s">
        <v>45</v>
      </c>
      <c r="E112" s="10" t="s">
        <v>38</v>
      </c>
      <c r="F112" s="11">
        <v>1132.7590319999999</v>
      </c>
      <c r="G112" s="11">
        <v>20.379334759999999</v>
      </c>
      <c r="H112" s="10" t="s">
        <v>38</v>
      </c>
      <c r="I112" s="10" t="s">
        <v>38</v>
      </c>
      <c r="J112" s="10" t="s">
        <v>38</v>
      </c>
      <c r="K112" s="10" t="s">
        <v>38</v>
      </c>
      <c r="L112" s="10">
        <v>6.4</v>
      </c>
      <c r="M112" s="10">
        <v>0.12</v>
      </c>
      <c r="N112" s="10">
        <v>-7.1210000000000004</v>
      </c>
      <c r="O112" s="11">
        <v>2.837951726</v>
      </c>
      <c r="P112" s="10" t="s">
        <v>44</v>
      </c>
      <c r="Q112" s="13">
        <v>1</v>
      </c>
      <c r="R112" s="2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6"/>
      <c r="AI112" s="21"/>
      <c r="AJ112" s="10"/>
      <c r="AK112" s="18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t="15.75" x14ac:dyDescent="0.75">
      <c r="A113" s="10" t="s">
        <v>56</v>
      </c>
      <c r="B113" s="10">
        <f t="shared" si="0"/>
        <v>337.93176000000005</v>
      </c>
      <c r="C113" s="10">
        <v>1108.7</v>
      </c>
      <c r="D113" s="10" t="s">
        <v>45</v>
      </c>
      <c r="E113" s="10" t="s">
        <v>38</v>
      </c>
      <c r="F113" s="11">
        <v>1150.7888439999999</v>
      </c>
      <c r="G113" s="11">
        <v>21.551313839999999</v>
      </c>
      <c r="H113" s="10" t="s">
        <v>38</v>
      </c>
      <c r="I113" s="10" t="s">
        <v>38</v>
      </c>
      <c r="J113" s="10" t="s">
        <v>38</v>
      </c>
      <c r="K113" s="10" t="s">
        <v>38</v>
      </c>
      <c r="L113" s="10">
        <v>9</v>
      </c>
      <c r="M113" s="10">
        <v>2.6619999999999999</v>
      </c>
      <c r="N113" s="10">
        <v>-3.4929999999999999</v>
      </c>
      <c r="O113" s="11">
        <v>2.7720696239999998</v>
      </c>
      <c r="P113" s="10" t="s">
        <v>44</v>
      </c>
      <c r="Q113" s="13">
        <v>1</v>
      </c>
      <c r="R113" s="2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6"/>
      <c r="AI113" s="21"/>
      <c r="AJ113" s="10"/>
      <c r="AK113" s="18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5.75" x14ac:dyDescent="0.75">
      <c r="A114" s="10" t="s">
        <v>56</v>
      </c>
      <c r="B114" s="10">
        <f t="shared" si="0"/>
        <v>340.8426</v>
      </c>
      <c r="C114" s="10">
        <v>1118.25</v>
      </c>
      <c r="D114" s="10" t="s">
        <v>45</v>
      </c>
      <c r="E114" s="10" t="s">
        <v>48</v>
      </c>
      <c r="F114" s="11">
        <v>1160.1863229999999</v>
      </c>
      <c r="G114" s="11">
        <v>21.346823199999999</v>
      </c>
      <c r="H114" s="10" t="s">
        <v>38</v>
      </c>
      <c r="I114" s="10" t="s">
        <v>38</v>
      </c>
      <c r="J114" s="10" t="s">
        <v>38</v>
      </c>
      <c r="K114" s="10" t="s">
        <v>38</v>
      </c>
      <c r="L114" s="12">
        <v>32.28</v>
      </c>
      <c r="M114" s="10">
        <v>-0.78900000000000003</v>
      </c>
      <c r="N114" s="10">
        <v>-4.5970000000000004</v>
      </c>
      <c r="O114" s="11">
        <v>2.8759485389999999</v>
      </c>
      <c r="P114" s="10" t="s">
        <v>44</v>
      </c>
      <c r="Q114" s="13">
        <v>1</v>
      </c>
      <c r="R114" s="20">
        <v>620</v>
      </c>
      <c r="S114" s="11">
        <v>43.4</v>
      </c>
      <c r="T114" s="11">
        <v>11</v>
      </c>
      <c r="U114" s="11">
        <v>3.54</v>
      </c>
      <c r="V114" s="11">
        <v>3.24</v>
      </c>
      <c r="W114" s="11">
        <v>12</v>
      </c>
      <c r="X114" s="11">
        <v>2.95</v>
      </c>
      <c r="Y114" s="11">
        <v>4.21</v>
      </c>
      <c r="Z114" s="11">
        <v>0.37</v>
      </c>
      <c r="AA114" s="11">
        <v>0.16</v>
      </c>
      <c r="AB114" s="11">
        <v>0.09</v>
      </c>
      <c r="AC114" s="11">
        <v>0.01</v>
      </c>
      <c r="AD114" s="11">
        <v>0.01</v>
      </c>
      <c r="AE114" s="11">
        <v>17.7</v>
      </c>
      <c r="AF114" s="11">
        <v>98.7</v>
      </c>
      <c r="AG114" s="10">
        <v>6.7</v>
      </c>
      <c r="AH114" s="16" t="s">
        <v>52</v>
      </c>
      <c r="AI114" s="21">
        <v>61.6</v>
      </c>
      <c r="AJ114" s="10" t="s">
        <v>53</v>
      </c>
      <c r="AK114" s="18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5.75" x14ac:dyDescent="0.75">
      <c r="A115" s="10" t="s">
        <v>56</v>
      </c>
      <c r="B115" s="10">
        <f t="shared" si="0"/>
        <v>342.69669840000006</v>
      </c>
      <c r="C115" s="10">
        <v>1124.3330000000001</v>
      </c>
      <c r="D115" s="10" t="s">
        <v>45</v>
      </c>
      <c r="E115" s="10" t="s">
        <v>49</v>
      </c>
      <c r="F115" s="11">
        <v>1166.192959</v>
      </c>
      <c r="G115" s="11">
        <v>21.221846360000001</v>
      </c>
      <c r="H115" s="10" t="s">
        <v>38</v>
      </c>
      <c r="I115" s="10" t="s">
        <v>38</v>
      </c>
      <c r="J115" s="10" t="s">
        <v>38</v>
      </c>
      <c r="K115" s="10" t="s">
        <v>38</v>
      </c>
      <c r="L115" s="10">
        <v>7.7</v>
      </c>
      <c r="M115" s="10">
        <v>-2.4517256000000001</v>
      </c>
      <c r="N115" s="10">
        <v>-4.2822318490000004</v>
      </c>
      <c r="O115" s="11">
        <v>3.4241101029999998</v>
      </c>
      <c r="P115" s="10" t="s">
        <v>57</v>
      </c>
      <c r="Q115" s="13">
        <v>1</v>
      </c>
      <c r="R115" s="2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6"/>
      <c r="AI115" s="21"/>
      <c r="AJ115" s="10"/>
      <c r="AK115" s="18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5.75" x14ac:dyDescent="0.75">
      <c r="A116" s="10" t="s">
        <v>56</v>
      </c>
      <c r="B116" s="10">
        <f t="shared" si="0"/>
        <v>351.43440000000004</v>
      </c>
      <c r="C116" s="10">
        <v>1153</v>
      </c>
      <c r="D116" s="10" t="s">
        <v>45</v>
      </c>
      <c r="E116" s="10" t="s">
        <v>48</v>
      </c>
      <c r="F116" s="11">
        <v>1194.385395</v>
      </c>
      <c r="G116" s="11">
        <v>20.697497309999999</v>
      </c>
      <c r="H116" s="10" t="s">
        <v>38</v>
      </c>
      <c r="I116" s="10" t="s">
        <v>38</v>
      </c>
      <c r="J116" s="10" t="s">
        <v>38</v>
      </c>
      <c r="K116" s="10" t="s">
        <v>38</v>
      </c>
      <c r="L116" s="10">
        <v>8.9</v>
      </c>
      <c r="M116" s="10">
        <v>-0.81899999999999995</v>
      </c>
      <c r="N116" s="10">
        <v>-10.539</v>
      </c>
      <c r="O116" s="11">
        <v>2.9988531140000001</v>
      </c>
      <c r="P116" s="10" t="s">
        <v>44</v>
      </c>
      <c r="Q116" s="13">
        <v>1</v>
      </c>
      <c r="R116" s="2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6"/>
      <c r="AI116" s="21"/>
      <c r="AJ116" s="10"/>
      <c r="AK116" s="18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5.75" x14ac:dyDescent="0.75">
      <c r="A117" s="10" t="s">
        <v>56</v>
      </c>
      <c r="B117" s="10">
        <f t="shared" si="0"/>
        <v>353.41560000000004</v>
      </c>
      <c r="C117" s="10">
        <v>1159.5</v>
      </c>
      <c r="D117" s="10" t="s">
        <v>45</v>
      </c>
      <c r="E117" s="10" t="s">
        <v>38</v>
      </c>
      <c r="F117" s="11">
        <v>1200.8118489999999</v>
      </c>
      <c r="G117" s="11">
        <v>20.59285947</v>
      </c>
      <c r="H117" s="10" t="s">
        <v>38</v>
      </c>
      <c r="I117" s="10" t="s">
        <v>38</v>
      </c>
      <c r="J117" s="10" t="s">
        <v>38</v>
      </c>
      <c r="K117" s="10" t="s">
        <v>38</v>
      </c>
      <c r="L117" s="10">
        <v>7.4</v>
      </c>
      <c r="M117" s="10">
        <v>-0.7278386</v>
      </c>
      <c r="N117" s="10">
        <v>-10.10689453</v>
      </c>
      <c r="O117" s="11">
        <v>2.8188596989999999</v>
      </c>
      <c r="P117" s="10" t="s">
        <v>54</v>
      </c>
      <c r="Q117" s="13">
        <v>2</v>
      </c>
      <c r="R117" s="2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6"/>
      <c r="AI117" s="21"/>
      <c r="AJ117" s="10"/>
      <c r="AK117" s="18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5.75" x14ac:dyDescent="0.75">
      <c r="A118" s="10" t="s">
        <v>56</v>
      </c>
      <c r="B118" s="10">
        <f t="shared" si="0"/>
        <v>355.47300000000001</v>
      </c>
      <c r="C118" s="10">
        <v>1166.25</v>
      </c>
      <c r="D118" s="10" t="s">
        <v>49</v>
      </c>
      <c r="E118" s="10" t="s">
        <v>50</v>
      </c>
      <c r="F118" s="11">
        <v>1207.4320660000001</v>
      </c>
      <c r="G118" s="11">
        <v>20.491044200000001</v>
      </c>
      <c r="H118" s="10" t="s">
        <v>38</v>
      </c>
      <c r="I118" s="10" t="s">
        <v>38</v>
      </c>
      <c r="J118" s="10" t="s">
        <v>38</v>
      </c>
      <c r="K118" s="10" t="s">
        <v>38</v>
      </c>
      <c r="L118" s="10"/>
      <c r="M118" s="10"/>
      <c r="N118" s="10"/>
      <c r="O118" s="12"/>
      <c r="P118" s="10"/>
      <c r="Q118" s="13"/>
      <c r="R118" s="20">
        <v>220</v>
      </c>
      <c r="S118" s="11">
        <v>69.8</v>
      </c>
      <c r="T118" s="11">
        <v>12.1</v>
      </c>
      <c r="U118" s="11">
        <v>1.57</v>
      </c>
      <c r="V118" s="11">
        <v>0.5</v>
      </c>
      <c r="W118" s="11">
        <v>1.64</v>
      </c>
      <c r="X118" s="11">
        <v>3.64</v>
      </c>
      <c r="Y118" s="11">
        <v>5.08</v>
      </c>
      <c r="Z118" s="11">
        <v>0.15</v>
      </c>
      <c r="AA118" s="11">
        <v>0.04</v>
      </c>
      <c r="AB118" s="11">
        <v>0.06</v>
      </c>
      <c r="AC118" s="11">
        <v>0.02</v>
      </c>
      <c r="AD118" s="15" t="s">
        <v>40</v>
      </c>
      <c r="AE118" s="11">
        <v>4.9400000000000004</v>
      </c>
      <c r="AF118" s="11">
        <v>99.6</v>
      </c>
      <c r="AG118" s="10">
        <v>9.7899999999999991</v>
      </c>
      <c r="AH118" s="16" t="s">
        <v>52</v>
      </c>
      <c r="AI118" s="21">
        <v>55.2</v>
      </c>
      <c r="AJ118" s="10" t="s">
        <v>53</v>
      </c>
      <c r="AK118" s="18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5.75" x14ac:dyDescent="0.75">
      <c r="A119" s="10" t="s">
        <v>56</v>
      </c>
      <c r="B119" s="10">
        <f t="shared" si="0"/>
        <v>365.54664000000002</v>
      </c>
      <c r="C119" s="10">
        <v>1199.3</v>
      </c>
      <c r="D119" s="10" t="s">
        <v>45</v>
      </c>
      <c r="E119" s="10" t="s">
        <v>48</v>
      </c>
      <c r="F119" s="11">
        <v>1239.984158</v>
      </c>
      <c r="G119" s="11">
        <v>20.08155962</v>
      </c>
      <c r="H119" s="10" t="s">
        <v>38</v>
      </c>
      <c r="I119" s="10" t="s">
        <v>38</v>
      </c>
      <c r="J119" s="10" t="s">
        <v>38</v>
      </c>
      <c r="K119" s="10" t="s">
        <v>38</v>
      </c>
      <c r="L119" s="10">
        <v>11.3</v>
      </c>
      <c r="M119" s="10">
        <v>7.3999999999999996E-2</v>
      </c>
      <c r="N119" s="10">
        <v>-6.1550000000000002</v>
      </c>
      <c r="O119" s="11">
        <v>2.0737333480000002</v>
      </c>
      <c r="P119" s="10" t="s">
        <v>44</v>
      </c>
      <c r="Q119" s="13">
        <v>1</v>
      </c>
      <c r="R119" s="20">
        <v>410</v>
      </c>
      <c r="S119" s="10">
        <v>51.8</v>
      </c>
      <c r="T119" s="10">
        <v>12.2</v>
      </c>
      <c r="U119" s="10">
        <v>3.8</v>
      </c>
      <c r="V119" s="10">
        <v>2.92</v>
      </c>
      <c r="W119" s="10">
        <v>8.1300000000000008</v>
      </c>
      <c r="X119" s="10">
        <v>3.32</v>
      </c>
      <c r="Y119" s="10">
        <v>4.05</v>
      </c>
      <c r="Z119" s="10">
        <v>0.51</v>
      </c>
      <c r="AA119" s="10">
        <v>0.16</v>
      </c>
      <c r="AB119" s="10">
        <v>0.08</v>
      </c>
      <c r="AC119" s="10" t="s">
        <v>40</v>
      </c>
      <c r="AD119" s="10">
        <v>0.02</v>
      </c>
      <c r="AE119" s="10">
        <v>13.2</v>
      </c>
      <c r="AF119" s="10">
        <v>100.2</v>
      </c>
      <c r="AG119" s="10">
        <v>7.21</v>
      </c>
      <c r="AH119" s="16" t="s">
        <v>41</v>
      </c>
      <c r="AI119" s="21">
        <v>55.34</v>
      </c>
      <c r="AJ119" s="10" t="s">
        <v>42</v>
      </c>
      <c r="AK119" s="18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5.75" x14ac:dyDescent="0.75">
      <c r="A120" s="10" t="s">
        <v>56</v>
      </c>
      <c r="B120" s="10">
        <f t="shared" si="0"/>
        <v>366.06479999999999</v>
      </c>
      <c r="C120" s="10">
        <v>1201</v>
      </c>
      <c r="D120" s="10" t="s">
        <v>45</v>
      </c>
      <c r="E120" s="10" t="s">
        <v>48</v>
      </c>
      <c r="F120" s="11">
        <v>1241.631138</v>
      </c>
      <c r="G120" s="11">
        <v>20.06497233</v>
      </c>
      <c r="H120" s="10" t="s">
        <v>38</v>
      </c>
      <c r="I120" s="10" t="s">
        <v>38</v>
      </c>
      <c r="J120" s="10" t="s">
        <v>38</v>
      </c>
      <c r="K120" s="10" t="s">
        <v>38</v>
      </c>
      <c r="L120" s="10">
        <v>9.9</v>
      </c>
      <c r="M120" s="10">
        <v>-0.313</v>
      </c>
      <c r="N120" s="10">
        <v>-9.9659999999999993</v>
      </c>
      <c r="O120" s="11">
        <v>1.8325201229999999</v>
      </c>
      <c r="P120" s="10" t="s">
        <v>44</v>
      </c>
      <c r="Q120" s="13">
        <v>2</v>
      </c>
      <c r="R120" s="20">
        <v>200</v>
      </c>
      <c r="S120" s="10">
        <v>57.8</v>
      </c>
      <c r="T120" s="10">
        <v>12.4</v>
      </c>
      <c r="U120" s="10">
        <v>2.93</v>
      </c>
      <c r="V120" s="10">
        <v>2.36</v>
      </c>
      <c r="W120" s="10">
        <v>7.31</v>
      </c>
      <c r="X120" s="10">
        <v>2.92</v>
      </c>
      <c r="Y120" s="10">
        <v>3.7</v>
      </c>
      <c r="Z120" s="10">
        <v>0.55000000000000004</v>
      </c>
      <c r="AA120" s="10">
        <v>0.16</v>
      </c>
      <c r="AB120" s="10">
        <v>7.0000000000000007E-2</v>
      </c>
      <c r="AC120" s="10" t="s">
        <v>40</v>
      </c>
      <c r="AD120" s="10" t="s">
        <v>40</v>
      </c>
      <c r="AE120" s="10">
        <v>10.1</v>
      </c>
      <c r="AF120" s="10">
        <v>100.3</v>
      </c>
      <c r="AG120" s="10">
        <v>7.91</v>
      </c>
      <c r="AH120" s="16" t="s">
        <v>41</v>
      </c>
      <c r="AI120" s="21">
        <v>58.47</v>
      </c>
      <c r="AJ120" s="10" t="s">
        <v>42</v>
      </c>
      <c r="AK120" s="18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5.75" x14ac:dyDescent="0.75">
      <c r="A121" s="10" t="s">
        <v>56</v>
      </c>
      <c r="B121" s="10">
        <f t="shared" si="0"/>
        <v>368.27460000000002</v>
      </c>
      <c r="C121" s="10">
        <v>1208.25</v>
      </c>
      <c r="D121" s="10" t="s">
        <v>45</v>
      </c>
      <c r="E121" s="10" t="s">
        <v>48</v>
      </c>
      <c r="F121" s="11">
        <v>1248.768055</v>
      </c>
      <c r="G121" s="11">
        <v>19.997796099999999</v>
      </c>
      <c r="H121" s="10" t="s">
        <v>38</v>
      </c>
      <c r="I121" s="10" t="s">
        <v>38</v>
      </c>
      <c r="J121" s="10" t="s">
        <v>38</v>
      </c>
      <c r="K121" s="10" t="s">
        <v>38</v>
      </c>
      <c r="L121" s="10">
        <v>29.983083329999999</v>
      </c>
      <c r="M121" s="10">
        <v>-0.52</v>
      </c>
      <c r="N121" s="10">
        <v>-6.7590000000000003</v>
      </c>
      <c r="O121" s="11">
        <v>1.632743091</v>
      </c>
      <c r="P121" s="10" t="s">
        <v>44</v>
      </c>
      <c r="Q121" s="13">
        <v>1</v>
      </c>
      <c r="R121" s="20">
        <v>600</v>
      </c>
      <c r="S121" s="11">
        <v>47</v>
      </c>
      <c r="T121" s="11">
        <v>13.4</v>
      </c>
      <c r="U121" s="11">
        <v>4.74</v>
      </c>
      <c r="V121" s="11">
        <v>3.25</v>
      </c>
      <c r="W121" s="11">
        <v>6.75</v>
      </c>
      <c r="X121" s="11">
        <v>3.74</v>
      </c>
      <c r="Y121" s="11">
        <v>4.8099999999999996</v>
      </c>
      <c r="Z121" s="11">
        <v>0.52</v>
      </c>
      <c r="AA121" s="11">
        <v>0.17</v>
      </c>
      <c r="AB121" s="11">
        <v>0.08</v>
      </c>
      <c r="AC121" s="11">
        <v>0.01</v>
      </c>
      <c r="AD121" s="11">
        <v>0.01</v>
      </c>
      <c r="AE121" s="11">
        <v>15.8</v>
      </c>
      <c r="AF121" s="11">
        <v>100.3</v>
      </c>
      <c r="AG121" s="10">
        <v>5.95</v>
      </c>
      <c r="AH121" s="16" t="s">
        <v>52</v>
      </c>
      <c r="AI121" s="21">
        <v>64.7</v>
      </c>
      <c r="AJ121" s="10" t="s">
        <v>53</v>
      </c>
      <c r="AK121" s="18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5.75" x14ac:dyDescent="0.75">
      <c r="A122" s="10" t="s">
        <v>56</v>
      </c>
      <c r="B122" s="10">
        <f t="shared" si="0"/>
        <v>368.47272000000004</v>
      </c>
      <c r="C122" s="10">
        <v>1208.9000000000001</v>
      </c>
      <c r="D122" s="10" t="s">
        <v>45</v>
      </c>
      <c r="E122" s="10" t="s">
        <v>48</v>
      </c>
      <c r="F122" s="11">
        <v>1249.4139299999999</v>
      </c>
      <c r="G122" s="11">
        <v>19.992095509999999</v>
      </c>
      <c r="H122" s="10" t="s">
        <v>38</v>
      </c>
      <c r="I122" s="10" t="s">
        <v>38</v>
      </c>
      <c r="J122" s="10" t="s">
        <v>38</v>
      </c>
      <c r="K122" s="10" t="s">
        <v>38</v>
      </c>
      <c r="L122" s="10">
        <v>6.9</v>
      </c>
      <c r="M122" s="10">
        <v>-0.56100000000000005</v>
      </c>
      <c r="N122" s="10">
        <v>-8.9779999999999998</v>
      </c>
      <c r="O122" s="11">
        <v>1.1793939120000001</v>
      </c>
      <c r="P122" s="10" t="s">
        <v>44</v>
      </c>
      <c r="Q122" s="13">
        <v>1</v>
      </c>
      <c r="R122" s="2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6"/>
      <c r="AI122" s="21"/>
      <c r="AJ122" s="10"/>
      <c r="AK122" s="18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5.75" x14ac:dyDescent="0.75">
      <c r="A123" s="10" t="s">
        <v>56</v>
      </c>
      <c r="B123" s="10">
        <f t="shared" si="0"/>
        <v>368.92992000000004</v>
      </c>
      <c r="C123" s="10">
        <v>1210.4000000000001</v>
      </c>
      <c r="D123" s="10" t="s">
        <v>45</v>
      </c>
      <c r="E123" s="10" t="s">
        <v>48</v>
      </c>
      <c r="F123" s="11">
        <v>1250.8994419999999</v>
      </c>
      <c r="G123" s="11">
        <v>19.979223690000001</v>
      </c>
      <c r="H123" s="10" t="s">
        <v>38</v>
      </c>
      <c r="I123" s="10" t="s">
        <v>38</v>
      </c>
      <c r="J123" s="10" t="s">
        <v>38</v>
      </c>
      <c r="K123" s="10" t="s">
        <v>38</v>
      </c>
      <c r="L123" s="10">
        <v>9</v>
      </c>
      <c r="M123" s="10">
        <v>-0.59599999999999997</v>
      </c>
      <c r="N123" s="10">
        <v>-9.0250000000000004</v>
      </c>
      <c r="O123" s="11">
        <v>1.2072986370000001</v>
      </c>
      <c r="P123" s="10" t="s">
        <v>44</v>
      </c>
      <c r="Q123" s="13">
        <v>1</v>
      </c>
      <c r="R123" s="2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6"/>
      <c r="AI123" s="21"/>
      <c r="AJ123" s="10"/>
      <c r="AK123" s="18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15.75" x14ac:dyDescent="0.75">
      <c r="A124" s="10" t="s">
        <v>56</v>
      </c>
      <c r="B124" s="10">
        <f t="shared" si="0"/>
        <v>380.63423999999998</v>
      </c>
      <c r="C124" s="10">
        <v>1248.8</v>
      </c>
      <c r="D124" s="10" t="s">
        <v>45</v>
      </c>
      <c r="E124" s="10" t="s">
        <v>38</v>
      </c>
      <c r="F124" s="11">
        <v>1288.6831199999999</v>
      </c>
      <c r="G124" s="11">
        <v>19.76572869</v>
      </c>
      <c r="H124" s="10" t="s">
        <v>38</v>
      </c>
      <c r="I124" s="10" t="s">
        <v>38</v>
      </c>
      <c r="J124" s="10" t="s">
        <v>38</v>
      </c>
      <c r="K124" s="10" t="s">
        <v>38</v>
      </c>
      <c r="L124" s="10">
        <v>4.7</v>
      </c>
      <c r="M124" s="10">
        <v>0.24299999999999999</v>
      </c>
      <c r="N124" s="10">
        <v>-8.6449999999999996</v>
      </c>
      <c r="O124" s="11">
        <v>2.996010681</v>
      </c>
      <c r="P124" s="10" t="s">
        <v>44</v>
      </c>
      <c r="Q124" s="13">
        <v>1</v>
      </c>
      <c r="R124" s="20">
        <v>410</v>
      </c>
      <c r="S124" s="10">
        <v>51.4</v>
      </c>
      <c r="T124" s="10">
        <v>13.2</v>
      </c>
      <c r="U124" s="10">
        <v>4.58</v>
      </c>
      <c r="V124" s="10">
        <v>2.69</v>
      </c>
      <c r="W124" s="10">
        <v>6.08</v>
      </c>
      <c r="X124" s="10">
        <v>3.83</v>
      </c>
      <c r="Y124" s="10">
        <v>4.05</v>
      </c>
      <c r="Z124" s="10">
        <v>0.51</v>
      </c>
      <c r="AA124" s="10">
        <v>0.12</v>
      </c>
      <c r="AB124" s="10">
        <v>0.06</v>
      </c>
      <c r="AC124" s="10" t="s">
        <v>40</v>
      </c>
      <c r="AD124" s="10" t="s">
        <v>40</v>
      </c>
      <c r="AE124" s="10">
        <v>13.2</v>
      </c>
      <c r="AF124" s="10">
        <v>99.8</v>
      </c>
      <c r="AG124" s="10">
        <v>6.61</v>
      </c>
      <c r="AH124" s="16" t="s">
        <v>41</v>
      </c>
      <c r="AI124" s="21">
        <v>55.27</v>
      </c>
      <c r="AJ124" s="10" t="s">
        <v>42</v>
      </c>
      <c r="AK124" s="18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15.75" x14ac:dyDescent="0.75">
      <c r="A125" s="10" t="s">
        <v>56</v>
      </c>
      <c r="B125" s="10">
        <f t="shared" si="0"/>
        <v>382.28016000000002</v>
      </c>
      <c r="C125" s="10">
        <v>1254.2</v>
      </c>
      <c r="D125" s="10" t="s">
        <v>45</v>
      </c>
      <c r="E125" s="10" t="s">
        <v>38</v>
      </c>
      <c r="F125" s="11">
        <v>1294.011587</v>
      </c>
      <c r="G125" s="11">
        <v>19.753473809999999</v>
      </c>
      <c r="H125" s="10" t="s">
        <v>38</v>
      </c>
      <c r="I125" s="10" t="s">
        <v>38</v>
      </c>
      <c r="J125" s="10" t="s">
        <v>38</v>
      </c>
      <c r="K125" s="10" t="s">
        <v>38</v>
      </c>
      <c r="L125" s="10">
        <v>7</v>
      </c>
      <c r="M125" s="10">
        <v>-8.0000000000000002E-3</v>
      </c>
      <c r="N125" s="10">
        <v>-10.07</v>
      </c>
      <c r="O125" s="11">
        <v>2.9612970129999998</v>
      </c>
      <c r="P125" s="10" t="s">
        <v>44</v>
      </c>
      <c r="Q125" s="13">
        <v>1</v>
      </c>
      <c r="R125" s="2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6"/>
      <c r="AI125" s="21"/>
      <c r="AJ125" s="10"/>
      <c r="AK125" s="18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15.75" x14ac:dyDescent="0.75">
      <c r="A126" s="10" t="s">
        <v>56</v>
      </c>
      <c r="B126" s="10">
        <f t="shared" si="0"/>
        <v>383.64170159999998</v>
      </c>
      <c r="C126" s="10">
        <v>1258.6669999999999</v>
      </c>
      <c r="D126" s="10" t="s">
        <v>45</v>
      </c>
      <c r="E126" s="10" t="s">
        <v>38</v>
      </c>
      <c r="F126" s="11">
        <v>1298.403536</v>
      </c>
      <c r="G126" s="11">
        <v>19.746719410000001</v>
      </c>
      <c r="H126" s="10" t="s">
        <v>38</v>
      </c>
      <c r="I126" s="10" t="s">
        <v>38</v>
      </c>
      <c r="J126" s="10" t="s">
        <v>38</v>
      </c>
      <c r="K126" s="10" t="s">
        <v>38</v>
      </c>
      <c r="L126" s="10">
        <v>5.7</v>
      </c>
      <c r="M126" s="10">
        <v>-2.3391014800000001</v>
      </c>
      <c r="N126" s="10">
        <v>-2.59122568</v>
      </c>
      <c r="O126" s="11">
        <v>2.9597162030000002</v>
      </c>
      <c r="P126" s="10" t="s">
        <v>57</v>
      </c>
      <c r="Q126" s="13">
        <v>1</v>
      </c>
      <c r="R126" s="2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6"/>
      <c r="AI126" s="21"/>
      <c r="AJ126" s="10"/>
      <c r="AK126" s="18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15.75" x14ac:dyDescent="0.75">
      <c r="A127" s="10" t="s">
        <v>56</v>
      </c>
      <c r="B127" s="10">
        <f t="shared" si="0"/>
        <v>393.31392000000005</v>
      </c>
      <c r="C127" s="10">
        <v>1290.4000000000001</v>
      </c>
      <c r="D127" s="10" t="s">
        <v>45</v>
      </c>
      <c r="E127" s="10" t="s">
        <v>48</v>
      </c>
      <c r="F127" s="11">
        <v>1329.631584</v>
      </c>
      <c r="G127" s="11">
        <v>19.785984590000002</v>
      </c>
      <c r="H127" s="10" t="s">
        <v>38</v>
      </c>
      <c r="I127" s="10" t="s">
        <v>38</v>
      </c>
      <c r="J127" s="10" t="s">
        <v>38</v>
      </c>
      <c r="K127" s="10" t="s">
        <v>38</v>
      </c>
      <c r="L127" s="10">
        <v>8.9</v>
      </c>
      <c r="M127" s="10">
        <v>-0.65400000000000003</v>
      </c>
      <c r="N127" s="10">
        <v>-8.5410000000000004</v>
      </c>
      <c r="O127" s="11">
        <v>2.8443399939999998</v>
      </c>
      <c r="P127" s="10" t="s">
        <v>44</v>
      </c>
      <c r="Q127" s="13">
        <v>1</v>
      </c>
      <c r="R127" s="2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6"/>
      <c r="AI127" s="21"/>
      <c r="AJ127" s="10"/>
      <c r="AK127" s="18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15.75" x14ac:dyDescent="0.75">
      <c r="A128" s="10" t="s">
        <v>56</v>
      </c>
      <c r="B128" s="10">
        <f t="shared" si="0"/>
        <v>396.45336000000003</v>
      </c>
      <c r="C128" s="10">
        <v>1300.7</v>
      </c>
      <c r="D128" s="10" t="s">
        <v>45</v>
      </c>
      <c r="E128" s="10" t="s">
        <v>48</v>
      </c>
      <c r="F128" s="11">
        <v>1339.7718179999999</v>
      </c>
      <c r="G128" s="11">
        <v>19.831540919999998</v>
      </c>
      <c r="H128" s="10" t="s">
        <v>38</v>
      </c>
      <c r="I128" s="10" t="s">
        <v>38</v>
      </c>
      <c r="J128" s="10" t="s">
        <v>38</v>
      </c>
      <c r="K128" s="10" t="s">
        <v>38</v>
      </c>
      <c r="L128" s="10">
        <v>7.4</v>
      </c>
      <c r="M128" s="10">
        <v>-2.379</v>
      </c>
      <c r="N128" s="10">
        <v>-5.9119999999999999</v>
      </c>
      <c r="O128" s="11">
        <v>2.1525868159999999</v>
      </c>
      <c r="P128" s="10" t="s">
        <v>44</v>
      </c>
      <c r="Q128" s="13">
        <v>1</v>
      </c>
      <c r="R128" s="20">
        <v>360</v>
      </c>
      <c r="S128" s="11">
        <v>41.7</v>
      </c>
      <c r="T128" s="11">
        <v>10.4</v>
      </c>
      <c r="U128" s="11">
        <v>4.46</v>
      </c>
      <c r="V128" s="11">
        <v>5.75</v>
      </c>
      <c r="W128" s="11">
        <v>12.6</v>
      </c>
      <c r="X128" s="11">
        <v>2.2799999999999998</v>
      </c>
      <c r="Y128" s="11">
        <v>3.44</v>
      </c>
      <c r="Z128" s="11">
        <v>0.45</v>
      </c>
      <c r="AA128" s="11">
        <v>0.15</v>
      </c>
      <c r="AB128" s="11">
        <v>0.22</v>
      </c>
      <c r="AC128" s="15" t="s">
        <v>40</v>
      </c>
      <c r="AD128" s="11">
        <v>0.01</v>
      </c>
      <c r="AE128" s="11">
        <v>18.899999999999999</v>
      </c>
      <c r="AF128" s="11">
        <v>100.3</v>
      </c>
      <c r="AG128" s="10">
        <v>6.8</v>
      </c>
      <c r="AH128" s="16" t="s">
        <v>41</v>
      </c>
      <c r="AI128" s="21">
        <v>58.18</v>
      </c>
      <c r="AJ128" s="10" t="s">
        <v>42</v>
      </c>
      <c r="AK128" s="18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15.75" x14ac:dyDescent="0.75">
      <c r="A129" s="10" t="s">
        <v>56</v>
      </c>
      <c r="B129" s="10">
        <f t="shared" si="0"/>
        <v>399.21180000000004</v>
      </c>
      <c r="C129" s="10">
        <v>1309.75</v>
      </c>
      <c r="D129" s="10" t="s">
        <v>45</v>
      </c>
      <c r="E129" s="10" t="s">
        <v>48</v>
      </c>
      <c r="F129" s="11">
        <v>1348.6848910000001</v>
      </c>
      <c r="G129" s="11">
        <v>19.88474377</v>
      </c>
      <c r="H129" s="10" t="s">
        <v>38</v>
      </c>
      <c r="I129" s="10" t="s">
        <v>38</v>
      </c>
      <c r="J129" s="10" t="s">
        <v>38</v>
      </c>
      <c r="K129" s="10" t="s">
        <v>38</v>
      </c>
      <c r="L129" s="10">
        <v>11.5394386</v>
      </c>
      <c r="M129" s="10">
        <v>0.89500000000000002</v>
      </c>
      <c r="N129" s="10">
        <v>-6.3769999999999998</v>
      </c>
      <c r="O129" s="11">
        <v>1.013780055</v>
      </c>
      <c r="P129" s="10" t="s">
        <v>44</v>
      </c>
      <c r="Q129" s="13">
        <v>1</v>
      </c>
      <c r="R129" s="20">
        <v>580</v>
      </c>
      <c r="S129" s="10">
        <v>45.7</v>
      </c>
      <c r="T129" s="10">
        <v>13.6</v>
      </c>
      <c r="U129" s="10">
        <v>4.83</v>
      </c>
      <c r="V129" s="10">
        <v>3.59</v>
      </c>
      <c r="W129" s="10">
        <v>6.58</v>
      </c>
      <c r="X129" s="10">
        <v>4.22</v>
      </c>
      <c r="Y129" s="10">
        <v>4.6900000000000004</v>
      </c>
      <c r="Z129" s="10">
        <v>0.55000000000000004</v>
      </c>
      <c r="AA129" s="10">
        <v>0.15</v>
      </c>
      <c r="AB129" s="10">
        <v>0.09</v>
      </c>
      <c r="AC129" s="10" t="s">
        <v>40</v>
      </c>
      <c r="AD129" s="10">
        <v>0.02</v>
      </c>
      <c r="AE129" s="10">
        <v>16.8</v>
      </c>
      <c r="AF129" s="10">
        <v>100.8</v>
      </c>
      <c r="AG129" s="10">
        <v>5.7</v>
      </c>
      <c r="AH129" s="16" t="s">
        <v>52</v>
      </c>
      <c r="AI129" s="21">
        <v>62.8</v>
      </c>
      <c r="AJ129" s="10" t="s">
        <v>53</v>
      </c>
      <c r="AK129" s="18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15.75" x14ac:dyDescent="0.75">
      <c r="A130" s="10" t="s">
        <v>56</v>
      </c>
      <c r="B130" s="10">
        <f t="shared" si="0"/>
        <v>407.28900000000004</v>
      </c>
      <c r="C130" s="10">
        <v>1336.25</v>
      </c>
      <c r="D130" s="10" t="s">
        <v>45</v>
      </c>
      <c r="E130" s="10" t="s">
        <v>38</v>
      </c>
      <c r="F130" s="11">
        <v>1374.7782340000001</v>
      </c>
      <c r="G130" s="11">
        <v>20.110232790000001</v>
      </c>
      <c r="H130" s="10" t="s">
        <v>38</v>
      </c>
      <c r="I130" s="10" t="s">
        <v>38</v>
      </c>
      <c r="J130" s="10" t="s">
        <v>38</v>
      </c>
      <c r="K130" s="10" t="s">
        <v>38</v>
      </c>
      <c r="L130" s="10">
        <v>7.3</v>
      </c>
      <c r="M130" s="10">
        <v>1.6950000000000001</v>
      </c>
      <c r="N130" s="10">
        <v>-6.5460000000000003</v>
      </c>
      <c r="O130" s="11">
        <v>0.64032804099999996</v>
      </c>
      <c r="P130" s="10" t="s">
        <v>39</v>
      </c>
      <c r="Q130" s="13">
        <v>1</v>
      </c>
      <c r="R130" s="2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6"/>
      <c r="AI130" s="21"/>
      <c r="AJ130" s="10"/>
      <c r="AK130" s="18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15.75" x14ac:dyDescent="0.75">
      <c r="A131" s="10" t="s">
        <v>56</v>
      </c>
      <c r="B131" s="10">
        <f t="shared" si="0"/>
        <v>409.37078400000001</v>
      </c>
      <c r="C131" s="10">
        <v>1343.08</v>
      </c>
      <c r="D131" s="10" t="s">
        <v>45</v>
      </c>
      <c r="E131" s="10" t="s">
        <v>48</v>
      </c>
      <c r="F131" s="11">
        <v>1381.495332</v>
      </c>
      <c r="G131" s="11">
        <v>20.18480748</v>
      </c>
      <c r="H131" s="10" t="s">
        <v>38</v>
      </c>
      <c r="I131" s="10" t="s">
        <v>38</v>
      </c>
      <c r="J131" s="10" t="s">
        <v>38</v>
      </c>
      <c r="K131" s="10" t="s">
        <v>38</v>
      </c>
      <c r="L131" s="10">
        <v>11.5</v>
      </c>
      <c r="M131" s="10">
        <v>0.93899999999999995</v>
      </c>
      <c r="N131" s="10">
        <v>-6.5679999999999996</v>
      </c>
      <c r="O131" s="11">
        <v>0.86724852299999999</v>
      </c>
      <c r="P131" s="10" t="s">
        <v>39</v>
      </c>
      <c r="Q131" s="13">
        <v>1</v>
      </c>
      <c r="R131" s="2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6"/>
      <c r="AI131" s="21"/>
      <c r="AJ131" s="10"/>
      <c r="AK131" s="18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15.75" x14ac:dyDescent="0.75">
      <c r="A132" s="10" t="s">
        <v>61</v>
      </c>
      <c r="B132" s="10">
        <f t="shared" si="0"/>
        <v>411.78480000000002</v>
      </c>
      <c r="C132" s="10">
        <v>1351</v>
      </c>
      <c r="D132" s="10" t="s">
        <v>45</v>
      </c>
      <c r="E132" s="10" t="s">
        <v>62</v>
      </c>
      <c r="F132" s="11">
        <v>1389.2781239999999</v>
      </c>
      <c r="G132" s="11">
        <v>20.279500339999998</v>
      </c>
      <c r="H132" s="10" t="s">
        <v>38</v>
      </c>
      <c r="I132" s="10" t="s">
        <v>38</v>
      </c>
      <c r="J132" s="10" t="s">
        <v>38</v>
      </c>
      <c r="K132" s="10" t="s">
        <v>38</v>
      </c>
      <c r="L132" s="10">
        <v>12</v>
      </c>
      <c r="M132" s="10">
        <v>-1.4118812860000001</v>
      </c>
      <c r="N132" s="10">
        <v>-5.0501462009999996</v>
      </c>
      <c r="O132" s="11">
        <v>0.84541114299999998</v>
      </c>
      <c r="P132" s="10" t="s">
        <v>54</v>
      </c>
      <c r="Q132" s="13">
        <v>2</v>
      </c>
      <c r="R132" s="2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6"/>
      <c r="AI132" s="21"/>
      <c r="AJ132" s="10"/>
      <c r="AK132" s="18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:49" ht="15.75" x14ac:dyDescent="0.75">
      <c r="A133" s="10" t="s">
        <v>61</v>
      </c>
      <c r="B133" s="10">
        <f t="shared" si="0"/>
        <v>413.99460000000005</v>
      </c>
      <c r="C133" s="10">
        <v>1358.25</v>
      </c>
      <c r="D133" s="10" t="s">
        <v>62</v>
      </c>
      <c r="E133" s="10" t="s">
        <v>45</v>
      </c>
      <c r="F133" s="11">
        <v>1396.415041</v>
      </c>
      <c r="G133" s="11">
        <v>20.374052649999999</v>
      </c>
      <c r="H133" s="10" t="s">
        <v>38</v>
      </c>
      <c r="I133" s="10" t="s">
        <v>38</v>
      </c>
      <c r="J133" s="10" t="s">
        <v>38</v>
      </c>
      <c r="K133" s="10" t="s">
        <v>38</v>
      </c>
      <c r="L133" s="10"/>
      <c r="M133" s="10"/>
      <c r="N133" s="10"/>
      <c r="O133" s="12"/>
      <c r="P133" s="10"/>
      <c r="Q133" s="13"/>
      <c r="R133" s="20">
        <v>20</v>
      </c>
      <c r="S133" s="15" t="s">
        <v>63</v>
      </c>
      <c r="T133" s="15" t="s">
        <v>63</v>
      </c>
      <c r="U133" s="15" t="s">
        <v>63</v>
      </c>
      <c r="V133" s="15" t="s">
        <v>63</v>
      </c>
      <c r="W133" s="15" t="s">
        <v>63</v>
      </c>
      <c r="X133" s="15" t="s">
        <v>63</v>
      </c>
      <c r="Y133" s="15" t="s">
        <v>63</v>
      </c>
      <c r="Z133" s="15" t="s">
        <v>63</v>
      </c>
      <c r="AA133" s="15" t="s">
        <v>63</v>
      </c>
      <c r="AB133" s="15" t="s">
        <v>63</v>
      </c>
      <c r="AC133" s="15" t="s">
        <v>63</v>
      </c>
      <c r="AD133" s="15" t="s">
        <v>63</v>
      </c>
      <c r="AE133" s="15" t="s">
        <v>63</v>
      </c>
      <c r="AF133" s="15" t="s">
        <v>63</v>
      </c>
      <c r="AG133" s="10"/>
      <c r="AH133" s="16" t="s">
        <v>52</v>
      </c>
      <c r="AI133" s="21"/>
      <c r="AJ133" s="10"/>
      <c r="AK133" s="18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ht="15.75" x14ac:dyDescent="0.75">
      <c r="A134" s="10" t="s">
        <v>61</v>
      </c>
      <c r="B134" s="10">
        <f t="shared" si="0"/>
        <v>420.01440000000002</v>
      </c>
      <c r="C134" s="10">
        <v>1378</v>
      </c>
      <c r="D134" s="10" t="s">
        <v>45</v>
      </c>
      <c r="E134" s="10" t="s">
        <v>48</v>
      </c>
      <c r="F134" s="11">
        <v>1415.855873</v>
      </c>
      <c r="G134" s="11">
        <v>20.66821054</v>
      </c>
      <c r="H134" s="10" t="s">
        <v>38</v>
      </c>
      <c r="I134" s="10" t="s">
        <v>38</v>
      </c>
      <c r="J134" s="10" t="s">
        <v>38</v>
      </c>
      <c r="K134" s="10" t="s">
        <v>38</v>
      </c>
      <c r="L134" s="10">
        <v>8.4</v>
      </c>
      <c r="M134" s="10">
        <v>1.4930000000000001</v>
      </c>
      <c r="N134" s="10">
        <v>-4.8079999999999998</v>
      </c>
      <c r="O134" s="11">
        <v>1.5734261979999999</v>
      </c>
      <c r="P134" s="10" t="s">
        <v>44</v>
      </c>
      <c r="Q134" s="13">
        <v>1</v>
      </c>
      <c r="R134" s="2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6"/>
      <c r="AI134" s="21"/>
      <c r="AJ134" s="10"/>
      <c r="AK134" s="18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 ht="15.75" x14ac:dyDescent="0.75">
      <c r="A135" s="10" t="s">
        <v>61</v>
      </c>
      <c r="B135" s="10">
        <f t="shared" si="0"/>
        <v>432.2826</v>
      </c>
      <c r="C135" s="10">
        <v>1418.25</v>
      </c>
      <c r="D135" s="10" t="s">
        <v>45</v>
      </c>
      <c r="E135" s="10" t="s">
        <v>38</v>
      </c>
      <c r="F135" s="11">
        <v>1455.4802930000001</v>
      </c>
      <c r="G135" s="11">
        <v>21.4252064</v>
      </c>
      <c r="H135" s="10" t="s">
        <v>38</v>
      </c>
      <c r="I135" s="10" t="s">
        <v>38</v>
      </c>
      <c r="J135" s="10" t="s">
        <v>38</v>
      </c>
      <c r="K135" s="10" t="s">
        <v>38</v>
      </c>
      <c r="L135" s="10">
        <v>20.225448279999998</v>
      </c>
      <c r="M135" s="10">
        <v>-1.5049999999999999</v>
      </c>
      <c r="N135" s="10">
        <v>-5.2750000000000004</v>
      </c>
      <c r="O135" s="11">
        <v>1.617909145</v>
      </c>
      <c r="P135" s="10" t="s">
        <v>44</v>
      </c>
      <c r="Q135" s="13">
        <v>1</v>
      </c>
      <c r="R135" s="20">
        <v>670</v>
      </c>
      <c r="S135" s="11">
        <v>43</v>
      </c>
      <c r="T135" s="11">
        <v>12.8</v>
      </c>
      <c r="U135" s="11">
        <v>4.68</v>
      </c>
      <c r="V135" s="11">
        <v>4.1100000000000003</v>
      </c>
      <c r="W135" s="11">
        <v>8.3000000000000007</v>
      </c>
      <c r="X135" s="11">
        <v>4.2699999999999996</v>
      </c>
      <c r="Y135" s="11">
        <v>4.47</v>
      </c>
      <c r="Z135" s="11">
        <v>0.5</v>
      </c>
      <c r="AA135" s="11">
        <v>0.19</v>
      </c>
      <c r="AB135" s="11">
        <v>0.1</v>
      </c>
      <c r="AC135" s="15" t="s">
        <v>40</v>
      </c>
      <c r="AD135" s="11">
        <v>0.02</v>
      </c>
      <c r="AE135" s="11">
        <v>18.7</v>
      </c>
      <c r="AF135" s="11">
        <v>101.2</v>
      </c>
      <c r="AG135" s="10">
        <v>5.7</v>
      </c>
      <c r="AH135" s="16" t="s">
        <v>52</v>
      </c>
      <c r="AI135" s="21">
        <v>11.9</v>
      </c>
      <c r="AJ135" s="10" t="s">
        <v>53</v>
      </c>
      <c r="AK135" s="18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:49" ht="15.75" x14ac:dyDescent="0.75">
      <c r="A136" s="10" t="s">
        <v>61</v>
      </c>
      <c r="B136" s="10">
        <f t="shared" si="0"/>
        <v>435.55920000000003</v>
      </c>
      <c r="C136" s="10">
        <v>1429</v>
      </c>
      <c r="D136" s="10" t="s">
        <v>45</v>
      </c>
      <c r="E136" s="10" t="s">
        <v>38</v>
      </c>
      <c r="F136" s="11">
        <v>1466.072641</v>
      </c>
      <c r="G136" s="11">
        <v>21.661183640000001</v>
      </c>
      <c r="H136" s="10" t="s">
        <v>38</v>
      </c>
      <c r="I136" s="10" t="s">
        <v>38</v>
      </c>
      <c r="J136" s="10" t="s">
        <v>38</v>
      </c>
      <c r="K136" s="10" t="s">
        <v>38</v>
      </c>
      <c r="L136" s="10">
        <v>7.5</v>
      </c>
      <c r="M136" s="10">
        <v>-0.47699999999999998</v>
      </c>
      <c r="N136" s="10">
        <v>-8.6029999999999998</v>
      </c>
      <c r="O136" s="11">
        <v>1.511479408</v>
      </c>
      <c r="P136" s="10" t="s">
        <v>44</v>
      </c>
      <c r="Q136" s="13">
        <v>1</v>
      </c>
      <c r="R136" s="20">
        <v>420</v>
      </c>
      <c r="S136" s="11">
        <v>45.7</v>
      </c>
      <c r="T136" s="11">
        <v>11.5</v>
      </c>
      <c r="U136" s="11">
        <v>3.29</v>
      </c>
      <c r="V136" s="11">
        <v>3.55</v>
      </c>
      <c r="W136" s="11">
        <v>9.16</v>
      </c>
      <c r="X136" s="11">
        <v>4.4000000000000004</v>
      </c>
      <c r="Y136" s="11">
        <v>3.34</v>
      </c>
      <c r="Z136" s="11">
        <v>0.47</v>
      </c>
      <c r="AA136" s="11">
        <v>0.14000000000000001</v>
      </c>
      <c r="AB136" s="11">
        <v>7.0000000000000007E-2</v>
      </c>
      <c r="AC136" s="15" t="s">
        <v>40</v>
      </c>
      <c r="AD136" s="15" t="s">
        <v>40</v>
      </c>
      <c r="AE136" s="11">
        <v>17.7</v>
      </c>
      <c r="AF136" s="11">
        <v>99.4</v>
      </c>
      <c r="AG136" s="10">
        <v>6.74</v>
      </c>
      <c r="AH136" s="16" t="s">
        <v>41</v>
      </c>
      <c r="AI136" s="21">
        <v>51.45</v>
      </c>
      <c r="AJ136" s="10" t="s">
        <v>42</v>
      </c>
      <c r="AK136" s="18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1:49" ht="15.75" x14ac:dyDescent="0.75">
      <c r="A137" s="10" t="s">
        <v>61</v>
      </c>
      <c r="B137" s="10">
        <f t="shared" si="0"/>
        <v>435.7878</v>
      </c>
      <c r="C137" s="10">
        <v>1429.75</v>
      </c>
      <c r="D137" s="10" t="s">
        <v>45</v>
      </c>
      <c r="E137" s="10" t="s">
        <v>38</v>
      </c>
      <c r="F137" s="11">
        <v>1466.8153970000001</v>
      </c>
      <c r="G137" s="11">
        <v>21.678236609999999</v>
      </c>
      <c r="H137" s="10" t="s">
        <v>38</v>
      </c>
      <c r="I137" s="10" t="s">
        <v>38</v>
      </c>
      <c r="J137" s="10" t="s">
        <v>38</v>
      </c>
      <c r="K137" s="10" t="s">
        <v>38</v>
      </c>
      <c r="L137" s="10">
        <v>7.2</v>
      </c>
      <c r="M137" s="10">
        <v>-0.89296271400000005</v>
      </c>
      <c r="N137" s="10">
        <v>-6.9919833850000002</v>
      </c>
      <c r="O137" s="11">
        <v>1.2545636689999999</v>
      </c>
      <c r="P137" s="10" t="s">
        <v>57</v>
      </c>
      <c r="Q137" s="13">
        <v>1</v>
      </c>
      <c r="R137" s="2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6"/>
      <c r="AI137" s="21"/>
      <c r="AJ137" s="10"/>
      <c r="AK137" s="18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 ht="15.75" x14ac:dyDescent="0.75">
      <c r="A138" s="10" t="s">
        <v>61</v>
      </c>
      <c r="B138" s="10">
        <f t="shared" si="0"/>
        <v>442.60007999999999</v>
      </c>
      <c r="C138" s="10">
        <v>1452.1</v>
      </c>
      <c r="D138" s="10" t="s">
        <v>45</v>
      </c>
      <c r="E138" s="10" t="s">
        <v>48</v>
      </c>
      <c r="F138" s="11">
        <v>1488.8074340000001</v>
      </c>
      <c r="G138" s="11">
        <v>22.21213921</v>
      </c>
      <c r="H138" s="10" t="s">
        <v>38</v>
      </c>
      <c r="I138" s="10" t="s">
        <v>38</v>
      </c>
      <c r="J138" s="10" t="s">
        <v>38</v>
      </c>
      <c r="K138" s="10" t="s">
        <v>38</v>
      </c>
      <c r="L138" s="10">
        <v>11.4</v>
      </c>
      <c r="M138" s="10">
        <v>0.14899999999999999</v>
      </c>
      <c r="N138" s="10">
        <v>-5.9580000000000002</v>
      </c>
      <c r="O138" s="11">
        <v>2.2981013899999998</v>
      </c>
      <c r="P138" s="10" t="s">
        <v>44</v>
      </c>
      <c r="Q138" s="13">
        <v>1</v>
      </c>
      <c r="R138" s="2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6"/>
      <c r="AI138" s="21"/>
      <c r="AJ138" s="10"/>
      <c r="AK138" s="18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1:49" ht="15.75" x14ac:dyDescent="0.75">
      <c r="A139" s="10" t="s">
        <v>61</v>
      </c>
      <c r="B139" s="10">
        <f t="shared" si="0"/>
        <v>448.36080000000004</v>
      </c>
      <c r="C139" s="10">
        <v>1471</v>
      </c>
      <c r="D139" s="10" t="s">
        <v>45</v>
      </c>
      <c r="E139" s="10" t="s">
        <v>48</v>
      </c>
      <c r="F139" s="11">
        <v>1507.408629</v>
      </c>
      <c r="G139" s="11">
        <v>22.705521770000001</v>
      </c>
      <c r="H139" s="10" t="s">
        <v>38</v>
      </c>
      <c r="I139" s="10" t="s">
        <v>38</v>
      </c>
      <c r="J139" s="10" t="s">
        <v>38</v>
      </c>
      <c r="K139" s="10" t="s">
        <v>38</v>
      </c>
      <c r="L139" s="10">
        <v>10.8</v>
      </c>
      <c r="M139" s="10">
        <v>-0.17899999999999999</v>
      </c>
      <c r="N139" s="10">
        <v>-6.4870000000000001</v>
      </c>
      <c r="O139" s="11">
        <v>1.820502678</v>
      </c>
      <c r="P139" s="10" t="s">
        <v>44</v>
      </c>
      <c r="Q139" s="13">
        <v>1</v>
      </c>
      <c r="R139" s="2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6"/>
      <c r="AI139" s="21"/>
      <c r="AJ139" s="10"/>
      <c r="AK139" s="18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 ht="15.75" x14ac:dyDescent="0.75">
      <c r="A140" s="10" t="s">
        <v>61</v>
      </c>
      <c r="B140" s="10">
        <f t="shared" si="0"/>
        <v>451.00341600000007</v>
      </c>
      <c r="C140" s="10">
        <v>1479.67</v>
      </c>
      <c r="D140" s="10" t="s">
        <v>62</v>
      </c>
      <c r="E140" s="10" t="s">
        <v>45</v>
      </c>
      <c r="F140" s="11">
        <v>1515.9341770000001</v>
      </c>
      <c r="G140" s="11">
        <v>22.943741299999999</v>
      </c>
      <c r="H140" s="10" t="s">
        <v>38</v>
      </c>
      <c r="I140" s="10" t="s">
        <v>38</v>
      </c>
      <c r="J140" s="10" t="s">
        <v>38</v>
      </c>
      <c r="K140" s="10" t="s">
        <v>38</v>
      </c>
      <c r="L140" s="10">
        <v>7</v>
      </c>
      <c r="M140" s="10">
        <v>1.954</v>
      </c>
      <c r="N140" s="10">
        <v>-2.37</v>
      </c>
      <c r="O140" s="11">
        <v>3.6908630429999998</v>
      </c>
      <c r="P140" s="10" t="s">
        <v>39</v>
      </c>
      <c r="Q140" s="13">
        <v>1</v>
      </c>
      <c r="R140" s="14">
        <v>1500</v>
      </c>
      <c r="S140" s="11">
        <v>43.5</v>
      </c>
      <c r="T140" s="11">
        <v>12.8</v>
      </c>
      <c r="U140" s="11">
        <v>4.2</v>
      </c>
      <c r="V140" s="11">
        <v>3.6</v>
      </c>
      <c r="W140" s="11">
        <v>5.71</v>
      </c>
      <c r="X140" s="11">
        <v>5.95</v>
      </c>
      <c r="Y140" s="11">
        <v>4.1399999999999997</v>
      </c>
      <c r="Z140" s="11">
        <v>0.44</v>
      </c>
      <c r="AA140" s="11">
        <v>0.13</v>
      </c>
      <c r="AB140" s="11">
        <v>0.09</v>
      </c>
      <c r="AC140" s="15" t="s">
        <v>40</v>
      </c>
      <c r="AD140" s="11">
        <v>0.02</v>
      </c>
      <c r="AE140" s="11">
        <v>19</v>
      </c>
      <c r="AF140" s="11">
        <v>99.6</v>
      </c>
      <c r="AG140" s="10">
        <v>5.77</v>
      </c>
      <c r="AH140" s="16" t="s">
        <v>55</v>
      </c>
      <c r="AI140" s="21">
        <v>42.7</v>
      </c>
      <c r="AJ140" s="10" t="s">
        <v>42</v>
      </c>
      <c r="AK140" s="18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1:49" ht="15.75" x14ac:dyDescent="0.75">
      <c r="A141" s="10" t="s">
        <v>61</v>
      </c>
      <c r="B141" s="10">
        <f t="shared" si="0"/>
        <v>451.71360000000004</v>
      </c>
      <c r="C141" s="10">
        <v>1482</v>
      </c>
      <c r="D141" s="10" t="s">
        <v>45</v>
      </c>
      <c r="E141" s="10" t="s">
        <v>38</v>
      </c>
      <c r="F141" s="11">
        <v>1518.2270329999999</v>
      </c>
      <c r="G141" s="11">
        <v>23.009058589999999</v>
      </c>
      <c r="H141" s="10" t="s">
        <v>38</v>
      </c>
      <c r="I141" s="10" t="s">
        <v>38</v>
      </c>
      <c r="J141" s="10" t="s">
        <v>38</v>
      </c>
      <c r="K141" s="10" t="s">
        <v>38</v>
      </c>
      <c r="L141" s="10">
        <v>5.2</v>
      </c>
      <c r="M141" s="10">
        <v>-0.216</v>
      </c>
      <c r="N141" s="10">
        <v>-5.7240000000000002</v>
      </c>
      <c r="O141" s="11">
        <v>3.6960898260000001</v>
      </c>
      <c r="P141" s="10" t="s">
        <v>39</v>
      </c>
      <c r="Q141" s="13">
        <v>1</v>
      </c>
      <c r="R141" s="2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6"/>
      <c r="AI141" s="21"/>
      <c r="AJ141" s="10"/>
      <c r="AK141" s="18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 ht="15.75" x14ac:dyDescent="0.75">
      <c r="A142" s="10" t="s">
        <v>61</v>
      </c>
      <c r="B142" s="10">
        <f t="shared" si="0"/>
        <v>456.77328</v>
      </c>
      <c r="C142" s="10">
        <v>1498.6</v>
      </c>
      <c r="D142" s="10" t="s">
        <v>48</v>
      </c>
      <c r="E142" s="10" t="s">
        <v>45</v>
      </c>
      <c r="F142" s="11">
        <v>1534.5676659999999</v>
      </c>
      <c r="G142" s="11">
        <v>23.489402170000002</v>
      </c>
      <c r="H142" s="10" t="s">
        <v>38</v>
      </c>
      <c r="I142" s="10" t="s">
        <v>38</v>
      </c>
      <c r="J142" s="10" t="s">
        <v>38</v>
      </c>
      <c r="K142" s="10" t="s">
        <v>38</v>
      </c>
      <c r="L142" s="10">
        <v>8.3000000000000007</v>
      </c>
      <c r="M142" s="10">
        <v>-0.25700000000000001</v>
      </c>
      <c r="N142" s="10">
        <v>-12.553000000000001</v>
      </c>
      <c r="O142" s="11">
        <v>3.718819705</v>
      </c>
      <c r="P142" s="10" t="s">
        <v>44</v>
      </c>
      <c r="Q142" s="13">
        <v>1</v>
      </c>
      <c r="R142" s="20">
        <v>120</v>
      </c>
      <c r="S142" s="11">
        <v>42.9</v>
      </c>
      <c r="T142" s="11">
        <v>9.09</v>
      </c>
      <c r="U142" s="11">
        <v>2.2999999999999998</v>
      </c>
      <c r="V142" s="11">
        <v>2.46</v>
      </c>
      <c r="W142" s="11">
        <v>6.5</v>
      </c>
      <c r="X142" s="11">
        <v>12.8</v>
      </c>
      <c r="Y142" s="11">
        <v>2.12</v>
      </c>
      <c r="Z142" s="11">
        <v>0.46</v>
      </c>
      <c r="AA142" s="11">
        <v>0.13</v>
      </c>
      <c r="AB142" s="11">
        <v>0.05</v>
      </c>
      <c r="AC142" s="15" t="s">
        <v>40</v>
      </c>
      <c r="AD142" s="15" t="s">
        <v>40</v>
      </c>
      <c r="AE142" s="11">
        <v>21.6</v>
      </c>
      <c r="AF142" s="11">
        <v>100.5</v>
      </c>
      <c r="AG142" s="10">
        <v>8.01</v>
      </c>
      <c r="AH142" s="16" t="s">
        <v>41</v>
      </c>
      <c r="AI142" s="21">
        <v>28.02</v>
      </c>
      <c r="AJ142" s="10" t="s">
        <v>42</v>
      </c>
      <c r="AK142" s="18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1:49" ht="15.75" x14ac:dyDescent="0.75">
      <c r="A143" s="10" t="s">
        <v>61</v>
      </c>
      <c r="B143" s="10">
        <f t="shared" si="0"/>
        <v>458.95260000000002</v>
      </c>
      <c r="C143" s="10">
        <v>1505.75</v>
      </c>
      <c r="D143" s="10" t="s">
        <v>45</v>
      </c>
      <c r="E143" s="10" t="s">
        <v>48</v>
      </c>
      <c r="F143" s="11">
        <v>1541.607702</v>
      </c>
      <c r="G143" s="11">
        <v>23.704116079999999</v>
      </c>
      <c r="H143" s="10" t="s">
        <v>38</v>
      </c>
      <c r="I143" s="10" t="s">
        <v>38</v>
      </c>
      <c r="J143" s="10" t="s">
        <v>38</v>
      </c>
      <c r="K143" s="10" t="s">
        <v>38</v>
      </c>
      <c r="L143" s="23">
        <v>19.963629999999998</v>
      </c>
      <c r="M143" s="23">
        <v>0.38500000000000001</v>
      </c>
      <c r="N143" s="23">
        <v>-5.8470000000000004</v>
      </c>
      <c r="O143" s="11">
        <v>2.8654755280000002</v>
      </c>
      <c r="P143" s="10" t="s">
        <v>44</v>
      </c>
      <c r="Q143" s="13">
        <v>1</v>
      </c>
      <c r="R143" s="20">
        <v>750</v>
      </c>
      <c r="S143" s="11">
        <v>47.1</v>
      </c>
      <c r="T143" s="11">
        <v>12</v>
      </c>
      <c r="U143" s="11">
        <v>3.81</v>
      </c>
      <c r="V143" s="11">
        <v>3.34</v>
      </c>
      <c r="W143" s="11">
        <v>6.99</v>
      </c>
      <c r="X143" s="11">
        <v>4.1900000000000004</v>
      </c>
      <c r="Y143" s="11">
        <v>4.6900000000000004</v>
      </c>
      <c r="Z143" s="11">
        <v>0.47</v>
      </c>
      <c r="AA143" s="11">
        <v>0.14000000000000001</v>
      </c>
      <c r="AB143" s="11">
        <v>7.0000000000000007E-2</v>
      </c>
      <c r="AC143" s="11">
        <v>0.01</v>
      </c>
      <c r="AD143" s="11">
        <v>0.01</v>
      </c>
      <c r="AE143" s="11">
        <v>17.7</v>
      </c>
      <c r="AF143" s="11">
        <v>100.6</v>
      </c>
      <c r="AG143" s="10">
        <v>6.66</v>
      </c>
      <c r="AH143" s="16" t="s">
        <v>52</v>
      </c>
      <c r="AI143" s="21">
        <v>11.3</v>
      </c>
      <c r="AJ143" s="10" t="s">
        <v>53</v>
      </c>
      <c r="AK143" s="18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49" ht="15.75" x14ac:dyDescent="0.75">
      <c r="A144" s="10" t="s">
        <v>61</v>
      </c>
      <c r="B144" s="10">
        <f t="shared" si="0"/>
        <v>459.94320000000005</v>
      </c>
      <c r="C144" s="10">
        <v>1509</v>
      </c>
      <c r="D144" s="10" t="s">
        <v>45</v>
      </c>
      <c r="E144" s="10" t="s">
        <v>48</v>
      </c>
      <c r="F144" s="11">
        <v>1544.8047819999999</v>
      </c>
      <c r="G144" s="11">
        <v>23.80311618</v>
      </c>
      <c r="H144" s="10" t="s">
        <v>38</v>
      </c>
      <c r="I144" s="10" t="s">
        <v>38</v>
      </c>
      <c r="J144" s="10" t="s">
        <v>38</v>
      </c>
      <c r="K144" s="10" t="s">
        <v>38</v>
      </c>
      <c r="L144" s="10">
        <v>11.9</v>
      </c>
      <c r="M144" s="10">
        <v>-9.0999999999999998E-2</v>
      </c>
      <c r="N144" s="10">
        <v>-7.5540000000000003</v>
      </c>
      <c r="O144" s="11">
        <v>3.4689378780000002</v>
      </c>
      <c r="P144" s="10" t="s">
        <v>44</v>
      </c>
      <c r="Q144" s="13">
        <v>1</v>
      </c>
      <c r="R144" s="2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6"/>
      <c r="AI144" s="21"/>
      <c r="AJ144" s="10"/>
      <c r="AK144" s="18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</row>
    <row r="145" spans="1:49" ht="15.75" x14ac:dyDescent="0.75">
      <c r="A145" s="10" t="s">
        <v>61</v>
      </c>
      <c r="B145" s="10">
        <f t="shared" si="0"/>
        <v>460.65429840000007</v>
      </c>
      <c r="C145" s="10">
        <v>1511.3330000000001</v>
      </c>
      <c r="D145" s="10" t="s">
        <v>45</v>
      </c>
      <c r="E145" s="10" t="s">
        <v>62</v>
      </c>
      <c r="F145" s="11">
        <v>1547.097638</v>
      </c>
      <c r="G145" s="11">
        <v>23.874680940000001</v>
      </c>
      <c r="H145" s="10" t="s">
        <v>38</v>
      </c>
      <c r="I145" s="10" t="s">
        <v>38</v>
      </c>
      <c r="J145" s="10" t="s">
        <v>38</v>
      </c>
      <c r="K145" s="10" t="s">
        <v>38</v>
      </c>
      <c r="L145" s="10">
        <v>11.4</v>
      </c>
      <c r="M145" s="10">
        <v>-6.1270571000000003E-2</v>
      </c>
      <c r="N145" s="10">
        <v>-6.278753826</v>
      </c>
      <c r="O145" s="11">
        <v>2.3005499340000002</v>
      </c>
      <c r="P145" s="10" t="s">
        <v>57</v>
      </c>
      <c r="Q145" s="13">
        <v>1</v>
      </c>
      <c r="R145" s="14">
        <v>940</v>
      </c>
      <c r="S145" s="11">
        <v>47.4</v>
      </c>
      <c r="T145" s="11">
        <v>12.1</v>
      </c>
      <c r="U145" s="11">
        <v>4.88</v>
      </c>
      <c r="V145" s="11">
        <v>3.77</v>
      </c>
      <c r="W145" s="11">
        <v>6.83</v>
      </c>
      <c r="X145" s="11">
        <v>3.88</v>
      </c>
      <c r="Y145" s="11">
        <v>4.32</v>
      </c>
      <c r="Z145" s="11">
        <v>0.48</v>
      </c>
      <c r="AA145" s="11">
        <v>0.14000000000000001</v>
      </c>
      <c r="AB145" s="11">
        <v>0.06</v>
      </c>
      <c r="AC145" s="15" t="s">
        <v>40</v>
      </c>
      <c r="AD145" s="11">
        <v>0.01</v>
      </c>
      <c r="AE145" s="11">
        <v>13.8</v>
      </c>
      <c r="AF145" s="11">
        <v>97.7</v>
      </c>
      <c r="AG145" s="10">
        <v>6.65</v>
      </c>
      <c r="AH145" s="16" t="s">
        <v>41</v>
      </c>
      <c r="AI145" s="21">
        <v>51.2</v>
      </c>
      <c r="AJ145" s="10" t="s">
        <v>42</v>
      </c>
      <c r="AK145" s="18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 ht="15.75" x14ac:dyDescent="0.75">
      <c r="A146" s="10" t="s">
        <v>61</v>
      </c>
      <c r="B146" s="10">
        <f t="shared" si="0"/>
        <v>460.91856000000001</v>
      </c>
      <c r="C146" s="10">
        <v>1512.2</v>
      </c>
      <c r="D146" s="10" t="s">
        <v>45</v>
      </c>
      <c r="E146" s="10" t="s">
        <v>62</v>
      </c>
      <c r="F146" s="11">
        <v>1547.9695690000001</v>
      </c>
      <c r="G146" s="11">
        <v>23.902018470000002</v>
      </c>
      <c r="H146" s="10" t="s">
        <v>38</v>
      </c>
      <c r="I146" s="10" t="s">
        <v>38</v>
      </c>
      <c r="J146" s="10" t="s">
        <v>38</v>
      </c>
      <c r="K146" s="10" t="s">
        <v>38</v>
      </c>
      <c r="L146" s="10">
        <v>10</v>
      </c>
      <c r="M146" s="10">
        <v>-1.236</v>
      </c>
      <c r="N146" s="10">
        <v>-3.0990000000000002</v>
      </c>
      <c r="O146" s="11">
        <v>3.5497225239999999</v>
      </c>
      <c r="P146" s="10" t="s">
        <v>44</v>
      </c>
      <c r="Q146" s="13">
        <v>1</v>
      </c>
      <c r="R146" s="20">
        <v>1100</v>
      </c>
      <c r="S146" s="11">
        <v>42.5</v>
      </c>
      <c r="T146" s="11">
        <v>11.6</v>
      </c>
      <c r="U146" s="11">
        <v>3.99</v>
      </c>
      <c r="V146" s="11">
        <v>4.37</v>
      </c>
      <c r="W146" s="11">
        <v>7.07</v>
      </c>
      <c r="X146" s="11">
        <v>4.58</v>
      </c>
      <c r="Y146" s="11">
        <v>4.4800000000000004</v>
      </c>
      <c r="Z146" s="11">
        <v>0.43</v>
      </c>
      <c r="AA146" s="11">
        <v>0.13</v>
      </c>
      <c r="AB146" s="11">
        <v>0.1</v>
      </c>
      <c r="AC146" s="15" t="s">
        <v>40</v>
      </c>
      <c r="AD146" s="15" t="s">
        <v>40</v>
      </c>
      <c r="AE146" s="11">
        <v>21.5</v>
      </c>
      <c r="AF146" s="11">
        <v>100.8</v>
      </c>
      <c r="AG146" s="10">
        <v>6.22</v>
      </c>
      <c r="AH146" s="16" t="s">
        <v>41</v>
      </c>
      <c r="AI146" s="21">
        <v>48.37</v>
      </c>
      <c r="AJ146" s="10" t="s">
        <v>42</v>
      </c>
      <c r="AK146" s="18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1:49" ht="15.75" x14ac:dyDescent="0.75">
      <c r="A147" s="10" t="s">
        <v>61</v>
      </c>
      <c r="B147" s="10">
        <f t="shared" si="0"/>
        <v>462.32978400000002</v>
      </c>
      <c r="C147" s="10">
        <v>1516.83</v>
      </c>
      <c r="D147" s="10" t="s">
        <v>45</v>
      </c>
      <c r="E147" s="10" t="s">
        <v>62</v>
      </c>
      <c r="F147" s="11">
        <v>1552.5229859999999</v>
      </c>
      <c r="G147" s="11">
        <v>24.045869110000002</v>
      </c>
      <c r="H147" s="10" t="s">
        <v>38</v>
      </c>
      <c r="I147" s="10" t="s">
        <v>38</v>
      </c>
      <c r="J147" s="10" t="s">
        <v>38</v>
      </c>
      <c r="K147" s="10" t="s">
        <v>38</v>
      </c>
      <c r="L147" s="10">
        <v>9.3000000000000007</v>
      </c>
      <c r="M147" s="10">
        <v>2.4369999999999998</v>
      </c>
      <c r="N147" s="10">
        <v>-2.0529999999999999</v>
      </c>
      <c r="O147" s="11">
        <v>3.6103559380000001</v>
      </c>
      <c r="P147" s="10" t="s">
        <v>39</v>
      </c>
      <c r="Q147" s="13">
        <v>1</v>
      </c>
      <c r="R147" s="2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6"/>
      <c r="AI147" s="21"/>
      <c r="AJ147" s="10"/>
      <c r="AK147" s="18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 ht="15.75" x14ac:dyDescent="0.75">
      <c r="A148" s="10" t="s">
        <v>61</v>
      </c>
      <c r="B148" s="10">
        <f t="shared" si="0"/>
        <v>467.56320000000005</v>
      </c>
      <c r="C148" s="10">
        <v>1534</v>
      </c>
      <c r="D148" s="10" t="s">
        <v>45</v>
      </c>
      <c r="E148" s="10" t="s">
        <v>48</v>
      </c>
      <c r="F148" s="11">
        <v>1569.412613</v>
      </c>
      <c r="G148" s="11">
        <v>24.594930250000001</v>
      </c>
      <c r="H148" s="10" t="s">
        <v>38</v>
      </c>
      <c r="I148" s="10" t="s">
        <v>38</v>
      </c>
      <c r="J148" s="10" t="s">
        <v>38</v>
      </c>
      <c r="K148" s="10" t="s">
        <v>38</v>
      </c>
      <c r="L148" s="10">
        <v>11.3</v>
      </c>
      <c r="M148" s="10">
        <v>-0.52200000000000002</v>
      </c>
      <c r="N148" s="10">
        <v>-10.888999999999999</v>
      </c>
      <c r="O148" s="11">
        <v>3.6406634009999999</v>
      </c>
      <c r="P148" s="10" t="s">
        <v>39</v>
      </c>
      <c r="Q148" s="13">
        <v>1</v>
      </c>
      <c r="R148" s="14">
        <v>520</v>
      </c>
      <c r="S148" s="11">
        <v>49.6</v>
      </c>
      <c r="T148" s="11">
        <v>12.2</v>
      </c>
      <c r="U148" s="11">
        <v>3.34</v>
      </c>
      <c r="V148" s="11">
        <v>2.86</v>
      </c>
      <c r="W148" s="11">
        <v>6.6</v>
      </c>
      <c r="X148" s="11">
        <v>5.42</v>
      </c>
      <c r="Y148" s="11">
        <v>3.99</v>
      </c>
      <c r="Z148" s="11">
        <v>0.49</v>
      </c>
      <c r="AA148" s="11">
        <v>0.11</v>
      </c>
      <c r="AB148" s="11">
        <v>0.06</v>
      </c>
      <c r="AC148" s="15" t="s">
        <v>40</v>
      </c>
      <c r="AD148" s="11">
        <v>0.01</v>
      </c>
      <c r="AE148" s="11">
        <v>15.5</v>
      </c>
      <c r="AF148" s="11">
        <v>100.2</v>
      </c>
      <c r="AG148" s="10">
        <v>6.9</v>
      </c>
      <c r="AH148" s="16" t="s">
        <v>55</v>
      </c>
      <c r="AI148" s="21">
        <v>47.5</v>
      </c>
      <c r="AJ148" s="10" t="s">
        <v>42</v>
      </c>
      <c r="AK148" s="18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 ht="15.75" x14ac:dyDescent="0.75">
      <c r="A149" s="10" t="s">
        <v>61</v>
      </c>
      <c r="B149" s="10">
        <f t="shared" si="0"/>
        <v>468.17280000000005</v>
      </c>
      <c r="C149" s="10">
        <v>1536</v>
      </c>
      <c r="D149" s="10" t="s">
        <v>45</v>
      </c>
      <c r="E149" s="10" t="s">
        <v>48</v>
      </c>
      <c r="F149" s="11">
        <v>1571.382531</v>
      </c>
      <c r="G149" s="11">
        <v>24.660509680000001</v>
      </c>
      <c r="H149" s="10" t="s">
        <v>38</v>
      </c>
      <c r="I149" s="10" t="s">
        <v>38</v>
      </c>
      <c r="J149" s="10" t="s">
        <v>38</v>
      </c>
      <c r="K149" s="10" t="s">
        <v>38</v>
      </c>
      <c r="L149" s="10">
        <v>5.3</v>
      </c>
      <c r="M149" s="10">
        <v>-0.53900000000000003</v>
      </c>
      <c r="N149" s="10">
        <v>-8.0380000000000003</v>
      </c>
      <c r="O149" s="11">
        <v>3.3173528600000002</v>
      </c>
      <c r="P149" s="10" t="s">
        <v>39</v>
      </c>
      <c r="Q149" s="13">
        <v>1</v>
      </c>
      <c r="R149" s="2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6"/>
      <c r="AI149" s="21"/>
      <c r="AJ149" s="10"/>
      <c r="AK149" s="18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 ht="15.75" x14ac:dyDescent="0.75">
      <c r="A150" s="10" t="s">
        <v>61</v>
      </c>
      <c r="B150" s="10">
        <f t="shared" si="0"/>
        <v>470.6112</v>
      </c>
      <c r="C150" s="10">
        <v>1544</v>
      </c>
      <c r="D150" s="10" t="s">
        <v>45</v>
      </c>
      <c r="E150" s="10" t="s">
        <v>48</v>
      </c>
      <c r="F150" s="11">
        <v>1579.2622040000001</v>
      </c>
      <c r="G150" s="11">
        <v>24.925929870000001</v>
      </c>
      <c r="H150" s="10" t="s">
        <v>38</v>
      </c>
      <c r="I150" s="10" t="s">
        <v>38</v>
      </c>
      <c r="J150" s="10" t="s">
        <v>38</v>
      </c>
      <c r="K150" s="10" t="s">
        <v>38</v>
      </c>
      <c r="L150" s="10">
        <v>9.5</v>
      </c>
      <c r="M150" s="10">
        <v>-0.45300000000000001</v>
      </c>
      <c r="N150" s="10">
        <v>-4.9420000000000002</v>
      </c>
      <c r="O150" s="11">
        <v>2.3204417679999998</v>
      </c>
      <c r="P150" s="10" t="s">
        <v>39</v>
      </c>
      <c r="Q150" s="13">
        <v>1</v>
      </c>
      <c r="R150" s="14">
        <v>680</v>
      </c>
      <c r="S150" s="11">
        <v>42.3</v>
      </c>
      <c r="T150" s="11">
        <v>11.6</v>
      </c>
      <c r="U150" s="11">
        <v>3.81</v>
      </c>
      <c r="V150" s="11">
        <v>3.42</v>
      </c>
      <c r="W150" s="11">
        <v>11</v>
      </c>
      <c r="X150" s="11">
        <v>3.9</v>
      </c>
      <c r="Y150" s="11">
        <v>3.84</v>
      </c>
      <c r="Z150" s="11">
        <v>0.5</v>
      </c>
      <c r="AA150" s="11">
        <v>0.18</v>
      </c>
      <c r="AB150" s="11">
        <v>7.0000000000000007E-2</v>
      </c>
      <c r="AC150" s="15" t="s">
        <v>40</v>
      </c>
      <c r="AD150" s="11">
        <v>0.02</v>
      </c>
      <c r="AE150" s="11">
        <v>19.899999999999999</v>
      </c>
      <c r="AF150" s="11">
        <v>100.5</v>
      </c>
      <c r="AG150" s="10">
        <v>6.19</v>
      </c>
      <c r="AH150" s="16" t="s">
        <v>55</v>
      </c>
      <c r="AI150" s="21">
        <v>36.200000000000003</v>
      </c>
      <c r="AJ150" s="10" t="s">
        <v>42</v>
      </c>
      <c r="AK150" s="18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 ht="15.75" x14ac:dyDescent="0.75">
      <c r="A151" s="10" t="s">
        <v>61</v>
      </c>
      <c r="B151" s="10">
        <f t="shared" si="0"/>
        <v>471.918792</v>
      </c>
      <c r="C151" s="10">
        <v>1548.29</v>
      </c>
      <c r="D151" s="10" t="s">
        <v>45</v>
      </c>
      <c r="E151" s="10" t="s">
        <v>48</v>
      </c>
      <c r="F151" s="11">
        <v>1583.4926840000001</v>
      </c>
      <c r="G151" s="11">
        <v>25.07043921</v>
      </c>
      <c r="H151" s="10" t="s">
        <v>38</v>
      </c>
      <c r="I151" s="10" t="s">
        <v>38</v>
      </c>
      <c r="J151" s="10" t="s">
        <v>38</v>
      </c>
      <c r="K151" s="10" t="s">
        <v>38</v>
      </c>
      <c r="L151" s="10">
        <v>12.4</v>
      </c>
      <c r="M151" s="10">
        <v>-0.49199999999999999</v>
      </c>
      <c r="N151" s="10">
        <v>-6.0549999999999997</v>
      </c>
      <c r="O151" s="11">
        <v>2.1545185080000002</v>
      </c>
      <c r="P151" s="10" t="s">
        <v>39</v>
      </c>
      <c r="Q151" s="13">
        <v>1</v>
      </c>
      <c r="R151" s="14">
        <v>620</v>
      </c>
      <c r="S151" s="11">
        <v>45.5</v>
      </c>
      <c r="T151" s="11">
        <v>12.5</v>
      </c>
      <c r="U151" s="11">
        <v>4.0199999999999996</v>
      </c>
      <c r="V151" s="11">
        <v>3.28</v>
      </c>
      <c r="W151" s="11">
        <v>7.79</v>
      </c>
      <c r="X151" s="11">
        <v>4.67</v>
      </c>
      <c r="Y151" s="11">
        <v>4.24</v>
      </c>
      <c r="Z151" s="11">
        <v>0.51</v>
      </c>
      <c r="AA151" s="11">
        <v>0.15</v>
      </c>
      <c r="AB151" s="11">
        <v>7.0000000000000007E-2</v>
      </c>
      <c r="AC151" s="15" t="s">
        <v>40</v>
      </c>
      <c r="AD151" s="11">
        <v>0.02</v>
      </c>
      <c r="AE151" s="11">
        <v>18.100000000000001</v>
      </c>
      <c r="AF151" s="11">
        <v>100.9</v>
      </c>
      <c r="AG151" s="10">
        <v>6.18</v>
      </c>
      <c r="AH151" s="16" t="s">
        <v>55</v>
      </c>
      <c r="AI151" s="21">
        <v>48.2</v>
      </c>
      <c r="AJ151" s="10" t="s">
        <v>42</v>
      </c>
      <c r="AK151" s="18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 ht="15.75" x14ac:dyDescent="0.75">
      <c r="A152" s="10" t="s">
        <v>61</v>
      </c>
      <c r="B152" s="10">
        <f t="shared" si="0"/>
        <v>472.54058400000002</v>
      </c>
      <c r="C152" s="10">
        <v>1550.33</v>
      </c>
      <c r="D152" s="10" t="s">
        <v>45</v>
      </c>
      <c r="E152" s="10" t="s">
        <v>48</v>
      </c>
      <c r="F152" s="11">
        <v>1585.4948959999999</v>
      </c>
      <c r="G152" s="11">
        <v>25.139312990000001</v>
      </c>
      <c r="H152" s="10" t="s">
        <v>38</v>
      </c>
      <c r="I152" s="10" t="s">
        <v>38</v>
      </c>
      <c r="J152" s="10" t="s">
        <v>38</v>
      </c>
      <c r="K152" s="10" t="s">
        <v>38</v>
      </c>
      <c r="L152" s="10">
        <v>15.2</v>
      </c>
      <c r="M152" s="10">
        <v>-0.60899999999999999</v>
      </c>
      <c r="N152" s="10">
        <v>-8.6660000000000004</v>
      </c>
      <c r="O152" s="11">
        <v>2.166090949</v>
      </c>
      <c r="P152" s="10" t="s">
        <v>39</v>
      </c>
      <c r="Q152" s="13">
        <v>1</v>
      </c>
      <c r="R152" s="2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6"/>
      <c r="AI152" s="21"/>
      <c r="AJ152" s="10"/>
      <c r="AK152" s="18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 ht="15.75" x14ac:dyDescent="0.75">
      <c r="A153" s="10" t="s">
        <v>61</v>
      </c>
      <c r="B153" s="10">
        <f t="shared" si="0"/>
        <v>473.43060000000003</v>
      </c>
      <c r="C153" s="10">
        <v>1553.25</v>
      </c>
      <c r="D153" s="10" t="s">
        <v>45</v>
      </c>
      <c r="E153" s="10" t="s">
        <v>48</v>
      </c>
      <c r="F153" s="11">
        <v>1588.3690389999999</v>
      </c>
      <c r="G153" s="11">
        <v>25.238712639999999</v>
      </c>
      <c r="H153" s="10" t="s">
        <v>38</v>
      </c>
      <c r="I153" s="10" t="s">
        <v>38</v>
      </c>
      <c r="J153" s="10" t="s">
        <v>38</v>
      </c>
      <c r="K153" s="10" t="s">
        <v>38</v>
      </c>
      <c r="L153" s="10">
        <v>11</v>
      </c>
      <c r="M153" s="10">
        <v>0.127</v>
      </c>
      <c r="N153" s="10">
        <v>-10.385</v>
      </c>
      <c r="O153" s="11">
        <v>2.9757637680000002</v>
      </c>
      <c r="P153" s="10" t="s">
        <v>39</v>
      </c>
      <c r="Q153" s="13">
        <v>1</v>
      </c>
      <c r="R153" s="14">
        <v>240</v>
      </c>
      <c r="S153" s="11">
        <v>58.4</v>
      </c>
      <c r="T153" s="11">
        <v>13.1</v>
      </c>
      <c r="U153" s="11">
        <v>3.19</v>
      </c>
      <c r="V153" s="11">
        <v>1.94</v>
      </c>
      <c r="W153" s="11">
        <v>5.75</v>
      </c>
      <c r="X153" s="11">
        <v>3.26</v>
      </c>
      <c r="Y153" s="11">
        <v>3.7</v>
      </c>
      <c r="Z153" s="11">
        <v>0.53</v>
      </c>
      <c r="AA153" s="11">
        <v>0.14000000000000001</v>
      </c>
      <c r="AB153" s="11">
        <v>0.05</v>
      </c>
      <c r="AC153" s="15" t="s">
        <v>40</v>
      </c>
      <c r="AD153" s="15" t="s">
        <v>40</v>
      </c>
      <c r="AE153" s="11">
        <v>9.2100000000000009</v>
      </c>
      <c r="AF153" s="11">
        <v>99.3</v>
      </c>
      <c r="AG153" s="10">
        <v>7.57</v>
      </c>
      <c r="AH153" s="18" t="s">
        <v>55</v>
      </c>
      <c r="AI153" s="23">
        <v>58.3</v>
      </c>
      <c r="AJ153" s="10" t="s">
        <v>42</v>
      </c>
      <c r="AK153" s="18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 ht="15.75" x14ac:dyDescent="0.75">
      <c r="A154" s="10" t="s">
        <v>61</v>
      </c>
      <c r="B154" s="10">
        <f t="shared" si="0"/>
        <v>475.84370159999997</v>
      </c>
      <c r="C154" s="10">
        <v>1561.1669999999999</v>
      </c>
      <c r="D154" s="10" t="s">
        <v>45</v>
      </c>
      <c r="E154" s="10" t="s">
        <v>48</v>
      </c>
      <c r="F154" s="11">
        <v>1596.1518309999999</v>
      </c>
      <c r="G154" s="11">
        <v>25.510970180000001</v>
      </c>
      <c r="H154" s="10" t="s">
        <v>38</v>
      </c>
      <c r="I154" s="10" t="s">
        <v>38</v>
      </c>
      <c r="J154" s="10" t="s">
        <v>38</v>
      </c>
      <c r="K154" s="10" t="s">
        <v>38</v>
      </c>
      <c r="L154" s="10">
        <v>11.1</v>
      </c>
      <c r="M154" s="10">
        <v>-0.431395429</v>
      </c>
      <c r="N154" s="10">
        <v>-8.2446411770000001</v>
      </c>
      <c r="O154" s="11">
        <v>3.6339537700000002</v>
      </c>
      <c r="P154" s="10" t="s">
        <v>54</v>
      </c>
      <c r="Q154" s="13">
        <v>2</v>
      </c>
      <c r="R154" s="2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6"/>
      <c r="AI154" s="21"/>
      <c r="AJ154" s="10"/>
      <c r="AK154" s="18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 ht="15.75" x14ac:dyDescent="0.75">
      <c r="A155" s="10" t="s">
        <v>61</v>
      </c>
      <c r="B155" s="10">
        <f t="shared" si="0"/>
        <v>477.6216</v>
      </c>
      <c r="C155" s="10">
        <v>1567</v>
      </c>
      <c r="D155" s="10" t="s">
        <v>62</v>
      </c>
      <c r="E155" s="10" t="s">
        <v>45</v>
      </c>
      <c r="F155" s="11">
        <v>1601.9001169999999</v>
      </c>
      <c r="G155" s="11">
        <v>25.714895800000001</v>
      </c>
      <c r="H155" s="10" t="s">
        <v>38</v>
      </c>
      <c r="I155" s="10" t="s">
        <v>38</v>
      </c>
      <c r="J155" s="10" t="s">
        <v>38</v>
      </c>
      <c r="K155" s="10" t="s">
        <v>38</v>
      </c>
      <c r="L155" s="10">
        <v>23.1</v>
      </c>
      <c r="M155" s="10">
        <v>1.726</v>
      </c>
      <c r="N155" s="10">
        <v>-2.653</v>
      </c>
      <c r="O155" s="11">
        <v>3.4441355950000001</v>
      </c>
      <c r="P155" s="10" t="s">
        <v>39</v>
      </c>
      <c r="Q155" s="13">
        <v>1</v>
      </c>
      <c r="R155" s="14">
        <v>1000</v>
      </c>
      <c r="S155" s="11">
        <v>27.6</v>
      </c>
      <c r="T155" s="11">
        <v>6.45</v>
      </c>
      <c r="U155" s="11">
        <v>2.27</v>
      </c>
      <c r="V155" s="11">
        <v>3.82</v>
      </c>
      <c r="W155" s="11">
        <v>9.77</v>
      </c>
      <c r="X155" s="11">
        <v>16.2</v>
      </c>
      <c r="Y155" s="11">
        <v>2.2599999999999998</v>
      </c>
      <c r="Z155" s="11">
        <v>0.23</v>
      </c>
      <c r="AA155" s="11">
        <v>0.09</v>
      </c>
      <c r="AB155" s="11">
        <v>0.06</v>
      </c>
      <c r="AC155" s="15" t="s">
        <v>40</v>
      </c>
      <c r="AD155" s="15" t="s">
        <v>40</v>
      </c>
      <c r="AE155" s="11">
        <v>27</v>
      </c>
      <c r="AF155" s="11">
        <v>95.8</v>
      </c>
      <c r="AG155" s="10">
        <v>7.26</v>
      </c>
      <c r="AH155" s="16" t="s">
        <v>55</v>
      </c>
      <c r="AI155" s="21">
        <v>18.100000000000001</v>
      </c>
      <c r="AJ155" s="10" t="s">
        <v>42</v>
      </c>
      <c r="AK155" s="18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 ht="15.75" x14ac:dyDescent="0.75">
      <c r="A156" s="10" t="s">
        <v>61</v>
      </c>
      <c r="B156" s="10">
        <f t="shared" si="0"/>
        <v>478.560384</v>
      </c>
      <c r="C156" s="10">
        <v>1570.08</v>
      </c>
      <c r="D156" s="10" t="s">
        <v>62</v>
      </c>
      <c r="E156" s="10" t="s">
        <v>45</v>
      </c>
      <c r="F156" s="11">
        <v>1604.9357279999999</v>
      </c>
      <c r="G156" s="11">
        <v>25.823538060000001</v>
      </c>
      <c r="H156" s="10" t="s">
        <v>38</v>
      </c>
      <c r="I156" s="10" t="s">
        <v>38</v>
      </c>
      <c r="J156" s="10" t="s">
        <v>38</v>
      </c>
      <c r="K156" s="10" t="s">
        <v>38</v>
      </c>
      <c r="L156" s="10">
        <v>14.7</v>
      </c>
      <c r="M156" s="10">
        <v>2.0059999999999998</v>
      </c>
      <c r="N156" s="10">
        <v>-2.6120000000000001</v>
      </c>
      <c r="O156" s="11">
        <v>2.8566466350000002</v>
      </c>
      <c r="P156" s="10" t="s">
        <v>39</v>
      </c>
      <c r="Q156" s="13">
        <v>1</v>
      </c>
      <c r="R156" s="2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6"/>
      <c r="AI156" s="21"/>
      <c r="AJ156" s="10"/>
      <c r="AK156" s="18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 ht="15.75" x14ac:dyDescent="0.75">
      <c r="A157" s="10" t="s">
        <v>61</v>
      </c>
      <c r="B157" s="10">
        <f t="shared" si="0"/>
        <v>481.10241600000006</v>
      </c>
      <c r="C157" s="10">
        <v>1578.42</v>
      </c>
      <c r="D157" s="10" t="s">
        <v>45</v>
      </c>
      <c r="E157" s="10" t="s">
        <v>48</v>
      </c>
      <c r="F157" s="11">
        <v>1613.1383390000001</v>
      </c>
      <c r="G157" s="11">
        <v>26.12031515</v>
      </c>
      <c r="H157" s="10" t="s">
        <v>38</v>
      </c>
      <c r="I157" s="10" t="s">
        <v>38</v>
      </c>
      <c r="J157" s="10" t="s">
        <v>38</v>
      </c>
      <c r="K157" s="10" t="s">
        <v>38</v>
      </c>
      <c r="L157" s="10">
        <v>11.3</v>
      </c>
      <c r="M157" s="10">
        <v>-1.542</v>
      </c>
      <c r="N157" s="10">
        <v>-6.7190000000000003</v>
      </c>
      <c r="O157" s="11">
        <v>2.6406059910000002</v>
      </c>
      <c r="P157" s="10" t="s">
        <v>64</v>
      </c>
      <c r="Q157" s="13">
        <v>1</v>
      </c>
      <c r="R157" s="14">
        <v>310</v>
      </c>
      <c r="S157" s="11">
        <v>32.5</v>
      </c>
      <c r="T157" s="11">
        <v>8.2200000000000006</v>
      </c>
      <c r="U157" s="11">
        <v>2.63</v>
      </c>
      <c r="V157" s="11">
        <v>2.0099999999999998</v>
      </c>
      <c r="W157" s="11">
        <v>9.9600000000000009</v>
      </c>
      <c r="X157" s="11">
        <v>10.6</v>
      </c>
      <c r="Y157" s="11">
        <v>2.42</v>
      </c>
      <c r="Z157" s="11">
        <v>0.32</v>
      </c>
      <c r="AA157" s="11">
        <v>0.1</v>
      </c>
      <c r="AB157" s="11">
        <v>0.06</v>
      </c>
      <c r="AC157" s="15" t="s">
        <v>40</v>
      </c>
      <c r="AD157" s="15" t="s">
        <v>40</v>
      </c>
      <c r="AE157" s="11">
        <v>21.1</v>
      </c>
      <c r="AF157" s="11">
        <v>90</v>
      </c>
      <c r="AG157" s="10">
        <v>6.71</v>
      </c>
      <c r="AH157" s="16" t="s">
        <v>55</v>
      </c>
      <c r="AI157" s="21">
        <v>23.7</v>
      </c>
      <c r="AJ157" s="10" t="s">
        <v>42</v>
      </c>
      <c r="AK157" s="18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 ht="15.75" x14ac:dyDescent="0.75">
      <c r="A158" s="10" t="s">
        <v>61</v>
      </c>
      <c r="B158" s="10">
        <f t="shared" si="0"/>
        <v>481.824792</v>
      </c>
      <c r="C158" s="10">
        <v>1580.79</v>
      </c>
      <c r="D158" s="10" t="s">
        <v>45</v>
      </c>
      <c r="E158" s="10" t="s">
        <v>48</v>
      </c>
      <c r="F158" s="11">
        <v>1615.4634880000001</v>
      </c>
      <c r="G158" s="11">
        <v>26.205277850000002</v>
      </c>
      <c r="H158" s="10" t="s">
        <v>38</v>
      </c>
      <c r="I158" s="10" t="s">
        <v>38</v>
      </c>
      <c r="J158" s="10" t="s">
        <v>38</v>
      </c>
      <c r="K158" s="10" t="s">
        <v>38</v>
      </c>
      <c r="L158" s="10">
        <v>7.2</v>
      </c>
      <c r="M158" s="10">
        <v>-1.167</v>
      </c>
      <c r="N158" s="10">
        <v>-8.2080000000000002</v>
      </c>
      <c r="O158" s="11">
        <v>2.1689329169999998</v>
      </c>
      <c r="P158" s="10" t="s">
        <v>64</v>
      </c>
      <c r="Q158" s="13">
        <v>1</v>
      </c>
      <c r="R158" s="2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6"/>
      <c r="AI158" s="21"/>
      <c r="AJ158" s="10"/>
      <c r="AK158" s="18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 ht="15.75" x14ac:dyDescent="0.75">
      <c r="A159" s="10" t="s">
        <v>61</v>
      </c>
      <c r="B159" s="10">
        <f t="shared" si="0"/>
        <v>484.40340000000003</v>
      </c>
      <c r="C159" s="10">
        <v>1589.25</v>
      </c>
      <c r="D159" s="10" t="s">
        <v>45</v>
      </c>
      <c r="E159" s="10" t="s">
        <v>38</v>
      </c>
      <c r="F159" s="11">
        <v>1623.795273</v>
      </c>
      <c r="G159" s="11">
        <v>26.512684360000002</v>
      </c>
      <c r="H159" s="10" t="s">
        <v>38</v>
      </c>
      <c r="I159" s="10" t="s">
        <v>38</v>
      </c>
      <c r="J159" s="10" t="s">
        <v>38</v>
      </c>
      <c r="K159" s="10" t="s">
        <v>38</v>
      </c>
      <c r="L159" s="10">
        <v>8</v>
      </c>
      <c r="M159" s="10">
        <v>-0.625</v>
      </c>
      <c r="N159" s="10">
        <v>-7.109</v>
      </c>
      <c r="O159" s="11">
        <v>0.59755334500000001</v>
      </c>
      <c r="P159" s="10" t="s">
        <v>39</v>
      </c>
      <c r="Q159" s="13">
        <v>1</v>
      </c>
      <c r="R159" s="2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6"/>
      <c r="AI159" s="21"/>
      <c r="AJ159" s="10"/>
      <c r="AK159" s="18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 ht="15.75" x14ac:dyDescent="0.75">
      <c r="A160" s="10" t="s">
        <v>61</v>
      </c>
      <c r="B160" s="10">
        <f t="shared" si="0"/>
        <v>485.05262399999998</v>
      </c>
      <c r="C160" s="10">
        <v>1591.3799999999999</v>
      </c>
      <c r="D160" s="10" t="s">
        <v>45</v>
      </c>
      <c r="E160" s="10" t="s">
        <v>38</v>
      </c>
      <c r="F160" s="11">
        <v>1625.894366</v>
      </c>
      <c r="G160" s="11">
        <v>26.590847969999999</v>
      </c>
      <c r="H160" s="10" t="s">
        <v>38</v>
      </c>
      <c r="I160" s="10" t="s">
        <v>38</v>
      </c>
      <c r="J160" s="10" t="s">
        <v>38</v>
      </c>
      <c r="K160" s="10" t="s">
        <v>38</v>
      </c>
      <c r="L160" s="10">
        <v>30.7</v>
      </c>
      <c r="M160" s="10">
        <v>-0.69899999999999995</v>
      </c>
      <c r="N160" s="10">
        <v>-7.1619999999999999</v>
      </c>
      <c r="O160" s="11">
        <v>0.57138428399999996</v>
      </c>
      <c r="P160" s="10" t="s">
        <v>39</v>
      </c>
      <c r="Q160" s="13">
        <v>1</v>
      </c>
      <c r="R160" s="14">
        <v>610</v>
      </c>
      <c r="S160" s="11">
        <v>45.7</v>
      </c>
      <c r="T160" s="11">
        <v>13</v>
      </c>
      <c r="U160" s="11">
        <v>4.49</v>
      </c>
      <c r="V160" s="11">
        <v>4.1500000000000004</v>
      </c>
      <c r="W160" s="11">
        <v>7</v>
      </c>
      <c r="X160" s="11">
        <v>4.09</v>
      </c>
      <c r="Y160" s="11">
        <v>4.12</v>
      </c>
      <c r="Z160" s="11">
        <v>0.56000000000000005</v>
      </c>
      <c r="AA160" s="11">
        <v>0.16</v>
      </c>
      <c r="AB160" s="11">
        <v>0.05</v>
      </c>
      <c r="AC160" s="15" t="s">
        <v>40</v>
      </c>
      <c r="AD160" s="11">
        <v>0.01</v>
      </c>
      <c r="AE160" s="11">
        <v>15.2</v>
      </c>
      <c r="AF160" s="11">
        <v>98.5</v>
      </c>
      <c r="AG160" s="10">
        <v>5.97</v>
      </c>
      <c r="AH160" s="16" t="s">
        <v>55</v>
      </c>
      <c r="AI160" s="21">
        <v>53.7</v>
      </c>
      <c r="AJ160" s="10" t="s">
        <v>42</v>
      </c>
      <c r="AK160" s="18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 ht="15.75" x14ac:dyDescent="0.75">
      <c r="A161" s="10" t="s">
        <v>61</v>
      </c>
      <c r="B161" s="10">
        <f t="shared" si="0"/>
        <v>486.58881599999995</v>
      </c>
      <c r="C161" s="10">
        <v>1596.4199999999998</v>
      </c>
      <c r="D161" s="10" t="s">
        <v>45</v>
      </c>
      <c r="E161" s="10" t="s">
        <v>48</v>
      </c>
      <c r="F161" s="11">
        <v>1630.8676029999999</v>
      </c>
      <c r="G161" s="11">
        <v>26.777161530000001</v>
      </c>
      <c r="H161" s="10" t="s">
        <v>38</v>
      </c>
      <c r="I161" s="10" t="s">
        <v>38</v>
      </c>
      <c r="J161" s="10" t="s">
        <v>38</v>
      </c>
      <c r="K161" s="10" t="s">
        <v>38</v>
      </c>
      <c r="L161" s="10">
        <v>17.399999999999999</v>
      </c>
      <c r="M161" s="10">
        <v>-0.88700000000000001</v>
      </c>
      <c r="N161" s="10">
        <v>-7.8140000000000001</v>
      </c>
      <c r="O161" s="11">
        <v>1.3919662349999999</v>
      </c>
      <c r="P161" s="10" t="s">
        <v>64</v>
      </c>
      <c r="Q161" s="13">
        <v>1</v>
      </c>
      <c r="R161" s="2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6"/>
      <c r="AI161" s="21"/>
      <c r="AJ161" s="10"/>
      <c r="AK161" s="18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ht="15.75" x14ac:dyDescent="0.75">
      <c r="A162" s="10" t="s">
        <v>61</v>
      </c>
      <c r="B162" s="10">
        <f t="shared" si="0"/>
        <v>488.21340000000004</v>
      </c>
      <c r="C162" s="10">
        <v>1601.75</v>
      </c>
      <c r="D162" s="10" t="s">
        <v>45</v>
      </c>
      <c r="E162" s="10" t="s">
        <v>48</v>
      </c>
      <c r="F162" s="11">
        <v>1636.099189</v>
      </c>
      <c r="G162" s="11">
        <v>26.97483351</v>
      </c>
      <c r="H162" s="10" t="s">
        <v>38</v>
      </c>
      <c r="I162" s="10" t="s">
        <v>38</v>
      </c>
      <c r="J162" s="10" t="s">
        <v>38</v>
      </c>
      <c r="K162" s="10" t="s">
        <v>38</v>
      </c>
      <c r="L162" s="10">
        <v>19.383924530000002</v>
      </c>
      <c r="M162" s="10">
        <v>-0.80900000000000005</v>
      </c>
      <c r="N162" s="10">
        <v>-8.3309999999999995</v>
      </c>
      <c r="O162" s="11">
        <v>1.9608085070000001</v>
      </c>
      <c r="P162" s="10" t="s">
        <v>44</v>
      </c>
      <c r="Q162" s="13">
        <v>1</v>
      </c>
      <c r="R162" s="20">
        <v>410</v>
      </c>
      <c r="S162" s="11">
        <v>46.5</v>
      </c>
      <c r="T162" s="11">
        <v>12.7</v>
      </c>
      <c r="U162" s="11">
        <v>4.29</v>
      </c>
      <c r="V162" s="11">
        <v>3.25</v>
      </c>
      <c r="W162" s="11">
        <v>7.18</v>
      </c>
      <c r="X162" s="11">
        <v>4.6399999999999997</v>
      </c>
      <c r="Y162" s="11">
        <v>3.98</v>
      </c>
      <c r="Z162" s="11">
        <v>0.5</v>
      </c>
      <c r="AA162" s="11">
        <v>0.14000000000000001</v>
      </c>
      <c r="AB162" s="11">
        <v>7.0000000000000007E-2</v>
      </c>
      <c r="AC162" s="15" t="s">
        <v>40</v>
      </c>
      <c r="AD162" s="11">
        <v>0.01</v>
      </c>
      <c r="AE162" s="11">
        <v>17.899999999999999</v>
      </c>
      <c r="AF162" s="11">
        <v>101.2</v>
      </c>
      <c r="AG162" s="10">
        <v>6.21</v>
      </c>
      <c r="AH162" s="16" t="s">
        <v>52</v>
      </c>
      <c r="AI162" s="21">
        <v>12</v>
      </c>
      <c r="AJ162" s="10" t="s">
        <v>53</v>
      </c>
      <c r="AK162" s="18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 ht="15.75" x14ac:dyDescent="0.75">
      <c r="A163" s="10" t="s">
        <v>61</v>
      </c>
      <c r="B163" s="10">
        <f t="shared" si="0"/>
        <v>490.51463999999999</v>
      </c>
      <c r="C163" s="10">
        <v>1609.3</v>
      </c>
      <c r="D163" s="10" t="s">
        <v>45</v>
      </c>
      <c r="E163" s="10" t="s">
        <v>48</v>
      </c>
      <c r="F163" s="11">
        <v>1643.5267490000001</v>
      </c>
      <c r="G163" s="11">
        <v>27.25836498</v>
      </c>
      <c r="H163" s="10" t="s">
        <v>38</v>
      </c>
      <c r="I163" s="10" t="s">
        <v>38</v>
      </c>
      <c r="J163" s="10" t="s">
        <v>38</v>
      </c>
      <c r="K163" s="10" t="s">
        <v>38</v>
      </c>
      <c r="L163" s="10">
        <v>11.1</v>
      </c>
      <c r="M163" s="10">
        <v>2.1150000000000002</v>
      </c>
      <c r="N163" s="10">
        <v>-4.7030000000000003</v>
      </c>
      <c r="O163" s="11">
        <v>2.2715567349999999</v>
      </c>
      <c r="P163" s="10" t="s">
        <v>44</v>
      </c>
      <c r="Q163" s="13">
        <v>1</v>
      </c>
      <c r="R163" s="20">
        <v>300</v>
      </c>
      <c r="S163" s="10">
        <v>13.4</v>
      </c>
      <c r="T163" s="10">
        <v>3.36</v>
      </c>
      <c r="U163" s="10">
        <v>1.29</v>
      </c>
      <c r="V163" s="10">
        <v>1.58</v>
      </c>
      <c r="W163" s="10">
        <v>25</v>
      </c>
      <c r="X163" s="10">
        <v>0.96</v>
      </c>
      <c r="Y163" s="10">
        <v>1.1599999999999999</v>
      </c>
      <c r="Z163" s="10">
        <v>0.12</v>
      </c>
      <c r="AA163" s="10">
        <v>0.05</v>
      </c>
      <c r="AB163" s="10">
        <v>0.06</v>
      </c>
      <c r="AC163" s="10" t="s">
        <v>40</v>
      </c>
      <c r="AD163" s="10" t="s">
        <v>40</v>
      </c>
      <c r="AE163" s="10">
        <v>19.3</v>
      </c>
      <c r="AF163" s="10">
        <v>66.3</v>
      </c>
      <c r="AG163" s="10">
        <v>6.77</v>
      </c>
      <c r="AH163" s="16" t="s">
        <v>41</v>
      </c>
      <c r="AI163" s="21">
        <v>54.24</v>
      </c>
      <c r="AJ163" s="10" t="s">
        <v>42</v>
      </c>
      <c r="AK163" s="18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 ht="15.75" x14ac:dyDescent="0.75">
      <c r="A164" s="10" t="s">
        <v>61</v>
      </c>
      <c r="B164" s="10">
        <f t="shared" si="0"/>
        <v>493.37975999999998</v>
      </c>
      <c r="C164" s="10">
        <v>1618.6999999999998</v>
      </c>
      <c r="D164" s="10" t="s">
        <v>45</v>
      </c>
      <c r="E164" s="10" t="s">
        <v>50</v>
      </c>
      <c r="F164" s="11">
        <v>1652.7950530000001</v>
      </c>
      <c r="G164" s="11">
        <v>27.61676847</v>
      </c>
      <c r="H164" s="10" t="s">
        <v>38</v>
      </c>
      <c r="I164" s="10" t="s">
        <v>38</v>
      </c>
      <c r="J164" s="10" t="s">
        <v>38</v>
      </c>
      <c r="K164" s="10" t="s">
        <v>38</v>
      </c>
      <c r="L164" s="10">
        <v>16</v>
      </c>
      <c r="M164" s="10">
        <v>-0.88600000000000001</v>
      </c>
      <c r="N164" s="10">
        <v>-10.087999999999999</v>
      </c>
      <c r="O164" s="11">
        <v>2.2591436429999998</v>
      </c>
      <c r="P164" s="10" t="s">
        <v>44</v>
      </c>
      <c r="Q164" s="13">
        <v>1</v>
      </c>
      <c r="R164" s="2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6"/>
      <c r="AI164" s="21"/>
      <c r="AJ164" s="10"/>
      <c r="AK164" s="18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 ht="15.75" x14ac:dyDescent="0.75">
      <c r="A165" s="10" t="s">
        <v>61</v>
      </c>
      <c r="B165" s="10">
        <f t="shared" si="0"/>
        <v>497.04</v>
      </c>
      <c r="C165" s="10">
        <v>1630.7086614173229</v>
      </c>
      <c r="D165" s="10" t="s">
        <v>48</v>
      </c>
      <c r="E165" s="10" t="s">
        <v>47</v>
      </c>
      <c r="F165" s="11">
        <v>1664.614562</v>
      </c>
      <c r="G165" s="11">
        <v>28.080953019999999</v>
      </c>
      <c r="H165" s="10" t="s">
        <v>38</v>
      </c>
      <c r="I165" s="10" t="s">
        <v>38</v>
      </c>
      <c r="J165" s="10" t="s">
        <v>38</v>
      </c>
      <c r="K165" s="10" t="s">
        <v>38</v>
      </c>
      <c r="L165" s="10"/>
      <c r="M165" s="10"/>
      <c r="N165" s="10"/>
      <c r="O165" s="12"/>
      <c r="P165" s="10"/>
      <c r="Q165" s="13"/>
      <c r="R165" s="20">
        <v>210</v>
      </c>
      <c r="S165" s="10">
        <v>44</v>
      </c>
      <c r="T165" s="10">
        <v>9</v>
      </c>
      <c r="U165" s="10">
        <v>1.83</v>
      </c>
      <c r="V165" s="10">
        <v>1.85</v>
      </c>
      <c r="W165" s="10">
        <v>4.9800000000000004</v>
      </c>
      <c r="X165" s="10">
        <v>13.8</v>
      </c>
      <c r="Y165" s="10">
        <v>2.54</v>
      </c>
      <c r="Z165" s="10">
        <v>0.3</v>
      </c>
      <c r="AA165" s="10">
        <v>0.09</v>
      </c>
      <c r="AB165" s="10">
        <v>0.04</v>
      </c>
      <c r="AC165" s="10">
        <v>0.01</v>
      </c>
      <c r="AD165" s="10" t="s">
        <v>40</v>
      </c>
      <c r="AE165" s="10">
        <v>20.399999999999999</v>
      </c>
      <c r="AF165" s="10">
        <v>98.9</v>
      </c>
      <c r="AG165" s="10">
        <v>8.3000000000000007</v>
      </c>
      <c r="AH165" s="16" t="s">
        <v>41</v>
      </c>
      <c r="AI165" s="21">
        <v>26.12</v>
      </c>
      <c r="AJ165" s="10" t="s">
        <v>42</v>
      </c>
      <c r="AK165" s="18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 ht="15.75" x14ac:dyDescent="0.75">
      <c r="A166" s="10" t="s">
        <v>61</v>
      </c>
      <c r="B166" s="10">
        <f t="shared" si="0"/>
        <v>499.50623999999999</v>
      </c>
      <c r="C166" s="10">
        <v>1638.8</v>
      </c>
      <c r="D166" s="10" t="s">
        <v>45</v>
      </c>
      <c r="E166" s="10" t="s">
        <v>48</v>
      </c>
      <c r="F166" s="11">
        <v>1672.5911160000001</v>
      </c>
      <c r="G166" s="11">
        <v>28.398547560000001</v>
      </c>
      <c r="H166" s="10" t="s">
        <v>38</v>
      </c>
      <c r="I166" s="10" t="s">
        <v>38</v>
      </c>
      <c r="J166" s="10" t="s">
        <v>38</v>
      </c>
      <c r="K166" s="10" t="s">
        <v>38</v>
      </c>
      <c r="L166" s="10">
        <v>11.8</v>
      </c>
      <c r="M166" s="10">
        <v>-0.54</v>
      </c>
      <c r="N166" s="10">
        <v>-10.358000000000001</v>
      </c>
      <c r="O166" s="11">
        <v>2.860917685</v>
      </c>
      <c r="P166" s="10" t="s">
        <v>44</v>
      </c>
      <c r="Q166" s="13">
        <v>1</v>
      </c>
      <c r="R166" s="2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6"/>
      <c r="AI166" s="21"/>
      <c r="AJ166" s="10"/>
      <c r="AK166" s="18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1:49" ht="15.75" x14ac:dyDescent="0.75">
      <c r="A167" s="10" t="s">
        <v>61</v>
      </c>
      <c r="B167" s="10">
        <f t="shared" si="0"/>
        <v>509.01600000000002</v>
      </c>
      <c r="C167" s="10">
        <v>1670</v>
      </c>
      <c r="D167" s="10" t="s">
        <v>45</v>
      </c>
      <c r="E167" s="10" t="s">
        <v>48</v>
      </c>
      <c r="F167" s="11">
        <v>1703.3024640000001</v>
      </c>
      <c r="G167" s="11">
        <v>29.651731890000001</v>
      </c>
      <c r="H167" s="10" t="s">
        <v>38</v>
      </c>
      <c r="I167" s="10" t="s">
        <v>38</v>
      </c>
      <c r="J167" s="10" t="s">
        <v>38</v>
      </c>
      <c r="K167" s="10" t="s">
        <v>38</v>
      </c>
      <c r="L167" s="10">
        <v>10.199999999999999</v>
      </c>
      <c r="M167" s="10">
        <v>-0.39700000000000002</v>
      </c>
      <c r="N167" s="10">
        <v>-8.1929999999999996</v>
      </c>
      <c r="O167" s="11">
        <v>3.3856136810000002</v>
      </c>
      <c r="P167" s="10" t="s">
        <v>44</v>
      </c>
      <c r="Q167" s="13">
        <v>1</v>
      </c>
      <c r="R167" s="2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6"/>
      <c r="AI167" s="21"/>
      <c r="AJ167" s="10"/>
      <c r="AK167" s="18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 ht="15.75" x14ac:dyDescent="0.75">
      <c r="A168" s="10" t="s">
        <v>61</v>
      </c>
      <c r="B168" s="10">
        <f t="shared" si="0"/>
        <v>520.17168000000004</v>
      </c>
      <c r="C168" s="10">
        <v>1706.6000000000001</v>
      </c>
      <c r="D168" s="10" t="s">
        <v>45</v>
      </c>
      <c r="E168" s="10" t="s">
        <v>38</v>
      </c>
      <c r="F168" s="11">
        <v>1739.309986</v>
      </c>
      <c r="G168" s="11">
        <v>31.17639879</v>
      </c>
      <c r="H168" s="10" t="s">
        <v>38</v>
      </c>
      <c r="I168" s="10" t="s">
        <v>38</v>
      </c>
      <c r="J168" s="10" t="s">
        <v>38</v>
      </c>
      <c r="K168" s="10" t="s">
        <v>38</v>
      </c>
      <c r="L168" s="10">
        <v>11.1</v>
      </c>
      <c r="M168" s="10">
        <v>-1.8029999999999999</v>
      </c>
      <c r="N168" s="10">
        <v>-4.41</v>
      </c>
      <c r="O168" s="11">
        <v>3.0886372400000002</v>
      </c>
      <c r="P168" s="10" t="s">
        <v>44</v>
      </c>
      <c r="Q168" s="13">
        <v>1</v>
      </c>
      <c r="R168" s="20">
        <v>1000</v>
      </c>
      <c r="S168" s="11">
        <v>43.5</v>
      </c>
      <c r="T168" s="11">
        <v>12.8</v>
      </c>
      <c r="U168" s="11">
        <v>4.3499999999999996</v>
      </c>
      <c r="V168" s="11">
        <v>5.07</v>
      </c>
      <c r="W168" s="11">
        <v>7.18</v>
      </c>
      <c r="X168" s="11">
        <v>4.2300000000000004</v>
      </c>
      <c r="Y168" s="11">
        <v>4.01</v>
      </c>
      <c r="Z168" s="11">
        <v>0.47</v>
      </c>
      <c r="AA168" s="11">
        <v>0.12</v>
      </c>
      <c r="AB168" s="11">
        <v>0.12</v>
      </c>
      <c r="AC168" s="15" t="s">
        <v>40</v>
      </c>
      <c r="AD168" s="15" t="s">
        <v>40</v>
      </c>
      <c r="AE168" s="11">
        <v>18.399999999999999</v>
      </c>
      <c r="AF168" s="11">
        <v>100.2</v>
      </c>
      <c r="AG168" s="10">
        <v>5.77</v>
      </c>
      <c r="AH168" s="16" t="s">
        <v>41</v>
      </c>
      <c r="AI168" s="21">
        <v>53.11</v>
      </c>
      <c r="AJ168" s="10" t="s">
        <v>42</v>
      </c>
      <c r="AK168" s="18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 ht="15.75" x14ac:dyDescent="0.75">
      <c r="A169" s="10" t="s">
        <v>61</v>
      </c>
      <c r="B169" s="10">
        <f t="shared" si="0"/>
        <v>521.1318</v>
      </c>
      <c r="C169" s="10">
        <v>1709.75</v>
      </c>
      <c r="D169" s="10" t="s">
        <v>45</v>
      </c>
      <c r="E169" s="10" t="s">
        <v>38</v>
      </c>
      <c r="F169" s="11">
        <v>1742.410185</v>
      </c>
      <c r="G169" s="11">
        <v>31.310203099999999</v>
      </c>
      <c r="H169" s="10" t="s">
        <v>38</v>
      </c>
      <c r="I169" s="10" t="s">
        <v>38</v>
      </c>
      <c r="J169" s="10" t="s">
        <v>38</v>
      </c>
      <c r="K169" s="10" t="s">
        <v>38</v>
      </c>
      <c r="L169" s="10">
        <v>18.137096769999999</v>
      </c>
      <c r="M169" s="10">
        <v>2.4009999999999998</v>
      </c>
      <c r="N169" s="10">
        <v>-2.867</v>
      </c>
      <c r="O169" s="11">
        <v>2.7126223469999999</v>
      </c>
      <c r="P169" s="10" t="s">
        <v>44</v>
      </c>
      <c r="Q169" s="13">
        <v>1</v>
      </c>
      <c r="R169" s="20">
        <v>1100</v>
      </c>
      <c r="S169" s="11">
        <v>46.9</v>
      </c>
      <c r="T169" s="11">
        <v>11.7</v>
      </c>
      <c r="U169" s="11">
        <v>3.84</v>
      </c>
      <c r="V169" s="11">
        <v>3.74</v>
      </c>
      <c r="W169" s="11">
        <v>6.65</v>
      </c>
      <c r="X169" s="11">
        <v>4.8600000000000003</v>
      </c>
      <c r="Y169" s="11">
        <v>3.82</v>
      </c>
      <c r="Z169" s="11">
        <v>0.46</v>
      </c>
      <c r="AA169" s="11">
        <v>0.1</v>
      </c>
      <c r="AB169" s="11">
        <v>7.0000000000000007E-2</v>
      </c>
      <c r="AC169" s="11">
        <v>0.01</v>
      </c>
      <c r="AD169" s="11">
        <v>0.02</v>
      </c>
      <c r="AE169" s="11">
        <v>18.600000000000001</v>
      </c>
      <c r="AF169" s="11">
        <v>100.8</v>
      </c>
      <c r="AG169" s="10">
        <v>6.8</v>
      </c>
      <c r="AH169" s="16" t="s">
        <v>60</v>
      </c>
      <c r="AI169" s="21">
        <v>12.7</v>
      </c>
      <c r="AJ169" s="10" t="s">
        <v>53</v>
      </c>
      <c r="AK169" s="18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 ht="15.75" x14ac:dyDescent="0.75">
      <c r="A170" s="10" t="s">
        <v>61</v>
      </c>
      <c r="B170" s="10">
        <f t="shared" si="0"/>
        <v>525.60321599999997</v>
      </c>
      <c r="C170" s="10">
        <v>1724.4199999999998</v>
      </c>
      <c r="D170" s="10" t="s">
        <v>45</v>
      </c>
      <c r="E170" s="10" t="s">
        <v>48</v>
      </c>
      <c r="F170" s="11">
        <v>1756.845487</v>
      </c>
      <c r="G170" s="11">
        <v>31.938136369999999</v>
      </c>
      <c r="H170" s="10" t="s">
        <v>38</v>
      </c>
      <c r="I170" s="10" t="s">
        <v>38</v>
      </c>
      <c r="J170" s="10" t="s">
        <v>38</v>
      </c>
      <c r="K170" s="10" t="s">
        <v>38</v>
      </c>
      <c r="L170" s="10">
        <v>6.9</v>
      </c>
      <c r="M170" s="10">
        <v>0.69799999999999995</v>
      </c>
      <c r="N170" s="10">
        <v>-8.3460000000000001</v>
      </c>
      <c r="O170" s="11">
        <v>2.5260601729999999</v>
      </c>
      <c r="P170" s="10" t="s">
        <v>64</v>
      </c>
      <c r="Q170" s="13">
        <v>1</v>
      </c>
      <c r="R170" s="2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6"/>
      <c r="AI170" s="21"/>
      <c r="AJ170" s="10"/>
      <c r="AK170" s="18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 ht="15.75" x14ac:dyDescent="0.75">
      <c r="A171" s="10" t="s">
        <v>61</v>
      </c>
      <c r="B171" s="10">
        <f t="shared" si="0"/>
        <v>530.65679999999998</v>
      </c>
      <c r="C171" s="10">
        <v>1740.9999999999998</v>
      </c>
      <c r="D171" s="10" t="s">
        <v>45</v>
      </c>
      <c r="E171" s="10" t="s">
        <v>38</v>
      </c>
      <c r="F171" s="11">
        <v>1773.1861200000001</v>
      </c>
      <c r="G171" s="11">
        <v>32.658258689999997</v>
      </c>
      <c r="H171" s="10" t="s">
        <v>38</v>
      </c>
      <c r="I171" s="10" t="s">
        <v>38</v>
      </c>
      <c r="J171" s="10" t="s">
        <v>38</v>
      </c>
      <c r="K171" s="10" t="s">
        <v>38</v>
      </c>
      <c r="L171" s="10">
        <v>7.5</v>
      </c>
      <c r="M171" s="10">
        <v>1.661965125</v>
      </c>
      <c r="N171" s="10">
        <v>-3.0361823270000001</v>
      </c>
      <c r="O171" s="11">
        <v>5.1271941639999996</v>
      </c>
      <c r="P171" s="10" t="s">
        <v>54</v>
      </c>
      <c r="Q171" s="13">
        <v>2</v>
      </c>
      <c r="R171" s="2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6"/>
      <c r="AI171" s="21"/>
      <c r="AJ171" s="10"/>
      <c r="AK171" s="18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1:49" ht="15.75" x14ac:dyDescent="0.75">
      <c r="A172" s="10" t="s">
        <v>61</v>
      </c>
      <c r="B172" s="10">
        <f t="shared" si="0"/>
        <v>533.47620000000006</v>
      </c>
      <c r="C172" s="10">
        <v>1750.25</v>
      </c>
      <c r="D172" s="10" t="s">
        <v>62</v>
      </c>
      <c r="E172" s="10" t="s">
        <v>45</v>
      </c>
      <c r="F172" s="11">
        <v>1782.292956</v>
      </c>
      <c r="G172" s="11">
        <v>33.063653010000003</v>
      </c>
      <c r="H172" s="10" t="s">
        <v>38</v>
      </c>
      <c r="I172" s="10" t="s">
        <v>38</v>
      </c>
      <c r="J172" s="10" t="s">
        <v>38</v>
      </c>
      <c r="K172" s="10" t="s">
        <v>38</v>
      </c>
      <c r="L172" s="10"/>
      <c r="M172" s="10"/>
      <c r="N172" s="10"/>
      <c r="O172" s="12"/>
      <c r="P172" s="10"/>
      <c r="Q172" s="13"/>
      <c r="R172" s="20">
        <v>40</v>
      </c>
      <c r="S172" s="11">
        <v>1.77</v>
      </c>
      <c r="T172" s="11">
        <v>0.43</v>
      </c>
      <c r="U172" s="11">
        <v>0.11</v>
      </c>
      <c r="V172" s="11">
        <v>0.34</v>
      </c>
      <c r="W172" s="15" t="s">
        <v>40</v>
      </c>
      <c r="X172" s="11">
        <v>49</v>
      </c>
      <c r="Y172" s="11">
        <v>0.15</v>
      </c>
      <c r="Z172" s="11">
        <v>0.02</v>
      </c>
      <c r="AA172" s="15" t="s">
        <v>40</v>
      </c>
      <c r="AB172" s="15" t="s">
        <v>40</v>
      </c>
      <c r="AC172" s="15" t="s">
        <v>40</v>
      </c>
      <c r="AD172" s="15" t="s">
        <v>40</v>
      </c>
      <c r="AE172" s="11">
        <v>49.1</v>
      </c>
      <c r="AF172" s="11">
        <v>100.8</v>
      </c>
      <c r="AG172" s="10"/>
      <c r="AH172" s="16" t="s">
        <v>60</v>
      </c>
      <c r="AI172" s="21"/>
      <c r="AJ172" s="10"/>
      <c r="AK172" s="18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 ht="15.75" x14ac:dyDescent="0.75">
      <c r="A173" s="10" t="s">
        <v>56</v>
      </c>
      <c r="B173" s="10">
        <f t="shared" si="0"/>
        <v>536.44799999999998</v>
      </c>
      <c r="C173" s="10">
        <v>1759.9999999999998</v>
      </c>
      <c r="D173" s="10" t="s">
        <v>45</v>
      </c>
      <c r="E173" s="10" t="s">
        <v>38</v>
      </c>
      <c r="F173" s="11">
        <v>1791.8841970000001</v>
      </c>
      <c r="G173" s="11">
        <v>33.493607570000002</v>
      </c>
      <c r="H173" s="10" t="s">
        <v>38</v>
      </c>
      <c r="I173" s="10" t="s">
        <v>38</v>
      </c>
      <c r="J173" s="10" t="s">
        <v>38</v>
      </c>
      <c r="K173" s="10" t="s">
        <v>38</v>
      </c>
      <c r="L173" s="10">
        <v>2.9</v>
      </c>
      <c r="M173" s="10">
        <v>-1.109863429</v>
      </c>
      <c r="N173" s="10">
        <v>-7.4053149779999998</v>
      </c>
      <c r="O173" s="11">
        <v>5.1427930149999996</v>
      </c>
      <c r="P173" s="10" t="s">
        <v>57</v>
      </c>
      <c r="Q173" s="13">
        <v>1</v>
      </c>
      <c r="R173" s="2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6"/>
      <c r="AI173" s="21"/>
      <c r="AJ173" s="10"/>
      <c r="AK173" s="18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1:49" ht="15.75" x14ac:dyDescent="0.75">
      <c r="A174" s="10" t="s">
        <v>56</v>
      </c>
      <c r="B174" s="10">
        <f t="shared" si="0"/>
        <v>543.30600000000004</v>
      </c>
      <c r="C174" s="10">
        <v>1782.5</v>
      </c>
      <c r="D174" s="10" t="s">
        <v>45</v>
      </c>
      <c r="E174" s="10" t="s">
        <v>38</v>
      </c>
      <c r="F174" s="11">
        <v>1814.037703</v>
      </c>
      <c r="G174" s="11">
        <v>34.49782733</v>
      </c>
      <c r="H174" s="10" t="s">
        <v>38</v>
      </c>
      <c r="I174" s="10" t="s">
        <v>38</v>
      </c>
      <c r="J174" s="10" t="s">
        <v>38</v>
      </c>
      <c r="K174" s="10" t="s">
        <v>38</v>
      </c>
      <c r="L174" s="10">
        <v>4.8</v>
      </c>
      <c r="M174" s="10">
        <v>-1.0429999999999999</v>
      </c>
      <c r="N174" s="10">
        <v>4.6120000000000001</v>
      </c>
      <c r="O174" s="11">
        <v>4.4611848199999997</v>
      </c>
      <c r="P174" s="10" t="s">
        <v>44</v>
      </c>
      <c r="Q174" s="13">
        <v>1</v>
      </c>
      <c r="R174" s="20">
        <v>560</v>
      </c>
      <c r="S174" s="11">
        <v>20.100000000000001</v>
      </c>
      <c r="T174" s="11">
        <v>5.77</v>
      </c>
      <c r="U174" s="11">
        <v>2.2599999999999998</v>
      </c>
      <c r="V174" s="11">
        <v>11.7</v>
      </c>
      <c r="W174" s="11">
        <v>20</v>
      </c>
      <c r="X174" s="11">
        <v>3.23</v>
      </c>
      <c r="Y174" s="11">
        <v>1.72</v>
      </c>
      <c r="Z174" s="11">
        <v>0.2</v>
      </c>
      <c r="AA174" s="11">
        <v>0.13</v>
      </c>
      <c r="AB174" s="11">
        <v>7.0000000000000007E-2</v>
      </c>
      <c r="AC174" s="15" t="s">
        <v>40</v>
      </c>
      <c r="AD174" s="15" t="s">
        <v>40</v>
      </c>
      <c r="AE174" s="11">
        <v>36</v>
      </c>
      <c r="AF174" s="11">
        <v>101.2</v>
      </c>
      <c r="AG174" s="10">
        <v>5.91</v>
      </c>
      <c r="AH174" s="16" t="s">
        <v>41</v>
      </c>
      <c r="AI174" s="21">
        <v>44.57</v>
      </c>
      <c r="AJ174" s="10" t="s">
        <v>42</v>
      </c>
      <c r="AK174" s="18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:49" ht="15.75" x14ac:dyDescent="0.75">
      <c r="A175" s="10" t="s">
        <v>56</v>
      </c>
      <c r="B175" s="10">
        <f t="shared" si="0"/>
        <v>550.54500000000007</v>
      </c>
      <c r="C175" s="10">
        <v>1806.25</v>
      </c>
      <c r="D175" s="10" t="s">
        <v>45</v>
      </c>
      <c r="E175" s="10" t="s">
        <v>48</v>
      </c>
      <c r="F175" s="11">
        <v>1837.4183720000001</v>
      </c>
      <c r="G175" s="11">
        <v>35.573331500000002</v>
      </c>
      <c r="H175" s="10" t="s">
        <v>38</v>
      </c>
      <c r="I175" s="10" t="s">
        <v>38</v>
      </c>
      <c r="J175" s="10" t="s">
        <v>38</v>
      </c>
      <c r="K175" s="10" t="s">
        <v>38</v>
      </c>
      <c r="L175" s="23">
        <v>15.073309999999999</v>
      </c>
      <c r="M175" s="23">
        <v>-0.754</v>
      </c>
      <c r="N175" s="23">
        <v>-4.673</v>
      </c>
      <c r="O175" s="11">
        <v>4.6887173090000003</v>
      </c>
      <c r="P175" s="10" t="s">
        <v>44</v>
      </c>
      <c r="Q175" s="13">
        <v>1</v>
      </c>
      <c r="R175" s="20">
        <v>780</v>
      </c>
      <c r="S175" s="11">
        <v>44.9</v>
      </c>
      <c r="T175" s="11">
        <v>11</v>
      </c>
      <c r="U175" s="11">
        <v>3.58</v>
      </c>
      <c r="V175" s="11">
        <v>3.34</v>
      </c>
      <c r="W175" s="11">
        <v>8.6300000000000008</v>
      </c>
      <c r="X175" s="11">
        <v>4.66</v>
      </c>
      <c r="Y175" s="11">
        <v>3.54</v>
      </c>
      <c r="Z175" s="11">
        <v>0.39</v>
      </c>
      <c r="AA175" s="11">
        <v>0.12</v>
      </c>
      <c r="AB175" s="11">
        <v>7.0000000000000007E-2</v>
      </c>
      <c r="AC175" s="11">
        <v>0.01</v>
      </c>
      <c r="AD175" s="15" t="s">
        <v>40</v>
      </c>
      <c r="AE175" s="11">
        <v>19.399999999999999</v>
      </c>
      <c r="AF175" s="11">
        <v>99.7</v>
      </c>
      <c r="AG175" s="10">
        <v>6.93</v>
      </c>
      <c r="AH175" s="16" t="s">
        <v>52</v>
      </c>
      <c r="AI175" s="21">
        <v>11.8</v>
      </c>
      <c r="AJ175" s="10" t="s">
        <v>53</v>
      </c>
      <c r="AK175" s="18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</row>
    <row r="176" spans="1:49" ht="15.75" x14ac:dyDescent="0.75">
      <c r="A176" s="10" t="s">
        <v>56</v>
      </c>
      <c r="B176" s="10">
        <f t="shared" si="0"/>
        <v>551.26128000000006</v>
      </c>
      <c r="C176" s="10">
        <v>1808.6000000000001</v>
      </c>
      <c r="D176" s="10" t="s">
        <v>45</v>
      </c>
      <c r="E176" s="10" t="s">
        <v>48</v>
      </c>
      <c r="F176" s="11">
        <v>1839.7112279999999</v>
      </c>
      <c r="G176" s="11">
        <v>35.679614729999997</v>
      </c>
      <c r="H176" s="10" t="s">
        <v>38</v>
      </c>
      <c r="I176" s="10" t="s">
        <v>38</v>
      </c>
      <c r="J176" s="10" t="s">
        <v>38</v>
      </c>
      <c r="K176" s="10" t="s">
        <v>38</v>
      </c>
      <c r="L176" s="10">
        <v>2.5</v>
      </c>
      <c r="M176" s="10">
        <v>1.466</v>
      </c>
      <c r="N176" s="10">
        <v>-2.5019999999999998</v>
      </c>
      <c r="O176" s="11">
        <v>3.6711619409999998</v>
      </c>
      <c r="P176" s="10" t="s">
        <v>44</v>
      </c>
      <c r="Q176" s="13">
        <v>1</v>
      </c>
      <c r="R176" s="20">
        <v>1100</v>
      </c>
      <c r="S176" s="10">
        <v>39.9</v>
      </c>
      <c r="T176" s="10">
        <v>10.1</v>
      </c>
      <c r="U176" s="10">
        <v>3.31</v>
      </c>
      <c r="V176" s="10">
        <v>4.74</v>
      </c>
      <c r="W176" s="10">
        <v>12.4</v>
      </c>
      <c r="X176" s="10">
        <v>3.32</v>
      </c>
      <c r="Y176" s="10">
        <v>3.18</v>
      </c>
      <c r="Z176" s="10">
        <v>0.37</v>
      </c>
      <c r="AA176" s="10">
        <v>0.13</v>
      </c>
      <c r="AB176" s="10">
        <v>0.09</v>
      </c>
      <c r="AC176" s="10" t="s">
        <v>40</v>
      </c>
      <c r="AD176" s="10">
        <v>0.02</v>
      </c>
      <c r="AE176" s="10">
        <v>20.2</v>
      </c>
      <c r="AF176" s="10">
        <v>97.7</v>
      </c>
      <c r="AG176" s="10">
        <v>6.7</v>
      </c>
      <c r="AH176" s="16" t="s">
        <v>41</v>
      </c>
      <c r="AI176" s="21">
        <v>53.15</v>
      </c>
      <c r="AJ176" s="10" t="s">
        <v>42</v>
      </c>
      <c r="AK176" s="18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 ht="15.75" x14ac:dyDescent="0.75">
      <c r="A177" s="10" t="s">
        <v>56</v>
      </c>
      <c r="B177" s="10">
        <f t="shared" si="0"/>
        <v>554.43119999999999</v>
      </c>
      <c r="C177" s="10">
        <v>1818.9999999999998</v>
      </c>
      <c r="D177" s="10" t="s">
        <v>45</v>
      </c>
      <c r="E177" s="10" t="s">
        <v>38</v>
      </c>
      <c r="F177" s="11">
        <v>1849.9483439999999</v>
      </c>
      <c r="G177" s="11">
        <v>36.155836010000002</v>
      </c>
      <c r="H177" s="10" t="s">
        <v>38</v>
      </c>
      <c r="I177" s="10" t="s">
        <v>38</v>
      </c>
      <c r="J177" s="10" t="s">
        <v>38</v>
      </c>
      <c r="K177" s="10" t="s">
        <v>38</v>
      </c>
      <c r="L177" s="10">
        <v>2.7</v>
      </c>
      <c r="M177" s="10">
        <v>1.9444721</v>
      </c>
      <c r="N177" s="10">
        <v>0.78372755000000005</v>
      </c>
      <c r="O177" s="11">
        <v>2.6325026120000001</v>
      </c>
      <c r="P177" s="10" t="s">
        <v>57</v>
      </c>
      <c r="Q177" s="13">
        <v>1</v>
      </c>
      <c r="R177" s="2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6"/>
      <c r="AI177" s="21"/>
      <c r="AJ177" s="10"/>
      <c r="AK177" s="18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1:49" ht="15.75" x14ac:dyDescent="0.75">
      <c r="A178" s="10" t="s">
        <v>56</v>
      </c>
      <c r="B178" s="10">
        <f t="shared" si="0"/>
        <v>560.98440000000005</v>
      </c>
      <c r="C178" s="10">
        <v>1840.5</v>
      </c>
      <c r="D178" s="10" t="s">
        <v>45</v>
      </c>
      <c r="E178" s="10" t="s">
        <v>38</v>
      </c>
      <c r="F178" s="11">
        <v>1871.1007440000001</v>
      </c>
      <c r="G178" s="11">
        <v>37.148200039999999</v>
      </c>
      <c r="H178" s="10" t="s">
        <v>38</v>
      </c>
      <c r="I178" s="10" t="s">
        <v>38</v>
      </c>
      <c r="J178" s="10" t="s">
        <v>38</v>
      </c>
      <c r="K178" s="10" t="s">
        <v>38</v>
      </c>
      <c r="L178" s="10">
        <v>3.9</v>
      </c>
      <c r="M178" s="10">
        <v>0.50700000000000001</v>
      </c>
      <c r="N178" s="10">
        <v>-2.891</v>
      </c>
      <c r="O178" s="11">
        <v>4.9527840660000004</v>
      </c>
      <c r="P178" s="10" t="s">
        <v>44</v>
      </c>
      <c r="Q178" s="13">
        <v>1</v>
      </c>
      <c r="R178" s="20">
        <v>910</v>
      </c>
      <c r="S178" s="11">
        <v>24.7</v>
      </c>
      <c r="T178" s="11">
        <v>5.76</v>
      </c>
      <c r="U178" s="11">
        <v>1.8</v>
      </c>
      <c r="V178" s="11">
        <v>4.13</v>
      </c>
      <c r="W178" s="11">
        <v>25.5</v>
      </c>
      <c r="X178" s="11">
        <v>3.17</v>
      </c>
      <c r="Y178" s="11">
        <v>1.84</v>
      </c>
      <c r="Z178" s="11">
        <v>0.19</v>
      </c>
      <c r="AA178" s="11">
        <v>0.18</v>
      </c>
      <c r="AB178" s="11">
        <v>0.05</v>
      </c>
      <c r="AC178" s="15" t="s">
        <v>40</v>
      </c>
      <c r="AD178" s="15" t="s">
        <v>40</v>
      </c>
      <c r="AE178" s="11">
        <v>28.8</v>
      </c>
      <c r="AF178" s="11">
        <v>96.1</v>
      </c>
      <c r="AG178" s="10">
        <v>7.28</v>
      </c>
      <c r="AH178" s="16" t="s">
        <v>41</v>
      </c>
      <c r="AI178" s="21">
        <v>44.42</v>
      </c>
      <c r="AJ178" s="10" t="s">
        <v>42</v>
      </c>
      <c r="AK178" s="18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 ht="15.75" x14ac:dyDescent="0.75">
      <c r="A179" s="10" t="s">
        <v>56</v>
      </c>
      <c r="B179" s="10">
        <f t="shared" si="0"/>
        <v>566.6232</v>
      </c>
      <c r="C179" s="10">
        <v>1859</v>
      </c>
      <c r="D179" s="10" t="s">
        <v>45</v>
      </c>
      <c r="E179" s="10" t="s">
        <v>38</v>
      </c>
      <c r="F179" s="11">
        <v>1889.3144139999999</v>
      </c>
      <c r="G179" s="11">
        <v>38.011182009999999</v>
      </c>
      <c r="H179" s="10" t="s">
        <v>38</v>
      </c>
      <c r="I179" s="10" t="s">
        <v>38</v>
      </c>
      <c r="J179" s="10" t="s">
        <v>38</v>
      </c>
      <c r="K179" s="10" t="s">
        <v>38</v>
      </c>
      <c r="L179" s="10">
        <v>6.3</v>
      </c>
      <c r="M179" s="10">
        <v>3.2989999999999999</v>
      </c>
      <c r="N179" s="10">
        <v>1.5940000000000001</v>
      </c>
      <c r="O179" s="11">
        <v>5.272653032</v>
      </c>
      <c r="P179" s="10" t="s">
        <v>44</v>
      </c>
      <c r="Q179" s="13">
        <v>1</v>
      </c>
      <c r="R179" s="20">
        <v>600</v>
      </c>
      <c r="S179" s="10">
        <v>35.9</v>
      </c>
      <c r="T179" s="10">
        <v>7.57</v>
      </c>
      <c r="U179" s="10">
        <v>1.89</v>
      </c>
      <c r="V179" s="10">
        <v>2.5299999999999998</v>
      </c>
      <c r="W179" s="10">
        <v>19.8</v>
      </c>
      <c r="X179" s="10">
        <v>3.43</v>
      </c>
      <c r="Y179" s="10">
        <v>2.36</v>
      </c>
      <c r="Z179" s="10">
        <v>0.21</v>
      </c>
      <c r="AA179" s="10">
        <v>7.0000000000000007E-2</v>
      </c>
      <c r="AB179" s="10">
        <v>0.06</v>
      </c>
      <c r="AC179" s="10" t="s">
        <v>40</v>
      </c>
      <c r="AD179" s="10" t="s">
        <v>40</v>
      </c>
      <c r="AE179" s="10">
        <v>22.8</v>
      </c>
      <c r="AF179" s="10">
        <v>96.6</v>
      </c>
      <c r="AG179" s="10">
        <v>8.0500000000000007</v>
      </c>
      <c r="AH179" s="16" t="s">
        <v>41</v>
      </c>
      <c r="AI179" s="21">
        <v>48.01</v>
      </c>
      <c r="AJ179" s="10" t="s">
        <v>42</v>
      </c>
      <c r="AK179" s="18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1:49" ht="15.75" x14ac:dyDescent="0.75">
      <c r="A180" s="10" t="s">
        <v>56</v>
      </c>
      <c r="B180" s="10">
        <f t="shared" si="0"/>
        <v>569.976</v>
      </c>
      <c r="C180" s="10">
        <v>1870</v>
      </c>
      <c r="D180" s="10" t="s">
        <v>45</v>
      </c>
      <c r="E180" s="10" t="s">
        <v>48</v>
      </c>
      <c r="F180" s="11">
        <v>1900.165111</v>
      </c>
      <c r="G180" s="11">
        <v>38.528802220000003</v>
      </c>
      <c r="H180" s="10" t="s">
        <v>38</v>
      </c>
      <c r="I180" s="10" t="s">
        <v>38</v>
      </c>
      <c r="J180" s="10" t="s">
        <v>38</v>
      </c>
      <c r="K180" s="10" t="s">
        <v>38</v>
      </c>
      <c r="L180" s="10">
        <v>9.4</v>
      </c>
      <c r="M180" s="10">
        <v>-0.14299999999999999</v>
      </c>
      <c r="N180" s="10">
        <v>-10.917</v>
      </c>
      <c r="O180" s="11">
        <v>4.6622558920000001</v>
      </c>
      <c r="P180" s="10" t="s">
        <v>44</v>
      </c>
      <c r="Q180" s="13">
        <v>1</v>
      </c>
      <c r="R180" s="20">
        <v>270</v>
      </c>
      <c r="S180" s="10">
        <v>51.4</v>
      </c>
      <c r="T180" s="10">
        <v>11.6</v>
      </c>
      <c r="U180" s="10">
        <v>4.3</v>
      </c>
      <c r="V180" s="10">
        <v>1.99</v>
      </c>
      <c r="W180" s="10">
        <v>4.99</v>
      </c>
      <c r="X180" s="10">
        <v>5.51</v>
      </c>
      <c r="Y180" s="10">
        <v>3.38</v>
      </c>
      <c r="Z180" s="10">
        <v>0.49</v>
      </c>
      <c r="AA180" s="10">
        <v>0.11</v>
      </c>
      <c r="AB180" s="10">
        <v>0.05</v>
      </c>
      <c r="AC180" s="10" t="s">
        <v>40</v>
      </c>
      <c r="AD180" s="10" t="s">
        <v>40</v>
      </c>
      <c r="AE180" s="10">
        <v>13.4</v>
      </c>
      <c r="AF180" s="10">
        <v>97.2</v>
      </c>
      <c r="AG180" s="10">
        <v>7.52</v>
      </c>
      <c r="AH180" s="16" t="s">
        <v>41</v>
      </c>
      <c r="AI180" s="21">
        <v>47.69</v>
      </c>
      <c r="AJ180" s="10" t="s">
        <v>42</v>
      </c>
      <c r="AK180" s="18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 ht="15.75" x14ac:dyDescent="0.75">
      <c r="A181" s="10" t="s">
        <v>56</v>
      </c>
      <c r="B181" s="10">
        <f t="shared" si="0"/>
        <v>578.66279999999995</v>
      </c>
      <c r="C181" s="10">
        <v>1898.4999999999998</v>
      </c>
      <c r="D181" s="10" t="s">
        <v>45</v>
      </c>
      <c r="E181" s="10" t="s">
        <v>48</v>
      </c>
      <c r="F181" s="11">
        <v>1928.1960790000001</v>
      </c>
      <c r="G181" s="11">
        <v>39.877267019999998</v>
      </c>
      <c r="H181" s="10" t="s">
        <v>38</v>
      </c>
      <c r="I181" s="10" t="s">
        <v>38</v>
      </c>
      <c r="J181" s="10" t="s">
        <v>38</v>
      </c>
      <c r="K181" s="10" t="s">
        <v>38</v>
      </c>
      <c r="L181" s="10">
        <v>15</v>
      </c>
      <c r="M181" s="10">
        <v>-1.8420000000000001</v>
      </c>
      <c r="N181" s="10">
        <v>-6.9169999999999998</v>
      </c>
      <c r="O181" s="11">
        <v>4.5951931410000002</v>
      </c>
      <c r="P181" s="10" t="s">
        <v>44</v>
      </c>
      <c r="Q181" s="13">
        <v>1</v>
      </c>
      <c r="R181" s="20">
        <v>530</v>
      </c>
      <c r="S181" s="10">
        <v>50.6</v>
      </c>
      <c r="T181" s="10">
        <v>12.5</v>
      </c>
      <c r="U181" s="10">
        <v>3.26</v>
      </c>
      <c r="V181" s="10">
        <v>2.76</v>
      </c>
      <c r="W181" s="10">
        <v>7.62</v>
      </c>
      <c r="X181" s="10">
        <v>3.96</v>
      </c>
      <c r="Y181" s="10">
        <v>4.3</v>
      </c>
      <c r="Z181" s="10">
        <v>0.44</v>
      </c>
      <c r="AA181" s="10">
        <v>0.12</v>
      </c>
      <c r="AB181" s="10">
        <v>0.06</v>
      </c>
      <c r="AC181" s="10" t="s">
        <v>40</v>
      </c>
      <c r="AD181" s="10">
        <v>0.02</v>
      </c>
      <c r="AE181" s="10">
        <v>14.5</v>
      </c>
      <c r="AF181" s="10">
        <v>100.1</v>
      </c>
      <c r="AG181" s="10">
        <v>6.87</v>
      </c>
      <c r="AH181" s="16" t="s">
        <v>41</v>
      </c>
      <c r="AI181" s="21">
        <v>52.81</v>
      </c>
      <c r="AJ181" s="10" t="s">
        <v>42</v>
      </c>
      <c r="AK181" s="18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1:49" ht="15.75" x14ac:dyDescent="0.75">
      <c r="A182" s="10" t="s">
        <v>56</v>
      </c>
      <c r="B182" s="10">
        <f t="shared" si="0"/>
        <v>581.46695999999997</v>
      </c>
      <c r="C182" s="10">
        <v>1907.6999999999998</v>
      </c>
      <c r="D182" s="10" t="s">
        <v>45</v>
      </c>
      <c r="E182" s="10" t="s">
        <v>48</v>
      </c>
      <c r="F182" s="11">
        <v>1937.27062</v>
      </c>
      <c r="G182" s="11">
        <v>40.317094490000002</v>
      </c>
      <c r="H182" s="10" t="s">
        <v>38</v>
      </c>
      <c r="I182" s="10" t="s">
        <v>38</v>
      </c>
      <c r="J182" s="10" t="s">
        <v>38</v>
      </c>
      <c r="K182" s="10" t="s">
        <v>38</v>
      </c>
      <c r="L182" s="10">
        <v>11.7</v>
      </c>
      <c r="M182" s="10">
        <v>-1.649</v>
      </c>
      <c r="N182" s="10">
        <v>-3.9780000000000002</v>
      </c>
      <c r="O182" s="11">
        <v>3.0071049200000002</v>
      </c>
      <c r="P182" s="10" t="s">
        <v>44</v>
      </c>
      <c r="Q182" s="13">
        <v>1</v>
      </c>
      <c r="R182" s="20">
        <v>460</v>
      </c>
      <c r="S182" s="10">
        <v>21.8</v>
      </c>
      <c r="T182" s="10">
        <v>5.84</v>
      </c>
      <c r="U182" s="10">
        <v>1.92</v>
      </c>
      <c r="V182" s="10">
        <v>2.38</v>
      </c>
      <c r="W182" s="10">
        <v>21.1</v>
      </c>
      <c r="X182" s="10">
        <v>2.15</v>
      </c>
      <c r="Y182" s="10">
        <v>1.79</v>
      </c>
      <c r="Z182" s="10">
        <v>0.2</v>
      </c>
      <c r="AA182" s="10">
        <v>0.08</v>
      </c>
      <c r="AB182" s="10">
        <v>0.05</v>
      </c>
      <c r="AC182" s="10" t="s">
        <v>40</v>
      </c>
      <c r="AD182" s="10">
        <v>0.01</v>
      </c>
      <c r="AE182" s="10">
        <v>21.3</v>
      </c>
      <c r="AF182" s="10">
        <v>78.599999999999994</v>
      </c>
      <c r="AG182" s="10">
        <v>6.34</v>
      </c>
      <c r="AH182" s="16" t="s">
        <v>41</v>
      </c>
      <c r="AI182" s="21">
        <v>51.62</v>
      </c>
      <c r="AJ182" s="10" t="s">
        <v>42</v>
      </c>
      <c r="AK182" s="18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1:49" ht="15.75" x14ac:dyDescent="0.75">
      <c r="A183" s="10" t="s">
        <v>56</v>
      </c>
      <c r="B183" s="10">
        <f t="shared" si="0"/>
        <v>585.55128000000002</v>
      </c>
      <c r="C183" s="10">
        <v>1921.1</v>
      </c>
      <c r="D183" s="10" t="s">
        <v>45</v>
      </c>
      <c r="E183" s="10" t="s">
        <v>48</v>
      </c>
      <c r="F183" s="11">
        <v>1950.446467</v>
      </c>
      <c r="G183" s="11">
        <v>40.958395670000002</v>
      </c>
      <c r="H183" s="10" t="s">
        <v>38</v>
      </c>
      <c r="I183" s="10" t="s">
        <v>38</v>
      </c>
      <c r="J183" s="10" t="s">
        <v>38</v>
      </c>
      <c r="K183" s="10" t="s">
        <v>38</v>
      </c>
      <c r="L183" s="10">
        <v>4</v>
      </c>
      <c r="M183" s="10">
        <v>-0.76</v>
      </c>
      <c r="N183" s="10">
        <v>-6.3239999999999998</v>
      </c>
      <c r="O183" s="11">
        <v>1.782899324</v>
      </c>
      <c r="P183" s="10" t="s">
        <v>44</v>
      </c>
      <c r="Q183" s="13">
        <v>1</v>
      </c>
      <c r="R183" s="2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6"/>
      <c r="AI183" s="21"/>
      <c r="AJ183" s="10"/>
      <c r="AK183" s="18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1:49" ht="15.75" x14ac:dyDescent="0.75">
      <c r="A184" s="10" t="s">
        <v>56</v>
      </c>
      <c r="B184" s="10">
        <f t="shared" si="0"/>
        <v>586.51</v>
      </c>
      <c r="C184" s="10">
        <v>1924.2454068241468</v>
      </c>
      <c r="D184" s="10" t="s">
        <v>45</v>
      </c>
      <c r="E184" s="10" t="s">
        <v>38</v>
      </c>
      <c r="F184" s="11">
        <v>1953.546666</v>
      </c>
      <c r="G184" s="11">
        <v>41.109739249999997</v>
      </c>
      <c r="H184" s="10" t="s">
        <v>38</v>
      </c>
      <c r="I184" s="10" t="s">
        <v>38</v>
      </c>
      <c r="J184" s="10" t="s">
        <v>38</v>
      </c>
      <c r="K184" s="10" t="s">
        <v>38</v>
      </c>
      <c r="L184" s="23">
        <v>17.182870000000001</v>
      </c>
      <c r="M184" s="23">
        <v>0.78600000000000003</v>
      </c>
      <c r="N184" s="23">
        <v>-3.286</v>
      </c>
      <c r="O184" s="11">
        <v>1.7193399899999999</v>
      </c>
      <c r="P184" s="10" t="s">
        <v>44</v>
      </c>
      <c r="Q184" s="13">
        <v>1</v>
      </c>
      <c r="R184" s="20">
        <v>1200</v>
      </c>
      <c r="S184" s="11">
        <v>43.3</v>
      </c>
      <c r="T184" s="11">
        <v>10.1</v>
      </c>
      <c r="U184" s="11">
        <v>3.02</v>
      </c>
      <c r="V184" s="11">
        <v>4.05</v>
      </c>
      <c r="W184" s="11">
        <v>9.68</v>
      </c>
      <c r="X184" s="11">
        <v>4.58</v>
      </c>
      <c r="Y184" s="11">
        <v>3.46</v>
      </c>
      <c r="Z184" s="11">
        <v>0.37</v>
      </c>
      <c r="AA184" s="11">
        <v>0.1</v>
      </c>
      <c r="AB184" s="11">
        <v>7.0000000000000007E-2</v>
      </c>
      <c r="AC184" s="15" t="s">
        <v>40</v>
      </c>
      <c r="AD184" s="11">
        <v>0.01</v>
      </c>
      <c r="AE184" s="11">
        <v>21.6</v>
      </c>
      <c r="AF184" s="11">
        <v>100.3</v>
      </c>
      <c r="AG184" s="10">
        <v>7.28</v>
      </c>
      <c r="AH184" s="16" t="s">
        <v>60</v>
      </c>
      <c r="AI184" s="21">
        <v>13.9</v>
      </c>
      <c r="AJ184" s="10" t="s">
        <v>53</v>
      </c>
      <c r="AK184" s="18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1:49" ht="15.75" x14ac:dyDescent="0.75">
      <c r="A185" s="10" t="s">
        <v>56</v>
      </c>
      <c r="B185" s="10">
        <f t="shared" si="0"/>
        <v>588.02016000000003</v>
      </c>
      <c r="C185" s="10">
        <v>1929.2</v>
      </c>
      <c r="D185" s="10" t="s">
        <v>45</v>
      </c>
      <c r="E185" s="10" t="s">
        <v>38</v>
      </c>
      <c r="F185" s="11">
        <v>1958.4230210000001</v>
      </c>
      <c r="G185" s="11">
        <v>41.348127699999999</v>
      </c>
      <c r="H185" s="10" t="s">
        <v>38</v>
      </c>
      <c r="I185" s="10" t="s">
        <v>38</v>
      </c>
      <c r="J185" s="10" t="s">
        <v>38</v>
      </c>
      <c r="K185" s="10" t="s">
        <v>38</v>
      </c>
      <c r="L185" s="10">
        <v>12.4</v>
      </c>
      <c r="M185" s="10">
        <v>1.91</v>
      </c>
      <c r="N185" s="10">
        <v>-3.0720000000000001</v>
      </c>
      <c r="O185" s="11">
        <v>2.3902656759999998</v>
      </c>
      <c r="P185" s="10" t="s">
        <v>44</v>
      </c>
      <c r="Q185" s="13">
        <v>1</v>
      </c>
      <c r="R185" s="20">
        <v>1100</v>
      </c>
      <c r="S185" s="10">
        <v>42.4</v>
      </c>
      <c r="T185" s="10">
        <v>10.9</v>
      </c>
      <c r="U185" s="10">
        <v>3.42</v>
      </c>
      <c r="V185" s="10">
        <v>4.0199999999999996</v>
      </c>
      <c r="W185" s="10">
        <v>11.5</v>
      </c>
      <c r="X185" s="10">
        <v>4.17</v>
      </c>
      <c r="Y185" s="10">
        <v>3.37</v>
      </c>
      <c r="Z185" s="10">
        <v>0.38</v>
      </c>
      <c r="AA185" s="10">
        <v>0.09</v>
      </c>
      <c r="AB185" s="10">
        <v>0.08</v>
      </c>
      <c r="AC185" s="10" t="s">
        <v>40</v>
      </c>
      <c r="AD185" s="10">
        <v>0.01</v>
      </c>
      <c r="AE185" s="10">
        <v>20.100000000000001</v>
      </c>
      <c r="AF185" s="10">
        <v>100.5</v>
      </c>
      <c r="AG185" s="10">
        <v>6.6</v>
      </c>
      <c r="AH185" s="16" t="s">
        <v>41</v>
      </c>
      <c r="AI185" s="21">
        <v>50.92</v>
      </c>
      <c r="AJ185" s="10" t="s">
        <v>42</v>
      </c>
      <c r="AK185" s="18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1:49" ht="15.75" x14ac:dyDescent="0.75">
      <c r="A186" s="10" t="s">
        <v>56</v>
      </c>
      <c r="B186" s="10">
        <f t="shared" si="0"/>
        <v>588.34019999999998</v>
      </c>
      <c r="C186" s="10">
        <v>1930.2499999999998</v>
      </c>
      <c r="D186" s="10" t="s">
        <v>45</v>
      </c>
      <c r="E186" s="10" t="s">
        <v>38</v>
      </c>
      <c r="F186" s="11">
        <v>1959.45642</v>
      </c>
      <c r="G186" s="11">
        <v>41.398699559999997</v>
      </c>
      <c r="H186" s="10" t="s">
        <v>38</v>
      </c>
      <c r="I186" s="10" t="s">
        <v>38</v>
      </c>
      <c r="J186" s="10" t="s">
        <v>38</v>
      </c>
      <c r="K186" s="10" t="s">
        <v>38</v>
      </c>
      <c r="L186" s="10">
        <v>12.5</v>
      </c>
      <c r="M186" s="10">
        <v>1.9143932859999999</v>
      </c>
      <c r="N186" s="10">
        <v>-1.622351973</v>
      </c>
      <c r="O186" s="11">
        <v>2.5884995649999998</v>
      </c>
      <c r="P186" s="10" t="s">
        <v>57</v>
      </c>
      <c r="Q186" s="13">
        <v>1</v>
      </c>
      <c r="R186" s="2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6"/>
      <c r="AI186" s="21"/>
      <c r="AJ186" s="10"/>
      <c r="AK186" s="18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1:49" ht="15.75" x14ac:dyDescent="0.75">
      <c r="A187" s="10" t="s">
        <v>56</v>
      </c>
      <c r="B187" s="10">
        <f t="shared" si="0"/>
        <v>590.78</v>
      </c>
      <c r="C187" s="10">
        <v>1938.2545931758527</v>
      </c>
      <c r="D187" s="10" t="s">
        <v>65</v>
      </c>
      <c r="E187" s="10" t="s">
        <v>49</v>
      </c>
      <c r="F187" s="11">
        <v>1967.3360929999999</v>
      </c>
      <c r="G187" s="11">
        <v>41.784903300000003</v>
      </c>
      <c r="H187" s="10" t="s">
        <v>38</v>
      </c>
      <c r="I187" s="10" t="s">
        <v>38</v>
      </c>
      <c r="J187" s="10" t="s">
        <v>38</v>
      </c>
      <c r="K187" s="10" t="s">
        <v>38</v>
      </c>
      <c r="L187" s="10"/>
      <c r="M187" s="10"/>
      <c r="N187" s="10"/>
      <c r="O187" s="12"/>
      <c r="P187" s="10"/>
      <c r="Q187" s="13"/>
      <c r="R187" s="20">
        <v>240</v>
      </c>
      <c r="S187" s="11">
        <v>66</v>
      </c>
      <c r="T187" s="11">
        <v>11.3</v>
      </c>
      <c r="U187" s="11">
        <v>1.27</v>
      </c>
      <c r="V187" s="11">
        <v>1.03</v>
      </c>
      <c r="W187" s="11">
        <v>2.2400000000000002</v>
      </c>
      <c r="X187" s="11">
        <v>5.79</v>
      </c>
      <c r="Y187" s="11">
        <v>4.17</v>
      </c>
      <c r="Z187" s="11">
        <v>0.12</v>
      </c>
      <c r="AA187" s="11">
        <v>0.03</v>
      </c>
      <c r="AB187" s="11">
        <v>0.04</v>
      </c>
      <c r="AC187" s="11">
        <v>0.01</v>
      </c>
      <c r="AD187" s="15" t="s">
        <v>40</v>
      </c>
      <c r="AE187" s="11">
        <v>8.42</v>
      </c>
      <c r="AF187" s="11">
        <v>100.4</v>
      </c>
      <c r="AG187" s="10">
        <v>9.91</v>
      </c>
      <c r="AH187" s="16" t="s">
        <v>52</v>
      </c>
      <c r="AI187" s="21">
        <v>5.7</v>
      </c>
      <c r="AJ187" s="10" t="s">
        <v>53</v>
      </c>
      <c r="AK187" s="18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1:49" ht="15.75" x14ac:dyDescent="0.75">
      <c r="A188" s="10" t="s">
        <v>56</v>
      </c>
      <c r="B188" s="10">
        <f t="shared" si="0"/>
        <v>591.61680000000001</v>
      </c>
      <c r="C188" s="10">
        <v>1941</v>
      </c>
      <c r="D188" s="10" t="s">
        <v>45</v>
      </c>
      <c r="E188" s="10" t="s">
        <v>38</v>
      </c>
      <c r="F188" s="11">
        <v>1970.0487680000001</v>
      </c>
      <c r="G188" s="11">
        <v>41.918098149999999</v>
      </c>
      <c r="H188" s="10" t="s">
        <v>38</v>
      </c>
      <c r="I188" s="10" t="s">
        <v>38</v>
      </c>
      <c r="J188" s="10" t="s">
        <v>38</v>
      </c>
      <c r="K188" s="10" t="s">
        <v>38</v>
      </c>
      <c r="L188" s="10">
        <v>12.4</v>
      </c>
      <c r="M188" s="10">
        <v>0.46600000000000003</v>
      </c>
      <c r="N188" s="10">
        <v>-7.3049999999999997</v>
      </c>
      <c r="O188" s="11">
        <v>2.6388766549999998</v>
      </c>
      <c r="P188" s="10" t="s">
        <v>44</v>
      </c>
      <c r="Q188" s="13">
        <v>1</v>
      </c>
      <c r="R188" s="2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6"/>
      <c r="AI188" s="21"/>
      <c r="AJ188" s="10"/>
      <c r="AK188" s="18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:49" ht="15.75" x14ac:dyDescent="0.75">
      <c r="A189" s="10" t="s">
        <v>56</v>
      </c>
      <c r="B189" s="10">
        <f t="shared" si="0"/>
        <v>596.95079999999996</v>
      </c>
      <c r="C189" s="10">
        <v>1958.4999999999998</v>
      </c>
      <c r="D189" s="10" t="s">
        <v>45</v>
      </c>
      <c r="E189" s="10" t="s">
        <v>38</v>
      </c>
      <c r="F189" s="11">
        <v>1987.261332</v>
      </c>
      <c r="G189" s="11">
        <v>42.766018090000003</v>
      </c>
      <c r="H189" s="10" t="s">
        <v>38</v>
      </c>
      <c r="I189" s="10" t="s">
        <v>38</v>
      </c>
      <c r="J189" s="10" t="s">
        <v>38</v>
      </c>
      <c r="K189" s="10" t="s">
        <v>38</v>
      </c>
      <c r="L189" s="10">
        <v>9.4</v>
      </c>
      <c r="M189" s="10">
        <v>1.2390000000000001</v>
      </c>
      <c r="N189" s="10">
        <v>-0.48299999999999998</v>
      </c>
      <c r="O189" s="11">
        <v>2.660031955</v>
      </c>
      <c r="P189" s="10" t="s">
        <v>44</v>
      </c>
      <c r="Q189" s="13">
        <v>1</v>
      </c>
      <c r="R189" s="20">
        <v>560</v>
      </c>
      <c r="S189" s="10">
        <v>49.4</v>
      </c>
      <c r="T189" s="10">
        <v>10.8</v>
      </c>
      <c r="U189" s="10">
        <v>2.13</v>
      </c>
      <c r="V189" s="10">
        <v>3.61</v>
      </c>
      <c r="W189" s="10">
        <v>7.21</v>
      </c>
      <c r="X189" s="10">
        <v>3.42</v>
      </c>
      <c r="Y189" s="10">
        <v>3.7</v>
      </c>
      <c r="Z189" s="10">
        <v>0.23</v>
      </c>
      <c r="AA189" s="10">
        <v>7.0000000000000007E-2</v>
      </c>
      <c r="AB189" s="10">
        <v>0.1</v>
      </c>
      <c r="AC189" s="10" t="s">
        <v>40</v>
      </c>
      <c r="AD189" s="10" t="s">
        <v>40</v>
      </c>
      <c r="AE189" s="10">
        <v>15</v>
      </c>
      <c r="AF189" s="10">
        <v>95.7</v>
      </c>
      <c r="AG189" s="10">
        <v>7.76</v>
      </c>
      <c r="AH189" s="16" t="s">
        <v>41</v>
      </c>
      <c r="AI189" s="21">
        <v>52.86</v>
      </c>
      <c r="AJ189" s="10" t="s">
        <v>42</v>
      </c>
      <c r="AK189" s="18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1:49" ht="15.75" x14ac:dyDescent="0.75">
      <c r="A190" s="10" t="s">
        <v>56</v>
      </c>
      <c r="B190" s="10">
        <f t="shared" si="0"/>
        <v>597.85</v>
      </c>
      <c r="C190" s="10">
        <v>1961.4501312335958</v>
      </c>
      <c r="D190" s="10" t="s">
        <v>65</v>
      </c>
      <c r="E190" s="10" t="s">
        <v>38</v>
      </c>
      <c r="F190" s="11">
        <v>1990.167768</v>
      </c>
      <c r="G190" s="11">
        <v>42.90965345</v>
      </c>
      <c r="H190" s="10" t="s">
        <v>38</v>
      </c>
      <c r="I190" s="10" t="s">
        <v>38</v>
      </c>
      <c r="J190" s="10" t="s">
        <v>38</v>
      </c>
      <c r="K190" s="10" t="s">
        <v>38</v>
      </c>
      <c r="L190" s="10"/>
      <c r="M190" s="10"/>
      <c r="N190" s="10"/>
      <c r="O190" s="12"/>
      <c r="P190" s="10"/>
      <c r="Q190" s="13"/>
      <c r="R190" s="20">
        <v>100</v>
      </c>
      <c r="S190" s="11">
        <v>69.3</v>
      </c>
      <c r="T190" s="11">
        <v>11.5</v>
      </c>
      <c r="U190" s="11">
        <v>1.1399999999999999</v>
      </c>
      <c r="V190" s="11">
        <v>0.19</v>
      </c>
      <c r="W190" s="11">
        <v>1.1499999999999999</v>
      </c>
      <c r="X190" s="11">
        <v>6.12</v>
      </c>
      <c r="Y190" s="11">
        <v>4.42</v>
      </c>
      <c r="Z190" s="11">
        <v>7.0000000000000007E-2</v>
      </c>
      <c r="AA190" s="11">
        <v>0.01</v>
      </c>
      <c r="AB190" s="11">
        <v>0.05</v>
      </c>
      <c r="AC190" s="11">
        <v>0.02</v>
      </c>
      <c r="AD190" s="15" t="s">
        <v>40</v>
      </c>
      <c r="AE190" s="11">
        <v>7.18</v>
      </c>
      <c r="AF190" s="11">
        <v>101.1</v>
      </c>
      <c r="AG190" s="10">
        <v>10.23</v>
      </c>
      <c r="AH190" s="16" t="s">
        <v>52</v>
      </c>
      <c r="AI190" s="21">
        <v>5.2</v>
      </c>
      <c r="AJ190" s="10" t="s">
        <v>53</v>
      </c>
      <c r="AK190" s="18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1:49" ht="15.75" x14ac:dyDescent="0.75">
      <c r="A191" s="10" t="s">
        <v>56</v>
      </c>
      <c r="B191" s="10">
        <f t="shared" si="0"/>
        <v>606.49104</v>
      </c>
      <c r="C191" s="10">
        <v>1989.8</v>
      </c>
      <c r="D191" s="10" t="s">
        <v>45</v>
      </c>
      <c r="E191" s="10" t="s">
        <v>38</v>
      </c>
      <c r="F191" s="11">
        <v>2018.069561</v>
      </c>
      <c r="G191" s="11">
        <v>44.294943969999999</v>
      </c>
      <c r="H191" s="10" t="s">
        <v>38</v>
      </c>
      <c r="I191" s="10" t="s">
        <v>38</v>
      </c>
      <c r="J191" s="10" t="s">
        <v>38</v>
      </c>
      <c r="K191" s="10" t="s">
        <v>38</v>
      </c>
      <c r="L191" s="10">
        <v>6.2</v>
      </c>
      <c r="M191" s="10">
        <v>1.329</v>
      </c>
      <c r="N191" s="10">
        <v>-4.2809999999999997</v>
      </c>
      <c r="O191" s="11">
        <v>2.5786682609999998</v>
      </c>
      <c r="P191" s="10" t="s">
        <v>44</v>
      </c>
      <c r="Q191" s="13">
        <v>1</v>
      </c>
      <c r="R191" s="20">
        <v>710</v>
      </c>
      <c r="S191" s="10">
        <v>49.4</v>
      </c>
      <c r="T191" s="10">
        <v>12.1</v>
      </c>
      <c r="U191" s="10">
        <v>3.75</v>
      </c>
      <c r="V191" s="10">
        <v>3.09</v>
      </c>
      <c r="W191" s="10">
        <v>6.43</v>
      </c>
      <c r="X191" s="10">
        <v>4</v>
      </c>
      <c r="Y191" s="10">
        <v>5.6</v>
      </c>
      <c r="Z191" s="10">
        <v>0.37</v>
      </c>
      <c r="AA191" s="10">
        <v>0.09</v>
      </c>
      <c r="AB191" s="10">
        <v>0.06</v>
      </c>
      <c r="AC191" s="10">
        <v>0.01</v>
      </c>
      <c r="AD191" s="10" t="s">
        <v>40</v>
      </c>
      <c r="AE191" s="10">
        <v>13.2</v>
      </c>
      <c r="AF191" s="10">
        <v>98.1</v>
      </c>
      <c r="AG191" s="10">
        <v>6.93</v>
      </c>
      <c r="AH191" s="16" t="s">
        <v>41</v>
      </c>
      <c r="AI191" s="21">
        <v>48.9</v>
      </c>
      <c r="AJ191" s="10" t="s">
        <v>42</v>
      </c>
      <c r="AK191" s="18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1:49" ht="15.75" x14ac:dyDescent="0.75">
      <c r="A192" s="10" t="s">
        <v>56</v>
      </c>
      <c r="B192" s="10">
        <f t="shared" si="0"/>
        <v>610.8954</v>
      </c>
      <c r="C192" s="10">
        <v>2004.25</v>
      </c>
      <c r="D192" s="10" t="s">
        <v>45</v>
      </c>
      <c r="E192" s="10" t="s">
        <v>38</v>
      </c>
      <c r="F192" s="11">
        <v>2032.311101</v>
      </c>
      <c r="G192" s="11">
        <v>45.006259710000002</v>
      </c>
      <c r="H192" s="10" t="s">
        <v>38</v>
      </c>
      <c r="I192" s="10" t="s">
        <v>38</v>
      </c>
      <c r="J192" s="10" t="s">
        <v>38</v>
      </c>
      <c r="K192" s="10" t="s">
        <v>38</v>
      </c>
      <c r="L192" s="23">
        <v>17.26379</v>
      </c>
      <c r="M192" s="23">
        <v>1.782</v>
      </c>
      <c r="N192" s="23">
        <v>-4.2480000000000002</v>
      </c>
      <c r="O192" s="11">
        <v>2.203628825</v>
      </c>
      <c r="P192" s="10" t="s">
        <v>44</v>
      </c>
      <c r="Q192" s="13">
        <v>1</v>
      </c>
      <c r="R192" s="20">
        <v>1100</v>
      </c>
      <c r="S192" s="11">
        <v>45.3</v>
      </c>
      <c r="T192" s="11">
        <v>12.9</v>
      </c>
      <c r="U192" s="11">
        <v>4.3099999999999996</v>
      </c>
      <c r="V192" s="11">
        <v>3.51</v>
      </c>
      <c r="W192" s="11">
        <v>6.23</v>
      </c>
      <c r="X192" s="11">
        <v>4.08</v>
      </c>
      <c r="Y192" s="11">
        <v>6.14</v>
      </c>
      <c r="Z192" s="11">
        <v>0.46</v>
      </c>
      <c r="AA192" s="11">
        <v>0.1</v>
      </c>
      <c r="AB192" s="11">
        <v>0.08</v>
      </c>
      <c r="AC192" s="15" t="s">
        <v>40</v>
      </c>
      <c r="AD192" s="11">
        <v>0.01</v>
      </c>
      <c r="AE192" s="11">
        <v>16.100000000000001</v>
      </c>
      <c r="AF192" s="11">
        <v>99.2</v>
      </c>
      <c r="AG192" s="10">
        <v>5.96</v>
      </c>
      <c r="AH192" s="16" t="s">
        <v>60</v>
      </c>
      <c r="AI192" s="21">
        <v>10.7</v>
      </c>
      <c r="AJ192" s="10" t="s">
        <v>53</v>
      </c>
      <c r="AK192" s="18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 ht="15.75" x14ac:dyDescent="0.75">
      <c r="A193" s="10" t="s">
        <v>56</v>
      </c>
      <c r="B193" s="10">
        <f t="shared" si="0"/>
        <v>619.04880000000003</v>
      </c>
      <c r="C193" s="10">
        <v>2031</v>
      </c>
      <c r="D193" s="10" t="s">
        <v>45</v>
      </c>
      <c r="E193" s="10" t="s">
        <v>48</v>
      </c>
      <c r="F193" s="11">
        <v>2058.6305000000002</v>
      </c>
      <c r="G193" s="11">
        <v>46.327808439999998</v>
      </c>
      <c r="H193" s="10" t="s">
        <v>38</v>
      </c>
      <c r="I193" s="10" t="s">
        <v>38</v>
      </c>
      <c r="J193" s="10" t="s">
        <v>38</v>
      </c>
      <c r="K193" s="10" t="s">
        <v>38</v>
      </c>
      <c r="L193" s="10">
        <v>12.1</v>
      </c>
      <c r="M193" s="10">
        <v>2.105</v>
      </c>
      <c r="N193" s="10">
        <v>-6.0640000000000001</v>
      </c>
      <c r="O193" s="11">
        <v>1.2342933199999999</v>
      </c>
      <c r="P193" s="10" t="s">
        <v>44</v>
      </c>
      <c r="Q193" s="13">
        <v>1</v>
      </c>
      <c r="R193" s="20">
        <v>440</v>
      </c>
      <c r="S193" s="10">
        <v>52.8</v>
      </c>
      <c r="T193" s="10">
        <v>12.3</v>
      </c>
      <c r="U193" s="10">
        <v>3.68</v>
      </c>
      <c r="V193" s="10">
        <v>2.2000000000000002</v>
      </c>
      <c r="W193" s="10">
        <v>7.56</v>
      </c>
      <c r="X193" s="10">
        <v>3.48</v>
      </c>
      <c r="Y193" s="10">
        <v>5.66</v>
      </c>
      <c r="Z193" s="10">
        <v>0.4</v>
      </c>
      <c r="AA193" s="10">
        <v>0.11</v>
      </c>
      <c r="AB193" s="10">
        <v>7.0000000000000007E-2</v>
      </c>
      <c r="AC193" s="10" t="s">
        <v>40</v>
      </c>
      <c r="AD193" s="10" t="s">
        <v>40</v>
      </c>
      <c r="AE193" s="10">
        <v>10.3</v>
      </c>
      <c r="AF193" s="10">
        <v>98.6</v>
      </c>
      <c r="AG193" s="10">
        <v>7.29</v>
      </c>
      <c r="AH193" s="16" t="s">
        <v>41</v>
      </c>
      <c r="AI193" s="21">
        <v>50.93</v>
      </c>
      <c r="AJ193" s="10" t="s">
        <v>42</v>
      </c>
      <c r="AK193" s="18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1:49" ht="15.75" x14ac:dyDescent="0.75">
      <c r="A194" s="10" t="s">
        <v>56</v>
      </c>
      <c r="B194" s="10">
        <f t="shared" si="0"/>
        <v>627.81180000000006</v>
      </c>
      <c r="C194" s="10">
        <v>2059.75</v>
      </c>
      <c r="D194" s="10" t="s">
        <v>49</v>
      </c>
      <c r="E194" s="10" t="s">
        <v>38</v>
      </c>
      <c r="F194" s="11">
        <v>2086.919817</v>
      </c>
      <c r="G194" s="11">
        <v>47.757647149999997</v>
      </c>
      <c r="H194" s="10" t="s">
        <v>38</v>
      </c>
      <c r="I194" s="10" t="s">
        <v>38</v>
      </c>
      <c r="J194" s="10" t="s">
        <v>38</v>
      </c>
      <c r="K194" s="10" t="s">
        <v>38</v>
      </c>
      <c r="L194" s="10"/>
      <c r="M194" s="10"/>
      <c r="N194" s="10"/>
      <c r="O194" s="12"/>
      <c r="P194" s="10"/>
      <c r="Q194" s="13"/>
      <c r="R194" s="20">
        <v>260</v>
      </c>
      <c r="S194" s="11">
        <v>68.2</v>
      </c>
      <c r="T194" s="11">
        <v>11.1</v>
      </c>
      <c r="U194" s="11">
        <v>1.68</v>
      </c>
      <c r="V194" s="11">
        <v>0.12</v>
      </c>
      <c r="W194" s="11">
        <v>0.59</v>
      </c>
      <c r="X194" s="11">
        <v>5.93</v>
      </c>
      <c r="Y194" s="11">
        <v>4.5</v>
      </c>
      <c r="Z194" s="11">
        <v>0.12</v>
      </c>
      <c r="AA194" s="11">
        <v>0.01</v>
      </c>
      <c r="AB194" s="11">
        <v>0.04</v>
      </c>
      <c r="AC194" s="15" t="s">
        <v>40</v>
      </c>
      <c r="AD194" s="15" t="s">
        <v>40</v>
      </c>
      <c r="AE194" s="11">
        <v>7.07</v>
      </c>
      <c r="AF194" s="11">
        <v>99.4</v>
      </c>
      <c r="AG194" s="10" t="s">
        <v>58</v>
      </c>
      <c r="AH194" s="16" t="s">
        <v>52</v>
      </c>
      <c r="AI194" s="21" t="s">
        <v>58</v>
      </c>
      <c r="AJ194" s="10" t="s">
        <v>58</v>
      </c>
      <c r="AK194" s="18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1:49" ht="15.75" x14ac:dyDescent="0.75">
      <c r="A195" s="10" t="s">
        <v>56</v>
      </c>
      <c r="B195" s="10">
        <f t="shared" si="0"/>
        <v>636.51383999999996</v>
      </c>
      <c r="C195" s="10">
        <v>2088.2999999999997</v>
      </c>
      <c r="D195" s="10" t="s">
        <v>45</v>
      </c>
      <c r="E195" s="10" t="s">
        <v>38</v>
      </c>
      <c r="F195" s="11">
        <v>2110.0055360000001</v>
      </c>
      <c r="G195" s="11">
        <v>45.675159749999999</v>
      </c>
      <c r="H195" s="10" t="s">
        <v>38</v>
      </c>
      <c r="I195" s="10" t="s">
        <v>38</v>
      </c>
      <c r="J195" s="10" t="s">
        <v>38</v>
      </c>
      <c r="K195" s="10" t="s">
        <v>38</v>
      </c>
      <c r="L195" s="10">
        <v>11.9</v>
      </c>
      <c r="M195" s="10">
        <v>1.1419999999999999</v>
      </c>
      <c r="N195" s="10">
        <v>-5.6589999999999998</v>
      </c>
      <c r="O195" s="11">
        <v>1.276197477</v>
      </c>
      <c r="P195" s="10" t="s">
        <v>44</v>
      </c>
      <c r="Q195" s="13">
        <v>1</v>
      </c>
      <c r="R195" s="2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6"/>
      <c r="AI195" s="21"/>
      <c r="AJ195" s="10"/>
      <c r="AK195" s="18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1:49" ht="15.75" x14ac:dyDescent="0.75">
      <c r="A196" s="10" t="s">
        <v>56</v>
      </c>
      <c r="B196" s="10">
        <f t="shared" si="0"/>
        <v>641.98500000000001</v>
      </c>
      <c r="C196" s="10">
        <v>2106.25</v>
      </c>
      <c r="D196" s="10" t="s">
        <v>45</v>
      </c>
      <c r="E196" s="10" t="s">
        <v>48</v>
      </c>
      <c r="F196" s="11">
        <v>2124.502751</v>
      </c>
      <c r="G196" s="11">
        <v>45.11122554</v>
      </c>
      <c r="H196" s="10" t="s">
        <v>38</v>
      </c>
      <c r="I196" s="10" t="s">
        <v>38</v>
      </c>
      <c r="J196" s="10" t="s">
        <v>38</v>
      </c>
      <c r="K196" s="10" t="s">
        <v>38</v>
      </c>
      <c r="L196" s="23">
        <v>11.983790000000001</v>
      </c>
      <c r="M196" s="23">
        <v>2.2829999999999999</v>
      </c>
      <c r="N196" s="23">
        <v>-2.984</v>
      </c>
      <c r="O196" s="11">
        <v>1.34144698</v>
      </c>
      <c r="P196" s="10" t="s">
        <v>44</v>
      </c>
      <c r="Q196" s="13">
        <v>1</v>
      </c>
      <c r="R196" s="20">
        <v>980</v>
      </c>
      <c r="S196" s="11">
        <v>45.6</v>
      </c>
      <c r="T196" s="11">
        <v>13.4</v>
      </c>
      <c r="U196" s="11">
        <v>4.3099999999999996</v>
      </c>
      <c r="V196" s="11">
        <v>3.11</v>
      </c>
      <c r="W196" s="11">
        <v>6.41</v>
      </c>
      <c r="X196" s="11">
        <v>3.85</v>
      </c>
      <c r="Y196" s="11">
        <v>6.99</v>
      </c>
      <c r="Z196" s="11">
        <v>0.5</v>
      </c>
      <c r="AA196" s="11">
        <v>0.1</v>
      </c>
      <c r="AB196" s="11">
        <v>0.08</v>
      </c>
      <c r="AC196" s="15" t="s">
        <v>40</v>
      </c>
      <c r="AD196" s="11">
        <v>0.02</v>
      </c>
      <c r="AE196" s="11">
        <v>15.9</v>
      </c>
      <c r="AF196" s="11">
        <v>100.2</v>
      </c>
      <c r="AG196" s="10">
        <v>5.78</v>
      </c>
      <c r="AH196" s="16" t="s">
        <v>52</v>
      </c>
      <c r="AI196" s="21">
        <v>10.199999999999999</v>
      </c>
      <c r="AJ196" s="10" t="s">
        <v>53</v>
      </c>
      <c r="AK196" s="18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  <row r="197" spans="1:49" ht="15.75" x14ac:dyDescent="0.75">
      <c r="A197" s="10" t="s">
        <v>56</v>
      </c>
      <c r="B197" s="10">
        <f t="shared" si="0"/>
        <v>657.04730159999997</v>
      </c>
      <c r="C197" s="10">
        <v>2155.6669999999999</v>
      </c>
      <c r="D197" s="10" t="s">
        <v>45</v>
      </c>
      <c r="E197" s="10" t="s">
        <v>38</v>
      </c>
      <c r="F197" s="11">
        <v>2164.3436360000001</v>
      </c>
      <c r="G197" s="11">
        <v>46.824299029999999</v>
      </c>
      <c r="H197" s="10" t="s">
        <v>38</v>
      </c>
      <c r="I197" s="10" t="s">
        <v>38</v>
      </c>
      <c r="J197" s="10" t="s">
        <v>38</v>
      </c>
      <c r="K197" s="10" t="s">
        <v>38</v>
      </c>
      <c r="L197" s="10">
        <v>14.7</v>
      </c>
      <c r="M197" s="10">
        <v>1.930194</v>
      </c>
      <c r="N197" s="10">
        <v>-3.8759255119999998</v>
      </c>
      <c r="O197" s="11">
        <v>1.4296573020000001</v>
      </c>
      <c r="P197" s="10" t="s">
        <v>57</v>
      </c>
      <c r="Q197" s="13">
        <v>1</v>
      </c>
      <c r="R197" s="2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6"/>
      <c r="AI197" s="21"/>
      <c r="AJ197" s="10"/>
      <c r="AK197" s="18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</row>
    <row r="198" spans="1:49" ht="15.75" x14ac:dyDescent="0.75">
      <c r="A198" s="10" t="s">
        <v>56</v>
      </c>
      <c r="B198" s="10">
        <f t="shared" si="0"/>
        <v>664.52495999999996</v>
      </c>
      <c r="C198" s="10">
        <v>2180.1999999999998</v>
      </c>
      <c r="D198" s="10" t="s">
        <v>45</v>
      </c>
      <c r="E198" s="10" t="s">
        <v>38</v>
      </c>
      <c r="F198" s="11">
        <v>2184.1053510000002</v>
      </c>
      <c r="G198" s="11">
        <v>49.324148989999998</v>
      </c>
      <c r="H198" s="10" t="s">
        <v>38</v>
      </c>
      <c r="I198" s="10" t="s">
        <v>38</v>
      </c>
      <c r="J198" s="10" t="s">
        <v>38</v>
      </c>
      <c r="K198" s="10" t="s">
        <v>38</v>
      </c>
      <c r="L198" s="10">
        <v>13</v>
      </c>
      <c r="M198" s="10">
        <v>5.8000000000000003E-2</v>
      </c>
      <c r="N198" s="10">
        <v>-5.6479999999999997</v>
      </c>
      <c r="O198" s="11">
        <v>1.372107867</v>
      </c>
      <c r="P198" s="10" t="s">
        <v>44</v>
      </c>
      <c r="Q198" s="13">
        <v>1</v>
      </c>
      <c r="R198" s="20">
        <v>510</v>
      </c>
      <c r="S198" s="10">
        <v>47.1</v>
      </c>
      <c r="T198" s="10">
        <v>14.7</v>
      </c>
      <c r="U198" s="10">
        <v>4.43</v>
      </c>
      <c r="V198" s="10">
        <v>2.85</v>
      </c>
      <c r="W198" s="10">
        <v>7.02</v>
      </c>
      <c r="X198" s="10">
        <v>2.66</v>
      </c>
      <c r="Y198" s="10">
        <v>6.69</v>
      </c>
      <c r="Z198" s="10">
        <v>0.55000000000000004</v>
      </c>
      <c r="AA198" s="10">
        <v>0.26</v>
      </c>
      <c r="AB198" s="10">
        <v>0.11</v>
      </c>
      <c r="AC198" s="10" t="s">
        <v>40</v>
      </c>
      <c r="AD198" s="10">
        <v>0.02</v>
      </c>
      <c r="AE198" s="10">
        <v>14</v>
      </c>
      <c r="AF198" s="10">
        <v>100.4</v>
      </c>
      <c r="AG198" s="10">
        <v>5.44</v>
      </c>
      <c r="AH198" s="16" t="s">
        <v>41</v>
      </c>
      <c r="AI198" s="21">
        <v>55.86</v>
      </c>
      <c r="AJ198" s="10" t="s">
        <v>42</v>
      </c>
      <c r="AK198" s="18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</row>
    <row r="199" spans="1:49" ht="15.75" x14ac:dyDescent="0.75">
      <c r="A199" s="10" t="s">
        <v>56</v>
      </c>
      <c r="B199" s="10">
        <f t="shared" si="0"/>
        <v>667.75584000000003</v>
      </c>
      <c r="C199" s="10">
        <v>2190.8000000000002</v>
      </c>
      <c r="D199" s="10" t="s">
        <v>45</v>
      </c>
      <c r="E199" s="10" t="s">
        <v>38</v>
      </c>
      <c r="F199" s="11">
        <v>2192.6766969999999</v>
      </c>
      <c r="G199" s="11">
        <v>50.700823210000003</v>
      </c>
      <c r="H199" s="10" t="s">
        <v>38</v>
      </c>
      <c r="I199" s="10" t="s">
        <v>38</v>
      </c>
      <c r="J199" s="10" t="s">
        <v>38</v>
      </c>
      <c r="K199" s="10" t="s">
        <v>38</v>
      </c>
      <c r="L199" s="10">
        <v>7.6</v>
      </c>
      <c r="M199" s="10">
        <v>0.95399999999999996</v>
      </c>
      <c r="N199" s="10">
        <v>-6.42</v>
      </c>
      <c r="O199" s="11">
        <v>1.002781133</v>
      </c>
      <c r="P199" s="10" t="s">
        <v>44</v>
      </c>
      <c r="Q199" s="13">
        <v>1</v>
      </c>
      <c r="R199" s="2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6"/>
      <c r="AI199" s="21"/>
      <c r="AJ199" s="10"/>
      <c r="AK199" s="18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</row>
    <row r="200" spans="1:49" ht="15.75" x14ac:dyDescent="0.75">
      <c r="A200" s="10" t="s">
        <v>56</v>
      </c>
      <c r="B200" s="10">
        <f t="shared" si="0"/>
        <v>671.85540000000003</v>
      </c>
      <c r="C200" s="10">
        <v>2204.25</v>
      </c>
      <c r="D200" s="10" t="s">
        <v>45</v>
      </c>
      <c r="E200" s="10" t="s">
        <v>37</v>
      </c>
      <c r="F200" s="11">
        <v>2203.5231530000001</v>
      </c>
      <c r="G200" s="11">
        <v>52.667218939999998</v>
      </c>
      <c r="H200" s="10" t="s">
        <v>38</v>
      </c>
      <c r="I200" s="10" t="s">
        <v>38</v>
      </c>
      <c r="J200" s="10" t="s">
        <v>38</v>
      </c>
      <c r="K200" s="10" t="s">
        <v>38</v>
      </c>
      <c r="L200" s="23">
        <v>11.88588</v>
      </c>
      <c r="M200" s="23">
        <v>2.3860000000000001</v>
      </c>
      <c r="N200" s="23">
        <v>-4.5019999999999998</v>
      </c>
      <c r="O200" s="11">
        <v>0.84227667699999997</v>
      </c>
      <c r="P200" s="10" t="s">
        <v>44</v>
      </c>
      <c r="Q200" s="13">
        <v>1</v>
      </c>
      <c r="R200" s="20">
        <v>1100</v>
      </c>
      <c r="S200" s="11">
        <v>47.3</v>
      </c>
      <c r="T200" s="11">
        <v>12.2</v>
      </c>
      <c r="U200" s="11">
        <v>4.34</v>
      </c>
      <c r="V200" s="11">
        <v>3.47</v>
      </c>
      <c r="W200" s="11">
        <v>6.38</v>
      </c>
      <c r="X200" s="11">
        <v>3.54</v>
      </c>
      <c r="Y200" s="11">
        <v>7.34</v>
      </c>
      <c r="Z200" s="11">
        <v>0.51</v>
      </c>
      <c r="AA200" s="11">
        <v>0.11</v>
      </c>
      <c r="AB200" s="11">
        <v>0.09</v>
      </c>
      <c r="AC200" s="15" t="s">
        <v>40</v>
      </c>
      <c r="AD200" s="15" t="s">
        <v>40</v>
      </c>
      <c r="AE200" s="11">
        <v>15.4</v>
      </c>
      <c r="AF200" s="11">
        <v>100.7</v>
      </c>
      <c r="AG200" s="10">
        <v>6.58</v>
      </c>
      <c r="AH200" s="16" t="s">
        <v>52</v>
      </c>
      <c r="AI200" s="21">
        <v>9.1</v>
      </c>
      <c r="AJ200" s="10" t="s">
        <v>53</v>
      </c>
      <c r="AK200" s="18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</row>
    <row r="201" spans="1:49" ht="15.75" x14ac:dyDescent="0.75">
      <c r="A201" s="10" t="s">
        <v>56</v>
      </c>
      <c r="B201" s="10">
        <f t="shared" si="0"/>
        <v>672.2364</v>
      </c>
      <c r="C201" s="10">
        <v>2205.5</v>
      </c>
      <c r="D201" s="10" t="s">
        <v>45</v>
      </c>
      <c r="E201" s="10" t="s">
        <v>37</v>
      </c>
      <c r="F201" s="11">
        <v>2204.5284339999998</v>
      </c>
      <c r="G201" s="11">
        <v>52.86129021</v>
      </c>
      <c r="H201" s="10" t="s">
        <v>38</v>
      </c>
      <c r="I201" s="10" t="s">
        <v>38</v>
      </c>
      <c r="J201" s="10" t="s">
        <v>38</v>
      </c>
      <c r="K201" s="10" t="s">
        <v>38</v>
      </c>
      <c r="L201" s="10">
        <v>12.7</v>
      </c>
      <c r="M201" s="10">
        <v>2.11</v>
      </c>
      <c r="N201" s="10">
        <v>-4.7110000000000003</v>
      </c>
      <c r="O201" s="11">
        <v>0.80146740400000005</v>
      </c>
      <c r="P201" s="10" t="s">
        <v>44</v>
      </c>
      <c r="Q201" s="13">
        <v>1</v>
      </c>
      <c r="R201" s="2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6"/>
      <c r="AI201" s="21"/>
      <c r="AJ201" s="10"/>
      <c r="AK201" s="18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</row>
    <row r="202" spans="1:49" ht="15.75" x14ac:dyDescent="0.75">
      <c r="A202" s="10" t="s">
        <v>56</v>
      </c>
      <c r="B202" s="10">
        <f t="shared" si="0"/>
        <v>683.36159999999984</v>
      </c>
      <c r="C202" s="10">
        <v>2241.9999999999995</v>
      </c>
      <c r="D202" s="10" t="s">
        <v>45</v>
      </c>
      <c r="E202" s="10" t="s">
        <v>37</v>
      </c>
      <c r="F202" s="11">
        <v>2233.94614</v>
      </c>
      <c r="G202" s="11">
        <v>59.303469739999997</v>
      </c>
      <c r="H202" s="10" t="s">
        <v>38</v>
      </c>
      <c r="I202" s="10" t="s">
        <v>38</v>
      </c>
      <c r="J202" s="10" t="s">
        <v>38</v>
      </c>
      <c r="K202" s="10" t="s">
        <v>38</v>
      </c>
      <c r="L202" s="10">
        <v>9.1</v>
      </c>
      <c r="M202" s="10">
        <v>3.1779999999999999</v>
      </c>
      <c r="N202" s="10">
        <v>-4.5469999999999997</v>
      </c>
      <c r="O202" s="11">
        <v>0.34607802599999998</v>
      </c>
      <c r="P202" s="10" t="s">
        <v>44</v>
      </c>
      <c r="Q202" s="13">
        <v>1</v>
      </c>
      <c r="R202" s="20">
        <v>1300</v>
      </c>
      <c r="S202" s="10">
        <v>44</v>
      </c>
      <c r="T202" s="10">
        <v>12.6</v>
      </c>
      <c r="U202" s="10">
        <v>4.1900000000000004</v>
      </c>
      <c r="V202" s="10">
        <v>4.6399999999999997</v>
      </c>
      <c r="W202" s="10">
        <v>7.62</v>
      </c>
      <c r="X202" s="10">
        <v>3.53</v>
      </c>
      <c r="Y202" s="10">
        <v>6.76</v>
      </c>
      <c r="Z202" s="10">
        <v>0.47</v>
      </c>
      <c r="AA202" s="10">
        <v>0.08</v>
      </c>
      <c r="AB202" s="10">
        <v>0.09</v>
      </c>
      <c r="AC202" s="10">
        <v>0.02</v>
      </c>
      <c r="AD202" s="10">
        <v>0.02</v>
      </c>
      <c r="AE202" s="10">
        <v>16.5</v>
      </c>
      <c r="AF202" s="10">
        <v>100.5</v>
      </c>
      <c r="AG202" s="10">
        <v>5.93</v>
      </c>
      <c r="AH202" s="16" t="s">
        <v>41</v>
      </c>
      <c r="AI202" s="21">
        <v>48.98</v>
      </c>
      <c r="AJ202" s="10" t="s">
        <v>42</v>
      </c>
      <c r="AK202" s="18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:49" ht="15.75" x14ac:dyDescent="0.75">
      <c r="A203" s="10" t="s">
        <v>56</v>
      </c>
      <c r="B203" s="10">
        <f t="shared" si="0"/>
        <v>687.78120000000001</v>
      </c>
      <c r="C203" s="10">
        <v>2256.5</v>
      </c>
      <c r="D203" s="10" t="s">
        <v>45</v>
      </c>
      <c r="E203" s="10" t="s">
        <v>38</v>
      </c>
      <c r="F203" s="11">
        <v>2245.6391490000001</v>
      </c>
      <c r="G203" s="11">
        <v>62.211971460000001</v>
      </c>
      <c r="H203" s="10" t="s">
        <v>38</v>
      </c>
      <c r="I203" s="10" t="s">
        <v>38</v>
      </c>
      <c r="J203" s="10" t="s">
        <v>38</v>
      </c>
      <c r="K203" s="10" t="s">
        <v>38</v>
      </c>
      <c r="L203" s="10">
        <v>14.1</v>
      </c>
      <c r="M203" s="10">
        <v>2.0790000000000002</v>
      </c>
      <c r="N203" s="10">
        <v>-4.8689999999999998</v>
      </c>
      <c r="O203" s="11">
        <v>0.30443390100000001</v>
      </c>
      <c r="P203" s="10" t="s">
        <v>44</v>
      </c>
      <c r="Q203" s="13">
        <v>1</v>
      </c>
      <c r="R203" s="2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6"/>
      <c r="AI203" s="21"/>
      <c r="AJ203" s="10"/>
      <c r="AK203" s="18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</row>
    <row r="204" spans="1:49" ht="15.75" x14ac:dyDescent="0.75">
      <c r="A204" s="10" t="s">
        <v>56</v>
      </c>
      <c r="B204" s="10">
        <f t="shared" si="0"/>
        <v>694.79160000000002</v>
      </c>
      <c r="C204" s="10">
        <v>2279.5</v>
      </c>
      <c r="D204" s="10" t="s">
        <v>45</v>
      </c>
      <c r="E204" s="10" t="s">
        <v>38</v>
      </c>
      <c r="F204" s="11">
        <v>2264.183943</v>
      </c>
      <c r="G204" s="11">
        <v>67.142349640000006</v>
      </c>
      <c r="H204" s="10" t="s">
        <v>38</v>
      </c>
      <c r="I204" s="10" t="s">
        <v>38</v>
      </c>
      <c r="J204" s="10" t="s">
        <v>38</v>
      </c>
      <c r="K204" s="10" t="s">
        <v>38</v>
      </c>
      <c r="L204" s="10">
        <v>9.6</v>
      </c>
      <c r="M204" s="10">
        <v>1.8729872000000001</v>
      </c>
      <c r="N204" s="10">
        <v>-5.3592600060000004</v>
      </c>
      <c r="O204" s="11">
        <v>0.59260442099999999</v>
      </c>
      <c r="P204" s="10" t="s">
        <v>57</v>
      </c>
      <c r="Q204" s="13">
        <v>1</v>
      </c>
      <c r="R204" s="2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6"/>
      <c r="AI204" s="21"/>
      <c r="AJ204" s="10"/>
      <c r="AK204" s="18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</row>
    <row r="205" spans="1:49" ht="15.75" x14ac:dyDescent="0.75">
      <c r="A205" s="10" t="s">
        <v>56</v>
      </c>
      <c r="B205" s="10">
        <f t="shared" si="0"/>
        <v>698.20535999999993</v>
      </c>
      <c r="C205" s="10">
        <v>2290.6999999999998</v>
      </c>
      <c r="D205" s="10" t="s">
        <v>45</v>
      </c>
      <c r="E205" s="10" t="s">
        <v>38</v>
      </c>
      <c r="F205" s="11">
        <v>2273.231475</v>
      </c>
      <c r="G205" s="11">
        <v>69.668003330000005</v>
      </c>
      <c r="H205" s="10" t="s">
        <v>38</v>
      </c>
      <c r="I205" s="10" t="s">
        <v>38</v>
      </c>
      <c r="J205" s="10" t="s">
        <v>38</v>
      </c>
      <c r="K205" s="10" t="s">
        <v>38</v>
      </c>
      <c r="L205" s="10">
        <v>2.4</v>
      </c>
      <c r="M205" s="10">
        <v>2.1709999999999998</v>
      </c>
      <c r="N205" s="10">
        <v>-4.9279999999999999</v>
      </c>
      <c r="O205" s="11">
        <v>1.0044003189999999</v>
      </c>
      <c r="P205" s="10" t="s">
        <v>44</v>
      </c>
      <c r="Q205" s="13">
        <v>1</v>
      </c>
      <c r="R205" s="2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6"/>
      <c r="AI205" s="21"/>
      <c r="AJ205" s="10"/>
      <c r="AK205" s="18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</row>
    <row r="206" spans="1:49" ht="15.75" x14ac:dyDescent="0.75">
      <c r="A206" s="10" t="s">
        <v>56</v>
      </c>
      <c r="B206" s="10">
        <f t="shared" si="0"/>
        <v>702.33540000000005</v>
      </c>
      <c r="C206" s="10">
        <v>2304.25</v>
      </c>
      <c r="D206" s="10" t="s">
        <v>45</v>
      </c>
      <c r="E206" s="10" t="s">
        <v>38</v>
      </c>
      <c r="F206" s="11">
        <v>2284.1572959999999</v>
      </c>
      <c r="G206" s="11">
        <v>72.807683589999996</v>
      </c>
      <c r="H206" s="10" t="s">
        <v>38</v>
      </c>
      <c r="I206" s="10" t="s">
        <v>38</v>
      </c>
      <c r="J206" s="10" t="s">
        <v>38</v>
      </c>
      <c r="K206" s="10" t="s">
        <v>38</v>
      </c>
      <c r="L206" s="23">
        <v>9.5398549999999993</v>
      </c>
      <c r="M206" s="10">
        <v>2.6339999999999999</v>
      </c>
      <c r="N206" s="23">
        <v>-3.7669999999999999</v>
      </c>
      <c r="O206" s="11">
        <v>0.99074719300000003</v>
      </c>
      <c r="P206" s="10" t="s">
        <v>44</v>
      </c>
      <c r="Q206" s="13">
        <v>1</v>
      </c>
      <c r="R206" s="20">
        <v>840</v>
      </c>
      <c r="S206" s="11">
        <v>44.6</v>
      </c>
      <c r="T206" s="11">
        <v>12.1</v>
      </c>
      <c r="U206" s="11">
        <v>3.87</v>
      </c>
      <c r="V206" s="11">
        <v>3.93</v>
      </c>
      <c r="W206" s="11">
        <v>8.84</v>
      </c>
      <c r="X206" s="11">
        <v>3.17</v>
      </c>
      <c r="Y206" s="11">
        <v>7.06</v>
      </c>
      <c r="Z206" s="11">
        <v>0.49</v>
      </c>
      <c r="AA206" s="11">
        <v>0.09</v>
      </c>
      <c r="AB206" s="11">
        <v>0.08</v>
      </c>
      <c r="AC206" s="15" t="s">
        <v>40</v>
      </c>
      <c r="AD206" s="11">
        <v>0.01</v>
      </c>
      <c r="AE206" s="11">
        <v>16.7</v>
      </c>
      <c r="AF206" s="11">
        <v>100.9</v>
      </c>
      <c r="AG206" s="10">
        <v>6.26</v>
      </c>
      <c r="AH206" s="16" t="s">
        <v>52</v>
      </c>
      <c r="AI206" s="21">
        <v>8.9</v>
      </c>
      <c r="AJ206" s="10" t="s">
        <v>53</v>
      </c>
      <c r="AK206" s="18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</row>
    <row r="207" spans="1:49" ht="15.75" x14ac:dyDescent="0.75">
      <c r="A207" s="10" t="s">
        <v>56</v>
      </c>
      <c r="B207" s="10">
        <f t="shared" si="0"/>
        <v>710.48880000000008</v>
      </c>
      <c r="C207" s="10">
        <v>2331</v>
      </c>
      <c r="D207" s="10" t="s">
        <v>45</v>
      </c>
      <c r="E207" s="10" t="s">
        <v>38</v>
      </c>
      <c r="F207" s="11">
        <v>2305.7179339999998</v>
      </c>
      <c r="G207" s="11">
        <v>79.247576260000002</v>
      </c>
      <c r="H207" s="10" t="s">
        <v>38</v>
      </c>
      <c r="I207" s="10" t="s">
        <v>38</v>
      </c>
      <c r="J207" s="10" t="s">
        <v>38</v>
      </c>
      <c r="K207" s="10" t="s">
        <v>38</v>
      </c>
      <c r="L207" s="10">
        <v>12.2</v>
      </c>
      <c r="M207" s="10">
        <v>2.9460000000000002</v>
      </c>
      <c r="N207" s="10">
        <v>-2.907</v>
      </c>
      <c r="O207" s="11">
        <v>0.85639944000000001</v>
      </c>
      <c r="P207" s="10" t="s">
        <v>64</v>
      </c>
      <c r="Q207" s="13">
        <v>1</v>
      </c>
      <c r="R207" s="2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6"/>
      <c r="AI207" s="21"/>
      <c r="AJ207" s="10"/>
      <c r="AK207" s="18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</row>
    <row r="208" spans="1:49" ht="15.75" x14ac:dyDescent="0.75">
      <c r="A208" s="10" t="s">
        <v>56</v>
      </c>
      <c r="B208" s="10">
        <f t="shared" si="0"/>
        <v>712.80528000000004</v>
      </c>
      <c r="C208" s="10">
        <v>2338.6</v>
      </c>
      <c r="D208" s="10" t="s">
        <v>45</v>
      </c>
      <c r="E208" s="10" t="s">
        <v>38</v>
      </c>
      <c r="F208" s="11">
        <v>2311.8554410000002</v>
      </c>
      <c r="G208" s="11">
        <v>81.131628309999996</v>
      </c>
      <c r="H208" s="10" t="s">
        <v>38</v>
      </c>
      <c r="I208" s="10" t="s">
        <v>38</v>
      </c>
      <c r="J208" s="10" t="s">
        <v>38</v>
      </c>
      <c r="K208" s="10" t="s">
        <v>38</v>
      </c>
      <c r="L208" s="10">
        <v>12.3</v>
      </c>
      <c r="M208" s="10">
        <v>2.1970000000000001</v>
      </c>
      <c r="N208" s="10">
        <v>-4.7539999999999996</v>
      </c>
      <c r="O208" s="11">
        <v>1.4716045659999999</v>
      </c>
      <c r="P208" s="10" t="s">
        <v>44</v>
      </c>
      <c r="Q208" s="13">
        <v>1</v>
      </c>
      <c r="R208" s="20">
        <v>610</v>
      </c>
      <c r="S208" s="10">
        <v>48.7</v>
      </c>
      <c r="T208" s="10">
        <v>11.9</v>
      </c>
      <c r="U208" s="10">
        <v>3.57</v>
      </c>
      <c r="V208" s="10">
        <v>2.98</v>
      </c>
      <c r="W208" s="10">
        <v>7.75</v>
      </c>
      <c r="X208" s="10">
        <v>2.97</v>
      </c>
      <c r="Y208" s="10">
        <v>7.75</v>
      </c>
      <c r="Z208" s="10">
        <v>0.47</v>
      </c>
      <c r="AA208" s="10">
        <v>0.11</v>
      </c>
      <c r="AB208" s="10">
        <v>0.09</v>
      </c>
      <c r="AC208" s="10">
        <v>0.01</v>
      </c>
      <c r="AD208" s="10" t="s">
        <v>40</v>
      </c>
      <c r="AE208" s="10">
        <v>14.2</v>
      </c>
      <c r="AF208" s="10">
        <v>100.5</v>
      </c>
      <c r="AG208" s="10">
        <v>6.95</v>
      </c>
      <c r="AH208" s="16" t="s">
        <v>41</v>
      </c>
      <c r="AI208" s="21">
        <v>47.27</v>
      </c>
      <c r="AJ208" s="10" t="s">
        <v>42</v>
      </c>
      <c r="AK208" s="18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:49" ht="15.75" x14ac:dyDescent="0.75">
      <c r="A209" s="10" t="s">
        <v>56</v>
      </c>
      <c r="B209" s="10">
        <f t="shared" si="0"/>
        <v>718.48979999999995</v>
      </c>
      <c r="C209" s="10">
        <v>2357.2499999999995</v>
      </c>
      <c r="D209" s="10" t="s">
        <v>45</v>
      </c>
      <c r="E209" s="10" t="s">
        <v>38</v>
      </c>
      <c r="F209" s="11">
        <v>2326.8817519999998</v>
      </c>
      <c r="G209" s="11">
        <v>85.824952420000002</v>
      </c>
      <c r="H209" s="10" t="s">
        <v>38</v>
      </c>
      <c r="I209" s="10" t="s">
        <v>38</v>
      </c>
      <c r="J209" s="10" t="s">
        <v>38</v>
      </c>
      <c r="K209" s="10" t="s">
        <v>38</v>
      </c>
      <c r="L209" s="10">
        <v>10.1</v>
      </c>
      <c r="M209" s="10">
        <v>1.8260000000000001</v>
      </c>
      <c r="N209" s="10">
        <v>-4.6989999999999998</v>
      </c>
      <c r="O209" s="11">
        <v>1.561560117</v>
      </c>
      <c r="P209" s="10" t="s">
        <v>64</v>
      </c>
      <c r="Q209" s="13">
        <v>1</v>
      </c>
      <c r="R209" s="2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6"/>
      <c r="AI209" s="21"/>
      <c r="AJ209" s="10"/>
      <c r="AK209" s="18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</row>
    <row r="210" spans="1:49" ht="15.75" x14ac:dyDescent="0.75">
      <c r="A210" s="10" t="s">
        <v>56</v>
      </c>
      <c r="B210" s="10">
        <f t="shared" si="0"/>
        <v>719.17560000000003</v>
      </c>
      <c r="C210" s="10">
        <v>2359.5</v>
      </c>
      <c r="D210" s="10" t="s">
        <v>45</v>
      </c>
      <c r="E210" s="10" t="s">
        <v>38</v>
      </c>
      <c r="F210" s="11">
        <v>2328.7071310000001</v>
      </c>
      <c r="G210" s="11">
        <v>86.402245609999994</v>
      </c>
      <c r="H210" s="10" t="s">
        <v>38</v>
      </c>
      <c r="I210" s="10" t="s">
        <v>38</v>
      </c>
      <c r="J210" s="10" t="s">
        <v>38</v>
      </c>
      <c r="K210" s="10" t="s">
        <v>38</v>
      </c>
      <c r="L210" s="10">
        <v>9.4</v>
      </c>
      <c r="M210" s="10">
        <v>2.2160000000000002</v>
      </c>
      <c r="N210" s="10">
        <v>-1.2110000000000001</v>
      </c>
      <c r="O210" s="11">
        <v>1.522803336</v>
      </c>
      <c r="P210" s="10" t="s">
        <v>44</v>
      </c>
      <c r="Q210" s="13">
        <v>1</v>
      </c>
      <c r="R210" s="20">
        <v>840</v>
      </c>
      <c r="S210" s="10">
        <v>44</v>
      </c>
      <c r="T210" s="10">
        <v>14.8</v>
      </c>
      <c r="U210" s="10">
        <v>5.13</v>
      </c>
      <c r="V210" s="10">
        <v>4.33</v>
      </c>
      <c r="W210" s="10">
        <v>6.53</v>
      </c>
      <c r="X210" s="10">
        <v>2.4900000000000002</v>
      </c>
      <c r="Y210" s="10">
        <v>6.96</v>
      </c>
      <c r="Z210" s="10">
        <v>0.55000000000000004</v>
      </c>
      <c r="AA210" s="10">
        <v>0.31</v>
      </c>
      <c r="AB210" s="10">
        <v>0.12</v>
      </c>
      <c r="AC210" s="10" t="s">
        <v>40</v>
      </c>
      <c r="AD210" s="10">
        <v>0.02</v>
      </c>
      <c r="AE210" s="10">
        <v>14.5</v>
      </c>
      <c r="AF210" s="10">
        <v>99.8</v>
      </c>
      <c r="AG210" s="10">
        <v>5.05</v>
      </c>
      <c r="AH210" s="16" t="s">
        <v>41</v>
      </c>
      <c r="AI210" s="21">
        <v>56</v>
      </c>
      <c r="AJ210" s="10" t="s">
        <v>42</v>
      </c>
      <c r="AK210" s="18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</row>
    <row r="211" spans="1:49" ht="15.75" x14ac:dyDescent="0.75">
      <c r="A211" s="10" t="s">
        <v>56</v>
      </c>
      <c r="B211" s="10">
        <f t="shared" si="0"/>
        <v>723.44280000000003</v>
      </c>
      <c r="C211" s="10">
        <v>2373.5</v>
      </c>
      <c r="D211" s="10" t="s">
        <v>45</v>
      </c>
      <c r="E211" s="10" t="s">
        <v>38</v>
      </c>
      <c r="F211" s="11">
        <v>2339.9768629999999</v>
      </c>
      <c r="G211" s="11">
        <v>89.997336360000006</v>
      </c>
      <c r="H211" s="10" t="s">
        <v>38</v>
      </c>
      <c r="I211" s="10" t="s">
        <v>38</v>
      </c>
      <c r="J211" s="10" t="s">
        <v>38</v>
      </c>
      <c r="K211" s="10" t="s">
        <v>38</v>
      </c>
      <c r="L211" s="10">
        <v>10.5</v>
      </c>
      <c r="M211" s="10">
        <v>2.0939999999999999</v>
      </c>
      <c r="N211" s="10">
        <v>-4.6219999999999999</v>
      </c>
      <c r="O211" s="11">
        <v>1.4534201040000001</v>
      </c>
      <c r="P211" s="10" t="s">
        <v>44</v>
      </c>
      <c r="Q211" s="13">
        <v>1</v>
      </c>
      <c r="R211" s="20">
        <v>1000</v>
      </c>
      <c r="S211" s="10">
        <v>46.7</v>
      </c>
      <c r="T211" s="10">
        <v>12.1</v>
      </c>
      <c r="U211" s="10">
        <v>4.09</v>
      </c>
      <c r="V211" s="10">
        <v>3.79</v>
      </c>
      <c r="W211" s="10">
        <v>7.37</v>
      </c>
      <c r="X211" s="10">
        <v>3.15</v>
      </c>
      <c r="Y211" s="10">
        <v>7.27</v>
      </c>
      <c r="Z211" s="10">
        <v>0.47</v>
      </c>
      <c r="AA211" s="10">
        <v>0.11</v>
      </c>
      <c r="AB211" s="10">
        <v>0.11</v>
      </c>
      <c r="AC211" s="10" t="s">
        <v>40</v>
      </c>
      <c r="AD211" s="10">
        <v>0.02</v>
      </c>
      <c r="AE211" s="10">
        <v>14.6</v>
      </c>
      <c r="AF211" s="10">
        <v>99.7</v>
      </c>
      <c r="AG211" s="10">
        <v>6.55</v>
      </c>
      <c r="AH211" s="16" t="s">
        <v>41</v>
      </c>
      <c r="AI211" s="21">
        <v>48.11</v>
      </c>
      <c r="AJ211" s="10" t="s">
        <v>42</v>
      </c>
      <c r="AK211" s="18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</row>
    <row r="212" spans="1:49" ht="15.75" x14ac:dyDescent="0.75">
      <c r="A212" s="10" t="s">
        <v>56</v>
      </c>
      <c r="B212" s="10">
        <f t="shared" si="0"/>
        <v>732.81540000000007</v>
      </c>
      <c r="C212" s="10">
        <v>2404.25</v>
      </c>
      <c r="D212" s="10" t="s">
        <v>45</v>
      </c>
      <c r="E212" s="10" t="s">
        <v>38</v>
      </c>
      <c r="F212" s="11">
        <v>2364.7914390000001</v>
      </c>
      <c r="G212" s="11">
        <v>98.077655289999996</v>
      </c>
      <c r="H212" s="10" t="s">
        <v>38</v>
      </c>
      <c r="I212" s="10" t="s">
        <v>38</v>
      </c>
      <c r="J212" s="10" t="s">
        <v>38</v>
      </c>
      <c r="K212" s="10" t="s">
        <v>38</v>
      </c>
      <c r="L212" s="23">
        <v>8.4993219999999994</v>
      </c>
      <c r="M212" s="23">
        <v>3.0819999999999999</v>
      </c>
      <c r="N212" s="23">
        <v>-3.3439999999999999</v>
      </c>
      <c r="O212" s="11">
        <v>3.4460513640000001</v>
      </c>
      <c r="P212" s="10" t="s">
        <v>44</v>
      </c>
      <c r="Q212" s="13">
        <v>1</v>
      </c>
      <c r="R212" s="20">
        <v>1300</v>
      </c>
      <c r="S212" s="11">
        <v>43.8</v>
      </c>
      <c r="T212" s="11">
        <v>12</v>
      </c>
      <c r="U212" s="11">
        <v>4.08</v>
      </c>
      <c r="V212" s="11">
        <v>4.8099999999999996</v>
      </c>
      <c r="W212" s="11">
        <v>7.51</v>
      </c>
      <c r="X212" s="11">
        <v>3.18</v>
      </c>
      <c r="Y212" s="11">
        <v>6.77</v>
      </c>
      <c r="Z212" s="11">
        <v>0.45</v>
      </c>
      <c r="AA212" s="11">
        <v>0.1</v>
      </c>
      <c r="AB212" s="11">
        <v>0.08</v>
      </c>
      <c r="AC212" s="11">
        <v>0.02</v>
      </c>
      <c r="AD212" s="11">
        <v>0.01</v>
      </c>
      <c r="AE212" s="11">
        <v>17.3</v>
      </c>
      <c r="AF212" s="11">
        <v>100.1</v>
      </c>
      <c r="AG212" s="10">
        <v>6.19</v>
      </c>
      <c r="AH212" s="16" t="s">
        <v>52</v>
      </c>
      <c r="AI212" s="21">
        <v>10.199999999999999</v>
      </c>
      <c r="AJ212" s="10" t="s">
        <v>53</v>
      </c>
      <c r="AK212" s="18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</row>
    <row r="213" spans="1:49" ht="15.75" x14ac:dyDescent="0.75">
      <c r="A213" s="10" t="s">
        <v>56</v>
      </c>
      <c r="B213" s="10">
        <f t="shared" si="0"/>
        <v>743.49863999999991</v>
      </c>
      <c r="C213" s="10">
        <v>2439.2999999999997</v>
      </c>
      <c r="D213" s="10" t="s">
        <v>45</v>
      </c>
      <c r="E213" s="10" t="s">
        <v>38</v>
      </c>
      <c r="F213" s="11">
        <v>2393.0451349999998</v>
      </c>
      <c r="G213" s="11">
        <v>107.4991989</v>
      </c>
      <c r="H213" s="10" t="s">
        <v>38</v>
      </c>
      <c r="I213" s="10" t="s">
        <v>38</v>
      </c>
      <c r="J213" s="10" t="s">
        <v>38</v>
      </c>
      <c r="K213" s="10" t="s">
        <v>38</v>
      </c>
      <c r="L213" s="10">
        <v>9.1</v>
      </c>
      <c r="M213" s="10">
        <v>2.871</v>
      </c>
      <c r="N213" s="10">
        <v>-4.2539999999999996</v>
      </c>
      <c r="O213" s="11">
        <v>3.5790822850000001</v>
      </c>
      <c r="P213" s="10" t="s">
        <v>44</v>
      </c>
      <c r="Q213" s="13">
        <v>1</v>
      </c>
      <c r="R213" s="20">
        <v>1400</v>
      </c>
      <c r="S213" s="10">
        <v>47.7</v>
      </c>
      <c r="T213" s="10">
        <v>13.7</v>
      </c>
      <c r="U213" s="10">
        <v>4.3600000000000003</v>
      </c>
      <c r="V213" s="10">
        <v>3.72</v>
      </c>
      <c r="W213" s="10">
        <v>5.44</v>
      </c>
      <c r="X213" s="10">
        <v>3.33</v>
      </c>
      <c r="Y213" s="10">
        <v>7.34</v>
      </c>
      <c r="Z213" s="10">
        <v>0.5</v>
      </c>
      <c r="AA213" s="10">
        <v>0.08</v>
      </c>
      <c r="AB213" s="10">
        <v>0.08</v>
      </c>
      <c r="AC213" s="10" t="s">
        <v>40</v>
      </c>
      <c r="AD213" s="10" t="s">
        <v>40</v>
      </c>
      <c r="AE213" s="10">
        <v>12.6</v>
      </c>
      <c r="AF213" s="10">
        <v>98.9</v>
      </c>
      <c r="AG213" s="10">
        <v>5.91</v>
      </c>
      <c r="AH213" s="16" t="s">
        <v>41</v>
      </c>
      <c r="AI213" s="21">
        <v>50.51</v>
      </c>
      <c r="AJ213" s="10" t="s">
        <v>42</v>
      </c>
      <c r="AK213" s="18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</row>
    <row r="214" spans="1:49" ht="15.75" x14ac:dyDescent="0.75">
      <c r="A214" s="10" t="s">
        <v>56</v>
      </c>
      <c r="B214" s="10">
        <f t="shared" si="0"/>
        <v>750.87480000000005</v>
      </c>
      <c r="C214" s="10">
        <v>2463.5</v>
      </c>
      <c r="D214" s="10" t="s">
        <v>45</v>
      </c>
      <c r="E214" s="10" t="s">
        <v>38</v>
      </c>
      <c r="F214" s="11">
        <v>2412.542301</v>
      </c>
      <c r="G214" s="11">
        <v>114.10910509999999</v>
      </c>
      <c r="H214" s="10" t="s">
        <v>38</v>
      </c>
      <c r="I214" s="10" t="s">
        <v>38</v>
      </c>
      <c r="J214" s="10" t="s">
        <v>38</v>
      </c>
      <c r="K214" s="10" t="s">
        <v>38</v>
      </c>
      <c r="L214" s="10">
        <v>13.9</v>
      </c>
      <c r="M214" s="10">
        <v>5.3680000000000003</v>
      </c>
      <c r="N214" s="10">
        <v>3.7639999999999998</v>
      </c>
      <c r="O214" s="11">
        <v>3.5129147440000001</v>
      </c>
      <c r="P214" s="10" t="s">
        <v>64</v>
      </c>
      <c r="Q214" s="13">
        <v>1</v>
      </c>
      <c r="R214" s="2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6"/>
      <c r="AI214" s="21"/>
      <c r="AJ214" s="10"/>
      <c r="AK214" s="18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:49" ht="15.75" x14ac:dyDescent="0.75">
      <c r="A215" s="10" t="s">
        <v>56</v>
      </c>
      <c r="B215" s="10">
        <f t="shared" si="0"/>
        <v>750.89918399999999</v>
      </c>
      <c r="C215" s="10">
        <v>2463.58</v>
      </c>
      <c r="D215" s="10" t="s">
        <v>45</v>
      </c>
      <c r="E215" s="10" t="s">
        <v>38</v>
      </c>
      <c r="F215" s="11">
        <v>2412.621666</v>
      </c>
      <c r="G215" s="11">
        <v>114.13616639999999</v>
      </c>
      <c r="H215" s="10" t="s">
        <v>38</v>
      </c>
      <c r="I215" s="10" t="s">
        <v>38</v>
      </c>
      <c r="J215" s="10" t="s">
        <v>38</v>
      </c>
      <c r="K215" s="10" t="s">
        <v>38</v>
      </c>
      <c r="L215" s="10">
        <v>10.95</v>
      </c>
      <c r="M215" s="10">
        <v>3.7586157499999997</v>
      </c>
      <c r="N215" s="10">
        <v>0.229903838</v>
      </c>
      <c r="O215" s="11">
        <v>3.5060975459999999</v>
      </c>
      <c r="P215" s="10" t="s">
        <v>54</v>
      </c>
      <c r="Q215" s="13">
        <v>2</v>
      </c>
      <c r="R215" s="14">
        <v>810</v>
      </c>
      <c r="S215" s="11">
        <v>51.4</v>
      </c>
      <c r="T215" s="11">
        <v>15</v>
      </c>
      <c r="U215" s="11">
        <v>3.85</v>
      </c>
      <c r="V215" s="11">
        <v>3.35</v>
      </c>
      <c r="W215" s="11">
        <v>3.62</v>
      </c>
      <c r="X215" s="11">
        <v>3.08</v>
      </c>
      <c r="Y215" s="11">
        <v>7.36</v>
      </c>
      <c r="Z215" s="11">
        <v>0.59</v>
      </c>
      <c r="AA215" s="11">
        <v>0.13</v>
      </c>
      <c r="AB215" s="11">
        <v>0.04</v>
      </c>
      <c r="AC215" s="15" t="s">
        <v>40</v>
      </c>
      <c r="AD215" s="11">
        <v>0.01</v>
      </c>
      <c r="AE215" s="11">
        <v>10.8</v>
      </c>
      <c r="AF215" s="11">
        <v>99.2</v>
      </c>
      <c r="AG215" s="10">
        <v>5.82</v>
      </c>
      <c r="AH215" s="16" t="s">
        <v>55</v>
      </c>
      <c r="AI215" s="21">
        <v>53.5</v>
      </c>
      <c r="AJ215" s="10" t="s">
        <v>42</v>
      </c>
      <c r="AK215" s="18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:49" ht="15.75" x14ac:dyDescent="0.75">
      <c r="A216" s="10" t="s">
        <v>56</v>
      </c>
      <c r="B216" s="10">
        <f t="shared" si="0"/>
        <v>752.90781600000003</v>
      </c>
      <c r="C216" s="10">
        <v>2470.17</v>
      </c>
      <c r="D216" s="10" t="s">
        <v>45</v>
      </c>
      <c r="E216" s="10" t="s">
        <v>38</v>
      </c>
      <c r="F216" s="11">
        <v>2417.9390749999998</v>
      </c>
      <c r="G216" s="11">
        <v>115.9519262</v>
      </c>
      <c r="H216" s="10" t="s">
        <v>38</v>
      </c>
      <c r="I216" s="10" t="s">
        <v>38</v>
      </c>
      <c r="J216" s="10" t="s">
        <v>38</v>
      </c>
      <c r="K216" s="10" t="s">
        <v>38</v>
      </c>
      <c r="L216" s="10">
        <v>8.6999999999999993</v>
      </c>
      <c r="M216" s="10">
        <v>2.3980000000000001</v>
      </c>
      <c r="N216" s="10">
        <v>-4.2919999999999998</v>
      </c>
      <c r="O216" s="11">
        <v>2.9269779640000002</v>
      </c>
      <c r="P216" s="10" t="s">
        <v>39</v>
      </c>
      <c r="Q216" s="13">
        <v>1</v>
      </c>
      <c r="R216" s="14">
        <v>660</v>
      </c>
      <c r="S216" s="11">
        <v>31.2</v>
      </c>
      <c r="T216" s="11">
        <v>4.07</v>
      </c>
      <c r="U216" s="11">
        <v>0.87</v>
      </c>
      <c r="V216" s="11">
        <v>1.2</v>
      </c>
      <c r="W216" s="11">
        <v>1.68</v>
      </c>
      <c r="X216" s="11">
        <v>26.6</v>
      </c>
      <c r="Y216" s="11">
        <v>1.68</v>
      </c>
      <c r="Z216" s="11">
        <v>0.11</v>
      </c>
      <c r="AA216" s="11">
        <v>0.02</v>
      </c>
      <c r="AB216" s="11">
        <v>0.03</v>
      </c>
      <c r="AC216" s="15" t="s">
        <v>40</v>
      </c>
      <c r="AD216" s="15" t="s">
        <v>40</v>
      </c>
      <c r="AE216" s="11">
        <v>21.2</v>
      </c>
      <c r="AF216" s="11">
        <v>88.6</v>
      </c>
      <c r="AG216" s="10">
        <v>13.01</v>
      </c>
      <c r="AH216" s="16" t="s">
        <v>55</v>
      </c>
      <c r="AI216" s="21">
        <v>8.1999999999999993</v>
      </c>
      <c r="AJ216" s="10" t="s">
        <v>42</v>
      </c>
      <c r="AK216" s="18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:49" ht="15.75" x14ac:dyDescent="0.75">
      <c r="A217" s="10" t="s">
        <v>56</v>
      </c>
      <c r="B217" s="10">
        <f t="shared" si="0"/>
        <v>754.50801600000011</v>
      </c>
      <c r="C217" s="10">
        <v>2475.42</v>
      </c>
      <c r="D217" s="10" t="s">
        <v>45</v>
      </c>
      <c r="E217" s="10" t="s">
        <v>38</v>
      </c>
      <c r="F217" s="11">
        <v>2422.1718380000002</v>
      </c>
      <c r="G217" s="11">
        <v>117.400946</v>
      </c>
      <c r="H217" s="10" t="s">
        <v>38</v>
      </c>
      <c r="I217" s="10" t="s">
        <v>38</v>
      </c>
      <c r="J217" s="10" t="s">
        <v>38</v>
      </c>
      <c r="K217" s="10" t="s">
        <v>38</v>
      </c>
      <c r="L217" s="10">
        <v>7.1</v>
      </c>
      <c r="M217" s="10">
        <v>4.0209999999999999</v>
      </c>
      <c r="N217" s="10">
        <v>1.0049999999999999</v>
      </c>
      <c r="O217" s="11">
        <v>2.5259057779999998</v>
      </c>
      <c r="P217" s="10" t="s">
        <v>64</v>
      </c>
      <c r="Q217" s="13">
        <v>1</v>
      </c>
      <c r="R217" s="2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6"/>
      <c r="AI217" s="21"/>
      <c r="AJ217" s="10"/>
      <c r="AK217" s="18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</row>
    <row r="218" spans="1:49" ht="15.75" x14ac:dyDescent="0.75">
      <c r="A218" s="10" t="s">
        <v>56</v>
      </c>
      <c r="B218" s="10">
        <f t="shared" si="0"/>
        <v>754.97740799999985</v>
      </c>
      <c r="C218" s="10">
        <v>2476.9599999999996</v>
      </c>
      <c r="D218" s="10" t="s">
        <v>45</v>
      </c>
      <c r="E218" s="10" t="s">
        <v>38</v>
      </c>
      <c r="F218" s="11">
        <v>2423.4152119999999</v>
      </c>
      <c r="G218" s="11">
        <v>117.8271893</v>
      </c>
      <c r="H218" s="10" t="s">
        <v>38</v>
      </c>
      <c r="I218" s="10" t="s">
        <v>38</v>
      </c>
      <c r="J218" s="10" t="s">
        <v>38</v>
      </c>
      <c r="K218" s="10" t="s">
        <v>38</v>
      </c>
      <c r="L218" s="10">
        <v>6.9</v>
      </c>
      <c r="M218" s="10">
        <v>4.4009999999999998</v>
      </c>
      <c r="N218" s="10">
        <v>-0.80500000000000005</v>
      </c>
      <c r="O218" s="11">
        <v>2.3931109460000002</v>
      </c>
      <c r="P218" s="10" t="s">
        <v>64</v>
      </c>
      <c r="Q218" s="13">
        <v>1</v>
      </c>
      <c r="R218" s="14">
        <v>2000</v>
      </c>
      <c r="S218" s="11">
        <v>38.1</v>
      </c>
      <c r="T218" s="11">
        <v>9.11</v>
      </c>
      <c r="U218" s="11">
        <v>2.99</v>
      </c>
      <c r="V218" s="11">
        <v>7.08</v>
      </c>
      <c r="W218" s="11">
        <v>11.5</v>
      </c>
      <c r="X218" s="11">
        <v>3.21</v>
      </c>
      <c r="Y218" s="11">
        <v>5.13</v>
      </c>
      <c r="Z218" s="11">
        <v>0.33</v>
      </c>
      <c r="AA218" s="11">
        <v>7.0000000000000007E-2</v>
      </c>
      <c r="AB218" s="11">
        <v>0.11</v>
      </c>
      <c r="AC218" s="15" t="s">
        <v>40</v>
      </c>
      <c r="AD218" s="11">
        <v>0.02</v>
      </c>
      <c r="AE218" s="11">
        <v>22.2</v>
      </c>
      <c r="AF218" s="11">
        <v>99.8</v>
      </c>
      <c r="AG218" s="10">
        <v>7.1</v>
      </c>
      <c r="AH218" s="16" t="s">
        <v>55</v>
      </c>
      <c r="AI218" s="21">
        <v>27.1</v>
      </c>
      <c r="AJ218" s="10" t="s">
        <v>42</v>
      </c>
      <c r="AK218" s="18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</row>
    <row r="219" spans="1:49" ht="15.75" x14ac:dyDescent="0.75">
      <c r="A219" s="10" t="s">
        <v>56</v>
      </c>
      <c r="B219" s="10">
        <f t="shared" si="0"/>
        <v>756.94641600000011</v>
      </c>
      <c r="C219" s="10">
        <v>2483.42</v>
      </c>
      <c r="D219" s="10" t="s">
        <v>45</v>
      </c>
      <c r="E219" s="10" t="s">
        <v>49</v>
      </c>
      <c r="F219" s="11">
        <v>2428.6268020000002</v>
      </c>
      <c r="G219" s="11">
        <v>119.61662699999999</v>
      </c>
      <c r="H219" s="10" t="s">
        <v>38</v>
      </c>
      <c r="I219" s="10" t="s">
        <v>38</v>
      </c>
      <c r="J219" s="10" t="s">
        <v>38</v>
      </c>
      <c r="K219" s="10" t="s">
        <v>38</v>
      </c>
      <c r="L219" s="10">
        <v>4.5</v>
      </c>
      <c r="M219" s="10">
        <v>2.9740000000000002</v>
      </c>
      <c r="N219" s="10">
        <v>-4.343</v>
      </c>
      <c r="O219" s="11">
        <v>2.196945607</v>
      </c>
      <c r="P219" s="10" t="s">
        <v>64</v>
      </c>
      <c r="Q219" s="13">
        <v>1</v>
      </c>
      <c r="R219" s="2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6"/>
      <c r="AI219" s="21"/>
      <c r="AJ219" s="10"/>
      <c r="AK219" s="18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</row>
    <row r="220" spans="1:49" ht="15.75" x14ac:dyDescent="0.75">
      <c r="A220" s="10" t="s">
        <v>56</v>
      </c>
      <c r="B220" s="10">
        <f t="shared" si="0"/>
        <v>757.17501600000003</v>
      </c>
      <c r="C220" s="10">
        <v>2484.17</v>
      </c>
      <c r="D220" s="10" t="s">
        <v>45</v>
      </c>
      <c r="E220" s="10" t="s">
        <v>38</v>
      </c>
      <c r="F220" s="11">
        <v>2429.2352620000001</v>
      </c>
      <c r="G220" s="11">
        <v>119.82583940000001</v>
      </c>
      <c r="H220" s="10" t="s">
        <v>38</v>
      </c>
      <c r="I220" s="10" t="s">
        <v>38</v>
      </c>
      <c r="J220" s="10" t="s">
        <v>38</v>
      </c>
      <c r="K220" s="10" t="s">
        <v>38</v>
      </c>
      <c r="L220" s="10">
        <v>4.8</v>
      </c>
      <c r="M220" s="10">
        <v>3.6339999999999999</v>
      </c>
      <c r="N220" s="10">
        <v>-3.5920000000000001</v>
      </c>
      <c r="O220" s="11">
        <v>2.1862136219999999</v>
      </c>
      <c r="P220" s="10" t="s">
        <v>64</v>
      </c>
      <c r="Q220" s="13">
        <v>1</v>
      </c>
      <c r="R220" s="14">
        <v>2000</v>
      </c>
      <c r="S220" s="11">
        <v>45.7</v>
      </c>
      <c r="T220" s="11">
        <v>12</v>
      </c>
      <c r="U220" s="11">
        <v>3.59</v>
      </c>
      <c r="V220" s="11">
        <v>4.8</v>
      </c>
      <c r="W220" s="11">
        <v>6.21</v>
      </c>
      <c r="X220" s="11">
        <v>3.36</v>
      </c>
      <c r="Y220" s="11">
        <v>7.29</v>
      </c>
      <c r="Z220" s="11">
        <v>0.39</v>
      </c>
      <c r="AA220" s="11">
        <v>0.09</v>
      </c>
      <c r="AB220" s="11">
        <v>7.0000000000000007E-2</v>
      </c>
      <c r="AC220" s="15" t="s">
        <v>40</v>
      </c>
      <c r="AD220" s="11">
        <v>0.01</v>
      </c>
      <c r="AE220" s="11">
        <v>16</v>
      </c>
      <c r="AF220" s="11">
        <v>99.5</v>
      </c>
      <c r="AG220" s="10">
        <v>6.46</v>
      </c>
      <c r="AH220" s="16" t="s">
        <v>55</v>
      </c>
      <c r="AI220" s="21">
        <v>38</v>
      </c>
      <c r="AJ220" s="10" t="s">
        <v>42</v>
      </c>
      <c r="AK220" s="18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</row>
    <row r="221" spans="1:49" ht="15.75" x14ac:dyDescent="0.75">
      <c r="A221" s="10" t="s">
        <v>56</v>
      </c>
      <c r="B221" s="10">
        <f t="shared" si="0"/>
        <v>757.50420000000008</v>
      </c>
      <c r="C221" s="10">
        <v>2485.25</v>
      </c>
      <c r="D221" s="10" t="s">
        <v>45</v>
      </c>
      <c r="E221" s="10" t="s">
        <v>38</v>
      </c>
      <c r="F221" s="11">
        <v>2430.081815</v>
      </c>
      <c r="G221" s="11">
        <v>120.1170175</v>
      </c>
      <c r="H221" s="10" t="s">
        <v>38</v>
      </c>
      <c r="I221" s="10" t="s">
        <v>38</v>
      </c>
      <c r="J221" s="10" t="s">
        <v>38</v>
      </c>
      <c r="K221" s="10" t="s">
        <v>38</v>
      </c>
      <c r="L221" s="10">
        <v>6.1</v>
      </c>
      <c r="M221" s="10">
        <v>3.5470000000000002</v>
      </c>
      <c r="N221" s="10">
        <v>-2.9550000000000001</v>
      </c>
      <c r="O221" s="11">
        <v>2.206157293</v>
      </c>
      <c r="P221" s="10" t="s">
        <v>64</v>
      </c>
      <c r="Q221" s="13">
        <v>1</v>
      </c>
      <c r="R221" s="2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6"/>
      <c r="AI221" s="21"/>
      <c r="AJ221" s="10"/>
      <c r="AK221" s="18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</row>
    <row r="222" spans="1:49" ht="15.75" x14ac:dyDescent="0.75">
      <c r="A222" s="10" t="s">
        <v>56</v>
      </c>
      <c r="B222" s="10">
        <f t="shared" si="0"/>
        <v>758.74778400000002</v>
      </c>
      <c r="C222" s="10">
        <v>2489.33</v>
      </c>
      <c r="D222" s="10" t="s">
        <v>45</v>
      </c>
      <c r="E222" s="10" t="s">
        <v>49</v>
      </c>
      <c r="F222" s="11">
        <v>2433.388661</v>
      </c>
      <c r="G222" s="11">
        <v>121.25553290000001</v>
      </c>
      <c r="H222" s="10" t="s">
        <v>38</v>
      </c>
      <c r="I222" s="10" t="s">
        <v>38</v>
      </c>
      <c r="J222" s="10" t="s">
        <v>38</v>
      </c>
      <c r="K222" s="10" t="s">
        <v>38</v>
      </c>
      <c r="L222" s="10">
        <v>14</v>
      </c>
      <c r="M222" s="10">
        <v>2.093</v>
      </c>
      <c r="N222" s="10">
        <v>-6.8319999999999999</v>
      </c>
      <c r="O222" s="11">
        <v>2.2719110900000001</v>
      </c>
      <c r="P222" s="10" t="s">
        <v>64</v>
      </c>
      <c r="Q222" s="13">
        <v>1</v>
      </c>
      <c r="R222" s="14">
        <v>730</v>
      </c>
      <c r="S222" s="11">
        <v>49.2</v>
      </c>
      <c r="T222" s="11">
        <v>14.4</v>
      </c>
      <c r="U222" s="11">
        <v>3.4</v>
      </c>
      <c r="V222" s="11">
        <v>1.74</v>
      </c>
      <c r="W222" s="11">
        <v>3.93</v>
      </c>
      <c r="X222" s="11">
        <v>5.15</v>
      </c>
      <c r="Y222" s="11">
        <v>9.17</v>
      </c>
      <c r="Z222" s="11">
        <v>0.37</v>
      </c>
      <c r="AA222" s="11">
        <v>0.06</v>
      </c>
      <c r="AB222" s="11">
        <v>0.06</v>
      </c>
      <c r="AC222" s="15" t="s">
        <v>40</v>
      </c>
      <c r="AD222" s="15" t="s">
        <v>40</v>
      </c>
      <c r="AE222" s="11">
        <v>12.7</v>
      </c>
      <c r="AF222" s="11">
        <v>100.1</v>
      </c>
      <c r="AG222" s="10">
        <v>5.8</v>
      </c>
      <c r="AH222" s="16" t="s">
        <v>55</v>
      </c>
      <c r="AI222" s="21">
        <v>43.9</v>
      </c>
      <c r="AJ222" s="10" t="s">
        <v>42</v>
      </c>
      <c r="AK222" s="18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</row>
    <row r="223" spans="1:49" ht="15.75" x14ac:dyDescent="0.75">
      <c r="A223" s="10" t="s">
        <v>56</v>
      </c>
      <c r="B223" s="10">
        <f t="shared" si="0"/>
        <v>759.738384</v>
      </c>
      <c r="C223" s="10">
        <v>2492.58</v>
      </c>
      <c r="D223" s="10" t="s">
        <v>45</v>
      </c>
      <c r="E223" s="10" t="s">
        <v>38</v>
      </c>
      <c r="F223" s="11">
        <v>2436.0076829999998</v>
      </c>
      <c r="G223" s="11">
        <v>122.158457</v>
      </c>
      <c r="H223" s="10" t="s">
        <v>38</v>
      </c>
      <c r="I223" s="10" t="s">
        <v>38</v>
      </c>
      <c r="J223" s="10" t="s">
        <v>38</v>
      </c>
      <c r="K223" s="10" t="s">
        <v>38</v>
      </c>
      <c r="L223" s="10">
        <v>19.100000000000001</v>
      </c>
      <c r="M223" s="10">
        <v>4.1420000000000003</v>
      </c>
      <c r="N223" s="10">
        <v>-0.749</v>
      </c>
      <c r="O223" s="11">
        <v>2.3235145789999998</v>
      </c>
      <c r="P223" s="10" t="s">
        <v>64</v>
      </c>
      <c r="Q223" s="13">
        <v>1</v>
      </c>
      <c r="R223" s="2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6"/>
      <c r="AI223" s="21"/>
      <c r="AJ223" s="10"/>
      <c r="AK223" s="18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</row>
    <row r="224" spans="1:49" ht="15.75" x14ac:dyDescent="0.75">
      <c r="A224" s="10" t="s">
        <v>56</v>
      </c>
      <c r="B224" s="10">
        <f t="shared" si="0"/>
        <v>761.10998400000005</v>
      </c>
      <c r="C224" s="10">
        <v>2497.08</v>
      </c>
      <c r="D224" s="10" t="s">
        <v>45</v>
      </c>
      <c r="E224" s="10" t="s">
        <v>38</v>
      </c>
      <c r="F224" s="11">
        <v>2439.6319870000002</v>
      </c>
      <c r="G224" s="11">
        <v>123.4096894</v>
      </c>
      <c r="H224" s="10" t="s">
        <v>38</v>
      </c>
      <c r="I224" s="10" t="s">
        <v>38</v>
      </c>
      <c r="J224" s="10" t="s">
        <v>38</v>
      </c>
      <c r="K224" s="10" t="s">
        <v>38</v>
      </c>
      <c r="L224" s="10">
        <v>7.3</v>
      </c>
      <c r="M224" s="10">
        <v>2.3879999999999999</v>
      </c>
      <c r="N224" s="10">
        <v>-4.9859999999999998</v>
      </c>
      <c r="O224" s="11">
        <v>2.3885309289999999</v>
      </c>
      <c r="P224" s="10" t="s">
        <v>64</v>
      </c>
      <c r="Q224" s="13">
        <v>1</v>
      </c>
      <c r="R224" s="2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6"/>
      <c r="AI224" s="21"/>
      <c r="AJ224" s="10"/>
      <c r="AK224" s="18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:49" ht="15.75" x14ac:dyDescent="0.75">
      <c r="A225" s="10" t="s">
        <v>56</v>
      </c>
      <c r="B225" s="10">
        <f t="shared" si="0"/>
        <v>761.46660000000008</v>
      </c>
      <c r="C225" s="10">
        <v>2498.25</v>
      </c>
      <c r="D225" s="10" t="s">
        <v>45</v>
      </c>
      <c r="E225" s="10" t="s">
        <v>38</v>
      </c>
      <c r="F225" s="11">
        <v>2440.5843589999999</v>
      </c>
      <c r="G225" s="11">
        <v>123.7388072</v>
      </c>
      <c r="H225" s="10" t="s">
        <v>38</v>
      </c>
      <c r="I225" s="10" t="s">
        <v>38</v>
      </c>
      <c r="J225" s="10" t="s">
        <v>38</v>
      </c>
      <c r="K225" s="10" t="s">
        <v>38</v>
      </c>
      <c r="L225" s="10">
        <v>9.4</v>
      </c>
      <c r="M225" s="10">
        <v>2.1880000000000002</v>
      </c>
      <c r="N225" s="10">
        <v>-5.0069999999999997</v>
      </c>
      <c r="O225" s="11">
        <v>2.1057302770000002</v>
      </c>
      <c r="P225" s="10" t="s">
        <v>64</v>
      </c>
      <c r="Q225" s="13">
        <v>1</v>
      </c>
      <c r="R225" s="2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6"/>
      <c r="AI225" s="21"/>
      <c r="AJ225" s="10"/>
      <c r="AK225" s="18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</row>
    <row r="226" spans="1:49" ht="15.75" x14ac:dyDescent="0.75">
      <c r="A226" s="10" t="s">
        <v>56</v>
      </c>
      <c r="B226" s="10">
        <f t="shared" si="0"/>
        <v>764.4384</v>
      </c>
      <c r="C226" s="10">
        <v>2508</v>
      </c>
      <c r="D226" s="10" t="s">
        <v>45</v>
      </c>
      <c r="E226" s="10" t="s">
        <v>38</v>
      </c>
      <c r="F226" s="11">
        <v>2448.4414259999999</v>
      </c>
      <c r="G226" s="11">
        <v>126.45904179999999</v>
      </c>
      <c r="H226" s="10" t="s">
        <v>38</v>
      </c>
      <c r="I226" s="10" t="s">
        <v>38</v>
      </c>
      <c r="J226" s="10" t="s">
        <v>38</v>
      </c>
      <c r="K226" s="10" t="s">
        <v>38</v>
      </c>
      <c r="L226" s="10">
        <v>13.1</v>
      </c>
      <c r="M226" s="10">
        <v>2.3639999999999999</v>
      </c>
      <c r="N226" s="10">
        <v>-6.2930000000000001</v>
      </c>
      <c r="O226" s="11">
        <v>0.60842419400000003</v>
      </c>
      <c r="P226" s="10" t="s">
        <v>44</v>
      </c>
      <c r="Q226" s="13">
        <v>1</v>
      </c>
      <c r="R226" s="14">
        <v>920</v>
      </c>
      <c r="S226" s="11">
        <v>51.1</v>
      </c>
      <c r="T226" s="11">
        <v>11.5</v>
      </c>
      <c r="U226" s="11">
        <v>3.04</v>
      </c>
      <c r="V226" s="11">
        <v>3.77</v>
      </c>
      <c r="W226" s="11">
        <v>6.88</v>
      </c>
      <c r="X226" s="11">
        <v>3.12</v>
      </c>
      <c r="Y226" s="11">
        <v>7.31</v>
      </c>
      <c r="Z226" s="11">
        <v>0.47</v>
      </c>
      <c r="AA226" s="11">
        <v>0.1</v>
      </c>
      <c r="AB226" s="11">
        <v>7.0000000000000007E-2</v>
      </c>
      <c r="AC226" s="15" t="s">
        <v>40</v>
      </c>
      <c r="AD226" s="11">
        <v>0.01</v>
      </c>
      <c r="AE226" s="11">
        <v>12</v>
      </c>
      <c r="AF226" s="11">
        <v>99.3</v>
      </c>
      <c r="AG226" s="10">
        <v>7.54</v>
      </c>
      <c r="AH226" s="16" t="s">
        <v>55</v>
      </c>
      <c r="AI226" s="21">
        <v>46.9</v>
      </c>
      <c r="AJ226" s="10" t="s">
        <v>42</v>
      </c>
      <c r="AK226" s="18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:49" ht="15.75" x14ac:dyDescent="0.75">
      <c r="A227" s="10" t="s">
        <v>56</v>
      </c>
      <c r="B227" s="10">
        <f t="shared" si="0"/>
        <v>764.51460000000009</v>
      </c>
      <c r="C227" s="10">
        <v>2508.25</v>
      </c>
      <c r="D227" s="10" t="s">
        <v>45</v>
      </c>
      <c r="E227" s="10" t="s">
        <v>38</v>
      </c>
      <c r="F227" s="11">
        <v>2448.6266089999999</v>
      </c>
      <c r="G227" s="11">
        <v>126.5232603</v>
      </c>
      <c r="H227" s="10" t="s">
        <v>38</v>
      </c>
      <c r="I227" s="10" t="s">
        <v>38</v>
      </c>
      <c r="J227" s="10" t="s">
        <v>38</v>
      </c>
      <c r="K227" s="10" t="s">
        <v>38</v>
      </c>
      <c r="L227" s="23">
        <v>17.857379999999999</v>
      </c>
      <c r="M227" s="23">
        <v>2.6520000000000001</v>
      </c>
      <c r="N227" s="23">
        <v>-4.7590000000000003</v>
      </c>
      <c r="O227" s="11">
        <v>0.58333523799999998</v>
      </c>
      <c r="P227" s="10" t="s">
        <v>44</v>
      </c>
      <c r="Q227" s="13">
        <v>1</v>
      </c>
      <c r="R227" s="20">
        <v>1000</v>
      </c>
      <c r="S227" s="11">
        <v>44.9</v>
      </c>
      <c r="T227" s="11">
        <v>12.9</v>
      </c>
      <c r="U227" s="11">
        <v>4.34</v>
      </c>
      <c r="V227" s="11">
        <v>4.46</v>
      </c>
      <c r="W227" s="11">
        <v>8.07</v>
      </c>
      <c r="X227" s="11">
        <v>3.06</v>
      </c>
      <c r="Y227" s="11">
        <v>6.32</v>
      </c>
      <c r="Z227" s="11">
        <v>0.53</v>
      </c>
      <c r="AA227" s="11">
        <v>0.1</v>
      </c>
      <c r="AB227" s="11">
        <v>7.0000000000000007E-2</v>
      </c>
      <c r="AC227" s="11">
        <v>0.01</v>
      </c>
      <c r="AD227" s="11">
        <v>0.02</v>
      </c>
      <c r="AE227" s="11">
        <v>16.3</v>
      </c>
      <c r="AF227" s="11">
        <v>101.1</v>
      </c>
      <c r="AG227" s="10">
        <v>5.91</v>
      </c>
      <c r="AH227" s="16" t="s">
        <v>52</v>
      </c>
      <c r="AI227" s="21">
        <v>9.8000000000000007</v>
      </c>
      <c r="AJ227" s="10" t="s">
        <v>53</v>
      </c>
      <c r="AK227" s="18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</row>
    <row r="228" spans="1:49" ht="15.75" x14ac:dyDescent="0.75">
      <c r="A228" s="10" t="s">
        <v>56</v>
      </c>
      <c r="B228" s="10">
        <f t="shared" si="0"/>
        <v>771.14400000000001</v>
      </c>
      <c r="C228" s="10">
        <v>2530</v>
      </c>
      <c r="D228" s="10" t="s">
        <v>45</v>
      </c>
      <c r="E228" s="10" t="s">
        <v>48</v>
      </c>
      <c r="F228" s="11">
        <v>2466.166123</v>
      </c>
      <c r="G228" s="11">
        <v>132.62615930000001</v>
      </c>
      <c r="H228" s="10" t="s">
        <v>38</v>
      </c>
      <c r="I228" s="10" t="s">
        <v>38</v>
      </c>
      <c r="J228" s="10" t="s">
        <v>38</v>
      </c>
      <c r="K228" s="10" t="s">
        <v>38</v>
      </c>
      <c r="L228" s="10">
        <v>9</v>
      </c>
      <c r="M228" s="10">
        <v>2.274</v>
      </c>
      <c r="N228" s="10">
        <v>-5.4740000000000002</v>
      </c>
      <c r="O228" s="11">
        <v>1.209371738</v>
      </c>
      <c r="P228" s="10" t="s">
        <v>44</v>
      </c>
      <c r="Q228" s="13">
        <v>1</v>
      </c>
      <c r="R228" s="2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6"/>
      <c r="AI228" s="21"/>
      <c r="AJ228" s="10"/>
      <c r="AK228" s="18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</row>
    <row r="229" spans="1:49" ht="15.75" x14ac:dyDescent="0.75">
      <c r="A229" s="10" t="s">
        <v>56</v>
      </c>
      <c r="B229" s="10">
        <f t="shared" si="0"/>
        <v>775.10640000000001</v>
      </c>
      <c r="C229" s="10">
        <v>2543</v>
      </c>
      <c r="D229" s="10" t="s">
        <v>45</v>
      </c>
      <c r="E229" s="10" t="s">
        <v>38</v>
      </c>
      <c r="F229" s="11">
        <v>2480.9113390000002</v>
      </c>
      <c r="G229" s="11">
        <v>135.8244851</v>
      </c>
      <c r="H229" s="11">
        <v>2476.6686669999999</v>
      </c>
      <c r="I229" s="11">
        <v>136.2985468</v>
      </c>
      <c r="J229" s="11">
        <v>2478.7900030000001</v>
      </c>
      <c r="K229" s="11">
        <v>137.29145209999999</v>
      </c>
      <c r="L229" s="10">
        <v>19</v>
      </c>
      <c r="M229" s="10">
        <v>1.1160000000000001</v>
      </c>
      <c r="N229" s="10">
        <v>-5.45</v>
      </c>
      <c r="O229" s="11">
        <v>1.3593858910000001</v>
      </c>
      <c r="P229" s="10" t="s">
        <v>44</v>
      </c>
      <c r="Q229" s="13">
        <v>1</v>
      </c>
      <c r="R229" s="20">
        <v>570</v>
      </c>
      <c r="S229" s="10">
        <v>49.6</v>
      </c>
      <c r="T229" s="10">
        <v>16.399999999999999</v>
      </c>
      <c r="U229" s="10">
        <v>3.41</v>
      </c>
      <c r="V229" s="10">
        <v>2.2000000000000002</v>
      </c>
      <c r="W229" s="10">
        <v>4.6900000000000004</v>
      </c>
      <c r="X229" s="10">
        <v>2.4700000000000002</v>
      </c>
      <c r="Y229" s="10">
        <v>9.98</v>
      </c>
      <c r="Z229" s="10">
        <v>0.49</v>
      </c>
      <c r="AA229" s="10">
        <v>0.13</v>
      </c>
      <c r="AB229" s="10">
        <v>0.09</v>
      </c>
      <c r="AC229" s="10" t="s">
        <v>40</v>
      </c>
      <c r="AD229" s="10">
        <v>0.02</v>
      </c>
      <c r="AE229" s="10">
        <v>10.199999999999999</v>
      </c>
      <c r="AF229" s="10">
        <v>99.7</v>
      </c>
      <c r="AG229" s="10">
        <v>5.13</v>
      </c>
      <c r="AH229" s="16" t="s">
        <v>41</v>
      </c>
      <c r="AI229" s="21">
        <v>52.45</v>
      </c>
      <c r="AJ229" s="10" t="s">
        <v>42</v>
      </c>
      <c r="AK229" s="18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</row>
    <row r="230" spans="1:49" ht="15.75" x14ac:dyDescent="0.75">
      <c r="A230" s="10" t="s">
        <v>56</v>
      </c>
      <c r="B230" s="10">
        <f t="shared" si="0"/>
        <v>775.86839999999995</v>
      </c>
      <c r="C230" s="10">
        <v>2545.4999999999995</v>
      </c>
      <c r="D230" s="10" t="s">
        <v>45</v>
      </c>
      <c r="E230" s="10" t="s">
        <v>38</v>
      </c>
      <c r="F230" s="11">
        <v>2493.323292</v>
      </c>
      <c r="G230" s="11">
        <v>135.3685614</v>
      </c>
      <c r="H230" s="11">
        <v>2478.6792300000002</v>
      </c>
      <c r="I230" s="11">
        <v>137.00299390000001</v>
      </c>
      <c r="J230" s="11">
        <v>2486.0012609999999</v>
      </c>
      <c r="K230" s="11">
        <v>137.9875265</v>
      </c>
      <c r="L230" s="10">
        <v>9.5</v>
      </c>
      <c r="M230" s="10">
        <v>0.65100000000000002</v>
      </c>
      <c r="N230" s="10">
        <v>-7.9130000000000003</v>
      </c>
      <c r="O230" s="11">
        <v>1.105409426</v>
      </c>
      <c r="P230" s="10" t="s">
        <v>64</v>
      </c>
      <c r="Q230" s="13">
        <v>1</v>
      </c>
      <c r="R230" s="2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6"/>
      <c r="AI230" s="21"/>
      <c r="AJ230" s="10"/>
      <c r="AK230" s="18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 ht="15.75" x14ac:dyDescent="0.75">
      <c r="A231" s="10" t="s">
        <v>56</v>
      </c>
      <c r="B231" s="10">
        <f t="shared" si="0"/>
        <v>778.97735999999998</v>
      </c>
      <c r="C231" s="10">
        <v>2555.6999999999998</v>
      </c>
      <c r="D231" s="10" t="s">
        <v>45</v>
      </c>
      <c r="E231" s="10" t="s">
        <v>48</v>
      </c>
      <c r="F231" s="11">
        <v>2544.114309</v>
      </c>
      <c r="G231" s="11">
        <v>133.53541619999999</v>
      </c>
      <c r="H231" s="11">
        <v>2486.9066630000002</v>
      </c>
      <c r="I231" s="11">
        <v>139.89017559999999</v>
      </c>
      <c r="J231" s="11">
        <v>2515.5104860000001</v>
      </c>
      <c r="K231" s="11">
        <v>140.84151399999999</v>
      </c>
      <c r="L231" s="10">
        <v>6.8</v>
      </c>
      <c r="M231" s="10">
        <v>0.79100000000000004</v>
      </c>
      <c r="N231" s="10">
        <v>-7.3360000000000003</v>
      </c>
      <c r="O231" s="11">
        <v>0.91256232699999995</v>
      </c>
      <c r="P231" s="10" t="s">
        <v>44</v>
      </c>
      <c r="Q231" s="13">
        <v>1</v>
      </c>
      <c r="R231" s="14">
        <v>430</v>
      </c>
      <c r="S231" s="11">
        <v>47.4</v>
      </c>
      <c r="T231" s="11">
        <v>12.8</v>
      </c>
      <c r="U231" s="11">
        <v>4.7699999999999996</v>
      </c>
      <c r="V231" s="11">
        <v>2.66</v>
      </c>
      <c r="W231" s="11">
        <v>8.19</v>
      </c>
      <c r="X231" s="11">
        <v>2.0099999999999998</v>
      </c>
      <c r="Y231" s="11">
        <v>7.16</v>
      </c>
      <c r="Z231" s="11">
        <v>0.5</v>
      </c>
      <c r="AA231" s="11">
        <v>0.23</v>
      </c>
      <c r="AB231" s="11">
        <v>0.09</v>
      </c>
      <c r="AC231" s="15" t="s">
        <v>40</v>
      </c>
      <c r="AD231" s="11">
        <v>0.02</v>
      </c>
      <c r="AE231" s="11">
        <v>13.2</v>
      </c>
      <c r="AF231" s="11">
        <v>99</v>
      </c>
      <c r="AG231" s="10">
        <v>6.28</v>
      </c>
      <c r="AH231" s="16" t="s">
        <v>55</v>
      </c>
      <c r="AI231" s="21">
        <v>40.9</v>
      </c>
      <c r="AJ231" s="10" t="s">
        <v>42</v>
      </c>
      <c r="AK231" s="18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</row>
    <row r="232" spans="1:49" ht="15.75" x14ac:dyDescent="0.75">
      <c r="A232" s="10" t="s">
        <v>56</v>
      </c>
      <c r="B232" s="10">
        <f t="shared" si="0"/>
        <v>779.16938400000004</v>
      </c>
      <c r="C232" s="10">
        <v>2556.33</v>
      </c>
      <c r="D232" s="10" t="s">
        <v>45</v>
      </c>
      <c r="E232" s="10" t="s">
        <v>48</v>
      </c>
      <c r="F232" s="11">
        <v>2547.2172970000001</v>
      </c>
      <c r="G232" s="11">
        <v>133.4251491</v>
      </c>
      <c r="H232" s="11">
        <v>2487.4093039999998</v>
      </c>
      <c r="I232" s="11">
        <v>140.06679149999999</v>
      </c>
      <c r="J232" s="11">
        <v>2517.3133010000001</v>
      </c>
      <c r="K232" s="11">
        <v>141.01615649999999</v>
      </c>
      <c r="L232" s="10">
        <v>15.3</v>
      </c>
      <c r="M232" s="10">
        <v>1.077</v>
      </c>
      <c r="N232" s="10">
        <v>-6.7610000000000001</v>
      </c>
      <c r="O232" s="11">
        <v>0.94759168400000005</v>
      </c>
      <c r="P232" s="10" t="s">
        <v>64</v>
      </c>
      <c r="Q232" s="13">
        <v>1</v>
      </c>
      <c r="R232" s="2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6"/>
      <c r="AI232" s="21"/>
      <c r="AJ232" s="10"/>
      <c r="AK232" s="18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</row>
    <row r="233" spans="1:49" ht="15.75" x14ac:dyDescent="0.75">
      <c r="A233" s="10" t="s">
        <v>56</v>
      </c>
      <c r="B233" s="10">
        <f t="shared" si="0"/>
        <v>781.05</v>
      </c>
      <c r="C233" s="10">
        <v>2562.4999999999995</v>
      </c>
      <c r="D233" s="10" t="s">
        <v>45</v>
      </c>
      <c r="E233" s="10" t="s">
        <v>48</v>
      </c>
      <c r="F233" s="11">
        <v>2577.9205489999999</v>
      </c>
      <c r="G233" s="11">
        <v>132.34504079999999</v>
      </c>
      <c r="H233" s="11">
        <v>2492.3828010000002</v>
      </c>
      <c r="I233" s="11">
        <v>141.8157305</v>
      </c>
      <c r="J233" s="11">
        <v>2535.1516750000001</v>
      </c>
      <c r="K233" s="11">
        <v>142.74589829999999</v>
      </c>
      <c r="L233" s="10">
        <v>14.4</v>
      </c>
      <c r="M233" s="10">
        <v>1.27</v>
      </c>
      <c r="N233" s="10">
        <v>-6.8529999999999998</v>
      </c>
      <c r="O233" s="11">
        <v>3.1779757709999998</v>
      </c>
      <c r="P233" s="10" t="s">
        <v>64</v>
      </c>
      <c r="Q233" s="13">
        <v>1</v>
      </c>
      <c r="R233" s="2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6"/>
      <c r="AI233" s="21"/>
      <c r="AJ233" s="10"/>
      <c r="AK233" s="18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</row>
    <row r="234" spans="1:49" ht="15.75" x14ac:dyDescent="0.75">
      <c r="A234" s="10" t="s">
        <v>56</v>
      </c>
      <c r="B234" s="10">
        <f t="shared" si="0"/>
        <v>782.72640000000001</v>
      </c>
      <c r="C234" s="10">
        <v>2568</v>
      </c>
      <c r="D234" s="10" t="s">
        <v>45</v>
      </c>
      <c r="E234" s="10" t="s">
        <v>48</v>
      </c>
      <c r="F234" s="11">
        <v>2605.357497</v>
      </c>
      <c r="G234" s="11">
        <v>131.39694900000001</v>
      </c>
      <c r="H234" s="11">
        <v>2496.8272029999998</v>
      </c>
      <c r="I234" s="11">
        <v>143.38066760000001</v>
      </c>
      <c r="J234" s="11">
        <v>2551.0923499999999</v>
      </c>
      <c r="K234" s="11">
        <v>144.29417770000001</v>
      </c>
      <c r="L234" s="10">
        <v>10</v>
      </c>
      <c r="M234" s="10">
        <v>0.61</v>
      </c>
      <c r="N234" s="10">
        <v>-9.0685000000000002</v>
      </c>
      <c r="O234" s="11">
        <v>3.1352511860000001</v>
      </c>
      <c r="P234" s="10" t="s">
        <v>44</v>
      </c>
      <c r="Q234" s="13">
        <v>2</v>
      </c>
      <c r="R234" s="14">
        <v>640</v>
      </c>
      <c r="S234" s="11">
        <v>51.2</v>
      </c>
      <c r="T234" s="11">
        <v>12.7</v>
      </c>
      <c r="U234" s="11">
        <v>3.92</v>
      </c>
      <c r="V234" s="11">
        <v>2.21</v>
      </c>
      <c r="W234" s="11">
        <v>6.41</v>
      </c>
      <c r="X234" s="11">
        <v>3.74</v>
      </c>
      <c r="Y234" s="11">
        <v>6.7</v>
      </c>
      <c r="Z234" s="11">
        <v>0.55000000000000004</v>
      </c>
      <c r="AA234" s="11">
        <v>0.12</v>
      </c>
      <c r="AB234" s="11">
        <v>0.08</v>
      </c>
      <c r="AC234" s="15" t="s">
        <v>40</v>
      </c>
      <c r="AD234" s="11">
        <v>0.02</v>
      </c>
      <c r="AE234" s="11">
        <v>12.3</v>
      </c>
      <c r="AF234" s="11">
        <v>100</v>
      </c>
      <c r="AG234" s="10">
        <v>6.84</v>
      </c>
      <c r="AH234" s="16" t="s">
        <v>55</v>
      </c>
      <c r="AI234" s="21">
        <v>46.5</v>
      </c>
      <c r="AJ234" s="10" t="s">
        <v>42</v>
      </c>
      <c r="AK234" s="18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</row>
    <row r="235" spans="1:49" ht="15.75" x14ac:dyDescent="0.75">
      <c r="A235" s="10" t="s">
        <v>56</v>
      </c>
      <c r="B235" s="10">
        <f t="shared" si="0"/>
        <v>784.41499199999998</v>
      </c>
      <c r="C235" s="10">
        <v>2573.54</v>
      </c>
      <c r="D235" s="10" t="s">
        <v>45</v>
      </c>
      <c r="E235" s="10" t="s">
        <v>48</v>
      </c>
      <c r="F235" s="11">
        <v>2632.794445</v>
      </c>
      <c r="G235" s="11">
        <v>130.4653735</v>
      </c>
      <c r="H235" s="11">
        <v>2501.271604</v>
      </c>
      <c r="I235" s="11">
        <v>144.9474793</v>
      </c>
      <c r="J235" s="11">
        <v>2567.0330239999998</v>
      </c>
      <c r="K235" s="11">
        <v>145.84478910000001</v>
      </c>
      <c r="L235" s="10">
        <v>15</v>
      </c>
      <c r="M235" s="10">
        <v>3.6320000000000001</v>
      </c>
      <c r="N235" s="10">
        <v>-0.70599999999999996</v>
      </c>
      <c r="O235" s="11">
        <v>3.2218752300000002</v>
      </c>
      <c r="P235" s="10" t="s">
        <v>64</v>
      </c>
      <c r="Q235" s="13">
        <v>1</v>
      </c>
      <c r="R235" s="2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6"/>
      <c r="AI235" s="21"/>
      <c r="AJ235" s="10"/>
      <c r="AK235" s="18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</row>
    <row r="236" spans="1:49" ht="15.75" x14ac:dyDescent="0.75">
      <c r="A236" s="10" t="s">
        <v>56</v>
      </c>
      <c r="B236" s="10">
        <f t="shared" si="0"/>
        <v>787.79522399999996</v>
      </c>
      <c r="C236" s="10">
        <v>2584.6299999999997</v>
      </c>
      <c r="D236" s="10" t="s">
        <v>45</v>
      </c>
      <c r="E236" s="10" t="s">
        <v>48</v>
      </c>
      <c r="F236" s="11">
        <v>2688.1582859999999</v>
      </c>
      <c r="G236" s="11">
        <v>128.63733310000001</v>
      </c>
      <c r="H236" s="11">
        <v>2510.2397719999999</v>
      </c>
      <c r="I236" s="11">
        <v>148.11454689999999</v>
      </c>
      <c r="J236" s="11">
        <v>2599.1990289999999</v>
      </c>
      <c r="K236" s="11">
        <v>148.9805144</v>
      </c>
      <c r="L236" s="10">
        <v>12.9</v>
      </c>
      <c r="M236" s="10">
        <v>1.593</v>
      </c>
      <c r="N236" s="10">
        <v>-4.9089999999999998</v>
      </c>
      <c r="O236" s="11">
        <v>3.3874503690000002</v>
      </c>
      <c r="P236" s="10" t="s">
        <v>64</v>
      </c>
      <c r="Q236" s="13">
        <v>1</v>
      </c>
      <c r="R236" s="2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6"/>
      <c r="AI236" s="21"/>
      <c r="AJ236" s="10"/>
      <c r="AK236" s="18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 ht="15.75" x14ac:dyDescent="0.75">
      <c r="A237" s="10" t="s">
        <v>56</v>
      </c>
      <c r="B237" s="10">
        <f t="shared" si="0"/>
        <v>792.36722399999996</v>
      </c>
      <c r="C237" s="10">
        <v>2599.6299999999997</v>
      </c>
      <c r="D237" s="10" t="s">
        <v>45</v>
      </c>
      <c r="E237" s="10" t="s">
        <v>48</v>
      </c>
      <c r="F237" s="11">
        <v>2762.793318</v>
      </c>
      <c r="G237" s="11">
        <v>126.28697630000001</v>
      </c>
      <c r="H237" s="11">
        <v>2522.3296019999998</v>
      </c>
      <c r="I237" s="11">
        <v>152.3948991</v>
      </c>
      <c r="J237" s="11">
        <v>2642.5614599999999</v>
      </c>
      <c r="K237" s="11">
        <v>153.22134059999999</v>
      </c>
      <c r="L237" s="10">
        <v>9.1</v>
      </c>
      <c r="M237" s="10">
        <v>1.2330000000000001</v>
      </c>
      <c r="N237" s="10">
        <v>-7.5410000000000004</v>
      </c>
      <c r="O237" s="11">
        <v>3.0667034420000001</v>
      </c>
      <c r="P237" s="10" t="s">
        <v>64</v>
      </c>
      <c r="Q237" s="13">
        <v>1</v>
      </c>
      <c r="R237" s="2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6"/>
      <c r="AI237" s="21"/>
      <c r="AJ237" s="10"/>
      <c r="AK237" s="18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</row>
    <row r="238" spans="1:49" ht="15.75" x14ac:dyDescent="0.75">
      <c r="A238" s="10" t="s">
        <v>56</v>
      </c>
      <c r="B238" s="10">
        <f t="shared" si="0"/>
        <v>793.30600800000002</v>
      </c>
      <c r="C238" s="10">
        <v>2602.71</v>
      </c>
      <c r="D238" s="10" t="s">
        <v>45</v>
      </c>
      <c r="E238" s="10" t="s">
        <v>48</v>
      </c>
      <c r="F238" s="11">
        <v>2778.1449429999998</v>
      </c>
      <c r="G238" s="11">
        <v>125.8203583</v>
      </c>
      <c r="H238" s="11">
        <v>2524.8163509999999</v>
      </c>
      <c r="I238" s="11">
        <v>153.27678700000001</v>
      </c>
      <c r="J238" s="11">
        <v>2651.4806469999999</v>
      </c>
      <c r="K238" s="11">
        <v>154.09547090000001</v>
      </c>
      <c r="L238" s="10">
        <v>11.8</v>
      </c>
      <c r="M238" s="10">
        <v>0.82399999999999995</v>
      </c>
      <c r="N238" s="10">
        <v>-8.2319999999999993</v>
      </c>
      <c r="O238" s="11">
        <v>1.4364644099999999</v>
      </c>
      <c r="P238" s="10" t="s">
        <v>64</v>
      </c>
      <c r="Q238" s="13">
        <v>1</v>
      </c>
      <c r="R238" s="2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6"/>
      <c r="AI238" s="21"/>
      <c r="AJ238" s="10"/>
      <c r="AK238" s="18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 ht="15.75" x14ac:dyDescent="0.75">
      <c r="A239" s="10" t="s">
        <v>56</v>
      </c>
      <c r="B239" s="10">
        <f t="shared" si="0"/>
        <v>793.83636000000001</v>
      </c>
      <c r="C239" s="10">
        <v>2604.4499999999998</v>
      </c>
      <c r="D239" s="10" t="s">
        <v>45</v>
      </c>
      <c r="E239" s="10" t="s">
        <v>48</v>
      </c>
      <c r="F239" s="11">
        <v>2786.800647</v>
      </c>
      <c r="G239" s="11">
        <v>125.5598572</v>
      </c>
      <c r="H239" s="11">
        <v>2526.2184539999998</v>
      </c>
      <c r="I239" s="11">
        <v>153.77423400000001</v>
      </c>
      <c r="J239" s="11">
        <v>2656.5095510000001</v>
      </c>
      <c r="K239" s="11">
        <v>154.5885984</v>
      </c>
      <c r="L239" s="23">
        <v>11.15841</v>
      </c>
      <c r="M239" s="23">
        <v>2.3439999999999999</v>
      </c>
      <c r="N239" s="23">
        <v>-7.2240000000000002</v>
      </c>
      <c r="O239" s="11">
        <v>0.57102539299999999</v>
      </c>
      <c r="P239" s="10" t="s">
        <v>44</v>
      </c>
      <c r="Q239" s="13">
        <v>1</v>
      </c>
      <c r="R239" s="20">
        <v>1200</v>
      </c>
      <c r="S239" s="11">
        <v>47.8</v>
      </c>
      <c r="T239" s="11">
        <v>14.3</v>
      </c>
      <c r="U239" s="11">
        <v>4.95</v>
      </c>
      <c r="V239" s="11">
        <v>3.33</v>
      </c>
      <c r="W239" s="11">
        <v>5.76</v>
      </c>
      <c r="X239" s="11">
        <v>3.31</v>
      </c>
      <c r="Y239" s="11">
        <v>7.46</v>
      </c>
      <c r="Z239" s="11">
        <v>0.56000000000000005</v>
      </c>
      <c r="AA239" s="11">
        <v>0.09</v>
      </c>
      <c r="AB239" s="11">
        <v>0.09</v>
      </c>
      <c r="AC239" s="11">
        <v>0.01</v>
      </c>
      <c r="AD239" s="11">
        <v>0.01</v>
      </c>
      <c r="AE239" s="11">
        <v>13</v>
      </c>
      <c r="AF239" s="11">
        <v>100.7</v>
      </c>
      <c r="AG239" s="10">
        <v>5.67</v>
      </c>
      <c r="AH239" s="16" t="s">
        <v>52</v>
      </c>
      <c r="AI239" s="21">
        <v>9</v>
      </c>
      <c r="AJ239" s="10" t="s">
        <v>53</v>
      </c>
      <c r="AK239" s="18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</row>
    <row r="240" spans="1:49" ht="15.75" x14ac:dyDescent="0.75">
      <c r="A240" s="10" t="s">
        <v>56</v>
      </c>
      <c r="B240" s="10">
        <f t="shared" si="0"/>
        <v>795.52800000000002</v>
      </c>
      <c r="C240" s="10">
        <v>2610</v>
      </c>
      <c r="D240" s="10" t="s">
        <v>45</v>
      </c>
      <c r="E240" s="10" t="s">
        <v>48</v>
      </c>
      <c r="F240" s="11">
        <v>2814.4009110000002</v>
      </c>
      <c r="G240" s="11">
        <v>124.7418406</v>
      </c>
      <c r="H240" s="11">
        <v>2530.6893100000002</v>
      </c>
      <c r="I240" s="11">
        <v>155.36143559999999</v>
      </c>
      <c r="J240" s="11">
        <v>2672.54511</v>
      </c>
      <c r="K240" s="11">
        <v>156.1622854</v>
      </c>
      <c r="L240" s="10">
        <v>11.6</v>
      </c>
      <c r="M240" s="10">
        <v>0.59499999999999997</v>
      </c>
      <c r="N240" s="10">
        <v>-8.5649999999999995</v>
      </c>
      <c r="O240" s="11">
        <v>1.1310305039999999</v>
      </c>
      <c r="P240" s="10" t="s">
        <v>44</v>
      </c>
      <c r="Q240" s="13">
        <v>2</v>
      </c>
      <c r="R240" s="2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6"/>
      <c r="AI240" s="21"/>
      <c r="AJ240" s="10"/>
      <c r="AK240" s="18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 ht="15.75" x14ac:dyDescent="0.75">
      <c r="A241" s="10" t="s">
        <v>56</v>
      </c>
      <c r="B241" s="10">
        <f t="shared" si="0"/>
        <v>796.26561600000002</v>
      </c>
      <c r="C241" s="10">
        <v>2612.42</v>
      </c>
      <c r="D241" s="10" t="s">
        <v>45</v>
      </c>
      <c r="E241" s="10" t="s">
        <v>48</v>
      </c>
      <c r="F241" s="11">
        <v>2826.4862330000001</v>
      </c>
      <c r="G241" s="11">
        <v>124.3897826</v>
      </c>
      <c r="H241" s="11">
        <v>2532.6469630000001</v>
      </c>
      <c r="I241" s="11">
        <v>156.0568955</v>
      </c>
      <c r="J241" s="11">
        <v>2679.5665979999999</v>
      </c>
      <c r="K241" s="11">
        <v>156.85194989999999</v>
      </c>
      <c r="L241" s="10">
        <v>10.5</v>
      </c>
      <c r="M241" s="10">
        <v>1.355</v>
      </c>
      <c r="N241" s="10">
        <v>-7.4459999999999997</v>
      </c>
      <c r="O241" s="11">
        <v>1.481846821</v>
      </c>
      <c r="P241" s="10" t="s">
        <v>64</v>
      </c>
      <c r="Q241" s="13">
        <v>1</v>
      </c>
      <c r="R241" s="2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6"/>
      <c r="AI241" s="21"/>
      <c r="AJ241" s="10"/>
      <c r="AK241" s="18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</row>
    <row r="242" spans="1:49" ht="15.75" x14ac:dyDescent="0.75">
      <c r="A242" s="10" t="s">
        <v>56</v>
      </c>
      <c r="B242" s="10">
        <f t="shared" si="0"/>
        <v>799.74338399999999</v>
      </c>
      <c r="C242" s="10">
        <v>2623.83</v>
      </c>
      <c r="D242" s="10" t="s">
        <v>45</v>
      </c>
      <c r="E242" s="10" t="s">
        <v>48</v>
      </c>
      <c r="F242" s="11">
        <v>2883.1565959999998</v>
      </c>
      <c r="G242" s="11">
        <v>122.7898206</v>
      </c>
      <c r="H242" s="11">
        <v>2541.8267689999998</v>
      </c>
      <c r="I242" s="11">
        <v>159.32173990000001</v>
      </c>
      <c r="J242" s="11">
        <v>2712.4916819999999</v>
      </c>
      <c r="K242" s="11">
        <v>160.09058830000001</v>
      </c>
      <c r="L242" s="10">
        <v>12.3</v>
      </c>
      <c r="M242" s="10">
        <v>1.1220000000000001</v>
      </c>
      <c r="N242" s="10">
        <v>-5.6630000000000003</v>
      </c>
      <c r="O242" s="11">
        <v>1.4630208469999999</v>
      </c>
      <c r="P242" s="10" t="s">
        <v>64</v>
      </c>
      <c r="Q242" s="13">
        <v>1</v>
      </c>
      <c r="R242" s="2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6"/>
      <c r="AI242" s="21"/>
      <c r="AJ242" s="10"/>
      <c r="AK242" s="18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:49" ht="15.75" x14ac:dyDescent="0.75">
      <c r="A243" s="10" t="s">
        <v>56</v>
      </c>
      <c r="B243" s="10">
        <f t="shared" si="0"/>
        <v>801.62400000000002</v>
      </c>
      <c r="C243" s="10">
        <v>2630</v>
      </c>
      <c r="D243" s="10" t="s">
        <v>45</v>
      </c>
      <c r="E243" s="10" t="s">
        <v>48</v>
      </c>
      <c r="F243" s="11">
        <v>2913.8598470000002</v>
      </c>
      <c r="G243" s="11">
        <v>121.95883360000001</v>
      </c>
      <c r="H243" s="11">
        <v>2546.8002660000002</v>
      </c>
      <c r="I243" s="11">
        <v>161.09304729999999</v>
      </c>
      <c r="J243" s="11">
        <v>2730.3300570000001</v>
      </c>
      <c r="K243" s="11">
        <v>161.84834739999999</v>
      </c>
      <c r="L243" s="10">
        <v>9.4</v>
      </c>
      <c r="M243" s="10">
        <v>1.2909999999999999</v>
      </c>
      <c r="N243" s="10">
        <v>-4.8630000000000004</v>
      </c>
      <c r="O243" s="11">
        <v>1.0866784249999999</v>
      </c>
      <c r="P243" s="10" t="s">
        <v>44</v>
      </c>
      <c r="Q243" s="13">
        <v>1</v>
      </c>
      <c r="R243" s="20">
        <v>810</v>
      </c>
      <c r="S243" s="10">
        <v>46.7</v>
      </c>
      <c r="T243" s="10">
        <v>15.4</v>
      </c>
      <c r="U243" s="10">
        <v>5.27</v>
      </c>
      <c r="V243" s="10">
        <v>3.05</v>
      </c>
      <c r="W243" s="10">
        <v>5.43</v>
      </c>
      <c r="X243" s="10">
        <v>3.02</v>
      </c>
      <c r="Y243" s="10">
        <v>7.54</v>
      </c>
      <c r="Z243" s="10">
        <v>0.61</v>
      </c>
      <c r="AA243" s="10">
        <v>0.1</v>
      </c>
      <c r="AB243" s="10">
        <v>0.11</v>
      </c>
      <c r="AC243" s="10">
        <v>0.01</v>
      </c>
      <c r="AD243" s="10" t="s">
        <v>40</v>
      </c>
      <c r="AE243" s="10">
        <v>12.7</v>
      </c>
      <c r="AF243" s="10">
        <v>99.9</v>
      </c>
      <c r="AG243" s="10">
        <v>5.15</v>
      </c>
      <c r="AH243" s="16" t="s">
        <v>41</v>
      </c>
      <c r="AI243" s="21">
        <v>53.98</v>
      </c>
      <c r="AJ243" s="10" t="s">
        <v>42</v>
      </c>
      <c r="AK243" s="18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</row>
    <row r="244" spans="1:49" ht="15.75" x14ac:dyDescent="0.75">
      <c r="A244" s="10" t="s">
        <v>56</v>
      </c>
      <c r="B244" s="10">
        <f t="shared" si="0"/>
        <v>804.64761599999997</v>
      </c>
      <c r="C244" s="10">
        <v>2639.9199999999996</v>
      </c>
      <c r="D244" s="10" t="s">
        <v>45</v>
      </c>
      <c r="E244" s="10" t="s">
        <v>48</v>
      </c>
      <c r="F244" s="11">
        <v>2963.3443430000002</v>
      </c>
      <c r="G244" s="11">
        <v>120.6741899</v>
      </c>
      <c r="H244" s="11">
        <v>2554.8160619999999</v>
      </c>
      <c r="I244" s="11">
        <v>163.95132799999999</v>
      </c>
      <c r="J244" s="11">
        <v>2759.0802020000001</v>
      </c>
      <c r="K244" s="11">
        <v>164.68571979999999</v>
      </c>
      <c r="L244" s="10">
        <v>10.199999999999999</v>
      </c>
      <c r="M244" s="10">
        <v>0.71899999999999997</v>
      </c>
      <c r="N244" s="10">
        <v>-6.89</v>
      </c>
      <c r="O244" s="11">
        <v>0.95049986799999997</v>
      </c>
      <c r="P244" s="10" t="s">
        <v>64</v>
      </c>
      <c r="Q244" s="13">
        <v>1</v>
      </c>
      <c r="R244" s="2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6"/>
      <c r="AI244" s="21"/>
      <c r="AJ244" s="10"/>
      <c r="AK244" s="18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 ht="15.75" x14ac:dyDescent="0.75">
      <c r="A245" s="10" t="s">
        <v>56</v>
      </c>
      <c r="B245" s="10">
        <f t="shared" si="0"/>
        <v>805.42180800000006</v>
      </c>
      <c r="C245" s="10">
        <v>2642.46</v>
      </c>
      <c r="D245" s="10" t="s">
        <v>45</v>
      </c>
      <c r="E245" s="10" t="s">
        <v>48</v>
      </c>
      <c r="F245" s="11">
        <v>2975.9196109999998</v>
      </c>
      <c r="G245" s="11">
        <v>120.3586957</v>
      </c>
      <c r="H245" s="11">
        <v>2556.853079</v>
      </c>
      <c r="I245" s="11">
        <v>164.67834819999999</v>
      </c>
      <c r="J245" s="11">
        <v>2766.3863449999999</v>
      </c>
      <c r="K245" s="11">
        <v>165.4076049</v>
      </c>
      <c r="L245" s="10">
        <v>18.399999999999999</v>
      </c>
      <c r="M245" s="10">
        <v>0.80300000000000005</v>
      </c>
      <c r="N245" s="10">
        <v>-7.0789999999999997</v>
      </c>
      <c r="O245" s="11">
        <v>0.95232872499999999</v>
      </c>
      <c r="P245" s="10" t="s">
        <v>44</v>
      </c>
      <c r="Q245" s="13">
        <v>1</v>
      </c>
      <c r="R245" s="2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6"/>
      <c r="AI245" s="21"/>
      <c r="AJ245" s="10"/>
      <c r="AK245" s="18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</row>
    <row r="246" spans="1:49" ht="15.75" x14ac:dyDescent="0.75">
      <c r="A246" s="10" t="s">
        <v>56</v>
      </c>
      <c r="B246" s="10">
        <f t="shared" si="0"/>
        <v>808.25340000000006</v>
      </c>
      <c r="C246" s="10">
        <v>2651.75</v>
      </c>
      <c r="D246" s="10" t="s">
        <v>45</v>
      </c>
      <c r="E246" s="10" t="s">
        <v>48</v>
      </c>
      <c r="F246" s="11">
        <v>3022.1378030000001</v>
      </c>
      <c r="G246" s="11">
        <v>119.2382064</v>
      </c>
      <c r="H246" s="11">
        <v>2564.3397789999999</v>
      </c>
      <c r="I246" s="11">
        <v>167.35259060000001</v>
      </c>
      <c r="J246" s="11">
        <v>2793.2387910000002</v>
      </c>
      <c r="K246" s="11">
        <v>168.0635772</v>
      </c>
      <c r="L246" s="10">
        <v>7.9</v>
      </c>
      <c r="M246" s="10">
        <v>1.554</v>
      </c>
      <c r="N246" s="10">
        <v>-5.5069999999999997</v>
      </c>
      <c r="O246" s="11">
        <v>2.2100067870000002</v>
      </c>
      <c r="P246" s="10" t="s">
        <v>44</v>
      </c>
      <c r="Q246" s="13">
        <v>1</v>
      </c>
      <c r="R246" s="2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6"/>
      <c r="AI246" s="21"/>
      <c r="AJ246" s="10"/>
      <c r="AK246" s="18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 ht="15.75" x14ac:dyDescent="0.75">
      <c r="A247" s="10" t="s">
        <v>56</v>
      </c>
      <c r="B247" s="10">
        <f t="shared" si="0"/>
        <v>808.32960000000003</v>
      </c>
      <c r="C247" s="10">
        <v>2652</v>
      </c>
      <c r="D247" s="10" t="s">
        <v>45</v>
      </c>
      <c r="E247" s="10" t="s">
        <v>48</v>
      </c>
      <c r="F247" s="11">
        <v>3023.4443249999999</v>
      </c>
      <c r="G247" s="11">
        <v>119.2074351</v>
      </c>
      <c r="H247" s="11">
        <v>2564.5514170000001</v>
      </c>
      <c r="I247" s="11">
        <v>167.4282369</v>
      </c>
      <c r="J247" s="11">
        <v>2793.997871</v>
      </c>
      <c r="K247" s="11">
        <v>168.13872069999999</v>
      </c>
      <c r="L247" s="10">
        <f>AVERAGE(7.9,9.7)</f>
        <v>8.8000000000000007</v>
      </c>
      <c r="M247" s="10">
        <f>AVERAGE(1.2862718,1.02)</f>
        <v>1.1531359000000001</v>
      </c>
      <c r="N247" s="10">
        <f>AVERAGE(-5.621616294,-5.66)</f>
        <v>-5.6408081469999996</v>
      </c>
      <c r="O247" s="11">
        <v>2.2753724970000002</v>
      </c>
      <c r="P247" s="10" t="s">
        <v>54</v>
      </c>
      <c r="Q247" s="13">
        <v>2</v>
      </c>
      <c r="R247" s="2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6"/>
      <c r="AI247" s="21"/>
      <c r="AJ247" s="10"/>
      <c r="AK247" s="18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</row>
    <row r="248" spans="1:49" ht="15.75" x14ac:dyDescent="0.75">
      <c r="A248" s="10" t="s">
        <v>56</v>
      </c>
      <c r="B248" s="10">
        <f t="shared" si="0"/>
        <v>810.31080000000009</v>
      </c>
      <c r="C248" s="10">
        <v>2658.5</v>
      </c>
      <c r="D248" s="10" t="s">
        <v>45</v>
      </c>
      <c r="E248" s="10" t="s">
        <v>48</v>
      </c>
      <c r="F248" s="11">
        <v>3055.7807280000002</v>
      </c>
      <c r="G248" s="11">
        <v>118.46192619999999</v>
      </c>
      <c r="H248" s="11">
        <v>2569.7894620000002</v>
      </c>
      <c r="I248" s="11">
        <v>169.30132549999999</v>
      </c>
      <c r="J248" s="11">
        <v>2812.7850950000002</v>
      </c>
      <c r="K248" s="11">
        <v>169.99959609999999</v>
      </c>
      <c r="L248" s="10">
        <v>9.8000000000000007</v>
      </c>
      <c r="M248" s="10">
        <v>-0.87910902000000002</v>
      </c>
      <c r="N248" s="10">
        <v>-10.958337970000001</v>
      </c>
      <c r="O248" s="11">
        <v>2.4411001620000001</v>
      </c>
      <c r="P248" s="10" t="s">
        <v>57</v>
      </c>
      <c r="Q248" s="13">
        <v>1</v>
      </c>
      <c r="R248" s="2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6"/>
      <c r="AI248" s="21"/>
      <c r="AJ248" s="10"/>
      <c r="AK248" s="18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</row>
    <row r="249" spans="1:49" ht="15.75" x14ac:dyDescent="0.75">
      <c r="A249" s="10" t="s">
        <v>56</v>
      </c>
      <c r="B249" s="10">
        <f t="shared" si="0"/>
        <v>811.55438400000003</v>
      </c>
      <c r="C249" s="10">
        <v>2662.58</v>
      </c>
      <c r="D249" s="10" t="s">
        <v>45</v>
      </c>
      <c r="E249" s="10" t="s">
        <v>48</v>
      </c>
      <c r="F249" s="11">
        <v>3076.0318080000002</v>
      </c>
      <c r="G249" s="11">
        <v>118.0109473</v>
      </c>
      <c r="H249" s="11">
        <v>2573.0698539999999</v>
      </c>
      <c r="I249" s="11">
        <v>170.47517959999999</v>
      </c>
      <c r="J249" s="11">
        <v>2824.550831</v>
      </c>
      <c r="K249" s="11">
        <v>171.16602689999999</v>
      </c>
      <c r="L249" s="10">
        <v>10.8</v>
      </c>
      <c r="M249" s="10">
        <v>1.3320000000000001</v>
      </c>
      <c r="N249" s="10">
        <v>-6.0179999999999998</v>
      </c>
      <c r="O249" s="11">
        <v>2.6278603459999998</v>
      </c>
      <c r="P249" s="10" t="s">
        <v>64</v>
      </c>
      <c r="Q249" s="13">
        <v>1</v>
      </c>
      <c r="R249" s="2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6"/>
      <c r="AI249" s="21"/>
      <c r="AJ249" s="10"/>
      <c r="AK249" s="18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</row>
    <row r="250" spans="1:49" ht="15.75" x14ac:dyDescent="0.75">
      <c r="A250" s="10" t="s">
        <v>56</v>
      </c>
      <c r="B250" s="10">
        <f t="shared" si="0"/>
        <v>813.75504000000001</v>
      </c>
      <c r="C250" s="10">
        <v>2669.7999999999997</v>
      </c>
      <c r="D250" s="10" t="s">
        <v>45</v>
      </c>
      <c r="E250" s="10" t="s">
        <v>48</v>
      </c>
      <c r="F250" s="11">
        <v>3112.12446</v>
      </c>
      <c r="G250" s="11">
        <v>117.2380696</v>
      </c>
      <c r="H250" s="11">
        <v>2578.9163579999999</v>
      </c>
      <c r="I250" s="11">
        <v>172.56878900000001</v>
      </c>
      <c r="J250" s="11">
        <v>2845.5204090000002</v>
      </c>
      <c r="K250" s="11">
        <v>173.24682709999999</v>
      </c>
      <c r="L250" s="10">
        <v>7.5</v>
      </c>
      <c r="M250" s="10">
        <v>0.64400000000000002</v>
      </c>
      <c r="N250" s="10">
        <v>-9.0079999999999991</v>
      </c>
      <c r="O250" s="11">
        <v>3.1569494769999999</v>
      </c>
      <c r="P250" s="10" t="s">
        <v>44</v>
      </c>
      <c r="Q250" s="13">
        <v>1</v>
      </c>
      <c r="R250" s="20">
        <v>650</v>
      </c>
      <c r="S250" s="10">
        <v>51</v>
      </c>
      <c r="T250" s="10">
        <v>14.3</v>
      </c>
      <c r="U250" s="10">
        <v>4.59</v>
      </c>
      <c r="V250" s="10">
        <v>2.2999999999999998</v>
      </c>
      <c r="W250" s="10">
        <v>5.96</v>
      </c>
      <c r="X250" s="10">
        <v>2.42</v>
      </c>
      <c r="Y250" s="10">
        <v>8.06</v>
      </c>
      <c r="Z250" s="10">
        <v>0.56000000000000005</v>
      </c>
      <c r="AA250" s="10">
        <v>0.12</v>
      </c>
      <c r="AB250" s="10">
        <v>0.1</v>
      </c>
      <c r="AC250" s="10" t="s">
        <v>40</v>
      </c>
      <c r="AD250" s="10">
        <v>0.01</v>
      </c>
      <c r="AE250" s="10">
        <v>10.9</v>
      </c>
      <c r="AF250" s="10">
        <v>100.2</v>
      </c>
      <c r="AG250" s="10">
        <v>6.05</v>
      </c>
      <c r="AH250" s="16" t="s">
        <v>41</v>
      </c>
      <c r="AI250" s="21">
        <v>52.95</v>
      </c>
      <c r="AJ250" s="10" t="s">
        <v>42</v>
      </c>
      <c r="AK250" s="18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 ht="15.75" x14ac:dyDescent="0.75">
      <c r="A251" s="10" t="s">
        <v>56</v>
      </c>
      <c r="B251" s="10">
        <f t="shared" si="0"/>
        <v>814.85841600000003</v>
      </c>
      <c r="C251" s="10">
        <v>2673.42</v>
      </c>
      <c r="D251" s="10" t="s">
        <v>45</v>
      </c>
      <c r="E251" s="10" t="s">
        <v>48</v>
      </c>
      <c r="F251" s="11">
        <v>3130.089129</v>
      </c>
      <c r="G251" s="11">
        <v>116.8683284</v>
      </c>
      <c r="H251" s="11">
        <v>2581.8263830000001</v>
      </c>
      <c r="I251" s="11">
        <v>173.61155489999999</v>
      </c>
      <c r="J251" s="11">
        <v>2855.9577559999998</v>
      </c>
      <c r="K251" s="11">
        <v>174.28341470000001</v>
      </c>
      <c r="L251" s="10">
        <v>8.9</v>
      </c>
      <c r="M251" s="10">
        <v>2.6749999999999998</v>
      </c>
      <c r="N251" s="10">
        <v>-4.6719999999999997</v>
      </c>
      <c r="O251" s="11">
        <v>3.2982677269999998</v>
      </c>
      <c r="P251" s="10" t="s">
        <v>39</v>
      </c>
      <c r="Q251" s="13">
        <v>1</v>
      </c>
      <c r="R251" s="2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6"/>
      <c r="AI251" s="21"/>
      <c r="AJ251" s="10"/>
      <c r="AK251" s="18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</row>
    <row r="252" spans="1:49" ht="15.75" x14ac:dyDescent="0.75">
      <c r="A252" s="10" t="s">
        <v>56</v>
      </c>
      <c r="B252" s="10">
        <f t="shared" si="0"/>
        <v>815.897784</v>
      </c>
      <c r="C252" s="10">
        <v>2676.83</v>
      </c>
      <c r="D252" s="10" t="s">
        <v>45</v>
      </c>
      <c r="E252" s="10" t="s">
        <v>48</v>
      </c>
      <c r="F252" s="11">
        <v>3147.0739060000001</v>
      </c>
      <c r="G252" s="11">
        <v>116.528008</v>
      </c>
      <c r="H252" s="11">
        <v>2584.577679</v>
      </c>
      <c r="I252" s="11">
        <v>174.597859</v>
      </c>
      <c r="J252" s="11">
        <v>2865.825793</v>
      </c>
      <c r="K252" s="11">
        <v>175.26399620000001</v>
      </c>
      <c r="L252" s="10">
        <v>7.4</v>
      </c>
      <c r="M252" s="10">
        <v>3.266</v>
      </c>
      <c r="N252" s="10">
        <v>-3.2549999999999999</v>
      </c>
      <c r="O252" s="11">
        <v>3.2506260939999998</v>
      </c>
      <c r="P252" s="10" t="s">
        <v>39</v>
      </c>
      <c r="Q252" s="13">
        <v>1</v>
      </c>
      <c r="R252" s="2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6"/>
      <c r="AI252" s="21"/>
      <c r="AJ252" s="10"/>
      <c r="AK252" s="18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</row>
    <row r="253" spans="1:49" ht="15.75" x14ac:dyDescent="0.75">
      <c r="A253" s="10" t="s">
        <v>56</v>
      </c>
      <c r="B253" s="10">
        <f t="shared" si="0"/>
        <v>820.52160000000003</v>
      </c>
      <c r="C253" s="10">
        <v>2692</v>
      </c>
      <c r="D253" s="10" t="s">
        <v>45</v>
      </c>
      <c r="E253" s="10" t="s">
        <v>48</v>
      </c>
      <c r="F253" s="11">
        <v>3222.525513</v>
      </c>
      <c r="G253" s="11">
        <v>115.1269607</v>
      </c>
      <c r="H253" s="11">
        <v>2596.7997839999998</v>
      </c>
      <c r="I253" s="11">
        <v>178.98404310000001</v>
      </c>
      <c r="J253" s="11">
        <v>2909.6626489999999</v>
      </c>
      <c r="K253" s="11">
        <v>179.62611609999999</v>
      </c>
      <c r="L253" s="10">
        <v>22.4</v>
      </c>
      <c r="M253" s="10">
        <v>4.1950000000000003</v>
      </c>
      <c r="N253" s="10">
        <v>-9.6000000000000002E-2</v>
      </c>
      <c r="O253" s="11">
        <v>2.1161592570000001</v>
      </c>
      <c r="P253" s="10" t="s">
        <v>39</v>
      </c>
      <c r="Q253" s="13">
        <v>1</v>
      </c>
      <c r="R253" s="2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6"/>
      <c r="AI253" s="21"/>
      <c r="AJ253" s="10"/>
      <c r="AK253" s="18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</row>
    <row r="254" spans="1:49" ht="15.75" x14ac:dyDescent="0.75">
      <c r="A254" s="10" t="s">
        <v>56</v>
      </c>
      <c r="B254" s="10">
        <f t="shared" si="0"/>
        <v>822.65520000000004</v>
      </c>
      <c r="C254" s="10">
        <v>2699</v>
      </c>
      <c r="D254" s="10" t="s">
        <v>45</v>
      </c>
      <c r="E254" s="10" t="s">
        <v>48</v>
      </c>
      <c r="F254" s="11">
        <v>3257.4749590000001</v>
      </c>
      <c r="G254" s="11">
        <v>114.540522</v>
      </c>
      <c r="H254" s="11">
        <v>2602.4611049999999</v>
      </c>
      <c r="I254" s="11">
        <v>181.01824189999999</v>
      </c>
      <c r="J254" s="11">
        <v>2929.9680320000002</v>
      </c>
      <c r="K254" s="11">
        <v>181.64989660000001</v>
      </c>
      <c r="L254" s="10">
        <v>8.1999999999999993</v>
      </c>
      <c r="M254" s="10">
        <v>1.873</v>
      </c>
      <c r="N254" s="10">
        <v>-5.4960000000000004</v>
      </c>
      <c r="O254" s="11">
        <v>2.2756801179999999</v>
      </c>
      <c r="P254" s="10" t="s">
        <v>44</v>
      </c>
      <c r="Q254" s="13">
        <v>1</v>
      </c>
      <c r="R254" s="20">
        <v>720</v>
      </c>
      <c r="S254" s="10">
        <v>52.9</v>
      </c>
      <c r="T254" s="10">
        <v>12.1</v>
      </c>
      <c r="U254" s="10">
        <v>3.48</v>
      </c>
      <c r="V254" s="10">
        <v>3.72</v>
      </c>
      <c r="W254" s="10">
        <v>7.29</v>
      </c>
      <c r="X254" s="10">
        <v>2.35</v>
      </c>
      <c r="Y254" s="10">
        <v>6.22</v>
      </c>
      <c r="Z254" s="10">
        <v>0.53</v>
      </c>
      <c r="AA254" s="10">
        <v>0.13</v>
      </c>
      <c r="AB254" s="10">
        <v>7.0000000000000007E-2</v>
      </c>
      <c r="AC254" s="10">
        <v>0.01</v>
      </c>
      <c r="AD254" s="10">
        <v>0.03</v>
      </c>
      <c r="AE254" s="10">
        <v>11.5</v>
      </c>
      <c r="AF254" s="10">
        <v>100.3</v>
      </c>
      <c r="AG254" s="10">
        <v>7.42</v>
      </c>
      <c r="AH254" s="16" t="s">
        <v>41</v>
      </c>
      <c r="AI254" s="21">
        <v>53.31</v>
      </c>
      <c r="AJ254" s="10" t="s">
        <v>42</v>
      </c>
      <c r="AK254" s="18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:49" ht="15.75" x14ac:dyDescent="0.75">
      <c r="A255" s="10" t="s">
        <v>56</v>
      </c>
      <c r="B255" s="10">
        <f t="shared" si="0"/>
        <v>823.29018980000012</v>
      </c>
      <c r="C255" s="10">
        <v>2701.0832998687665</v>
      </c>
      <c r="D255" s="10" t="s">
        <v>45</v>
      </c>
      <c r="E255" s="10" t="s">
        <v>48</v>
      </c>
      <c r="F255" s="11">
        <v>3267.7638149999998</v>
      </c>
      <c r="G255" s="11">
        <v>114.3755598</v>
      </c>
      <c r="H255" s="11">
        <v>2604.127755</v>
      </c>
      <c r="I255" s="11">
        <v>181.61738510000001</v>
      </c>
      <c r="J255" s="11">
        <v>2935.9457849999999</v>
      </c>
      <c r="K255" s="11">
        <v>182.2460581</v>
      </c>
      <c r="L255" s="10">
        <v>8.5</v>
      </c>
      <c r="M255" s="10">
        <v>1.9605736499999999</v>
      </c>
      <c r="N255" s="10">
        <v>-4.4943270450000004</v>
      </c>
      <c r="O255" s="11">
        <v>2.696002596</v>
      </c>
      <c r="P255" s="10" t="s">
        <v>57</v>
      </c>
      <c r="Q255" s="13">
        <v>1</v>
      </c>
      <c r="R255" s="2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6"/>
      <c r="AI255" s="21"/>
      <c r="AJ255" s="10"/>
      <c r="AK255" s="18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</row>
    <row r="256" spans="1:49" ht="15.75" x14ac:dyDescent="0.75">
      <c r="A256" s="10" t="s">
        <v>56</v>
      </c>
      <c r="B256" s="10">
        <f t="shared" si="0"/>
        <v>823.79819999999995</v>
      </c>
      <c r="C256" s="10">
        <v>2702.7499999999995</v>
      </c>
      <c r="D256" s="10" t="s">
        <v>45</v>
      </c>
      <c r="E256" s="10" t="s">
        <v>48</v>
      </c>
      <c r="F256" s="11">
        <v>3276.0928880000001</v>
      </c>
      <c r="G256" s="11">
        <v>114.2445974</v>
      </c>
      <c r="H256" s="11">
        <v>2605.4769489999999</v>
      </c>
      <c r="I256" s="11">
        <v>182.1025009</v>
      </c>
      <c r="J256" s="11">
        <v>2940.7849179999998</v>
      </c>
      <c r="K256" s="11">
        <v>182.7287881</v>
      </c>
      <c r="L256" s="10">
        <v>9.6999999999999993</v>
      </c>
      <c r="M256" s="10">
        <v>3.7370774999999998</v>
      </c>
      <c r="N256" s="10">
        <v>-1.042202136</v>
      </c>
      <c r="O256" s="11">
        <v>2.0081459110000002</v>
      </c>
      <c r="P256" s="10" t="s">
        <v>57</v>
      </c>
      <c r="Q256" s="13">
        <v>1</v>
      </c>
      <c r="R256" s="2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6"/>
      <c r="AI256" s="21"/>
      <c r="AJ256" s="10"/>
      <c r="AK256" s="18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:49" ht="15.75" x14ac:dyDescent="0.75">
      <c r="A257" s="10" t="s">
        <v>56</v>
      </c>
      <c r="B257" s="10">
        <f t="shared" ref="B257:B302" si="1">0.3048*C257</f>
        <v>824.25540000000001</v>
      </c>
      <c r="C257" s="10">
        <v>2704.25</v>
      </c>
      <c r="D257" s="10" t="s">
        <v>45</v>
      </c>
      <c r="E257" s="10" t="s">
        <v>48</v>
      </c>
      <c r="F257" s="11">
        <v>3283.6053860000002</v>
      </c>
      <c r="G257" s="11">
        <v>114.1284606</v>
      </c>
      <c r="H257" s="11">
        <v>2606.6938679999998</v>
      </c>
      <c r="I257" s="11">
        <v>182.5401286</v>
      </c>
      <c r="J257" s="11">
        <v>2945.1496269999998</v>
      </c>
      <c r="K257" s="11">
        <v>183.16428540000001</v>
      </c>
      <c r="L257" s="10"/>
      <c r="M257" s="10"/>
      <c r="N257" s="10"/>
      <c r="O257" s="12"/>
      <c r="P257" s="10"/>
      <c r="Q257" s="13">
        <v>1</v>
      </c>
      <c r="R257" s="20">
        <v>1000</v>
      </c>
      <c r="S257" s="11">
        <v>36.700000000000003</v>
      </c>
      <c r="T257" s="11">
        <v>8.6</v>
      </c>
      <c r="U257" s="11">
        <v>2.9</v>
      </c>
      <c r="V257" s="11">
        <v>11.9</v>
      </c>
      <c r="W257" s="11">
        <v>10.7</v>
      </c>
      <c r="X257" s="11">
        <v>2.2000000000000002</v>
      </c>
      <c r="Y257" s="11">
        <v>3.94</v>
      </c>
      <c r="Z257" s="11">
        <v>0.39</v>
      </c>
      <c r="AA257" s="11">
        <v>0.06</v>
      </c>
      <c r="AB257" s="11">
        <v>0.06</v>
      </c>
      <c r="AC257" s="15" t="s">
        <v>40</v>
      </c>
      <c r="AD257" s="15" t="s">
        <v>40</v>
      </c>
      <c r="AE257" s="11">
        <v>23.4</v>
      </c>
      <c r="AF257" s="11">
        <v>100.9</v>
      </c>
      <c r="AG257" s="10">
        <v>7.24</v>
      </c>
      <c r="AH257" s="16" t="s">
        <v>52</v>
      </c>
      <c r="AI257" s="21" t="s">
        <v>58</v>
      </c>
      <c r="AJ257" s="10" t="s">
        <v>58</v>
      </c>
      <c r="AK257" s="18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</row>
    <row r="258" spans="1:49" ht="15.75" x14ac:dyDescent="0.75">
      <c r="A258" s="10" t="s">
        <v>56</v>
      </c>
      <c r="B258" s="10">
        <f t="shared" si="1"/>
        <v>828.44640000000004</v>
      </c>
      <c r="C258" s="10">
        <v>2718</v>
      </c>
      <c r="D258" s="10" t="s">
        <v>45</v>
      </c>
      <c r="E258" s="10" t="s">
        <v>48</v>
      </c>
      <c r="F258" s="11">
        <v>3352.0344409999998</v>
      </c>
      <c r="G258" s="11">
        <v>113.1582923</v>
      </c>
      <c r="H258" s="11">
        <v>2617.778417</v>
      </c>
      <c r="I258" s="11">
        <v>186.52942200000001</v>
      </c>
      <c r="J258" s="11">
        <v>2984.9064290000001</v>
      </c>
      <c r="K258" s="11">
        <v>187.1350899</v>
      </c>
      <c r="L258" s="10">
        <v>7.1</v>
      </c>
      <c r="M258" s="10">
        <v>1.7030000000000001</v>
      </c>
      <c r="N258" s="10">
        <v>-6.0469999999999997</v>
      </c>
      <c r="O258" s="11">
        <v>2.4990058020000001</v>
      </c>
      <c r="P258" s="10" t="s">
        <v>44</v>
      </c>
      <c r="Q258" s="13">
        <v>1</v>
      </c>
      <c r="R258" s="20">
        <v>660</v>
      </c>
      <c r="S258" s="10">
        <v>52.5</v>
      </c>
      <c r="T258" s="10">
        <v>14.2</v>
      </c>
      <c r="U258" s="10">
        <v>4.5</v>
      </c>
      <c r="V258" s="10">
        <v>2.58</v>
      </c>
      <c r="W258" s="10">
        <v>4.84</v>
      </c>
      <c r="X258" s="10">
        <v>2.21</v>
      </c>
      <c r="Y258" s="10">
        <v>8.9499999999999993</v>
      </c>
      <c r="Z258" s="10">
        <v>0.6</v>
      </c>
      <c r="AA258" s="10">
        <v>0.12</v>
      </c>
      <c r="AB258" s="10">
        <v>0.09</v>
      </c>
      <c r="AC258" s="10">
        <v>0.02</v>
      </c>
      <c r="AD258" s="10">
        <v>0.02</v>
      </c>
      <c r="AE258" s="10">
        <v>8.93</v>
      </c>
      <c r="AF258" s="10">
        <v>99.6</v>
      </c>
      <c r="AG258" s="10">
        <v>6.27</v>
      </c>
      <c r="AH258" s="16" t="s">
        <v>41</v>
      </c>
      <c r="AI258" s="21">
        <v>51.59</v>
      </c>
      <c r="AJ258" s="10" t="s">
        <v>42</v>
      </c>
      <c r="AK258" s="18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</row>
    <row r="259" spans="1:49" ht="15.75" x14ac:dyDescent="0.75">
      <c r="A259" s="10" t="s">
        <v>56</v>
      </c>
      <c r="B259" s="10">
        <f t="shared" si="1"/>
        <v>830.13499200000001</v>
      </c>
      <c r="C259" s="10">
        <v>2723.54</v>
      </c>
      <c r="D259" s="10" t="s">
        <v>45</v>
      </c>
      <c r="E259" s="10" t="s">
        <v>48</v>
      </c>
      <c r="F259" s="11">
        <v>3379.4713889999998</v>
      </c>
      <c r="G259" s="11">
        <v>112.8142513</v>
      </c>
      <c r="H259" s="11">
        <v>2622.2228190000001</v>
      </c>
      <c r="I259" s="11">
        <v>188.1304547</v>
      </c>
      <c r="J259" s="11">
        <v>3000.8471039999999</v>
      </c>
      <c r="K259" s="11">
        <v>188.72916180000001</v>
      </c>
      <c r="L259" s="10">
        <v>8.6999999999999993</v>
      </c>
      <c r="M259" s="10">
        <v>1.8580000000000001</v>
      </c>
      <c r="N259" s="10">
        <v>-5.367</v>
      </c>
      <c r="O259" s="11">
        <v>3.3878651089999998</v>
      </c>
      <c r="P259" s="10" t="s">
        <v>64</v>
      </c>
      <c r="Q259" s="13">
        <v>1</v>
      </c>
      <c r="R259" s="2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6"/>
      <c r="AI259" s="21"/>
      <c r="AJ259" s="10"/>
      <c r="AK259" s="18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</row>
    <row r="260" spans="1:49" ht="15.75" x14ac:dyDescent="0.75">
      <c r="A260" s="10" t="s">
        <v>56</v>
      </c>
      <c r="B260" s="10">
        <f t="shared" si="1"/>
        <v>832.40880000000004</v>
      </c>
      <c r="C260" s="10">
        <v>2731</v>
      </c>
      <c r="D260" s="10" t="s">
        <v>45</v>
      </c>
      <c r="E260" s="10" t="s">
        <v>48</v>
      </c>
      <c r="F260" s="11">
        <v>3416.7072469999998</v>
      </c>
      <c r="G260" s="11">
        <v>112.3891193</v>
      </c>
      <c r="H260" s="11">
        <v>2628.2545070000001</v>
      </c>
      <c r="I260" s="11">
        <v>190.3046081</v>
      </c>
      <c r="J260" s="11">
        <v>3022.480877</v>
      </c>
      <c r="K260" s="11">
        <v>190.89426950000001</v>
      </c>
      <c r="L260" s="10">
        <v>13.1</v>
      </c>
      <c r="M260" s="10">
        <v>4.1820000000000004</v>
      </c>
      <c r="N260" s="10">
        <v>-0.68200000000000005</v>
      </c>
      <c r="O260" s="11">
        <v>3.3709420049999999</v>
      </c>
      <c r="P260" s="10" t="s">
        <v>64</v>
      </c>
      <c r="Q260" s="13">
        <v>1</v>
      </c>
      <c r="R260" s="14">
        <v>1200</v>
      </c>
      <c r="S260" s="11">
        <v>47.8</v>
      </c>
      <c r="T260" s="11">
        <v>11.5</v>
      </c>
      <c r="U260" s="11">
        <v>3.79</v>
      </c>
      <c r="V260" s="11">
        <v>7.49</v>
      </c>
      <c r="W260" s="11">
        <v>5.44</v>
      </c>
      <c r="X260" s="11">
        <v>2.42</v>
      </c>
      <c r="Y260" s="11">
        <v>6.04</v>
      </c>
      <c r="Z260" s="11">
        <v>0.5</v>
      </c>
      <c r="AA260" s="11">
        <v>0.1</v>
      </c>
      <c r="AB260" s="11">
        <v>0.1</v>
      </c>
      <c r="AC260" s="15" t="s">
        <v>40</v>
      </c>
      <c r="AD260" s="15" t="s">
        <v>40</v>
      </c>
      <c r="AE260" s="11">
        <v>15</v>
      </c>
      <c r="AF260" s="11">
        <v>100.1</v>
      </c>
      <c r="AG260" s="10">
        <v>7.05</v>
      </c>
      <c r="AH260" s="16" t="s">
        <v>55</v>
      </c>
      <c r="AI260" s="21">
        <v>52.2</v>
      </c>
      <c r="AJ260" s="10" t="s">
        <v>42</v>
      </c>
      <c r="AK260" s="18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:49" ht="15.75" x14ac:dyDescent="0.75">
      <c r="A261" s="10" t="s">
        <v>56</v>
      </c>
      <c r="B261" s="10">
        <f t="shared" si="1"/>
        <v>836.18222400000002</v>
      </c>
      <c r="C261" s="10">
        <v>2743.38</v>
      </c>
      <c r="D261" s="10" t="s">
        <v>45</v>
      </c>
      <c r="E261" s="10" t="s">
        <v>48</v>
      </c>
      <c r="F261" s="11">
        <v>3478.2770650000002</v>
      </c>
      <c r="G261" s="11">
        <v>111.793031</v>
      </c>
      <c r="H261" s="11">
        <v>2638.2279560000002</v>
      </c>
      <c r="I261" s="11">
        <v>193.90280580000001</v>
      </c>
      <c r="J261" s="11">
        <v>3058.2525099999998</v>
      </c>
      <c r="K261" s="11">
        <v>194.4784928</v>
      </c>
      <c r="L261" s="10">
        <v>16.5</v>
      </c>
      <c r="M261" s="10">
        <v>0.34300000000000003</v>
      </c>
      <c r="N261" s="10">
        <v>-8.5370000000000008</v>
      </c>
      <c r="O261" s="11">
        <v>3.749003868</v>
      </c>
      <c r="P261" s="10" t="s">
        <v>64</v>
      </c>
      <c r="Q261" s="13">
        <v>1</v>
      </c>
      <c r="R261" s="14">
        <v>530</v>
      </c>
      <c r="S261" s="11">
        <v>48.2</v>
      </c>
      <c r="T261" s="11">
        <v>13.7</v>
      </c>
      <c r="U261" s="11">
        <v>4.3600000000000003</v>
      </c>
      <c r="V261" s="11">
        <v>2.15</v>
      </c>
      <c r="W261" s="11">
        <v>8.85</v>
      </c>
      <c r="X261" s="11">
        <v>2</v>
      </c>
      <c r="Y261" s="11">
        <v>7.24</v>
      </c>
      <c r="Z261" s="11">
        <v>0.57999999999999996</v>
      </c>
      <c r="AA261" s="11">
        <v>0.12</v>
      </c>
      <c r="AB261" s="11">
        <v>0.1</v>
      </c>
      <c r="AC261" s="15" t="s">
        <v>40</v>
      </c>
      <c r="AD261" s="11">
        <v>0.02</v>
      </c>
      <c r="AE261" s="11">
        <v>13.1</v>
      </c>
      <c r="AF261" s="11">
        <v>100.4</v>
      </c>
      <c r="AG261" s="10">
        <v>5.97</v>
      </c>
      <c r="AH261" s="16" t="s">
        <v>55</v>
      </c>
      <c r="AI261" s="21">
        <v>55.2</v>
      </c>
      <c r="AJ261" s="10" t="s">
        <v>42</v>
      </c>
      <c r="AK261" s="18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</row>
    <row r="262" spans="1:49" ht="15.75" x14ac:dyDescent="0.75">
      <c r="A262" s="10" t="s">
        <v>56</v>
      </c>
      <c r="B262" s="10">
        <f t="shared" si="1"/>
        <v>837.94701599999996</v>
      </c>
      <c r="C262" s="10">
        <v>2749.1699999999996</v>
      </c>
      <c r="D262" s="10" t="s">
        <v>45</v>
      </c>
      <c r="E262" s="10" t="s">
        <v>48</v>
      </c>
      <c r="F262" s="11">
        <v>3507.1838499999999</v>
      </c>
      <c r="G262" s="11">
        <v>111.559629</v>
      </c>
      <c r="H262" s="11">
        <v>2642.9104499999999</v>
      </c>
      <c r="I262" s="11">
        <v>195.59347510000001</v>
      </c>
      <c r="J262" s="11">
        <v>3075.0471499999999</v>
      </c>
      <c r="K262" s="11">
        <v>196.1630107</v>
      </c>
      <c r="L262" s="10">
        <v>51.4</v>
      </c>
      <c r="M262" s="10">
        <v>1.3640000000000001</v>
      </c>
      <c r="N262" s="10">
        <v>-9.2070000000000007</v>
      </c>
      <c r="O262" s="11">
        <v>3.6833381599999999</v>
      </c>
      <c r="P262" s="10" t="s">
        <v>64</v>
      </c>
      <c r="Q262" s="13">
        <v>1</v>
      </c>
      <c r="R262" s="2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6"/>
      <c r="AI262" s="21"/>
      <c r="AJ262" s="10"/>
      <c r="AK262" s="18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:49" ht="15.75" x14ac:dyDescent="0.75">
      <c r="A263" s="10" t="s">
        <v>56</v>
      </c>
      <c r="B263" s="10">
        <f t="shared" si="1"/>
        <v>838.58100000000002</v>
      </c>
      <c r="C263" s="10">
        <v>2751.25</v>
      </c>
      <c r="D263" s="10" t="s">
        <v>45</v>
      </c>
      <c r="E263" s="10" t="s">
        <v>48</v>
      </c>
      <c r="F263" s="11">
        <v>3517.4727050000001</v>
      </c>
      <c r="G263" s="11">
        <v>111.4837727</v>
      </c>
      <c r="H263" s="11">
        <v>2644.5771009999999</v>
      </c>
      <c r="I263" s="11">
        <v>196.19543759999999</v>
      </c>
      <c r="J263" s="11">
        <v>3081.024903</v>
      </c>
      <c r="K263" s="11">
        <v>196.76284530000001</v>
      </c>
      <c r="L263" s="10">
        <v>13.4</v>
      </c>
      <c r="M263" s="10">
        <v>0.46800000000000003</v>
      </c>
      <c r="N263" s="10">
        <v>-9.6210000000000004</v>
      </c>
      <c r="O263" s="11">
        <v>0.92656894000000001</v>
      </c>
      <c r="P263" s="10" t="s">
        <v>64</v>
      </c>
      <c r="Q263" s="13">
        <v>1</v>
      </c>
      <c r="R263" s="2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6"/>
      <c r="AI263" s="21"/>
      <c r="AJ263" s="10"/>
      <c r="AK263" s="18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</row>
    <row r="264" spans="1:49" ht="15.75" x14ac:dyDescent="0.75">
      <c r="A264" s="10" t="s">
        <v>56</v>
      </c>
      <c r="B264" s="10">
        <f t="shared" si="1"/>
        <v>840.48599999999999</v>
      </c>
      <c r="C264" s="10">
        <v>2757.5</v>
      </c>
      <c r="D264" s="10" t="s">
        <v>45</v>
      </c>
      <c r="E264" s="10" t="s">
        <v>48</v>
      </c>
      <c r="F264" s="11">
        <v>3548.6659020000002</v>
      </c>
      <c r="G264" s="11">
        <v>111.277066</v>
      </c>
      <c r="H264" s="11">
        <v>2649.629962</v>
      </c>
      <c r="I264" s="11">
        <v>198.0210601</v>
      </c>
      <c r="J264" s="11">
        <v>3099.1479319999999</v>
      </c>
      <c r="K264" s="11">
        <v>198.5822106</v>
      </c>
      <c r="L264" s="10">
        <v>9.1999999999999993</v>
      </c>
      <c r="M264" s="10">
        <v>2.0609999999999999</v>
      </c>
      <c r="N264" s="10">
        <v>-7.5220000000000002</v>
      </c>
      <c r="O264" s="11">
        <v>0.96580018599999995</v>
      </c>
      <c r="P264" s="10" t="s">
        <v>64</v>
      </c>
      <c r="Q264" s="13">
        <v>1</v>
      </c>
      <c r="R264" s="14">
        <v>1400</v>
      </c>
      <c r="S264" s="11">
        <v>46.6</v>
      </c>
      <c r="T264" s="11">
        <v>10.4</v>
      </c>
      <c r="U264" s="11">
        <v>3.49</v>
      </c>
      <c r="V264" s="11">
        <v>5.81</v>
      </c>
      <c r="W264" s="11">
        <v>9.92</v>
      </c>
      <c r="X264" s="11">
        <v>2.4500000000000002</v>
      </c>
      <c r="Y264" s="11">
        <v>5.37</v>
      </c>
      <c r="Z264" s="11">
        <v>0.44</v>
      </c>
      <c r="AA264" s="11">
        <v>0.1</v>
      </c>
      <c r="AB264" s="11">
        <v>0.09</v>
      </c>
      <c r="AC264" s="15" t="s">
        <v>40</v>
      </c>
      <c r="AD264" s="11">
        <v>0.01</v>
      </c>
      <c r="AE264" s="11">
        <v>16.2</v>
      </c>
      <c r="AF264" s="11">
        <v>100.9</v>
      </c>
      <c r="AG264" s="10">
        <v>7.6</v>
      </c>
      <c r="AH264" s="16" t="s">
        <v>55</v>
      </c>
      <c r="AI264" s="21">
        <v>36.299999999999997</v>
      </c>
      <c r="AJ264" s="10" t="s">
        <v>42</v>
      </c>
      <c r="AK264" s="18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</row>
    <row r="265" spans="1:49" ht="15.75" x14ac:dyDescent="0.75">
      <c r="A265" s="10" t="s">
        <v>56</v>
      </c>
      <c r="B265" s="10">
        <f t="shared" si="1"/>
        <v>844.09178400000008</v>
      </c>
      <c r="C265" s="10">
        <v>2769.33</v>
      </c>
      <c r="D265" s="10" t="s">
        <v>45</v>
      </c>
      <c r="E265" s="10" t="s">
        <v>48</v>
      </c>
      <c r="F265" s="11">
        <v>3607.4593620000001</v>
      </c>
      <c r="G265" s="11">
        <v>110.9831405</v>
      </c>
      <c r="H265" s="11">
        <v>2659.1536799999999</v>
      </c>
      <c r="I265" s="11">
        <v>201.4645045</v>
      </c>
      <c r="J265" s="11">
        <v>3133.306521</v>
      </c>
      <c r="K265" s="11">
        <v>202.01463530000001</v>
      </c>
      <c r="L265" s="10">
        <v>11</v>
      </c>
      <c r="M265" s="10">
        <v>1.008</v>
      </c>
      <c r="N265" s="10">
        <v>-9.7919999999999998</v>
      </c>
      <c r="O265" s="11">
        <v>0.984057925</v>
      </c>
      <c r="P265" s="10" t="s">
        <v>64</v>
      </c>
      <c r="Q265" s="13">
        <v>1</v>
      </c>
      <c r="R265" s="2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6"/>
      <c r="AI265" s="21"/>
      <c r="AJ265" s="10"/>
      <c r="AK265" s="18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</row>
    <row r="266" spans="1:49" ht="15.75" x14ac:dyDescent="0.75">
      <c r="A266" s="10" t="s">
        <v>56</v>
      </c>
      <c r="B266" s="10">
        <f t="shared" si="1"/>
        <v>846.81060000000002</v>
      </c>
      <c r="C266" s="10">
        <v>2778.25</v>
      </c>
      <c r="D266" s="10" t="s">
        <v>45</v>
      </c>
      <c r="E266" s="10" t="s">
        <v>48</v>
      </c>
      <c r="F266" s="11">
        <v>3651.8810880000001</v>
      </c>
      <c r="G266" s="11">
        <v>110.8444715</v>
      </c>
      <c r="H266" s="11">
        <v>2666.3493779999999</v>
      </c>
      <c r="I266" s="11">
        <v>204.06828490000001</v>
      </c>
      <c r="J266" s="11">
        <v>3159.115233</v>
      </c>
      <c r="K266" s="11">
        <v>204.61073730000001</v>
      </c>
      <c r="L266" s="10">
        <v>8.9</v>
      </c>
      <c r="M266" s="10">
        <v>1.4390000000000001</v>
      </c>
      <c r="N266" s="10">
        <v>-9.8204999999999991</v>
      </c>
      <c r="O266" s="11">
        <v>1.1071449769999999</v>
      </c>
      <c r="P266" s="10" t="s">
        <v>64</v>
      </c>
      <c r="Q266" s="13">
        <v>1</v>
      </c>
      <c r="R266" s="2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6"/>
      <c r="AI266" s="21"/>
      <c r="AJ266" s="10"/>
      <c r="AK266" s="18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</row>
    <row r="267" spans="1:49" ht="15.75" x14ac:dyDescent="0.75">
      <c r="A267" s="10" t="s">
        <v>56</v>
      </c>
      <c r="B267" s="10">
        <f t="shared" si="1"/>
        <v>849.80678399999999</v>
      </c>
      <c r="C267" s="10">
        <v>2788.08</v>
      </c>
      <c r="D267" s="10" t="s">
        <v>45</v>
      </c>
      <c r="E267" s="10" t="s">
        <v>48</v>
      </c>
      <c r="F267" s="11">
        <v>3700.875638</v>
      </c>
      <c r="G267" s="11">
        <v>110.77515579999999</v>
      </c>
      <c r="H267" s="11">
        <v>2674.285809</v>
      </c>
      <c r="I267" s="11">
        <v>206.9420757</v>
      </c>
      <c r="J267" s="11">
        <v>3187.580723</v>
      </c>
      <c r="K267" s="11">
        <v>207.47668060000001</v>
      </c>
      <c r="L267" s="10">
        <v>34.1</v>
      </c>
      <c r="M267" s="10">
        <v>1.611</v>
      </c>
      <c r="N267" s="10">
        <v>-9.6129999999999995</v>
      </c>
      <c r="O267" s="11">
        <v>0.611334606</v>
      </c>
      <c r="P267" s="10" t="s">
        <v>64</v>
      </c>
      <c r="Q267" s="13">
        <v>1</v>
      </c>
      <c r="R267" s="2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6"/>
      <c r="AI267" s="21"/>
      <c r="AJ267" s="10"/>
      <c r="AK267" s="18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</row>
    <row r="268" spans="1:49" ht="15.75" x14ac:dyDescent="0.75">
      <c r="A268" s="10" t="s">
        <v>56</v>
      </c>
      <c r="B268" s="10">
        <f t="shared" si="1"/>
        <v>853.11081600000011</v>
      </c>
      <c r="C268" s="10">
        <v>2798.92</v>
      </c>
      <c r="D268" s="10" t="s">
        <v>45</v>
      </c>
      <c r="E268" s="10" t="s">
        <v>48</v>
      </c>
      <c r="F268" s="11">
        <v>3754.7696430000001</v>
      </c>
      <c r="G268" s="11">
        <v>110.800406</v>
      </c>
      <c r="H268" s="11">
        <v>2683.015883</v>
      </c>
      <c r="I268" s="11">
        <v>210.10553899999999</v>
      </c>
      <c r="J268" s="11">
        <v>3218.8927629999998</v>
      </c>
      <c r="K268" s="11">
        <v>210.63223479999999</v>
      </c>
      <c r="L268" s="10">
        <v>16.8</v>
      </c>
      <c r="M268" s="10">
        <v>0.438</v>
      </c>
      <c r="N268" s="10">
        <v>-10.398999999999999</v>
      </c>
      <c r="O268" s="11">
        <v>0.68641823999999996</v>
      </c>
      <c r="P268" s="10" t="s">
        <v>64</v>
      </c>
      <c r="Q268" s="13">
        <v>1</v>
      </c>
      <c r="R268" s="14">
        <v>310</v>
      </c>
      <c r="S268" s="11">
        <v>41.6</v>
      </c>
      <c r="T268" s="11">
        <v>9.7799999999999994</v>
      </c>
      <c r="U268" s="11">
        <v>2.98</v>
      </c>
      <c r="V268" s="11">
        <v>1.67</v>
      </c>
      <c r="W268" s="11">
        <v>17.899999999999999</v>
      </c>
      <c r="X268" s="11">
        <v>1.6</v>
      </c>
      <c r="Y268" s="11">
        <v>5.58</v>
      </c>
      <c r="Z268" s="11">
        <v>0.39</v>
      </c>
      <c r="AA268" s="11">
        <v>0.09</v>
      </c>
      <c r="AB268" s="11">
        <v>0.3</v>
      </c>
      <c r="AC268" s="15" t="s">
        <v>40</v>
      </c>
      <c r="AD268" s="11">
        <v>0.01</v>
      </c>
      <c r="AE268" s="11">
        <v>17.8</v>
      </c>
      <c r="AF268" s="11">
        <v>99.7</v>
      </c>
      <c r="AG268" s="10">
        <v>7.22</v>
      </c>
      <c r="AH268" s="16" t="s">
        <v>41</v>
      </c>
      <c r="AI268" s="21">
        <v>29</v>
      </c>
      <c r="AJ268" s="10" t="s">
        <v>42</v>
      </c>
      <c r="AK268" s="18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</row>
    <row r="269" spans="1:49" ht="15.75" x14ac:dyDescent="0.75">
      <c r="A269" s="10" t="s">
        <v>56</v>
      </c>
      <c r="B269" s="10">
        <f t="shared" si="1"/>
        <v>856.18320000000006</v>
      </c>
      <c r="C269" s="10">
        <v>2809</v>
      </c>
      <c r="D269" s="10" t="s">
        <v>45</v>
      </c>
      <c r="E269" s="10" t="s">
        <v>48</v>
      </c>
      <c r="F269" s="11">
        <v>3804.9074000000001</v>
      </c>
      <c r="G269" s="11">
        <v>110.9193058</v>
      </c>
      <c r="H269" s="11">
        <v>2691.1374980000001</v>
      </c>
      <c r="I269" s="11">
        <v>213.05058489999999</v>
      </c>
      <c r="J269" s="11">
        <v>3248.0224490000001</v>
      </c>
      <c r="K269" s="11">
        <v>213.57057459999999</v>
      </c>
      <c r="L269" s="10">
        <v>12.2</v>
      </c>
      <c r="M269" s="10">
        <v>1.0329999999999999</v>
      </c>
      <c r="N269" s="10">
        <v>-8.7050000000000001</v>
      </c>
      <c r="O269" s="11">
        <v>0.93259315899999995</v>
      </c>
      <c r="P269" s="10" t="s">
        <v>44</v>
      </c>
      <c r="Q269" s="13">
        <v>1</v>
      </c>
      <c r="R269" s="20">
        <v>940</v>
      </c>
      <c r="S269" s="10">
        <v>55.7</v>
      </c>
      <c r="T269" s="10">
        <v>12.8</v>
      </c>
      <c r="U269" s="10">
        <v>3.73</v>
      </c>
      <c r="V269" s="10">
        <v>4.3</v>
      </c>
      <c r="W269" s="10">
        <v>5.25</v>
      </c>
      <c r="X269" s="10">
        <v>2.41</v>
      </c>
      <c r="Y269" s="10">
        <v>5.85</v>
      </c>
      <c r="Z269" s="10">
        <v>0.53</v>
      </c>
      <c r="AA269" s="10">
        <v>0.14000000000000001</v>
      </c>
      <c r="AB269" s="10">
        <v>0.08</v>
      </c>
      <c r="AC269" s="10" t="s">
        <v>40</v>
      </c>
      <c r="AD269" s="10" t="s">
        <v>40</v>
      </c>
      <c r="AE269" s="10">
        <v>9.23</v>
      </c>
      <c r="AF269" s="10">
        <v>100</v>
      </c>
      <c r="AG269" s="10">
        <v>7.38</v>
      </c>
      <c r="AH269" s="16" t="s">
        <v>41</v>
      </c>
      <c r="AI269" s="21">
        <v>55.42</v>
      </c>
      <c r="AJ269" s="10" t="s">
        <v>42</v>
      </c>
      <c r="AK269" s="18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</row>
    <row r="270" spans="1:49" ht="15.75" x14ac:dyDescent="0.75">
      <c r="A270" s="10" t="s">
        <v>56</v>
      </c>
      <c r="B270" s="10">
        <f t="shared" si="1"/>
        <v>857.07321600000012</v>
      </c>
      <c r="C270" s="10">
        <v>2811.92</v>
      </c>
      <c r="D270" s="10" t="s">
        <v>45</v>
      </c>
      <c r="E270" s="10" t="s">
        <v>48</v>
      </c>
      <c r="F270" s="11">
        <v>3819.4424490000001</v>
      </c>
      <c r="G270" s="11">
        <v>110.970933</v>
      </c>
      <c r="H270" s="11">
        <v>2693.4919730000001</v>
      </c>
      <c r="I270" s="11">
        <v>213.90472070000001</v>
      </c>
      <c r="J270" s="11">
        <v>3256.4672110000001</v>
      </c>
      <c r="K270" s="11">
        <v>214.4228798</v>
      </c>
      <c r="L270" s="10">
        <v>6</v>
      </c>
      <c r="M270" s="10">
        <v>0.65200000000000002</v>
      </c>
      <c r="N270" s="10">
        <v>-8.9169999999999998</v>
      </c>
      <c r="O270" s="11">
        <v>0.96449468599999999</v>
      </c>
      <c r="P270" s="10" t="s">
        <v>64</v>
      </c>
      <c r="Q270" s="13">
        <v>1</v>
      </c>
      <c r="R270" s="14">
        <v>760</v>
      </c>
      <c r="S270" s="11">
        <v>54.5</v>
      </c>
      <c r="T270" s="11">
        <v>12.6</v>
      </c>
      <c r="U270" s="11">
        <v>3.61</v>
      </c>
      <c r="V270" s="11">
        <v>3.49</v>
      </c>
      <c r="W270" s="11">
        <v>5.12</v>
      </c>
      <c r="X270" s="11">
        <v>3.79</v>
      </c>
      <c r="Y270" s="11">
        <v>4.87</v>
      </c>
      <c r="Z270" s="11">
        <v>0.48</v>
      </c>
      <c r="AA270" s="11">
        <v>0.12</v>
      </c>
      <c r="AB270" s="11">
        <v>0.06</v>
      </c>
      <c r="AC270" s="15" t="s">
        <v>40</v>
      </c>
      <c r="AD270" s="11">
        <v>0.01</v>
      </c>
      <c r="AE270" s="11">
        <v>11</v>
      </c>
      <c r="AF270" s="11">
        <v>99.7</v>
      </c>
      <c r="AG270" s="10">
        <v>7.34</v>
      </c>
      <c r="AH270" s="16" t="s">
        <v>55</v>
      </c>
      <c r="AI270" s="21">
        <v>46.6</v>
      </c>
      <c r="AJ270" s="10" t="s">
        <v>42</v>
      </c>
      <c r="AK270" s="18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</row>
    <row r="271" spans="1:49" ht="15.75" x14ac:dyDescent="0.75">
      <c r="A271" s="10" t="s">
        <v>56</v>
      </c>
      <c r="B271" s="10">
        <f t="shared" si="1"/>
        <v>858.85019999999986</v>
      </c>
      <c r="C271" s="10">
        <v>2817.7499999999995</v>
      </c>
      <c r="D271" s="10" t="s">
        <v>45</v>
      </c>
      <c r="E271" s="10" t="s">
        <v>48</v>
      </c>
      <c r="F271" s="11">
        <v>3848.512549</v>
      </c>
      <c r="G271" s="11">
        <v>111.09725899999999</v>
      </c>
      <c r="H271" s="11">
        <v>2698.200922</v>
      </c>
      <c r="I271" s="11">
        <v>215.61346570000001</v>
      </c>
      <c r="J271" s="11">
        <v>3273.3567360000002</v>
      </c>
      <c r="K271" s="11">
        <v>216.1281127</v>
      </c>
      <c r="L271" s="10">
        <v>4.8</v>
      </c>
      <c r="M271" s="10">
        <v>-0.433</v>
      </c>
      <c r="N271" s="10">
        <v>-10.875999999999999</v>
      </c>
      <c r="O271" s="11">
        <v>0.93325773499999998</v>
      </c>
      <c r="P271" s="10" t="s">
        <v>64</v>
      </c>
      <c r="Q271" s="13">
        <v>1</v>
      </c>
      <c r="R271" s="2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6"/>
      <c r="AI271" s="21"/>
      <c r="AJ271" s="10"/>
      <c r="AK271" s="18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</row>
    <row r="272" spans="1:49" ht="15.75" x14ac:dyDescent="0.75">
      <c r="A272" s="10" t="s">
        <v>56</v>
      </c>
      <c r="B272" s="10">
        <f t="shared" si="1"/>
        <v>860.32238400000006</v>
      </c>
      <c r="C272" s="10">
        <v>2822.58</v>
      </c>
      <c r="D272" s="10" t="s">
        <v>45</v>
      </c>
      <c r="E272" s="10" t="s">
        <v>48</v>
      </c>
      <c r="F272" s="11">
        <v>3872.5198789999999</v>
      </c>
      <c r="G272" s="11">
        <v>111.2247145</v>
      </c>
      <c r="H272" s="11">
        <v>2702.089774</v>
      </c>
      <c r="I272" s="11">
        <v>217.02508750000001</v>
      </c>
      <c r="J272" s="11">
        <v>3287.304826</v>
      </c>
      <c r="K272" s="11">
        <v>217.53698080000001</v>
      </c>
      <c r="L272" s="10">
        <v>5.6</v>
      </c>
      <c r="M272" s="10">
        <v>0.193</v>
      </c>
      <c r="N272" s="10">
        <v>-10.292</v>
      </c>
      <c r="O272" s="11">
        <v>1.139232198</v>
      </c>
      <c r="P272" s="10" t="s">
        <v>64</v>
      </c>
      <c r="Q272" s="13">
        <v>1</v>
      </c>
      <c r="R272" s="14">
        <v>460</v>
      </c>
      <c r="S272" s="11">
        <v>55.2</v>
      </c>
      <c r="T272" s="11">
        <v>13</v>
      </c>
      <c r="U272" s="11">
        <v>4.03</v>
      </c>
      <c r="V272" s="11">
        <v>1.9</v>
      </c>
      <c r="W272" s="11">
        <v>5.44</v>
      </c>
      <c r="X272" s="11">
        <v>2.2599999999999998</v>
      </c>
      <c r="Y272" s="11">
        <v>7.38</v>
      </c>
      <c r="Z272" s="11">
        <v>0.53</v>
      </c>
      <c r="AA272" s="11">
        <v>0.12</v>
      </c>
      <c r="AB272" s="11">
        <v>0.06</v>
      </c>
      <c r="AC272" s="15" t="s">
        <v>40</v>
      </c>
      <c r="AD272" s="11">
        <v>0.01</v>
      </c>
      <c r="AE272" s="11">
        <v>9.3000000000000007</v>
      </c>
      <c r="AF272" s="11">
        <v>99.3</v>
      </c>
      <c r="AG272" s="10">
        <v>7.21</v>
      </c>
      <c r="AH272" s="16" t="s">
        <v>55</v>
      </c>
      <c r="AI272" s="21">
        <v>45.4</v>
      </c>
      <c r="AJ272" s="10" t="s">
        <v>42</v>
      </c>
      <c r="AK272" s="18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</row>
    <row r="273" spans="1:49" ht="15.75" x14ac:dyDescent="0.75">
      <c r="A273" s="10" t="s">
        <v>56</v>
      </c>
      <c r="B273" s="10">
        <f t="shared" si="1"/>
        <v>861.61778400000003</v>
      </c>
      <c r="C273" s="10">
        <v>2826.83</v>
      </c>
      <c r="D273" s="10" t="s">
        <v>45</v>
      </c>
      <c r="E273" s="10" t="s">
        <v>48</v>
      </c>
      <c r="F273" s="11">
        <v>3893.7508509999998</v>
      </c>
      <c r="G273" s="11">
        <v>111.35480320000001</v>
      </c>
      <c r="H273" s="11">
        <v>2705.528894</v>
      </c>
      <c r="I273" s="11">
        <v>218.2738056</v>
      </c>
      <c r="J273" s="11">
        <v>3299.6398720000002</v>
      </c>
      <c r="K273" s="11">
        <v>218.78337189999999</v>
      </c>
      <c r="L273" s="10">
        <v>12.4</v>
      </c>
      <c r="M273" s="10">
        <v>0.84399999999999997</v>
      </c>
      <c r="N273" s="10">
        <v>-10.141999999999999</v>
      </c>
      <c r="O273" s="11">
        <v>1.1023474950000001</v>
      </c>
      <c r="P273" s="10" t="s">
        <v>64</v>
      </c>
      <c r="Q273" s="13">
        <v>1</v>
      </c>
      <c r="R273" s="2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6"/>
      <c r="AI273" s="21"/>
      <c r="AJ273" s="10"/>
      <c r="AK273" s="18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</row>
    <row r="274" spans="1:49" ht="15.75" x14ac:dyDescent="0.75">
      <c r="A274" s="10" t="s">
        <v>56</v>
      </c>
      <c r="B274" s="10">
        <f t="shared" si="1"/>
        <v>862.58399999999995</v>
      </c>
      <c r="C274" s="10">
        <v>2829.9999999999995</v>
      </c>
      <c r="D274" s="10" t="s">
        <v>45</v>
      </c>
      <c r="E274" s="10" t="s">
        <v>48</v>
      </c>
      <c r="F274" s="11">
        <v>3909.4291069999999</v>
      </c>
      <c r="G274" s="11">
        <v>111.4613014</v>
      </c>
      <c r="H274" s="11">
        <v>2708.0685520000002</v>
      </c>
      <c r="I274" s="11">
        <v>219.19614039999999</v>
      </c>
      <c r="J274" s="11">
        <v>3308.7488290000001</v>
      </c>
      <c r="K274" s="11">
        <v>219.7040523</v>
      </c>
      <c r="L274" s="10">
        <v>12.8</v>
      </c>
      <c r="M274" s="10">
        <v>0.70499999999999996</v>
      </c>
      <c r="N274" s="10">
        <v>-8.0679999999999996</v>
      </c>
      <c r="O274" s="11">
        <v>0.98808906500000004</v>
      </c>
      <c r="P274" s="10" t="s">
        <v>64</v>
      </c>
      <c r="Q274" s="13">
        <v>1</v>
      </c>
      <c r="R274" s="14">
        <v>400</v>
      </c>
      <c r="S274" s="11">
        <v>52.7</v>
      </c>
      <c r="T274" s="11">
        <v>14.1</v>
      </c>
      <c r="U274" s="11">
        <v>3.83</v>
      </c>
      <c r="V274" s="11">
        <v>1.92</v>
      </c>
      <c r="W274" s="11">
        <v>7.05</v>
      </c>
      <c r="X274" s="11">
        <v>2.23</v>
      </c>
      <c r="Y274" s="11">
        <v>7.08</v>
      </c>
      <c r="Z274" s="11">
        <v>0.54</v>
      </c>
      <c r="AA274" s="11">
        <v>0.11</v>
      </c>
      <c r="AB274" s="11">
        <v>0.1</v>
      </c>
      <c r="AC274" s="15" t="s">
        <v>40</v>
      </c>
      <c r="AD274" s="11">
        <v>0.01</v>
      </c>
      <c r="AE274" s="11">
        <v>10.199999999999999</v>
      </c>
      <c r="AF274" s="11">
        <v>99.9</v>
      </c>
      <c r="AG274" s="10">
        <v>6.34</v>
      </c>
      <c r="AH274" s="16" t="s">
        <v>55</v>
      </c>
      <c r="AI274" s="21">
        <v>55.4</v>
      </c>
      <c r="AJ274" s="10" t="s">
        <v>42</v>
      </c>
      <c r="AK274" s="18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</row>
    <row r="275" spans="1:49" ht="15.75" x14ac:dyDescent="0.75">
      <c r="A275" s="10" t="s">
        <v>56</v>
      </c>
      <c r="B275" s="10">
        <f t="shared" si="1"/>
        <v>865.78440000000001</v>
      </c>
      <c r="C275" s="10">
        <v>2840.5</v>
      </c>
      <c r="D275" s="10" t="s">
        <v>45</v>
      </c>
      <c r="E275" s="10" t="s">
        <v>48</v>
      </c>
      <c r="F275" s="11">
        <v>3961.6899600000002</v>
      </c>
      <c r="G275" s="11">
        <v>111.87994620000001</v>
      </c>
      <c r="H275" s="11">
        <v>2716.534079</v>
      </c>
      <c r="I275" s="11">
        <v>222.271815</v>
      </c>
      <c r="J275" s="11">
        <v>3339.1120190000001</v>
      </c>
      <c r="K275" s="11">
        <v>222.77459379999999</v>
      </c>
      <c r="L275" s="10">
        <v>8.9</v>
      </c>
      <c r="M275" s="10">
        <v>1.353</v>
      </c>
      <c r="N275" s="10">
        <v>-10.512</v>
      </c>
      <c r="O275" s="11">
        <v>0.96085899100000005</v>
      </c>
      <c r="P275" s="10" t="s">
        <v>44</v>
      </c>
      <c r="Q275" s="13">
        <v>1</v>
      </c>
      <c r="R275" s="2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6"/>
      <c r="AI275" s="21"/>
      <c r="AJ275" s="10"/>
      <c r="AK275" s="18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</row>
    <row r="276" spans="1:49" ht="15.75" x14ac:dyDescent="0.75">
      <c r="A276" s="10" t="s">
        <v>56</v>
      </c>
      <c r="B276" s="10">
        <f t="shared" si="1"/>
        <v>865.97642399999995</v>
      </c>
      <c r="C276" s="10">
        <v>2841.1299999999997</v>
      </c>
      <c r="D276" s="10" t="s">
        <v>45</v>
      </c>
      <c r="E276" s="10" t="s">
        <v>48</v>
      </c>
      <c r="F276" s="11">
        <v>3964.956263</v>
      </c>
      <c r="G276" s="11">
        <v>111.90934660000001</v>
      </c>
      <c r="H276" s="11">
        <v>2717.0631739999999</v>
      </c>
      <c r="I276" s="11">
        <v>222.46410610000001</v>
      </c>
      <c r="J276" s="11">
        <v>3341.0097190000001</v>
      </c>
      <c r="K276" s="11">
        <v>222.96658310000001</v>
      </c>
      <c r="L276" s="10">
        <v>13.1</v>
      </c>
      <c r="M276" s="10">
        <v>1.825</v>
      </c>
      <c r="N276" s="10">
        <v>-10.028</v>
      </c>
      <c r="O276" s="11">
        <v>1.2906393759999999</v>
      </c>
      <c r="P276" s="10" t="s">
        <v>64</v>
      </c>
      <c r="Q276" s="13">
        <v>1</v>
      </c>
      <c r="R276" s="14">
        <v>320</v>
      </c>
      <c r="S276" s="11">
        <v>38.5</v>
      </c>
      <c r="T276" s="11">
        <v>9.42</v>
      </c>
      <c r="U276" s="11">
        <v>2.5</v>
      </c>
      <c r="V276" s="11">
        <v>1.29</v>
      </c>
      <c r="W276" s="11">
        <v>20.7</v>
      </c>
      <c r="X276" s="11">
        <v>2.04</v>
      </c>
      <c r="Y276" s="11">
        <v>3.71</v>
      </c>
      <c r="Z276" s="11">
        <v>0.36</v>
      </c>
      <c r="AA276" s="11">
        <v>0.09</v>
      </c>
      <c r="AB276" s="11">
        <v>0.17</v>
      </c>
      <c r="AC276" s="15" t="s">
        <v>40</v>
      </c>
      <c r="AD276" s="15" t="s">
        <v>40</v>
      </c>
      <c r="AE276" s="11">
        <v>21.2</v>
      </c>
      <c r="AF276" s="11">
        <v>99.9</v>
      </c>
      <c r="AG276" s="10">
        <v>6.94</v>
      </c>
      <c r="AH276" s="16" t="s">
        <v>55</v>
      </c>
      <c r="AI276" s="21">
        <v>23</v>
      </c>
      <c r="AJ276" s="10" t="s">
        <v>42</v>
      </c>
      <c r="AK276" s="18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</row>
    <row r="277" spans="1:49" ht="15.75" x14ac:dyDescent="0.75">
      <c r="A277" s="10" t="s">
        <v>56</v>
      </c>
      <c r="B277" s="10">
        <f t="shared" si="1"/>
        <v>867.25658399999998</v>
      </c>
      <c r="C277" s="10">
        <v>2845.33</v>
      </c>
      <c r="D277" s="10" t="s">
        <v>45</v>
      </c>
      <c r="E277" s="10" t="s">
        <v>48</v>
      </c>
      <c r="F277" s="11">
        <v>3985.8606049999999</v>
      </c>
      <c r="G277" s="11">
        <v>112.1064677</v>
      </c>
      <c r="H277" s="11">
        <v>2720.4493849999999</v>
      </c>
      <c r="I277" s="11">
        <v>223.69493660000001</v>
      </c>
      <c r="J277" s="11">
        <v>3353.1549949999999</v>
      </c>
      <c r="K277" s="11">
        <v>224.19553429999999</v>
      </c>
      <c r="L277" s="10">
        <v>35.200000000000003</v>
      </c>
      <c r="M277" s="10">
        <v>1.5055000000000001</v>
      </c>
      <c r="N277" s="10">
        <v>-10</v>
      </c>
      <c r="O277" s="11">
        <v>0.81960356300000003</v>
      </c>
      <c r="P277" s="10" t="s">
        <v>64</v>
      </c>
      <c r="Q277" s="13">
        <v>1</v>
      </c>
      <c r="R277" s="2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6"/>
      <c r="AI277" s="21"/>
      <c r="AJ277" s="10"/>
      <c r="AK277" s="18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</row>
    <row r="278" spans="1:49" ht="15.75" x14ac:dyDescent="0.75">
      <c r="A278" s="10" t="s">
        <v>56</v>
      </c>
      <c r="B278" s="10">
        <f t="shared" si="1"/>
        <v>868.36300800000004</v>
      </c>
      <c r="C278" s="10">
        <v>2848.96</v>
      </c>
      <c r="D278" s="10" t="s">
        <v>45</v>
      </c>
      <c r="E278" s="10" t="s">
        <v>48</v>
      </c>
      <c r="F278" s="11">
        <v>4003.8252729999999</v>
      </c>
      <c r="G278" s="11">
        <v>112.2882051</v>
      </c>
      <c r="H278" s="11">
        <v>2723.35941</v>
      </c>
      <c r="I278" s="11">
        <v>224.7529107</v>
      </c>
      <c r="J278" s="11">
        <v>3363.592341</v>
      </c>
      <c r="K278" s="11">
        <v>225.25196399999999</v>
      </c>
      <c r="L278" s="10">
        <v>24.4</v>
      </c>
      <c r="M278" s="10">
        <v>-0.24399999999999999</v>
      </c>
      <c r="N278" s="10">
        <v>-11.641999999999999</v>
      </c>
      <c r="O278" s="11">
        <v>0.86574823099999998</v>
      </c>
      <c r="P278" s="10" t="s">
        <v>64</v>
      </c>
      <c r="Q278" s="13">
        <v>1</v>
      </c>
      <c r="R278" s="2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6"/>
      <c r="AI278" s="21"/>
      <c r="AJ278" s="10"/>
      <c r="AK278" s="18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</row>
    <row r="279" spans="1:49" ht="15.75" x14ac:dyDescent="0.75">
      <c r="A279" s="10" t="s">
        <v>56</v>
      </c>
      <c r="B279" s="10">
        <f t="shared" si="1"/>
        <v>869.22864000000015</v>
      </c>
      <c r="C279" s="10">
        <v>2851.8</v>
      </c>
      <c r="D279" s="10" t="s">
        <v>45</v>
      </c>
      <c r="E279" s="10" t="s">
        <v>48</v>
      </c>
      <c r="F279" s="11">
        <v>4018.0336929999999</v>
      </c>
      <c r="G279" s="11">
        <v>112.43998070000001</v>
      </c>
      <c r="H279" s="11">
        <v>2725.6609749999998</v>
      </c>
      <c r="I279" s="11">
        <v>225.58981990000001</v>
      </c>
      <c r="J279" s="11">
        <v>3371.847334</v>
      </c>
      <c r="K279" s="11">
        <v>226.08769710000001</v>
      </c>
      <c r="L279" s="10">
        <v>7.5</v>
      </c>
      <c r="M279" s="10">
        <v>-0.51300000000000001</v>
      </c>
      <c r="N279" s="10">
        <v>-11.622</v>
      </c>
      <c r="O279" s="11">
        <v>0.810357946</v>
      </c>
      <c r="P279" s="10" t="s">
        <v>44</v>
      </c>
      <c r="Q279" s="13">
        <v>1</v>
      </c>
      <c r="R279" s="2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6"/>
      <c r="AI279" s="21"/>
      <c r="AJ279" s="10"/>
      <c r="AK279" s="18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</row>
    <row r="280" spans="1:49" ht="15.75" x14ac:dyDescent="0.75">
      <c r="A280" s="10" t="s">
        <v>56</v>
      </c>
      <c r="B280" s="10">
        <f t="shared" si="1"/>
        <v>871.24641599999995</v>
      </c>
      <c r="C280" s="10">
        <v>2858.4199999999996</v>
      </c>
      <c r="D280" s="10" t="s">
        <v>45</v>
      </c>
      <c r="E280" s="10" t="s">
        <v>48</v>
      </c>
      <c r="F280" s="11">
        <v>4051.023357</v>
      </c>
      <c r="G280" s="11">
        <v>112.8195863</v>
      </c>
      <c r="H280" s="11">
        <v>2731.0048390000002</v>
      </c>
      <c r="I280" s="11">
        <v>227.53348370000001</v>
      </c>
      <c r="J280" s="11">
        <v>3391.0140980000001</v>
      </c>
      <c r="K280" s="11">
        <v>228.02878190000001</v>
      </c>
      <c r="L280" s="10">
        <v>4.7</v>
      </c>
      <c r="M280" s="10">
        <v>0.98399999999999999</v>
      </c>
      <c r="N280" s="10">
        <v>-11.516</v>
      </c>
      <c r="O280" s="11">
        <v>0.59428107799999996</v>
      </c>
      <c r="P280" s="10" t="s">
        <v>64</v>
      </c>
      <c r="Q280" s="13">
        <v>1</v>
      </c>
      <c r="R280" s="2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6"/>
      <c r="AI280" s="21"/>
      <c r="AJ280" s="10"/>
      <c r="AK280" s="18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</row>
    <row r="281" spans="1:49" ht="15.75" x14ac:dyDescent="0.75">
      <c r="A281" s="10" t="s">
        <v>56</v>
      </c>
      <c r="B281" s="10">
        <f t="shared" si="1"/>
        <v>871.44758400000001</v>
      </c>
      <c r="C281" s="10">
        <v>2859.08</v>
      </c>
      <c r="D281" s="10" t="s">
        <v>45</v>
      </c>
      <c r="E281" s="10" t="s">
        <v>48</v>
      </c>
      <c r="F281" s="11">
        <v>4054.2896599999999</v>
      </c>
      <c r="G281" s="11">
        <v>112.85922979999999</v>
      </c>
      <c r="H281" s="11">
        <v>2731.533934</v>
      </c>
      <c r="I281" s="11">
        <v>227.72596290000001</v>
      </c>
      <c r="J281" s="11">
        <v>3392.9117970000002</v>
      </c>
      <c r="K281" s="11">
        <v>228.22101710000001</v>
      </c>
      <c r="L281" s="10">
        <v>43.2</v>
      </c>
      <c r="M281" s="10">
        <v>1.0649999999999999</v>
      </c>
      <c r="N281" s="10">
        <v>-10.250999999999999</v>
      </c>
      <c r="O281" s="11">
        <v>1.4165203850000001</v>
      </c>
      <c r="P281" s="10" t="s">
        <v>64</v>
      </c>
      <c r="Q281" s="13">
        <v>1</v>
      </c>
      <c r="R281" s="14">
        <v>290</v>
      </c>
      <c r="S281" s="11">
        <v>55.5</v>
      </c>
      <c r="T281" s="11">
        <v>13.1</v>
      </c>
      <c r="U281" s="11">
        <v>3.43</v>
      </c>
      <c r="V281" s="11">
        <v>1.58</v>
      </c>
      <c r="W281" s="11">
        <v>5.69</v>
      </c>
      <c r="X281" s="11">
        <v>3.75</v>
      </c>
      <c r="Y281" s="11">
        <v>5</v>
      </c>
      <c r="Z281" s="11">
        <v>0.52</v>
      </c>
      <c r="AA281" s="11">
        <v>0.14000000000000001</v>
      </c>
      <c r="AB281" s="11">
        <v>0.09</v>
      </c>
      <c r="AC281" s="15" t="s">
        <v>40</v>
      </c>
      <c r="AD281" s="15" t="s">
        <v>40</v>
      </c>
      <c r="AE281" s="11">
        <v>10.8</v>
      </c>
      <c r="AF281" s="11">
        <v>99.6</v>
      </c>
      <c r="AG281" s="10">
        <v>7.19</v>
      </c>
      <c r="AH281" s="16" t="s">
        <v>55</v>
      </c>
      <c r="AI281" s="21">
        <v>53.1</v>
      </c>
      <c r="AJ281" s="10" t="s">
        <v>42</v>
      </c>
      <c r="AK281" s="18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</row>
    <row r="282" spans="1:49" ht="15.75" x14ac:dyDescent="0.75">
      <c r="A282" s="10" t="s">
        <v>56</v>
      </c>
      <c r="B282" s="10">
        <f t="shared" si="1"/>
        <v>874.75161600000001</v>
      </c>
      <c r="C282" s="10">
        <v>2869.92</v>
      </c>
      <c r="D282" s="10" t="s">
        <v>45</v>
      </c>
      <c r="E282" s="10" t="s">
        <v>48</v>
      </c>
      <c r="F282" s="11">
        <v>4108.1836649999996</v>
      </c>
      <c r="G282" s="11">
        <v>113.5663768</v>
      </c>
      <c r="H282" s="11">
        <v>2740.264009</v>
      </c>
      <c r="I282" s="11">
        <v>230.9028137</v>
      </c>
      <c r="J282" s="11">
        <v>3424.223837</v>
      </c>
      <c r="K282" s="11">
        <v>231.39412720000001</v>
      </c>
      <c r="L282" s="10">
        <v>9</v>
      </c>
      <c r="M282" s="10">
        <v>0.41799999999999998</v>
      </c>
      <c r="N282" s="10">
        <v>-11.507999999999999</v>
      </c>
      <c r="O282" s="11">
        <v>1.4948009900000001</v>
      </c>
      <c r="P282" s="10" t="s">
        <v>64</v>
      </c>
      <c r="Q282" s="13">
        <v>1</v>
      </c>
      <c r="R282" s="2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6"/>
      <c r="AI282" s="21"/>
      <c r="AJ282" s="10"/>
      <c r="AK282" s="18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</row>
    <row r="283" spans="1:49" ht="15.75" x14ac:dyDescent="0.75">
      <c r="A283" s="10" t="s">
        <v>56</v>
      </c>
      <c r="B283" s="10">
        <f t="shared" si="1"/>
        <v>875.22100799999987</v>
      </c>
      <c r="C283" s="10">
        <v>2871.4599999999996</v>
      </c>
      <c r="D283" s="10" t="s">
        <v>45</v>
      </c>
      <c r="E283" s="10" t="s">
        <v>48</v>
      </c>
      <c r="F283" s="11">
        <v>4115.8594780000003</v>
      </c>
      <c r="G283" s="11">
        <v>113.6751661</v>
      </c>
      <c r="H283" s="11">
        <v>2741.5073830000001</v>
      </c>
      <c r="I283" s="11">
        <v>231.3554168</v>
      </c>
      <c r="J283" s="11">
        <v>3428.68343</v>
      </c>
      <c r="K283" s="11">
        <v>231.84624049999999</v>
      </c>
      <c r="L283" s="10">
        <v>9.1999999999999993</v>
      </c>
      <c r="M283" s="10">
        <v>-0.90500000000000003</v>
      </c>
      <c r="N283" s="10">
        <v>-14.131</v>
      </c>
      <c r="O283" s="11">
        <v>1.5333851439999999</v>
      </c>
      <c r="P283" s="10" t="s">
        <v>64</v>
      </c>
      <c r="Q283" s="13">
        <v>1</v>
      </c>
      <c r="R283" s="14">
        <v>220</v>
      </c>
      <c r="S283" s="11">
        <v>57.7</v>
      </c>
      <c r="T283" s="11">
        <v>13.6</v>
      </c>
      <c r="U283" s="11">
        <v>4.12</v>
      </c>
      <c r="V283" s="11">
        <v>1.52</v>
      </c>
      <c r="W283" s="11">
        <v>5.95</v>
      </c>
      <c r="X283" s="11">
        <v>2.2999999999999998</v>
      </c>
      <c r="Y283" s="11">
        <v>5.66</v>
      </c>
      <c r="Z283" s="11">
        <v>0.66</v>
      </c>
      <c r="AA283" s="11">
        <v>0.14000000000000001</v>
      </c>
      <c r="AB283" s="11">
        <v>0.16</v>
      </c>
      <c r="AC283" s="15" t="s">
        <v>40</v>
      </c>
      <c r="AD283" s="11">
        <v>0.01</v>
      </c>
      <c r="AE283" s="11">
        <v>7.52</v>
      </c>
      <c r="AF283" s="11">
        <v>99.4</v>
      </c>
      <c r="AG283" s="10">
        <v>7.2</v>
      </c>
      <c r="AH283" s="16" t="s">
        <v>55</v>
      </c>
      <c r="AI283" s="21">
        <v>55.2</v>
      </c>
      <c r="AJ283" s="10" t="s">
        <v>42</v>
      </c>
      <c r="AK283" s="18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</row>
    <row r="284" spans="1:49" ht="15.75" x14ac:dyDescent="0.75">
      <c r="A284" s="10" t="s">
        <v>56</v>
      </c>
      <c r="B284" s="10">
        <f t="shared" si="1"/>
        <v>877.51919999999996</v>
      </c>
      <c r="C284" s="10">
        <v>2878.9999999999995</v>
      </c>
      <c r="D284" s="10" t="s">
        <v>45</v>
      </c>
      <c r="E284" s="10" t="s">
        <v>48</v>
      </c>
      <c r="F284" s="11">
        <v>4153.4219659999999</v>
      </c>
      <c r="G284" s="11">
        <v>114.2362179</v>
      </c>
      <c r="H284" s="11">
        <v>2747.5919800000001</v>
      </c>
      <c r="I284" s="11">
        <v>233.57078300000001</v>
      </c>
      <c r="J284" s="11">
        <v>3450.506973</v>
      </c>
      <c r="K284" s="11">
        <v>234.0593581</v>
      </c>
      <c r="L284" s="10">
        <v>5.5</v>
      </c>
      <c r="M284" s="10">
        <v>-0.35499999999999998</v>
      </c>
      <c r="N284" s="10">
        <v>-10.76</v>
      </c>
      <c r="O284" s="11">
        <v>1.271444061</v>
      </c>
      <c r="P284" s="10" t="s">
        <v>64</v>
      </c>
      <c r="Q284" s="13">
        <v>1</v>
      </c>
      <c r="R284" s="14">
        <v>260</v>
      </c>
      <c r="S284" s="11">
        <v>58.4</v>
      </c>
      <c r="T284" s="11">
        <v>13.9</v>
      </c>
      <c r="U284" s="11">
        <v>3.77</v>
      </c>
      <c r="V284" s="11">
        <v>1.51</v>
      </c>
      <c r="W284" s="11">
        <v>5.22</v>
      </c>
      <c r="X284" s="11">
        <v>2.31</v>
      </c>
      <c r="Y284" s="11">
        <v>6.17</v>
      </c>
      <c r="Z284" s="11">
        <v>0.61</v>
      </c>
      <c r="AA284" s="11">
        <v>0.17</v>
      </c>
      <c r="AB284" s="11">
        <v>0.09</v>
      </c>
      <c r="AC284" s="15" t="s">
        <v>40</v>
      </c>
      <c r="AD284" s="11">
        <v>0.02</v>
      </c>
      <c r="AE284" s="11">
        <v>7.05</v>
      </c>
      <c r="AF284" s="11">
        <v>99.2</v>
      </c>
      <c r="AG284" s="10">
        <v>7.34</v>
      </c>
      <c r="AH284" s="16" t="s">
        <v>55</v>
      </c>
      <c r="AI284" s="21">
        <v>52.6</v>
      </c>
      <c r="AJ284" s="10" t="s">
        <v>42</v>
      </c>
      <c r="AK284" s="18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</row>
    <row r="285" spans="1:49" ht="15.75" x14ac:dyDescent="0.75">
      <c r="A285" s="10" t="s">
        <v>56</v>
      </c>
      <c r="B285" s="10">
        <f t="shared" si="1"/>
        <v>877.63502400000004</v>
      </c>
      <c r="C285" s="10">
        <v>2879.38</v>
      </c>
      <c r="D285" s="10" t="s">
        <v>45</v>
      </c>
      <c r="E285" s="10" t="s">
        <v>48</v>
      </c>
      <c r="F285" s="11">
        <v>4155.3817479999998</v>
      </c>
      <c r="G285" s="11">
        <v>114.2667893</v>
      </c>
      <c r="H285" s="11">
        <v>2747.9094380000001</v>
      </c>
      <c r="I285" s="11">
        <v>233.6863898</v>
      </c>
      <c r="J285" s="11">
        <v>3451.6455930000002</v>
      </c>
      <c r="K285" s="11">
        <v>234.1748542</v>
      </c>
      <c r="L285" s="10">
        <v>4.5</v>
      </c>
      <c r="M285" s="10">
        <v>0.53949999999999998</v>
      </c>
      <c r="N285" s="10">
        <v>-12.442</v>
      </c>
      <c r="O285" s="11">
        <v>1.2678643460000001</v>
      </c>
      <c r="P285" s="10" t="s">
        <v>64</v>
      </c>
      <c r="Q285" s="13">
        <v>1</v>
      </c>
      <c r="R285" s="14">
        <v>230</v>
      </c>
      <c r="S285" s="11">
        <v>59.7</v>
      </c>
      <c r="T285" s="11">
        <v>13.8</v>
      </c>
      <c r="U285" s="11">
        <v>3.84</v>
      </c>
      <c r="V285" s="11">
        <v>1.47</v>
      </c>
      <c r="W285" s="11">
        <v>4.4000000000000004</v>
      </c>
      <c r="X285" s="11">
        <v>3.06</v>
      </c>
      <c r="Y285" s="11">
        <v>4.92</v>
      </c>
      <c r="Z285" s="11">
        <v>0.62</v>
      </c>
      <c r="AA285" s="11">
        <v>0.14000000000000001</v>
      </c>
      <c r="AB285" s="11">
        <v>0.06</v>
      </c>
      <c r="AC285" s="15" t="s">
        <v>40</v>
      </c>
      <c r="AD285" s="11">
        <v>0.01</v>
      </c>
      <c r="AE285" s="11">
        <v>7.29</v>
      </c>
      <c r="AF285" s="11">
        <v>99.3</v>
      </c>
      <c r="AG285" s="10">
        <v>52.6</v>
      </c>
      <c r="AH285" s="16" t="s">
        <v>55</v>
      </c>
      <c r="AI285" s="21">
        <v>48.1</v>
      </c>
      <c r="AJ285" s="10" t="s">
        <v>42</v>
      </c>
      <c r="AK285" s="18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</row>
    <row r="286" spans="1:49" ht="15.75" x14ac:dyDescent="0.75">
      <c r="A286" s="10" t="s">
        <v>56</v>
      </c>
      <c r="B286" s="10">
        <f t="shared" si="1"/>
        <v>878.28120000000001</v>
      </c>
      <c r="C286" s="10">
        <v>2881.5</v>
      </c>
      <c r="D286" s="10" t="s">
        <v>45</v>
      </c>
      <c r="E286" s="10" t="s">
        <v>48</v>
      </c>
      <c r="F286" s="11">
        <v>4165.8339189999997</v>
      </c>
      <c r="G286" s="11">
        <v>114.4319984</v>
      </c>
      <c r="H286" s="11">
        <v>2749.602543</v>
      </c>
      <c r="I286" s="11">
        <v>234.30299679999999</v>
      </c>
      <c r="J286" s="11">
        <v>3457.7182309999998</v>
      </c>
      <c r="K286" s="11">
        <v>234.7908821</v>
      </c>
      <c r="L286" s="10">
        <f>AVERAGE(35.1,9.8)</f>
        <v>22.450000000000003</v>
      </c>
      <c r="M286" s="10">
        <f>AVERAGE(0.982,-1.22)</f>
        <v>-0.11899999999999999</v>
      </c>
      <c r="N286" s="10">
        <f>AVERAGE(-11.916,-11.68)</f>
        <v>-11.798</v>
      </c>
      <c r="O286" s="11">
        <v>0.88322137700000003</v>
      </c>
      <c r="P286" s="10" t="s">
        <v>64</v>
      </c>
      <c r="Q286" s="13">
        <v>2</v>
      </c>
      <c r="R286" s="2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6"/>
      <c r="AI286" s="21"/>
      <c r="AJ286" s="10"/>
      <c r="AK286" s="18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</row>
    <row r="287" spans="1:49" ht="15.75" x14ac:dyDescent="0.75">
      <c r="A287" s="10" t="s">
        <v>56</v>
      </c>
      <c r="B287" s="10">
        <f t="shared" si="1"/>
        <v>880.56719999999996</v>
      </c>
      <c r="C287" s="10">
        <v>2888.9999999999995</v>
      </c>
      <c r="D287" s="10" t="s">
        <v>45</v>
      </c>
      <c r="E287" s="10" t="s">
        <v>48</v>
      </c>
      <c r="F287" s="11">
        <v>4203.2330920000004</v>
      </c>
      <c r="G287" s="11">
        <v>115.0527455</v>
      </c>
      <c r="H287" s="11">
        <v>2755.6606860000002</v>
      </c>
      <c r="I287" s="11">
        <v>236.50980089999999</v>
      </c>
      <c r="J287" s="11">
        <v>3479.4468889999998</v>
      </c>
      <c r="K287" s="11">
        <v>236.99576239999999</v>
      </c>
      <c r="L287" s="10">
        <v>8.8000000000000007</v>
      </c>
      <c r="M287" s="10">
        <v>-1.1060000000000001</v>
      </c>
      <c r="N287" s="10">
        <v>-11.539</v>
      </c>
      <c r="O287" s="11">
        <v>0.82736328199999998</v>
      </c>
      <c r="P287" s="10" t="s">
        <v>64</v>
      </c>
      <c r="Q287" s="13">
        <v>1</v>
      </c>
      <c r="R287" s="14">
        <v>330</v>
      </c>
      <c r="S287" s="11">
        <v>55.9</v>
      </c>
      <c r="T287" s="11">
        <v>13.8</v>
      </c>
      <c r="U287" s="11">
        <v>4.3600000000000003</v>
      </c>
      <c r="V287" s="11">
        <v>1.92</v>
      </c>
      <c r="W287" s="11">
        <v>5.42</v>
      </c>
      <c r="X287" s="11">
        <v>2.81</v>
      </c>
      <c r="Y287" s="11">
        <v>5.54</v>
      </c>
      <c r="Z287" s="11">
        <v>0.61</v>
      </c>
      <c r="AA287" s="11">
        <v>0.14000000000000001</v>
      </c>
      <c r="AB287" s="11">
        <v>0.11</v>
      </c>
      <c r="AC287" s="11">
        <v>0.01</v>
      </c>
      <c r="AD287" s="11">
        <v>0.02</v>
      </c>
      <c r="AE287" s="11">
        <v>8.82</v>
      </c>
      <c r="AF287" s="11">
        <v>99.5</v>
      </c>
      <c r="AG287" s="10">
        <v>6.87</v>
      </c>
      <c r="AH287" s="16" t="s">
        <v>55</v>
      </c>
      <c r="AI287" s="21">
        <v>55.3</v>
      </c>
      <c r="AJ287" s="10" t="s">
        <v>42</v>
      </c>
      <c r="AK287" s="18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</row>
    <row r="288" spans="1:49" ht="15.75" x14ac:dyDescent="0.75">
      <c r="A288" s="10" t="s">
        <v>56</v>
      </c>
      <c r="B288" s="10">
        <f t="shared" si="1"/>
        <v>881.25300000000004</v>
      </c>
      <c r="C288" s="10">
        <v>2891.25</v>
      </c>
      <c r="D288" s="10" t="s">
        <v>45</v>
      </c>
      <c r="E288" s="10" t="s">
        <v>48</v>
      </c>
      <c r="F288" s="11">
        <v>4214.3385239999998</v>
      </c>
      <c r="G288" s="11">
        <v>115.2459084</v>
      </c>
      <c r="H288" s="11">
        <v>2757.4596099999999</v>
      </c>
      <c r="I288" s="11">
        <v>237.16524680000001</v>
      </c>
      <c r="J288" s="11">
        <v>3485.8990669999998</v>
      </c>
      <c r="K288" s="11">
        <v>237.6506809</v>
      </c>
      <c r="L288" s="10">
        <v>5</v>
      </c>
      <c r="M288" s="10">
        <v>-0.185</v>
      </c>
      <c r="N288" s="10">
        <v>-10.185</v>
      </c>
      <c r="O288" s="11">
        <v>0.61231527799999996</v>
      </c>
      <c r="P288" s="10" t="s">
        <v>64</v>
      </c>
      <c r="Q288" s="13">
        <v>1</v>
      </c>
      <c r="R288" s="2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6"/>
      <c r="AI288" s="21"/>
      <c r="AJ288" s="10"/>
      <c r="AK288" s="18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</row>
    <row r="289" spans="1:49" ht="15.75" x14ac:dyDescent="0.75">
      <c r="A289" s="10" t="s">
        <v>56</v>
      </c>
      <c r="B289" s="10">
        <f t="shared" si="1"/>
        <v>883.48718400000007</v>
      </c>
      <c r="C289" s="10">
        <v>2898.58</v>
      </c>
      <c r="D289" s="10" t="s">
        <v>45</v>
      </c>
      <c r="E289" s="10" t="s">
        <v>48</v>
      </c>
      <c r="F289" s="11">
        <v>4250.9211210000003</v>
      </c>
      <c r="G289" s="11">
        <v>115.9104621</v>
      </c>
      <c r="H289" s="11">
        <v>2763.385479</v>
      </c>
      <c r="I289" s="11">
        <v>239.32483980000001</v>
      </c>
      <c r="J289" s="11">
        <v>3507.1532999999999</v>
      </c>
      <c r="K289" s="11">
        <v>239.8086734</v>
      </c>
      <c r="L289" s="10">
        <v>21</v>
      </c>
      <c r="M289" s="10">
        <v>1.5155000000000001</v>
      </c>
      <c r="N289" s="10">
        <v>-11.247</v>
      </c>
      <c r="O289" s="11">
        <v>0.55738675999999998</v>
      </c>
      <c r="P289" s="10" t="s">
        <v>64</v>
      </c>
      <c r="Q289" s="13">
        <v>1</v>
      </c>
      <c r="R289" s="14">
        <v>250</v>
      </c>
      <c r="S289" s="11">
        <v>54.2</v>
      </c>
      <c r="T289" s="11">
        <v>13.1</v>
      </c>
      <c r="U289" s="11">
        <v>3.93</v>
      </c>
      <c r="V289" s="11">
        <v>1.64</v>
      </c>
      <c r="W289" s="11">
        <v>7.87</v>
      </c>
      <c r="X289" s="11">
        <v>2.56</v>
      </c>
      <c r="Y289" s="11">
        <v>5.42</v>
      </c>
      <c r="Z289" s="11">
        <v>0.6</v>
      </c>
      <c r="AA289" s="11">
        <v>0.16</v>
      </c>
      <c r="AB289" s="11">
        <v>0.11</v>
      </c>
      <c r="AC289" s="15" t="s">
        <v>40</v>
      </c>
      <c r="AD289" s="11">
        <v>0.01</v>
      </c>
      <c r="AE289" s="11">
        <v>9.8000000000000007</v>
      </c>
      <c r="AF289" s="11">
        <v>99.4</v>
      </c>
      <c r="AG289" s="10">
        <v>7.02</v>
      </c>
      <c r="AH289" s="16" t="s">
        <v>55</v>
      </c>
      <c r="AI289" s="21">
        <v>56.5</v>
      </c>
      <c r="AJ289" s="10" t="s">
        <v>42</v>
      </c>
      <c r="AK289" s="18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</row>
    <row r="290" spans="1:49" ht="15.75" x14ac:dyDescent="0.75">
      <c r="A290" s="10" t="s">
        <v>56</v>
      </c>
      <c r="B290" s="10">
        <f t="shared" si="1"/>
        <v>884.20041600000002</v>
      </c>
      <c r="C290" s="10">
        <v>2900.92</v>
      </c>
      <c r="D290" s="10" t="s">
        <v>45</v>
      </c>
      <c r="E290" s="10" t="s">
        <v>48</v>
      </c>
      <c r="F290" s="11">
        <v>4262.516498</v>
      </c>
      <c r="G290" s="11">
        <v>116.130065</v>
      </c>
      <c r="H290" s="11">
        <v>2765.2637679999998</v>
      </c>
      <c r="I290" s="11">
        <v>240.00950409999999</v>
      </c>
      <c r="J290" s="11">
        <v>3513.8901329999999</v>
      </c>
      <c r="K290" s="11">
        <v>240.4928735</v>
      </c>
      <c r="L290" s="10">
        <v>25.9</v>
      </c>
      <c r="M290" s="10">
        <v>1.22</v>
      </c>
      <c r="N290" s="10">
        <v>-11.154500000000001</v>
      </c>
      <c r="O290" s="11">
        <v>0.89124631799999998</v>
      </c>
      <c r="P290" s="10" t="s">
        <v>64</v>
      </c>
      <c r="Q290" s="13">
        <v>1</v>
      </c>
      <c r="R290" s="14">
        <v>210</v>
      </c>
      <c r="S290" s="11">
        <v>51.4</v>
      </c>
      <c r="T290" s="11">
        <v>12.6</v>
      </c>
      <c r="U290" s="11">
        <v>3.8</v>
      </c>
      <c r="V290" s="11">
        <v>1.38</v>
      </c>
      <c r="W290" s="11">
        <v>10.4</v>
      </c>
      <c r="X290" s="11">
        <v>1.99</v>
      </c>
      <c r="Y290" s="11">
        <v>5.13</v>
      </c>
      <c r="Z290" s="11">
        <v>0.59</v>
      </c>
      <c r="AA290" s="11">
        <v>0.13</v>
      </c>
      <c r="AB290" s="11">
        <v>0.12</v>
      </c>
      <c r="AC290" s="15" t="s">
        <v>40</v>
      </c>
      <c r="AD290" s="11">
        <v>0.02</v>
      </c>
      <c r="AE290" s="11">
        <v>11.3</v>
      </c>
      <c r="AF290" s="11">
        <v>98.9</v>
      </c>
      <c r="AG290" s="10">
        <v>6.92</v>
      </c>
      <c r="AH290" s="16" t="s">
        <v>55</v>
      </c>
      <c r="AI290" s="21">
        <v>58.8</v>
      </c>
      <c r="AJ290" s="10" t="s">
        <v>42</v>
      </c>
      <c r="AK290" s="18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</row>
    <row r="291" spans="1:49" ht="15.75" x14ac:dyDescent="0.75">
      <c r="A291" s="10" t="s">
        <v>56</v>
      </c>
      <c r="B291" s="10">
        <f t="shared" si="1"/>
        <v>884.46864000000005</v>
      </c>
      <c r="C291" s="10">
        <v>2901.8</v>
      </c>
      <c r="D291" s="10" t="s">
        <v>45</v>
      </c>
      <c r="E291" s="10" t="s">
        <v>48</v>
      </c>
      <c r="F291" s="11">
        <v>4266.9260080000004</v>
      </c>
      <c r="G291" s="11">
        <v>116.2146987</v>
      </c>
      <c r="H291" s="11">
        <v>2765.9780460000002</v>
      </c>
      <c r="I291" s="11">
        <v>240.2698882</v>
      </c>
      <c r="J291" s="11">
        <v>3516.4520269999998</v>
      </c>
      <c r="K291" s="11">
        <v>240.75308630000001</v>
      </c>
      <c r="L291" s="10">
        <v>10.7</v>
      </c>
      <c r="M291" s="10">
        <v>1.5820000000000001</v>
      </c>
      <c r="N291" s="10">
        <v>-11.554</v>
      </c>
      <c r="O291" s="11">
        <v>0.60540895299999997</v>
      </c>
      <c r="P291" s="10" t="s">
        <v>44</v>
      </c>
      <c r="Q291" s="13">
        <v>1</v>
      </c>
      <c r="R291" s="2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6"/>
      <c r="AI291" s="21"/>
      <c r="AJ291" s="10"/>
      <c r="AK291" s="18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</row>
    <row r="292" spans="1:49" ht="15.75" x14ac:dyDescent="0.75">
      <c r="A292" s="10" t="s">
        <v>56</v>
      </c>
      <c r="B292" s="10">
        <f t="shared" si="1"/>
        <v>885.72441600000002</v>
      </c>
      <c r="C292" s="10">
        <v>2905.92</v>
      </c>
      <c r="D292" s="10" t="s">
        <v>45</v>
      </c>
      <c r="E292" s="10" t="s">
        <v>48</v>
      </c>
      <c r="F292" s="11">
        <v>4287.3404030000002</v>
      </c>
      <c r="G292" s="11">
        <v>116.614535</v>
      </c>
      <c r="H292" s="11">
        <v>2769.284893</v>
      </c>
      <c r="I292" s="11">
        <v>241.4755035</v>
      </c>
      <c r="J292" s="11">
        <v>3528.3126480000001</v>
      </c>
      <c r="K292" s="11">
        <v>241.95794649999999</v>
      </c>
      <c r="L292" s="10">
        <v>8.8000000000000007</v>
      </c>
      <c r="M292" s="10">
        <v>0.996</v>
      </c>
      <c r="N292" s="10">
        <v>-12.672000000000001</v>
      </c>
      <c r="O292" s="11">
        <v>0.56002678500000003</v>
      </c>
      <c r="P292" s="10" t="s">
        <v>39</v>
      </c>
      <c r="Q292" s="13">
        <v>1</v>
      </c>
      <c r="R292" s="2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6"/>
      <c r="AI292" s="21"/>
      <c r="AJ292" s="10"/>
      <c r="AK292" s="18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</row>
    <row r="293" spans="1:49" ht="15.75" x14ac:dyDescent="0.75">
      <c r="A293" s="10" t="s">
        <v>56</v>
      </c>
      <c r="B293" s="10">
        <f t="shared" si="1"/>
        <v>887.44958400000007</v>
      </c>
      <c r="C293" s="10">
        <v>2911.58</v>
      </c>
      <c r="D293" s="10" t="s">
        <v>45</v>
      </c>
      <c r="E293" s="10" t="s">
        <v>48</v>
      </c>
      <c r="F293" s="11">
        <v>4315.5939269999999</v>
      </c>
      <c r="G293" s="11">
        <v>117.1894573</v>
      </c>
      <c r="H293" s="11">
        <v>2773.8615679999998</v>
      </c>
      <c r="I293" s="11">
        <v>243.1444329</v>
      </c>
      <c r="J293" s="11">
        <v>3544.7277479999998</v>
      </c>
      <c r="K293" s="11">
        <v>243.62593079999999</v>
      </c>
      <c r="L293" s="10">
        <v>30.8</v>
      </c>
      <c r="M293" s="10">
        <v>1.1040000000000001</v>
      </c>
      <c r="N293" s="10">
        <v>-11.743</v>
      </c>
      <c r="O293" s="11">
        <v>1.098922199</v>
      </c>
      <c r="P293" s="10" t="s">
        <v>39</v>
      </c>
      <c r="Q293" s="13">
        <v>1</v>
      </c>
      <c r="R293" s="14">
        <v>170</v>
      </c>
      <c r="S293" s="11">
        <v>31.9</v>
      </c>
      <c r="T293" s="11">
        <v>7.64</v>
      </c>
      <c r="U293" s="11">
        <v>2.2599999999999998</v>
      </c>
      <c r="V293" s="11">
        <v>1.06</v>
      </c>
      <c r="W293" s="11">
        <v>27.6</v>
      </c>
      <c r="X293" s="11">
        <v>1.91</v>
      </c>
      <c r="Y293" s="11">
        <v>2.79</v>
      </c>
      <c r="Z293" s="11">
        <v>0.36</v>
      </c>
      <c r="AA293" s="11">
        <v>0.11</v>
      </c>
      <c r="AB293" s="11">
        <v>0.1</v>
      </c>
      <c r="AC293" s="15" t="s">
        <v>40</v>
      </c>
      <c r="AD293" s="15" t="s">
        <v>40</v>
      </c>
      <c r="AE293" s="11">
        <v>24.2</v>
      </c>
      <c r="AF293" s="11">
        <v>99.9</v>
      </c>
      <c r="AG293" s="10">
        <v>7.09</v>
      </c>
      <c r="AH293" s="16" t="s">
        <v>41</v>
      </c>
      <c r="AI293" s="21">
        <v>23.6</v>
      </c>
      <c r="AJ293" s="10" t="s">
        <v>42</v>
      </c>
      <c r="AK293" s="18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</row>
    <row r="294" spans="1:49" ht="15.75" x14ac:dyDescent="0.75">
      <c r="A294" s="10" t="s">
        <v>56</v>
      </c>
      <c r="B294" s="10">
        <f t="shared" si="1"/>
        <v>888.37008000000003</v>
      </c>
      <c r="C294" s="10">
        <v>2914.6</v>
      </c>
      <c r="D294" s="10" t="s">
        <v>45</v>
      </c>
      <c r="E294" s="10" t="s">
        <v>48</v>
      </c>
      <c r="F294" s="11">
        <v>4330.618923</v>
      </c>
      <c r="G294" s="11">
        <v>117.5052747</v>
      </c>
      <c r="H294" s="11">
        <v>2776.2954070000001</v>
      </c>
      <c r="I294" s="11">
        <v>244.03212260000001</v>
      </c>
      <c r="J294" s="11">
        <v>3553.4571649999998</v>
      </c>
      <c r="K294" s="11">
        <v>244.51316410000001</v>
      </c>
      <c r="L294" s="10">
        <v>11.6</v>
      </c>
      <c r="M294" s="10">
        <v>1.5589999999999999</v>
      </c>
      <c r="N294" s="10">
        <v>-11.662000000000001</v>
      </c>
      <c r="O294" s="11">
        <v>1.022364906</v>
      </c>
      <c r="P294" s="10" t="s">
        <v>44</v>
      </c>
      <c r="Q294" s="13">
        <v>1</v>
      </c>
      <c r="R294" s="20">
        <v>260</v>
      </c>
      <c r="S294" s="10">
        <v>61.1</v>
      </c>
      <c r="T294" s="10">
        <v>14.4</v>
      </c>
      <c r="U294" s="10">
        <v>4.3099999999999996</v>
      </c>
      <c r="V294" s="10">
        <v>1.84</v>
      </c>
      <c r="W294" s="10">
        <v>3.11</v>
      </c>
      <c r="X294" s="10">
        <v>3.14</v>
      </c>
      <c r="Y294" s="10">
        <v>5.15</v>
      </c>
      <c r="Z294" s="10">
        <v>0.77</v>
      </c>
      <c r="AA294" s="10">
        <v>0.17</v>
      </c>
      <c r="AB294" s="10">
        <v>0.05</v>
      </c>
      <c r="AC294" s="10" t="s">
        <v>40</v>
      </c>
      <c r="AD294" s="10" t="s">
        <v>40</v>
      </c>
      <c r="AE294" s="10">
        <v>5.08</v>
      </c>
      <c r="AF294" s="10">
        <v>99.1</v>
      </c>
      <c r="AG294" s="10">
        <v>7.2</v>
      </c>
      <c r="AH294" s="16" t="s">
        <v>41</v>
      </c>
      <c r="AI294" s="21">
        <v>57.28</v>
      </c>
      <c r="AJ294" s="10" t="s">
        <v>42</v>
      </c>
      <c r="AK294" s="18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</row>
    <row r="295" spans="1:49" ht="15.75" x14ac:dyDescent="0.75">
      <c r="A295" s="10" t="s">
        <v>56</v>
      </c>
      <c r="B295" s="10">
        <f t="shared" si="1"/>
        <v>889.81178399999999</v>
      </c>
      <c r="C295" s="10">
        <v>2919.33</v>
      </c>
      <c r="D295" s="10" t="s">
        <v>45</v>
      </c>
      <c r="E295" s="10" t="s">
        <v>48</v>
      </c>
      <c r="F295" s="11">
        <v>4354.1363069999998</v>
      </c>
      <c r="G295" s="11">
        <v>118.01347920000001</v>
      </c>
      <c r="H295" s="11">
        <v>2780.1048940000001</v>
      </c>
      <c r="I295" s="11">
        <v>245.42177839999999</v>
      </c>
      <c r="J295" s="11">
        <v>3567.1206010000001</v>
      </c>
      <c r="K295" s="11">
        <v>245.90216810000001</v>
      </c>
      <c r="L295" s="10">
        <v>6.4</v>
      </c>
      <c r="M295" s="10">
        <v>-0.84799999999999998</v>
      </c>
      <c r="N295" s="10">
        <v>-14.148999999999999</v>
      </c>
      <c r="O295" s="11">
        <v>1.022873404</v>
      </c>
      <c r="P295" s="10" t="s">
        <v>64</v>
      </c>
      <c r="Q295" s="13">
        <v>1</v>
      </c>
      <c r="R295" s="2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6"/>
      <c r="AI295" s="21"/>
      <c r="AJ295" s="10"/>
      <c r="AK295" s="18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</row>
    <row r="296" spans="1:49" ht="15.75" x14ac:dyDescent="0.75">
      <c r="A296" s="10" t="s">
        <v>56</v>
      </c>
      <c r="B296" s="10">
        <f t="shared" si="1"/>
        <v>890.37261599999988</v>
      </c>
      <c r="C296" s="10">
        <v>2921.1699999999996</v>
      </c>
      <c r="D296" s="10" t="s">
        <v>45</v>
      </c>
      <c r="E296" s="10" t="s">
        <v>48</v>
      </c>
      <c r="F296" s="11">
        <v>4363.2819559999998</v>
      </c>
      <c r="G296" s="11">
        <v>118.2156495</v>
      </c>
      <c r="H296" s="11">
        <v>2781.586362</v>
      </c>
      <c r="I296" s="11">
        <v>245.96227450000001</v>
      </c>
      <c r="J296" s="11">
        <v>3572.4341589999999</v>
      </c>
      <c r="K296" s="11">
        <v>246.442431</v>
      </c>
      <c r="L296" s="10">
        <v>23.1</v>
      </c>
      <c r="M296" s="10">
        <v>0.82</v>
      </c>
      <c r="N296" s="10">
        <v>-12.109</v>
      </c>
      <c r="O296" s="11">
        <v>1.00273127</v>
      </c>
      <c r="P296" s="10" t="s">
        <v>64</v>
      </c>
      <c r="Q296" s="13">
        <v>1</v>
      </c>
      <c r="R296" s="2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6"/>
      <c r="AI296" s="21"/>
      <c r="AJ296" s="10"/>
      <c r="AK296" s="18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</row>
    <row r="297" spans="1:49" ht="15.75" x14ac:dyDescent="0.75">
      <c r="A297" s="10" t="s">
        <v>56</v>
      </c>
      <c r="B297" s="10">
        <f t="shared" si="1"/>
        <v>892.50621599999988</v>
      </c>
      <c r="C297" s="10">
        <v>2928.1699999999996</v>
      </c>
      <c r="D297" s="10" t="s">
        <v>45</v>
      </c>
      <c r="E297" s="10" t="s">
        <v>48</v>
      </c>
      <c r="F297" s="11">
        <v>4398.2314020000003</v>
      </c>
      <c r="G297" s="11">
        <v>119.0113302</v>
      </c>
      <c r="H297" s="11">
        <v>2787.2476830000001</v>
      </c>
      <c r="I297" s="11">
        <v>248.0281195</v>
      </c>
      <c r="J297" s="11">
        <v>3592.7395419999998</v>
      </c>
      <c r="K297" s="11">
        <v>248.50748630000001</v>
      </c>
      <c r="L297" s="10">
        <v>17.3</v>
      </c>
      <c r="M297" s="10">
        <v>1.6180000000000001</v>
      </c>
      <c r="N297" s="10">
        <v>-12.683999999999999</v>
      </c>
      <c r="O297" s="11">
        <v>0.894801654</v>
      </c>
      <c r="P297" s="10" t="s">
        <v>64</v>
      </c>
      <c r="Q297" s="13">
        <v>1</v>
      </c>
      <c r="R297" s="14">
        <v>160</v>
      </c>
      <c r="S297" s="11">
        <v>42.8</v>
      </c>
      <c r="T297" s="11">
        <v>10.1</v>
      </c>
      <c r="U297" s="11">
        <v>3.22</v>
      </c>
      <c r="V297" s="11">
        <v>1.35</v>
      </c>
      <c r="W297" s="11">
        <v>18.3</v>
      </c>
      <c r="X297" s="11">
        <v>1.93</v>
      </c>
      <c r="Y297" s="11">
        <v>3.94</v>
      </c>
      <c r="Z297" s="11">
        <v>0.51</v>
      </c>
      <c r="AA297" s="11">
        <v>0.12</v>
      </c>
      <c r="AB297" s="11">
        <v>0.14000000000000001</v>
      </c>
      <c r="AC297" s="15" t="s">
        <v>40</v>
      </c>
      <c r="AD297" s="15" t="s">
        <v>40</v>
      </c>
      <c r="AE297" s="11">
        <v>17.5</v>
      </c>
      <c r="AF297" s="11">
        <v>99.9</v>
      </c>
      <c r="AG297" s="10">
        <v>7.19</v>
      </c>
      <c r="AH297" s="16"/>
      <c r="AI297" s="21">
        <v>30.7</v>
      </c>
      <c r="AJ297" s="10" t="s">
        <v>42</v>
      </c>
      <c r="AK297" s="18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</row>
    <row r="298" spans="1:49" ht="15.75" x14ac:dyDescent="0.75">
      <c r="A298" s="10" t="s">
        <v>56</v>
      </c>
      <c r="B298" s="10">
        <f t="shared" si="1"/>
        <v>893.39927999999998</v>
      </c>
      <c r="C298" s="10">
        <v>2931.1</v>
      </c>
      <c r="D298" s="10" t="s">
        <v>45</v>
      </c>
      <c r="E298" s="10" t="s">
        <v>48</v>
      </c>
      <c r="F298" s="11">
        <v>4412.7664519999998</v>
      </c>
      <c r="G298" s="11">
        <v>119.3529053</v>
      </c>
      <c r="H298" s="11">
        <v>2789.6021569999998</v>
      </c>
      <c r="I298" s="11">
        <v>248.88745320000001</v>
      </c>
      <c r="J298" s="11">
        <v>3601.1843050000002</v>
      </c>
      <c r="K298" s="11">
        <v>249.3665378</v>
      </c>
      <c r="L298" s="10">
        <v>15.8</v>
      </c>
      <c r="M298" s="10">
        <v>1.915</v>
      </c>
      <c r="N298" s="10">
        <v>-11.862</v>
      </c>
      <c r="O298" s="11">
        <v>0.35352510500000001</v>
      </c>
      <c r="P298" s="10" t="s">
        <v>44</v>
      </c>
      <c r="Q298" s="13">
        <v>1</v>
      </c>
      <c r="R298" s="20">
        <v>210</v>
      </c>
      <c r="S298" s="10">
        <v>43.9</v>
      </c>
      <c r="T298" s="10">
        <v>9.5</v>
      </c>
      <c r="U298" s="10">
        <v>3.36</v>
      </c>
      <c r="V298" s="10">
        <v>1.47</v>
      </c>
      <c r="W298" s="10">
        <v>18.3</v>
      </c>
      <c r="X298" s="10">
        <v>1.79</v>
      </c>
      <c r="Y298" s="10">
        <v>3.78</v>
      </c>
      <c r="Z298" s="10">
        <v>0.48</v>
      </c>
      <c r="AA298" s="10">
        <v>0.13</v>
      </c>
      <c r="AB298" s="10">
        <v>0.11</v>
      </c>
      <c r="AC298" s="10">
        <v>0.01</v>
      </c>
      <c r="AD298" s="10">
        <v>0.01</v>
      </c>
      <c r="AE298" s="10">
        <v>18.100000000000001</v>
      </c>
      <c r="AF298" s="10">
        <v>100.9</v>
      </c>
      <c r="AG298" s="10">
        <v>7.84</v>
      </c>
      <c r="AH298" s="16" t="s">
        <v>41</v>
      </c>
      <c r="AI298" s="21">
        <v>57.45</v>
      </c>
      <c r="AJ298" s="10" t="s">
        <v>42</v>
      </c>
      <c r="AK298" s="18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</row>
    <row r="299" spans="1:49" ht="15.75" x14ac:dyDescent="0.75">
      <c r="A299" s="10" t="s">
        <v>56</v>
      </c>
      <c r="B299" s="10">
        <f t="shared" si="1"/>
        <v>894.53618400000005</v>
      </c>
      <c r="C299" s="10">
        <v>2934.83</v>
      </c>
      <c r="D299" s="10" t="s">
        <v>45</v>
      </c>
      <c r="E299" s="10" t="s">
        <v>48</v>
      </c>
      <c r="F299" s="11">
        <v>4431.3843809999998</v>
      </c>
      <c r="G299" s="11">
        <v>119.7994557</v>
      </c>
      <c r="H299" s="11">
        <v>2792.6180009999998</v>
      </c>
      <c r="I299" s="11">
        <v>249.98831949999999</v>
      </c>
      <c r="J299" s="11">
        <v>3612.0011909999998</v>
      </c>
      <c r="K299" s="11">
        <v>250.46708129999999</v>
      </c>
      <c r="L299" s="10">
        <v>3.9</v>
      </c>
      <c r="M299" s="10">
        <v>-0.84699999999999998</v>
      </c>
      <c r="N299" s="10">
        <v>-12.457000000000001</v>
      </c>
      <c r="O299" s="10"/>
      <c r="P299" s="10" t="s">
        <v>64</v>
      </c>
      <c r="Q299" s="13">
        <v>1</v>
      </c>
      <c r="R299" s="14">
        <v>280</v>
      </c>
      <c r="S299" s="11">
        <v>58.4</v>
      </c>
      <c r="T299" s="11">
        <v>15.3</v>
      </c>
      <c r="U299" s="11">
        <v>5.13</v>
      </c>
      <c r="V299" s="11">
        <v>1.98</v>
      </c>
      <c r="W299" s="11">
        <v>2.72</v>
      </c>
      <c r="X299" s="11">
        <v>2.15</v>
      </c>
      <c r="Y299" s="11">
        <v>7.4</v>
      </c>
      <c r="Z299" s="11">
        <v>0.7</v>
      </c>
      <c r="AA299" s="11">
        <v>0.19</v>
      </c>
      <c r="AB299" s="11">
        <v>0.04</v>
      </c>
      <c r="AC299" s="15" t="s">
        <v>40</v>
      </c>
      <c r="AD299" s="11">
        <v>0.01</v>
      </c>
      <c r="AE299" s="11">
        <v>5.27</v>
      </c>
      <c r="AF299" s="11">
        <v>99.3</v>
      </c>
      <c r="AG299" s="10">
        <v>6.48</v>
      </c>
      <c r="AH299" s="16" t="s">
        <v>55</v>
      </c>
      <c r="AI299" s="21">
        <v>55.9</v>
      </c>
      <c r="AJ299" s="10" t="s">
        <v>42</v>
      </c>
      <c r="AK299" s="18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</row>
    <row r="300" spans="1:49" ht="15.75" x14ac:dyDescent="0.75">
      <c r="A300" s="26" t="s">
        <v>66</v>
      </c>
      <c r="B300" s="10">
        <f t="shared" si="1"/>
        <v>896.31621600000005</v>
      </c>
      <c r="C300" s="10">
        <v>2940.67</v>
      </c>
      <c r="D300" s="10" t="s">
        <v>48</v>
      </c>
      <c r="E300" s="10" t="s">
        <v>37</v>
      </c>
      <c r="F300" s="11">
        <v>4460.4544809999998</v>
      </c>
      <c r="G300" s="11">
        <v>120.516724</v>
      </c>
      <c r="H300" s="11">
        <v>2797.3269500000001</v>
      </c>
      <c r="I300" s="11">
        <v>251.7075409</v>
      </c>
      <c r="J300" s="11">
        <v>3628.8907159999999</v>
      </c>
      <c r="K300" s="11">
        <v>252.18588310000001</v>
      </c>
      <c r="L300" s="10">
        <v>38.1</v>
      </c>
      <c r="M300" s="10">
        <v>1.5509999999999999</v>
      </c>
      <c r="N300" s="10">
        <v>-11.92</v>
      </c>
      <c r="O300" s="10"/>
      <c r="P300" s="10" t="s">
        <v>64</v>
      </c>
      <c r="Q300" s="13">
        <v>1</v>
      </c>
      <c r="R300" s="2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6"/>
      <c r="AI300" s="21"/>
      <c r="AJ300" s="10"/>
      <c r="AK300" s="18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</row>
    <row r="301" spans="1:49" ht="15.75" x14ac:dyDescent="0.75">
      <c r="A301" s="26" t="s">
        <v>67</v>
      </c>
      <c r="B301" s="10">
        <f t="shared" si="1"/>
        <v>992.04780000000005</v>
      </c>
      <c r="C301" s="10">
        <v>3254.75</v>
      </c>
      <c r="D301" s="10" t="s">
        <v>49</v>
      </c>
      <c r="E301" s="10" t="s">
        <v>50</v>
      </c>
      <c r="F301" s="11">
        <v>6023.8705760000003</v>
      </c>
      <c r="G301" s="11">
        <v>184.10242249999999</v>
      </c>
      <c r="H301" s="11">
        <v>3050.578477</v>
      </c>
      <c r="I301" s="11">
        <v>344.5904524</v>
      </c>
      <c r="J301" s="11">
        <v>4537.224526</v>
      </c>
      <c r="K301" s="11">
        <v>345.12430330000001</v>
      </c>
      <c r="L301" s="10"/>
      <c r="M301" s="10"/>
      <c r="N301" s="10"/>
      <c r="O301" s="10"/>
      <c r="P301" s="10"/>
      <c r="Q301" s="27"/>
      <c r="R301" s="20">
        <v>290</v>
      </c>
      <c r="S301" s="11">
        <v>61.7</v>
      </c>
      <c r="T301" s="11">
        <v>15.4</v>
      </c>
      <c r="U301" s="11">
        <v>3.58</v>
      </c>
      <c r="V301" s="11">
        <v>1.2</v>
      </c>
      <c r="W301" s="11">
        <v>1.83</v>
      </c>
      <c r="X301" s="11">
        <v>3.27</v>
      </c>
      <c r="Y301" s="11">
        <v>8.0399999999999991</v>
      </c>
      <c r="Z301" s="11">
        <v>0.52</v>
      </c>
      <c r="AA301" s="11">
        <v>0.15</v>
      </c>
      <c r="AB301" s="11">
        <v>0.03</v>
      </c>
      <c r="AC301" s="11">
        <v>0.01</v>
      </c>
      <c r="AD301" s="11">
        <v>0.01</v>
      </c>
      <c r="AE301" s="11">
        <v>4.3899999999999997</v>
      </c>
      <c r="AF301" s="11">
        <v>100.1</v>
      </c>
      <c r="AG301" s="10">
        <v>6.8</v>
      </c>
      <c r="AH301" s="16" t="s">
        <v>52</v>
      </c>
      <c r="AI301" s="21" t="s">
        <v>58</v>
      </c>
      <c r="AJ301" s="10" t="s">
        <v>58</v>
      </c>
      <c r="AK301" s="18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</row>
    <row r="302" spans="1:49" ht="15.75" x14ac:dyDescent="0.75">
      <c r="A302" s="28" t="s">
        <v>67</v>
      </c>
      <c r="B302" s="29">
        <f t="shared" si="1"/>
        <v>997.3818</v>
      </c>
      <c r="C302" s="29">
        <v>3272.25</v>
      </c>
      <c r="D302" s="29" t="s">
        <v>49</v>
      </c>
      <c r="E302" s="29" t="s">
        <v>50</v>
      </c>
      <c r="F302" s="30">
        <v>6110.9175599999999</v>
      </c>
      <c r="G302" s="30">
        <v>188.5600886</v>
      </c>
      <c r="H302" s="30">
        <v>3064.6788700000002</v>
      </c>
      <c r="I302" s="30">
        <v>349.77932299999998</v>
      </c>
      <c r="J302" s="30">
        <v>4587.7982149999998</v>
      </c>
      <c r="K302" s="30">
        <v>350.31799119999999</v>
      </c>
      <c r="L302" s="29"/>
      <c r="M302" s="29"/>
      <c r="N302" s="29"/>
      <c r="O302" s="31"/>
      <c r="P302" s="29"/>
      <c r="Q302" s="32"/>
      <c r="R302" s="33">
        <v>170</v>
      </c>
      <c r="S302" s="30">
        <v>60.4</v>
      </c>
      <c r="T302" s="30">
        <v>12.6</v>
      </c>
      <c r="U302" s="30">
        <v>1.57</v>
      </c>
      <c r="V302" s="30">
        <v>0.38</v>
      </c>
      <c r="W302" s="30">
        <v>3.73</v>
      </c>
      <c r="X302" s="30">
        <v>3.89</v>
      </c>
      <c r="Y302" s="30">
        <v>6.7</v>
      </c>
      <c r="Z302" s="30">
        <v>0.28000000000000003</v>
      </c>
      <c r="AA302" s="30">
        <v>0.04</v>
      </c>
      <c r="AB302" s="30">
        <v>0.12</v>
      </c>
      <c r="AC302" s="34" t="s">
        <v>40</v>
      </c>
      <c r="AD302" s="34" t="s">
        <v>40</v>
      </c>
      <c r="AE302" s="30">
        <v>10.7</v>
      </c>
      <c r="AF302" s="30">
        <v>100.5</v>
      </c>
      <c r="AG302" s="29">
        <v>8.14</v>
      </c>
      <c r="AH302" s="35" t="s">
        <v>52</v>
      </c>
      <c r="AI302" s="36" t="s">
        <v>58</v>
      </c>
      <c r="AJ302" s="29" t="s">
        <v>58</v>
      </c>
      <c r="AK302" s="18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</row>
    <row r="303" spans="1:49" ht="15.75" x14ac:dyDescent="0.75">
      <c r="A303" s="19"/>
      <c r="B303" s="19"/>
      <c r="C303" s="19"/>
      <c r="D303" s="19"/>
      <c r="E303" s="19"/>
      <c r="F303" s="11"/>
      <c r="G303" s="19"/>
      <c r="H303" s="11"/>
      <c r="I303" s="11"/>
      <c r="J303" s="19"/>
      <c r="K303" s="19"/>
      <c r="L303" s="19"/>
      <c r="M303" s="19"/>
      <c r="N303" s="19"/>
      <c r="O303" s="18"/>
      <c r="P303" s="19"/>
      <c r="Q303" s="37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37"/>
      <c r="AI303" s="38"/>
      <c r="AJ303" s="19"/>
      <c r="AK303" s="18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</row>
    <row r="304" spans="1:49" ht="15.75" x14ac:dyDescent="0.75">
      <c r="A304" s="19"/>
      <c r="B304" s="19"/>
      <c r="C304" s="19"/>
      <c r="D304" s="19"/>
      <c r="E304" s="19"/>
      <c r="F304" s="11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37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37"/>
      <c r="AI304" s="38"/>
      <c r="AJ304" s="19"/>
      <c r="AK304" s="18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</row>
    <row r="305" spans="1:49" ht="15.75" x14ac:dyDescent="0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37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37"/>
      <c r="AI305" s="38"/>
      <c r="AJ305" s="19"/>
      <c r="AK305" s="18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</row>
    <row r="306" spans="1:49" ht="15.75" x14ac:dyDescent="0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37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37"/>
      <c r="AI306" s="38"/>
      <c r="AJ306" s="19"/>
      <c r="AK306" s="18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</row>
    <row r="307" spans="1:49" ht="15.75" x14ac:dyDescent="0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37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37"/>
      <c r="AI307" s="38"/>
      <c r="AJ307" s="19"/>
      <c r="AK307" s="18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</row>
    <row r="308" spans="1:49" ht="15.75" x14ac:dyDescent="0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37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37"/>
      <c r="AI308" s="38"/>
      <c r="AJ308" s="19"/>
      <c r="AK308" s="18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</row>
    <row r="309" spans="1:49" ht="15.75" x14ac:dyDescent="0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37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37"/>
      <c r="AI309" s="38"/>
      <c r="AJ309" s="19"/>
      <c r="AK309" s="18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</row>
    <row r="310" spans="1:49" ht="15.75" x14ac:dyDescent="0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37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37"/>
      <c r="AI310" s="38"/>
      <c r="AJ310" s="19"/>
      <c r="AK310" s="18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</row>
    <row r="311" spans="1:49" ht="15.75" x14ac:dyDescent="0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37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37"/>
      <c r="AI311" s="38"/>
      <c r="AJ311" s="19"/>
      <c r="AK311" s="18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</row>
    <row r="312" spans="1:49" ht="15.75" x14ac:dyDescent="0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37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37"/>
      <c r="AI312" s="38"/>
      <c r="AJ312" s="19"/>
      <c r="AK312" s="18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</row>
    <row r="313" spans="1:49" ht="15.75" x14ac:dyDescent="0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37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37"/>
      <c r="AI313" s="38"/>
      <c r="AJ313" s="19"/>
      <c r="AK313" s="18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</row>
    <row r="314" spans="1:49" ht="15.75" x14ac:dyDescent="0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37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37"/>
      <c r="AI314" s="38"/>
      <c r="AJ314" s="19"/>
      <c r="AK314" s="18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</row>
    <row r="315" spans="1:49" ht="15.75" x14ac:dyDescent="0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37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37"/>
      <c r="AI315" s="38"/>
      <c r="AJ315" s="19"/>
      <c r="AK315" s="18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</row>
    <row r="316" spans="1:49" ht="15.75" x14ac:dyDescent="0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37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37"/>
      <c r="AI316" s="38"/>
      <c r="AJ316" s="19"/>
      <c r="AK316" s="18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</row>
    <row r="317" spans="1:49" ht="15.75" x14ac:dyDescent="0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37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37"/>
      <c r="AI317" s="38"/>
      <c r="AJ317" s="19"/>
      <c r="AK317" s="18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</row>
    <row r="318" spans="1:49" ht="15.75" x14ac:dyDescent="0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37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37"/>
      <c r="AI318" s="38"/>
      <c r="AJ318" s="19"/>
      <c r="AK318" s="18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</row>
    <row r="319" spans="1:49" ht="15.75" x14ac:dyDescent="0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37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37"/>
      <c r="AI319" s="38"/>
      <c r="AJ319" s="19"/>
      <c r="AK319" s="18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</row>
    <row r="320" spans="1:49" ht="15.75" x14ac:dyDescent="0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37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37"/>
      <c r="AI320" s="38"/>
      <c r="AJ320" s="19"/>
      <c r="AK320" s="18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</row>
    <row r="321" spans="1:49" ht="15.75" x14ac:dyDescent="0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37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37"/>
      <c r="AI321" s="38"/>
      <c r="AJ321" s="19"/>
      <c r="AK321" s="18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</row>
    <row r="322" spans="1:49" ht="15.75" x14ac:dyDescent="0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37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37"/>
      <c r="AI322" s="38"/>
      <c r="AJ322" s="19"/>
      <c r="AK322" s="18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</row>
    <row r="323" spans="1:49" ht="15.75" x14ac:dyDescent="0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37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37"/>
      <c r="AI323" s="38"/>
      <c r="AJ323" s="19"/>
      <c r="AK323" s="18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</row>
    <row r="324" spans="1:49" ht="15.75" x14ac:dyDescent="0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37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37"/>
      <c r="AI324" s="38"/>
      <c r="AJ324" s="19"/>
      <c r="AK324" s="18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</row>
    <row r="325" spans="1:49" ht="15.75" x14ac:dyDescent="0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37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37"/>
      <c r="AI325" s="38"/>
      <c r="AJ325" s="19"/>
      <c r="AK325" s="18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</row>
    <row r="326" spans="1:49" ht="15.75" x14ac:dyDescent="0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37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37"/>
      <c r="AI326" s="38"/>
      <c r="AJ326" s="19"/>
      <c r="AK326" s="18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</row>
    <row r="327" spans="1:49" ht="15.75" x14ac:dyDescent="0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37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37"/>
      <c r="AI327" s="38"/>
      <c r="AJ327" s="19"/>
      <c r="AK327" s="18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</row>
    <row r="328" spans="1:49" ht="15.75" x14ac:dyDescent="0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37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37"/>
      <c r="AI328" s="38"/>
      <c r="AJ328" s="19"/>
      <c r="AK328" s="18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</row>
    <row r="329" spans="1:49" ht="15.75" x14ac:dyDescent="0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37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37"/>
      <c r="AI329" s="38"/>
      <c r="AJ329" s="19"/>
      <c r="AK329" s="18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</row>
    <row r="330" spans="1:49" ht="15.75" x14ac:dyDescent="0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37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37"/>
      <c r="AI330" s="38"/>
      <c r="AJ330" s="19"/>
      <c r="AK330" s="18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</row>
    <row r="331" spans="1:49" ht="15.75" x14ac:dyDescent="0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37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37"/>
      <c r="AI331" s="38"/>
      <c r="AJ331" s="19"/>
      <c r="AK331" s="18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</row>
    <row r="332" spans="1:49" ht="15.75" x14ac:dyDescent="0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37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37"/>
      <c r="AI332" s="38"/>
      <c r="AJ332" s="19"/>
      <c r="AK332" s="18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</row>
    <row r="333" spans="1:49" ht="15.75" x14ac:dyDescent="0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37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37"/>
      <c r="AI333" s="38"/>
      <c r="AJ333" s="19"/>
      <c r="AK333" s="18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</row>
    <row r="334" spans="1:49" ht="15.75" x14ac:dyDescent="0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37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37"/>
      <c r="AI334" s="38"/>
      <c r="AJ334" s="19"/>
      <c r="AK334" s="18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</row>
    <row r="335" spans="1:49" ht="15.75" x14ac:dyDescent="0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37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37"/>
      <c r="AI335" s="38"/>
      <c r="AJ335" s="19"/>
      <c r="AK335" s="18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</row>
    <row r="336" spans="1:49" ht="15.75" x14ac:dyDescent="0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37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37"/>
      <c r="AI336" s="38"/>
      <c r="AJ336" s="19"/>
      <c r="AK336" s="18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</row>
    <row r="337" spans="1:49" ht="15.75" x14ac:dyDescent="0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37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37"/>
      <c r="AI337" s="38"/>
      <c r="AJ337" s="19"/>
      <c r="AK337" s="18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</row>
    <row r="338" spans="1:49" ht="15.75" x14ac:dyDescent="0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37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37"/>
      <c r="AI338" s="38"/>
      <c r="AJ338" s="19"/>
      <c r="AK338" s="18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</row>
    <row r="339" spans="1:49" ht="15.75" x14ac:dyDescent="0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37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37"/>
      <c r="AI339" s="38"/>
      <c r="AJ339" s="19"/>
      <c r="AK339" s="18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</row>
    <row r="340" spans="1:49" ht="15.75" x14ac:dyDescent="0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37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37"/>
      <c r="AI340" s="38"/>
      <c r="AJ340" s="19"/>
      <c r="AK340" s="18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</row>
    <row r="341" spans="1:49" ht="15.75" x14ac:dyDescent="0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37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37"/>
      <c r="AI341" s="38"/>
      <c r="AJ341" s="19"/>
      <c r="AK341" s="18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</row>
    <row r="342" spans="1:49" ht="15.75" x14ac:dyDescent="0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37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37"/>
      <c r="AI342" s="38"/>
      <c r="AJ342" s="19"/>
      <c r="AK342" s="18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</row>
    <row r="343" spans="1:49" ht="15.75" x14ac:dyDescent="0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37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37"/>
      <c r="AI343" s="38"/>
      <c r="AJ343" s="19"/>
      <c r="AK343" s="18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</row>
    <row r="344" spans="1:49" ht="15.75" x14ac:dyDescent="0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37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37"/>
      <c r="AI344" s="38"/>
      <c r="AJ344" s="19"/>
      <c r="AK344" s="18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</row>
    <row r="345" spans="1:49" ht="15.75" x14ac:dyDescent="0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37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37"/>
      <c r="AI345" s="38"/>
      <c r="AJ345" s="19"/>
      <c r="AK345" s="18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</row>
    <row r="346" spans="1:49" ht="15.75" x14ac:dyDescent="0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37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37"/>
      <c r="AI346" s="38"/>
      <c r="AJ346" s="19"/>
      <c r="AK346" s="18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</row>
    <row r="347" spans="1:49" ht="15.75" x14ac:dyDescent="0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37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37"/>
      <c r="AI347" s="38"/>
      <c r="AJ347" s="19"/>
      <c r="AK347" s="18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</row>
    <row r="348" spans="1:49" ht="15.75" x14ac:dyDescent="0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37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37"/>
      <c r="AI348" s="38"/>
      <c r="AJ348" s="19"/>
      <c r="AK348" s="18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</row>
    <row r="349" spans="1:49" ht="15.75" x14ac:dyDescent="0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37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37"/>
      <c r="AI349" s="38"/>
      <c r="AJ349" s="19"/>
      <c r="AK349" s="18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</row>
    <row r="350" spans="1:49" ht="15.75" x14ac:dyDescent="0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37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37"/>
      <c r="AI350" s="38"/>
      <c r="AJ350" s="19"/>
      <c r="AK350" s="18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</row>
    <row r="351" spans="1:49" ht="15.75" x14ac:dyDescent="0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37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37"/>
      <c r="AI351" s="38"/>
      <c r="AJ351" s="19"/>
      <c r="AK351" s="18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</row>
    <row r="352" spans="1:49" ht="15.75" x14ac:dyDescent="0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37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37"/>
      <c r="AI352" s="38"/>
      <c r="AJ352" s="19"/>
      <c r="AK352" s="18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</row>
    <row r="353" spans="1:49" ht="15.75" x14ac:dyDescent="0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37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37"/>
      <c r="AI353" s="38"/>
      <c r="AJ353" s="19"/>
      <c r="AK353" s="18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</row>
    <row r="354" spans="1:49" ht="15.75" x14ac:dyDescent="0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37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37"/>
      <c r="AI354" s="38"/>
      <c r="AJ354" s="19"/>
      <c r="AK354" s="18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</row>
    <row r="355" spans="1:49" ht="15.75" x14ac:dyDescent="0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37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37"/>
      <c r="AI355" s="38"/>
      <c r="AJ355" s="19"/>
      <c r="AK355" s="18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</row>
    <row r="356" spans="1:49" ht="15.75" x14ac:dyDescent="0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37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37"/>
      <c r="AI356" s="38"/>
      <c r="AJ356" s="19"/>
      <c r="AK356" s="18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</row>
    <row r="357" spans="1:49" ht="15.75" x14ac:dyDescent="0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37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37"/>
      <c r="AI357" s="38"/>
      <c r="AJ357" s="19"/>
      <c r="AK357" s="18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</row>
    <row r="358" spans="1:49" ht="15.75" x14ac:dyDescent="0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3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37"/>
      <c r="AI358" s="38"/>
      <c r="AJ358" s="19"/>
      <c r="AK358" s="18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</row>
    <row r="359" spans="1:49" ht="15.75" x14ac:dyDescent="0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37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37"/>
      <c r="AI359" s="38"/>
      <c r="AJ359" s="19"/>
      <c r="AK359" s="18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</row>
    <row r="360" spans="1:49" ht="15.75" x14ac:dyDescent="0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37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37"/>
      <c r="AI360" s="38"/>
      <c r="AJ360" s="19"/>
      <c r="AK360" s="18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</row>
    <row r="361" spans="1:49" ht="15.75" x14ac:dyDescent="0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37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37"/>
      <c r="AI361" s="38"/>
      <c r="AJ361" s="19"/>
      <c r="AK361" s="18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</row>
    <row r="362" spans="1:49" ht="15.75" x14ac:dyDescent="0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37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37"/>
      <c r="AI362" s="38"/>
      <c r="AJ362" s="19"/>
      <c r="AK362" s="18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</row>
    <row r="363" spans="1:49" ht="15.75" x14ac:dyDescent="0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37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37"/>
      <c r="AI363" s="38"/>
      <c r="AJ363" s="19"/>
      <c r="AK363" s="18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</row>
    <row r="364" spans="1:49" ht="15.75" x14ac:dyDescent="0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37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37"/>
      <c r="AI364" s="38"/>
      <c r="AJ364" s="19"/>
      <c r="AK364" s="18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</row>
    <row r="365" spans="1:49" ht="15.75" x14ac:dyDescent="0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37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37"/>
      <c r="AI365" s="38"/>
      <c r="AJ365" s="19"/>
      <c r="AK365" s="18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</row>
    <row r="366" spans="1:49" ht="15.75" x14ac:dyDescent="0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37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37"/>
      <c r="AI366" s="38"/>
      <c r="AJ366" s="19"/>
      <c r="AK366" s="18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</row>
    <row r="367" spans="1:49" ht="15.75" x14ac:dyDescent="0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37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37"/>
      <c r="AI367" s="38"/>
      <c r="AJ367" s="19"/>
      <c r="AK367" s="18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</row>
    <row r="368" spans="1:49" ht="15.75" x14ac:dyDescent="0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37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37"/>
      <c r="AI368" s="38"/>
      <c r="AJ368" s="19"/>
      <c r="AK368" s="18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</row>
    <row r="369" spans="1:49" ht="15.75" x14ac:dyDescent="0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37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37"/>
      <c r="AI369" s="38"/>
      <c r="AJ369" s="19"/>
      <c r="AK369" s="18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</row>
    <row r="370" spans="1:49" ht="15.75" x14ac:dyDescent="0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37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37"/>
      <c r="AI370" s="38"/>
      <c r="AJ370" s="19"/>
      <c r="AK370" s="18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</row>
    <row r="371" spans="1:49" ht="15.75" x14ac:dyDescent="0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37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37"/>
      <c r="AI371" s="38"/>
      <c r="AJ371" s="19"/>
      <c r="AK371" s="18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</row>
    <row r="372" spans="1:49" ht="15.75" x14ac:dyDescent="0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37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37"/>
      <c r="AI372" s="38"/>
      <c r="AJ372" s="19"/>
      <c r="AK372" s="18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</row>
    <row r="373" spans="1:49" ht="15.75" x14ac:dyDescent="0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37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37"/>
      <c r="AI373" s="38"/>
      <c r="AJ373" s="19"/>
      <c r="AK373" s="18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</row>
    <row r="374" spans="1:49" ht="15.75" x14ac:dyDescent="0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37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37"/>
      <c r="AI374" s="38"/>
      <c r="AJ374" s="19"/>
      <c r="AK374" s="18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</row>
    <row r="375" spans="1:49" ht="15.75" x14ac:dyDescent="0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37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37"/>
      <c r="AI375" s="38"/>
      <c r="AJ375" s="19"/>
      <c r="AK375" s="18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</row>
    <row r="376" spans="1:49" ht="15.75" x14ac:dyDescent="0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37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37"/>
      <c r="AI376" s="38"/>
      <c r="AJ376" s="19"/>
      <c r="AK376" s="18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</row>
    <row r="377" spans="1:49" ht="15.75" x14ac:dyDescent="0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37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37"/>
      <c r="AI377" s="38"/>
      <c r="AJ377" s="19"/>
      <c r="AK377" s="18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</row>
    <row r="378" spans="1:49" ht="15.75" x14ac:dyDescent="0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37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37"/>
      <c r="AI378" s="38"/>
      <c r="AJ378" s="19"/>
      <c r="AK378" s="18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</row>
    <row r="379" spans="1:49" ht="15.75" x14ac:dyDescent="0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37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37"/>
      <c r="AI379" s="38"/>
      <c r="AJ379" s="19"/>
      <c r="AK379" s="18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</row>
    <row r="380" spans="1:49" ht="15.75" x14ac:dyDescent="0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37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37"/>
      <c r="AI380" s="38"/>
      <c r="AJ380" s="19"/>
      <c r="AK380" s="18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</row>
    <row r="381" spans="1:49" ht="15.75" x14ac:dyDescent="0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37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37"/>
      <c r="AI381" s="38"/>
      <c r="AJ381" s="19"/>
      <c r="AK381" s="18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</row>
    <row r="382" spans="1:49" ht="15.75" x14ac:dyDescent="0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37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37"/>
      <c r="AI382" s="38"/>
      <c r="AJ382" s="19"/>
      <c r="AK382" s="18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</row>
    <row r="383" spans="1:49" ht="15.75" x14ac:dyDescent="0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37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37"/>
      <c r="AI383" s="38"/>
      <c r="AJ383" s="19"/>
      <c r="AK383" s="18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</row>
    <row r="384" spans="1:49" ht="15.75" x14ac:dyDescent="0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37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37"/>
      <c r="AI384" s="38"/>
      <c r="AJ384" s="19"/>
      <c r="AK384" s="18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</row>
    <row r="385" spans="1:49" ht="15.75" x14ac:dyDescent="0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37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37"/>
      <c r="AI385" s="38"/>
      <c r="AJ385" s="19"/>
      <c r="AK385" s="18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</row>
    <row r="386" spans="1:49" ht="15.75" x14ac:dyDescent="0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37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37"/>
      <c r="AI386" s="38"/>
      <c r="AJ386" s="19"/>
      <c r="AK386" s="18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</row>
    <row r="387" spans="1:49" ht="15.75" x14ac:dyDescent="0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37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37"/>
      <c r="AI387" s="38"/>
      <c r="AJ387" s="19"/>
      <c r="AK387" s="18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</row>
    <row r="388" spans="1:49" ht="15.75" x14ac:dyDescent="0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37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37"/>
      <c r="AI388" s="38"/>
      <c r="AJ388" s="19"/>
      <c r="AK388" s="18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</row>
    <row r="389" spans="1:49" ht="15.75" x14ac:dyDescent="0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37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37"/>
      <c r="AI389" s="38"/>
      <c r="AJ389" s="19"/>
      <c r="AK389" s="18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</row>
    <row r="390" spans="1:49" ht="15.75" x14ac:dyDescent="0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37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37"/>
      <c r="AI390" s="38"/>
      <c r="AJ390" s="19"/>
      <c r="AK390" s="18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</row>
    <row r="391" spans="1:49" ht="15.75" x14ac:dyDescent="0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37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37"/>
      <c r="AI391" s="38"/>
      <c r="AJ391" s="19"/>
      <c r="AK391" s="18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</row>
    <row r="392" spans="1:49" ht="15.75" x14ac:dyDescent="0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37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37"/>
      <c r="AI392" s="38"/>
      <c r="AJ392" s="19"/>
      <c r="AK392" s="18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</row>
    <row r="393" spans="1:49" ht="15.75" x14ac:dyDescent="0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37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37"/>
      <c r="AI393" s="38"/>
      <c r="AJ393" s="19"/>
      <c r="AK393" s="18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</row>
    <row r="394" spans="1:49" ht="15.75" x14ac:dyDescent="0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37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37"/>
      <c r="AI394" s="38"/>
      <c r="AJ394" s="19"/>
      <c r="AK394" s="18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</row>
    <row r="395" spans="1:49" ht="15.75" x14ac:dyDescent="0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37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37"/>
      <c r="AI395" s="38"/>
      <c r="AJ395" s="19"/>
      <c r="AK395" s="18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</row>
    <row r="396" spans="1:49" ht="15.75" x14ac:dyDescent="0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37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37"/>
      <c r="AI396" s="38"/>
      <c r="AJ396" s="19"/>
      <c r="AK396" s="18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</row>
    <row r="397" spans="1:49" ht="15.75" x14ac:dyDescent="0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37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37"/>
      <c r="AI397" s="38"/>
      <c r="AJ397" s="19"/>
      <c r="AK397" s="18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</row>
    <row r="398" spans="1:49" ht="15.75" x14ac:dyDescent="0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37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37"/>
      <c r="AI398" s="38"/>
      <c r="AJ398" s="19"/>
      <c r="AK398" s="18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</row>
    <row r="399" spans="1:49" ht="15.75" x14ac:dyDescent="0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37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37"/>
      <c r="AI399" s="38"/>
      <c r="AJ399" s="19"/>
      <c r="AK399" s="18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</row>
    <row r="400" spans="1:49" ht="15.75" x14ac:dyDescent="0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37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37"/>
      <c r="AI400" s="38"/>
      <c r="AJ400" s="19"/>
      <c r="AK400" s="18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</row>
    <row r="401" spans="1:49" ht="15.75" x14ac:dyDescent="0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37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37"/>
      <c r="AI401" s="38"/>
      <c r="AJ401" s="19"/>
      <c r="AK401" s="18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</row>
    <row r="402" spans="1:49" ht="15.75" x14ac:dyDescent="0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37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37"/>
      <c r="AI402" s="38"/>
      <c r="AJ402" s="19"/>
      <c r="AK402" s="18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</row>
    <row r="403" spans="1:49" ht="15.75" x14ac:dyDescent="0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37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37"/>
      <c r="AI403" s="38"/>
      <c r="AJ403" s="19"/>
      <c r="AK403" s="18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</row>
    <row r="404" spans="1:49" ht="15.75" x14ac:dyDescent="0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37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37"/>
      <c r="AI404" s="38"/>
      <c r="AJ404" s="19"/>
      <c r="AK404" s="18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</row>
    <row r="405" spans="1:49" ht="15.75" x14ac:dyDescent="0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37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37"/>
      <c r="AI405" s="38"/>
      <c r="AJ405" s="19"/>
      <c r="AK405" s="18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</row>
    <row r="406" spans="1:49" ht="15.75" x14ac:dyDescent="0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37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37"/>
      <c r="AI406" s="38"/>
      <c r="AJ406" s="19"/>
      <c r="AK406" s="18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</row>
    <row r="407" spans="1:49" ht="15.75" x14ac:dyDescent="0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37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37"/>
      <c r="AI407" s="38"/>
      <c r="AJ407" s="19"/>
      <c r="AK407" s="18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</row>
    <row r="408" spans="1:49" ht="15.75" x14ac:dyDescent="0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37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37"/>
      <c r="AI408" s="38"/>
      <c r="AJ408" s="19"/>
      <c r="AK408" s="18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</row>
    <row r="409" spans="1:49" ht="15.75" x14ac:dyDescent="0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37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37"/>
      <c r="AI409" s="38"/>
      <c r="AJ409" s="19"/>
      <c r="AK409" s="18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</row>
    <row r="410" spans="1:49" ht="15.75" x14ac:dyDescent="0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37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37"/>
      <c r="AI410" s="38"/>
      <c r="AJ410" s="19"/>
      <c r="AK410" s="18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</row>
    <row r="411" spans="1:49" ht="15.75" x14ac:dyDescent="0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37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37"/>
      <c r="AI411" s="38"/>
      <c r="AJ411" s="19"/>
      <c r="AK411" s="18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</row>
    <row r="412" spans="1:49" ht="15.75" x14ac:dyDescent="0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37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37"/>
      <c r="AI412" s="38"/>
      <c r="AJ412" s="19"/>
      <c r="AK412" s="18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</row>
    <row r="413" spans="1:49" ht="15.75" x14ac:dyDescent="0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37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37"/>
      <c r="AI413" s="38"/>
      <c r="AJ413" s="19"/>
      <c r="AK413" s="18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</row>
    <row r="414" spans="1:49" ht="15.75" x14ac:dyDescent="0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37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37"/>
      <c r="AI414" s="38"/>
      <c r="AJ414" s="19"/>
      <c r="AK414" s="18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</row>
    <row r="415" spans="1:49" ht="15.75" x14ac:dyDescent="0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37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37"/>
      <c r="AI415" s="38"/>
      <c r="AJ415" s="19"/>
      <c r="AK415" s="18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</row>
    <row r="416" spans="1:49" ht="15.75" x14ac:dyDescent="0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37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37"/>
      <c r="AI416" s="38"/>
      <c r="AJ416" s="19"/>
      <c r="AK416" s="18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</row>
    <row r="417" spans="1:49" ht="15.75" x14ac:dyDescent="0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37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37"/>
      <c r="AI417" s="38"/>
      <c r="AJ417" s="19"/>
      <c r="AK417" s="18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</row>
    <row r="418" spans="1:49" ht="15.75" x14ac:dyDescent="0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37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37"/>
      <c r="AI418" s="38"/>
      <c r="AJ418" s="19"/>
      <c r="AK418" s="18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</row>
    <row r="419" spans="1:49" ht="15.75" x14ac:dyDescent="0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37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37"/>
      <c r="AI419" s="38"/>
      <c r="AJ419" s="19"/>
      <c r="AK419" s="18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</row>
    <row r="420" spans="1:49" ht="15.75" x14ac:dyDescent="0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37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37"/>
      <c r="AI420" s="38"/>
      <c r="AJ420" s="19"/>
      <c r="AK420" s="18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</row>
    <row r="421" spans="1:49" ht="15.75" x14ac:dyDescent="0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37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37"/>
      <c r="AI421" s="38"/>
      <c r="AJ421" s="19"/>
      <c r="AK421" s="18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</row>
    <row r="422" spans="1:49" ht="15.75" x14ac:dyDescent="0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37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37"/>
      <c r="AI422" s="38"/>
      <c r="AJ422" s="19"/>
      <c r="AK422" s="18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</row>
    <row r="423" spans="1:49" ht="15.75" x14ac:dyDescent="0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37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37"/>
      <c r="AI423" s="38"/>
      <c r="AJ423" s="19"/>
      <c r="AK423" s="18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</row>
    <row r="424" spans="1:49" ht="15.75" x14ac:dyDescent="0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37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37"/>
      <c r="AI424" s="38"/>
      <c r="AJ424" s="19"/>
      <c r="AK424" s="18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</row>
    <row r="425" spans="1:49" ht="15.75" x14ac:dyDescent="0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37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37"/>
      <c r="AI425" s="38"/>
      <c r="AJ425" s="19"/>
      <c r="AK425" s="18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</row>
    <row r="426" spans="1:49" ht="15.75" x14ac:dyDescent="0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37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37"/>
      <c r="AI426" s="38"/>
      <c r="AJ426" s="19"/>
      <c r="AK426" s="18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</row>
    <row r="427" spans="1:49" ht="15.75" x14ac:dyDescent="0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37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37"/>
      <c r="AI427" s="38"/>
      <c r="AJ427" s="19"/>
      <c r="AK427" s="18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</row>
    <row r="428" spans="1:49" ht="15.75" x14ac:dyDescent="0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37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37"/>
      <c r="AI428" s="38"/>
      <c r="AJ428" s="19"/>
      <c r="AK428" s="18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</row>
    <row r="429" spans="1:49" ht="15.75" x14ac:dyDescent="0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37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37"/>
      <c r="AI429" s="38"/>
      <c r="AJ429" s="19"/>
      <c r="AK429" s="18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</row>
    <row r="430" spans="1:49" ht="15.75" x14ac:dyDescent="0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37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37"/>
      <c r="AI430" s="38"/>
      <c r="AJ430" s="19"/>
      <c r="AK430" s="18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</row>
    <row r="431" spans="1:49" ht="15.75" x14ac:dyDescent="0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37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37"/>
      <c r="AI431" s="38"/>
      <c r="AJ431" s="19"/>
      <c r="AK431" s="18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</row>
    <row r="432" spans="1:49" ht="15.75" x14ac:dyDescent="0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37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37"/>
      <c r="AI432" s="38"/>
      <c r="AJ432" s="19"/>
      <c r="AK432" s="18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</row>
    <row r="433" spans="1:49" ht="15.75" x14ac:dyDescent="0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37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37"/>
      <c r="AI433" s="38"/>
      <c r="AJ433" s="19"/>
      <c r="AK433" s="18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</row>
    <row r="434" spans="1:49" ht="15.75" x14ac:dyDescent="0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37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37"/>
      <c r="AI434" s="38"/>
      <c r="AJ434" s="19"/>
      <c r="AK434" s="18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</row>
    <row r="435" spans="1:49" ht="15.75" x14ac:dyDescent="0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37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37"/>
      <c r="AI435" s="38"/>
      <c r="AJ435" s="19"/>
      <c r="AK435" s="18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</row>
    <row r="436" spans="1:49" ht="15.75" x14ac:dyDescent="0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37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37"/>
      <c r="AI436" s="38"/>
      <c r="AJ436" s="19"/>
      <c r="AK436" s="18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</row>
    <row r="437" spans="1:49" ht="15.75" x14ac:dyDescent="0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37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37"/>
      <c r="AI437" s="38"/>
      <c r="AJ437" s="19"/>
      <c r="AK437" s="18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</row>
    <row r="438" spans="1:49" ht="15.75" x14ac:dyDescent="0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37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37"/>
      <c r="AI438" s="38"/>
      <c r="AJ438" s="19"/>
      <c r="AK438" s="18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</row>
    <row r="439" spans="1:49" ht="15.75" x14ac:dyDescent="0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37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37"/>
      <c r="AI439" s="38"/>
      <c r="AJ439" s="19"/>
      <c r="AK439" s="18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</row>
    <row r="440" spans="1:49" ht="15.75" x14ac:dyDescent="0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37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37"/>
      <c r="AI440" s="38"/>
      <c r="AJ440" s="19"/>
      <c r="AK440" s="18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</row>
    <row r="441" spans="1:49" ht="15.75" x14ac:dyDescent="0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37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37"/>
      <c r="AI441" s="38"/>
      <c r="AJ441" s="19"/>
      <c r="AK441" s="18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</row>
    <row r="442" spans="1:49" ht="15.75" x14ac:dyDescent="0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37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37"/>
      <c r="AI442" s="38"/>
      <c r="AJ442" s="19"/>
      <c r="AK442" s="18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</row>
    <row r="443" spans="1:49" ht="15.75" x14ac:dyDescent="0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37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37"/>
      <c r="AI443" s="38"/>
      <c r="AJ443" s="19"/>
      <c r="AK443" s="18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</row>
    <row r="444" spans="1:49" ht="15.75" x14ac:dyDescent="0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37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37"/>
      <c r="AI444" s="38"/>
      <c r="AJ444" s="19"/>
      <c r="AK444" s="18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</row>
    <row r="445" spans="1:49" ht="15.75" x14ac:dyDescent="0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37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37"/>
      <c r="AI445" s="38"/>
      <c r="AJ445" s="19"/>
      <c r="AK445" s="18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</row>
    <row r="446" spans="1:49" ht="15.75" x14ac:dyDescent="0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37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37"/>
      <c r="AI446" s="38"/>
      <c r="AJ446" s="19"/>
      <c r="AK446" s="18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</row>
    <row r="447" spans="1:49" ht="15.75" x14ac:dyDescent="0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37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37"/>
      <c r="AI447" s="38"/>
      <c r="AJ447" s="19"/>
      <c r="AK447" s="18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</row>
    <row r="448" spans="1:49" ht="15.75" x14ac:dyDescent="0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37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37"/>
      <c r="AI448" s="38"/>
      <c r="AJ448" s="19"/>
      <c r="AK448" s="18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</row>
    <row r="449" spans="1:49" ht="15.75" x14ac:dyDescent="0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37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37"/>
      <c r="AI449" s="38"/>
      <c r="AJ449" s="19"/>
      <c r="AK449" s="18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</row>
    <row r="450" spans="1:49" ht="15.75" x14ac:dyDescent="0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37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37"/>
      <c r="AI450" s="38"/>
      <c r="AJ450" s="19"/>
      <c r="AK450" s="18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</row>
    <row r="451" spans="1:49" ht="15.75" x14ac:dyDescent="0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37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37"/>
      <c r="AI451" s="38"/>
      <c r="AJ451" s="19"/>
      <c r="AK451" s="18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</row>
    <row r="452" spans="1:49" ht="15.75" x14ac:dyDescent="0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37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37"/>
      <c r="AI452" s="38"/>
      <c r="AJ452" s="19"/>
      <c r="AK452" s="18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</row>
    <row r="453" spans="1:49" ht="15.75" x14ac:dyDescent="0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37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37"/>
      <c r="AI453" s="38"/>
      <c r="AJ453" s="19"/>
      <c r="AK453" s="18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</row>
    <row r="454" spans="1:49" ht="15.75" x14ac:dyDescent="0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37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37"/>
      <c r="AI454" s="38"/>
      <c r="AJ454" s="19"/>
      <c r="AK454" s="18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</row>
    <row r="455" spans="1:49" ht="15.75" x14ac:dyDescent="0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37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37"/>
      <c r="AI455" s="38"/>
      <c r="AJ455" s="19"/>
      <c r="AK455" s="18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</row>
    <row r="456" spans="1:49" ht="15.75" x14ac:dyDescent="0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37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37"/>
      <c r="AI456" s="38"/>
      <c r="AJ456" s="19"/>
      <c r="AK456" s="18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</row>
    <row r="457" spans="1:49" ht="15.75" x14ac:dyDescent="0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37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37"/>
      <c r="AI457" s="38"/>
      <c r="AJ457" s="19"/>
      <c r="AK457" s="18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</row>
    <row r="458" spans="1:49" ht="15.75" x14ac:dyDescent="0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37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37"/>
      <c r="AI458" s="38"/>
      <c r="AJ458" s="19"/>
      <c r="AK458" s="18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</row>
    <row r="459" spans="1:49" ht="15.75" x14ac:dyDescent="0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37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37"/>
      <c r="AI459" s="38"/>
      <c r="AJ459" s="19"/>
      <c r="AK459" s="18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</row>
    <row r="460" spans="1:49" ht="15.75" x14ac:dyDescent="0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37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37"/>
      <c r="AI460" s="38"/>
      <c r="AJ460" s="19"/>
      <c r="AK460" s="18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</row>
    <row r="461" spans="1:49" ht="15.75" x14ac:dyDescent="0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37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37"/>
      <c r="AI461" s="38"/>
      <c r="AJ461" s="19"/>
      <c r="AK461" s="18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</row>
    <row r="462" spans="1:49" ht="15.75" x14ac:dyDescent="0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37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37"/>
      <c r="AI462" s="38"/>
      <c r="AJ462" s="19"/>
      <c r="AK462" s="18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</row>
    <row r="463" spans="1:49" ht="15.75" x14ac:dyDescent="0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37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37"/>
      <c r="AI463" s="38"/>
      <c r="AJ463" s="19"/>
      <c r="AK463" s="18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</row>
    <row r="464" spans="1:49" ht="15.75" x14ac:dyDescent="0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37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37"/>
      <c r="AI464" s="38"/>
      <c r="AJ464" s="19"/>
      <c r="AK464" s="18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</row>
    <row r="465" spans="1:49" ht="15.75" x14ac:dyDescent="0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37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37"/>
      <c r="AI465" s="38"/>
      <c r="AJ465" s="19"/>
      <c r="AK465" s="18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</row>
    <row r="466" spans="1:49" ht="15.75" x14ac:dyDescent="0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37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37"/>
      <c r="AI466" s="38"/>
      <c r="AJ466" s="19"/>
      <c r="AK466" s="18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</row>
    <row r="467" spans="1:49" ht="15.75" x14ac:dyDescent="0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37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37"/>
      <c r="AI467" s="38"/>
      <c r="AJ467" s="19"/>
      <c r="AK467" s="18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</row>
    <row r="468" spans="1:49" ht="15.75" x14ac:dyDescent="0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37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37"/>
      <c r="AI468" s="38"/>
      <c r="AJ468" s="19"/>
      <c r="AK468" s="18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</row>
    <row r="469" spans="1:49" ht="15.75" x14ac:dyDescent="0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37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37"/>
      <c r="AI469" s="38"/>
      <c r="AJ469" s="19"/>
      <c r="AK469" s="18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</row>
    <row r="470" spans="1:49" ht="15.75" x14ac:dyDescent="0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37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37"/>
      <c r="AI470" s="38"/>
      <c r="AJ470" s="19"/>
      <c r="AK470" s="18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</row>
    <row r="471" spans="1:49" ht="15.75" x14ac:dyDescent="0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37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37"/>
      <c r="AI471" s="38"/>
      <c r="AJ471" s="19"/>
      <c r="AK471" s="18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</row>
    <row r="472" spans="1:49" ht="15.75" x14ac:dyDescent="0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37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37"/>
      <c r="AI472" s="38"/>
      <c r="AJ472" s="19"/>
      <c r="AK472" s="18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</row>
    <row r="473" spans="1:49" ht="15.75" x14ac:dyDescent="0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37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37"/>
      <c r="AI473" s="38"/>
      <c r="AJ473" s="19"/>
      <c r="AK473" s="18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</row>
    <row r="474" spans="1:49" ht="15.75" x14ac:dyDescent="0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37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37"/>
      <c r="AI474" s="38"/>
      <c r="AJ474" s="19"/>
      <c r="AK474" s="18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</row>
    <row r="475" spans="1:49" ht="15.75" x14ac:dyDescent="0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37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37"/>
      <c r="AI475" s="38"/>
      <c r="AJ475" s="19"/>
      <c r="AK475" s="18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</row>
    <row r="476" spans="1:49" ht="15.75" x14ac:dyDescent="0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37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37"/>
      <c r="AI476" s="38"/>
      <c r="AJ476" s="19"/>
      <c r="AK476" s="18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</row>
    <row r="477" spans="1:49" ht="15.75" x14ac:dyDescent="0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37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37"/>
      <c r="AI477" s="38"/>
      <c r="AJ477" s="19"/>
      <c r="AK477" s="18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</row>
    <row r="478" spans="1:49" ht="15.75" x14ac:dyDescent="0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37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37"/>
      <c r="AI478" s="38"/>
      <c r="AJ478" s="19"/>
      <c r="AK478" s="18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</row>
    <row r="479" spans="1:49" ht="15.75" x14ac:dyDescent="0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37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37"/>
      <c r="AI479" s="38"/>
      <c r="AJ479" s="19"/>
      <c r="AK479" s="18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</row>
    <row r="480" spans="1:49" ht="15.75" x14ac:dyDescent="0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37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37"/>
      <c r="AI480" s="38"/>
      <c r="AJ480" s="19"/>
      <c r="AK480" s="18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</row>
    <row r="481" spans="1:49" ht="15.75" x14ac:dyDescent="0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37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37"/>
      <c r="AI481" s="38"/>
      <c r="AJ481" s="19"/>
      <c r="AK481" s="18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</row>
    <row r="482" spans="1:49" ht="15.75" x14ac:dyDescent="0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37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37"/>
      <c r="AI482" s="38"/>
      <c r="AJ482" s="19"/>
      <c r="AK482" s="18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</row>
    <row r="483" spans="1:49" ht="15.75" x14ac:dyDescent="0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37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37"/>
      <c r="AI483" s="38"/>
      <c r="AJ483" s="19"/>
      <c r="AK483" s="18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</row>
    <row r="484" spans="1:49" ht="15.75" x14ac:dyDescent="0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37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37"/>
      <c r="AI484" s="38"/>
      <c r="AJ484" s="19"/>
      <c r="AK484" s="18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</row>
    <row r="485" spans="1:49" ht="15.75" x14ac:dyDescent="0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37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37"/>
      <c r="AI485" s="38"/>
      <c r="AJ485" s="19"/>
      <c r="AK485" s="18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</row>
    <row r="486" spans="1:49" ht="15.75" x14ac:dyDescent="0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37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37"/>
      <c r="AI486" s="38"/>
      <c r="AJ486" s="19"/>
      <c r="AK486" s="18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</row>
    <row r="487" spans="1:49" ht="15.75" x14ac:dyDescent="0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37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37"/>
      <c r="AI487" s="38"/>
      <c r="AJ487" s="19"/>
      <c r="AK487" s="18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</row>
    <row r="488" spans="1:49" ht="15.75" x14ac:dyDescent="0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37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37"/>
      <c r="AI488" s="38"/>
      <c r="AJ488" s="19"/>
      <c r="AK488" s="18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</row>
    <row r="489" spans="1:49" ht="15.75" x14ac:dyDescent="0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37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37"/>
      <c r="AI489" s="38"/>
      <c r="AJ489" s="19"/>
      <c r="AK489" s="18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</row>
    <row r="490" spans="1:49" ht="15.75" x14ac:dyDescent="0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37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37"/>
      <c r="AI490" s="38"/>
      <c r="AJ490" s="19"/>
      <c r="AK490" s="18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</row>
    <row r="491" spans="1:49" ht="15.75" x14ac:dyDescent="0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37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37"/>
      <c r="AI491" s="38"/>
      <c r="AJ491" s="19"/>
      <c r="AK491" s="18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</row>
    <row r="492" spans="1:49" ht="15.75" x14ac:dyDescent="0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37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37"/>
      <c r="AI492" s="38"/>
      <c r="AJ492" s="19"/>
      <c r="AK492" s="18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</row>
    <row r="493" spans="1:49" ht="15.75" x14ac:dyDescent="0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37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37"/>
      <c r="AI493" s="38"/>
      <c r="AJ493" s="19"/>
      <c r="AK493" s="18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</row>
    <row r="494" spans="1:49" ht="15.75" x14ac:dyDescent="0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37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37"/>
      <c r="AI494" s="38"/>
      <c r="AJ494" s="19"/>
      <c r="AK494" s="18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</row>
    <row r="495" spans="1:49" ht="15.75" x14ac:dyDescent="0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37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37"/>
      <c r="AI495" s="38"/>
      <c r="AJ495" s="19"/>
      <c r="AK495" s="18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</row>
    <row r="496" spans="1:49" ht="15.75" x14ac:dyDescent="0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37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37"/>
      <c r="AI496" s="38"/>
      <c r="AJ496" s="19"/>
      <c r="AK496" s="18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</row>
    <row r="497" spans="1:49" ht="15.75" x14ac:dyDescent="0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37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37"/>
      <c r="AI497" s="38"/>
      <c r="AJ497" s="19"/>
      <c r="AK497" s="18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</row>
    <row r="498" spans="1:49" ht="15.75" x14ac:dyDescent="0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37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37"/>
      <c r="AI498" s="38"/>
      <c r="AJ498" s="19"/>
      <c r="AK498" s="18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</row>
    <row r="499" spans="1:49" ht="15.75" x14ac:dyDescent="0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37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37"/>
      <c r="AI499" s="38"/>
      <c r="AJ499" s="19"/>
      <c r="AK499" s="18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</row>
    <row r="500" spans="1:49" ht="15.75" x14ac:dyDescent="0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37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37"/>
      <c r="AI500" s="38"/>
      <c r="AJ500" s="19"/>
      <c r="AK500" s="18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</row>
    <row r="501" spans="1:49" ht="15.75" x14ac:dyDescent="0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37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37"/>
      <c r="AI501" s="38"/>
      <c r="AJ501" s="19"/>
      <c r="AK501" s="18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</row>
    <row r="502" spans="1:49" ht="15.75" x14ac:dyDescent="0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37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37"/>
      <c r="AI502" s="38"/>
      <c r="AJ502" s="19"/>
      <c r="AK502" s="18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</row>
    <row r="503" spans="1:49" ht="15.75" x14ac:dyDescent="0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37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37"/>
      <c r="AI503" s="38"/>
      <c r="AJ503" s="19"/>
      <c r="AK503" s="18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</row>
    <row r="504" spans="1:49" ht="15.75" x14ac:dyDescent="0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37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37"/>
      <c r="AI504" s="38"/>
      <c r="AJ504" s="19"/>
      <c r="AK504" s="18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</row>
    <row r="505" spans="1:49" ht="15.75" x14ac:dyDescent="0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37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37"/>
      <c r="AI505" s="38"/>
      <c r="AJ505" s="19"/>
      <c r="AK505" s="18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</row>
    <row r="506" spans="1:49" ht="15.75" x14ac:dyDescent="0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37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37"/>
      <c r="AI506" s="38"/>
      <c r="AJ506" s="19"/>
      <c r="AK506" s="18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</row>
    <row r="507" spans="1:49" ht="15.75" x14ac:dyDescent="0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37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37"/>
      <c r="AI507" s="38"/>
      <c r="AJ507" s="19"/>
      <c r="AK507" s="18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</row>
    <row r="508" spans="1:49" ht="15.75" x14ac:dyDescent="0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37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37"/>
      <c r="AI508" s="38"/>
      <c r="AJ508" s="19"/>
      <c r="AK508" s="18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</row>
    <row r="509" spans="1:49" ht="15.75" x14ac:dyDescent="0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37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37"/>
      <c r="AI509" s="38"/>
      <c r="AJ509" s="19"/>
      <c r="AK509" s="18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</row>
    <row r="510" spans="1:49" ht="15.75" x14ac:dyDescent="0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37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37"/>
      <c r="AI510" s="38"/>
      <c r="AJ510" s="19"/>
      <c r="AK510" s="18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</row>
    <row r="511" spans="1:49" ht="15.75" x14ac:dyDescent="0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37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37"/>
      <c r="AI511" s="38"/>
      <c r="AJ511" s="19"/>
      <c r="AK511" s="18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</row>
    <row r="512" spans="1:49" ht="15.75" x14ac:dyDescent="0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37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37"/>
      <c r="AI512" s="38"/>
      <c r="AJ512" s="19"/>
      <c r="AK512" s="18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</row>
    <row r="513" spans="1:49" ht="15.75" x14ac:dyDescent="0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37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37"/>
      <c r="AI513" s="38"/>
      <c r="AJ513" s="19"/>
      <c r="AK513" s="18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</row>
    <row r="514" spans="1:49" ht="15.75" x14ac:dyDescent="0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37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37"/>
      <c r="AI514" s="38"/>
      <c r="AJ514" s="19"/>
      <c r="AK514" s="18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</row>
    <row r="515" spans="1:49" ht="15.75" x14ac:dyDescent="0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37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37"/>
      <c r="AI515" s="38"/>
      <c r="AJ515" s="19"/>
      <c r="AK515" s="18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</row>
    <row r="516" spans="1:49" ht="15.75" x14ac:dyDescent="0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37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37"/>
      <c r="AI516" s="38"/>
      <c r="AJ516" s="19"/>
      <c r="AK516" s="18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</row>
    <row r="517" spans="1:49" ht="15.75" x14ac:dyDescent="0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37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37"/>
      <c r="AI517" s="38"/>
      <c r="AJ517" s="19"/>
      <c r="AK517" s="18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</row>
    <row r="518" spans="1:49" ht="15.75" x14ac:dyDescent="0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37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37"/>
      <c r="AI518" s="38"/>
      <c r="AJ518" s="19"/>
      <c r="AK518" s="18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</row>
    <row r="519" spans="1:49" ht="15.75" x14ac:dyDescent="0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37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37"/>
      <c r="AI519" s="38"/>
      <c r="AJ519" s="19"/>
      <c r="AK519" s="18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</row>
    <row r="520" spans="1:49" ht="15.75" x14ac:dyDescent="0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37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37"/>
      <c r="AI520" s="38"/>
      <c r="AJ520" s="19"/>
      <c r="AK520" s="18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</row>
    <row r="521" spans="1:49" ht="15.75" x14ac:dyDescent="0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37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37"/>
      <c r="AI521" s="38"/>
      <c r="AJ521" s="19"/>
      <c r="AK521" s="18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</row>
    <row r="522" spans="1:49" ht="15.75" x14ac:dyDescent="0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37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37"/>
      <c r="AI522" s="38"/>
      <c r="AJ522" s="19"/>
      <c r="AK522" s="18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</row>
    <row r="523" spans="1:49" ht="15.75" x14ac:dyDescent="0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37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37"/>
      <c r="AI523" s="38"/>
      <c r="AJ523" s="19"/>
      <c r="AK523" s="18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</row>
    <row r="524" spans="1:49" ht="15.75" x14ac:dyDescent="0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37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37"/>
      <c r="AI524" s="38"/>
      <c r="AJ524" s="19"/>
      <c r="AK524" s="18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</row>
    <row r="525" spans="1:49" ht="15.75" x14ac:dyDescent="0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37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37"/>
      <c r="AI525" s="38"/>
      <c r="AJ525" s="19"/>
      <c r="AK525" s="18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</row>
    <row r="526" spans="1:49" ht="15.75" x14ac:dyDescent="0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37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37"/>
      <c r="AI526" s="38"/>
      <c r="AJ526" s="19"/>
      <c r="AK526" s="18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</row>
    <row r="527" spans="1:49" ht="15.75" x14ac:dyDescent="0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37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37"/>
      <c r="AI527" s="38"/>
      <c r="AJ527" s="19"/>
      <c r="AK527" s="18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</row>
    <row r="528" spans="1:49" ht="15.75" x14ac:dyDescent="0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37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37"/>
      <c r="AI528" s="38"/>
      <c r="AJ528" s="19"/>
      <c r="AK528" s="18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</row>
    <row r="529" spans="1:49" ht="15.75" x14ac:dyDescent="0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37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37"/>
      <c r="AI529" s="38"/>
      <c r="AJ529" s="19"/>
      <c r="AK529" s="18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</row>
    <row r="530" spans="1:49" ht="15.75" x14ac:dyDescent="0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37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37"/>
      <c r="AI530" s="38"/>
      <c r="AJ530" s="19"/>
      <c r="AK530" s="18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</row>
    <row r="531" spans="1:49" ht="15.75" x14ac:dyDescent="0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37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37"/>
      <c r="AI531" s="38"/>
      <c r="AJ531" s="19"/>
      <c r="AK531" s="18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</row>
    <row r="532" spans="1:49" ht="15.75" x14ac:dyDescent="0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37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37"/>
      <c r="AI532" s="38"/>
      <c r="AJ532" s="19"/>
      <c r="AK532" s="18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</row>
    <row r="533" spans="1:49" ht="15.75" x14ac:dyDescent="0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37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37"/>
      <c r="AI533" s="38"/>
      <c r="AJ533" s="19"/>
      <c r="AK533" s="18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</row>
    <row r="534" spans="1:49" ht="15.75" x14ac:dyDescent="0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37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37"/>
      <c r="AI534" s="38"/>
      <c r="AJ534" s="19"/>
      <c r="AK534" s="18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</row>
    <row r="535" spans="1:49" ht="15.75" x14ac:dyDescent="0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37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37"/>
      <c r="AI535" s="38"/>
      <c r="AJ535" s="19"/>
      <c r="AK535" s="18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</row>
    <row r="536" spans="1:49" ht="15.75" x14ac:dyDescent="0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37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37"/>
      <c r="AI536" s="38"/>
      <c r="AJ536" s="19"/>
      <c r="AK536" s="18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</row>
    <row r="537" spans="1:49" ht="15.75" x14ac:dyDescent="0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37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37"/>
      <c r="AI537" s="38"/>
      <c r="AJ537" s="19"/>
      <c r="AK537" s="18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</row>
    <row r="538" spans="1:49" ht="15.75" x14ac:dyDescent="0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37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37"/>
      <c r="AI538" s="38"/>
      <c r="AJ538" s="19"/>
      <c r="AK538" s="18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</row>
    <row r="539" spans="1:49" ht="15.75" x14ac:dyDescent="0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37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37"/>
      <c r="AI539" s="38"/>
      <c r="AJ539" s="19"/>
      <c r="AK539" s="18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</row>
    <row r="540" spans="1:49" ht="15.75" x14ac:dyDescent="0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37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37"/>
      <c r="AI540" s="38"/>
      <c r="AJ540" s="19"/>
      <c r="AK540" s="18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</row>
    <row r="541" spans="1:49" ht="15.75" x14ac:dyDescent="0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37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37"/>
      <c r="AI541" s="38"/>
      <c r="AJ541" s="19"/>
      <c r="AK541" s="18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</row>
    <row r="542" spans="1:49" ht="15.75" x14ac:dyDescent="0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37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37"/>
      <c r="AI542" s="38"/>
      <c r="AJ542" s="19"/>
      <c r="AK542" s="18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</row>
    <row r="543" spans="1:49" ht="15.75" x14ac:dyDescent="0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37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37"/>
      <c r="AI543" s="38"/>
      <c r="AJ543" s="19"/>
      <c r="AK543" s="18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</row>
    <row r="544" spans="1:49" ht="15.75" x14ac:dyDescent="0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37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37"/>
      <c r="AI544" s="38"/>
      <c r="AJ544" s="19"/>
      <c r="AK544" s="18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</row>
    <row r="545" spans="1:49" ht="15.75" x14ac:dyDescent="0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37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37"/>
      <c r="AI545" s="38"/>
      <c r="AJ545" s="19"/>
      <c r="AK545" s="18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</row>
    <row r="546" spans="1:49" ht="15.75" x14ac:dyDescent="0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37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37"/>
      <c r="AI546" s="38"/>
      <c r="AJ546" s="19"/>
      <c r="AK546" s="18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</row>
    <row r="547" spans="1:49" ht="15.75" x14ac:dyDescent="0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37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37"/>
      <c r="AI547" s="38"/>
      <c r="AJ547" s="19"/>
      <c r="AK547" s="18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</row>
    <row r="548" spans="1:49" ht="15.75" x14ac:dyDescent="0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37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37"/>
      <c r="AI548" s="38"/>
      <c r="AJ548" s="19"/>
      <c r="AK548" s="18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</row>
    <row r="549" spans="1:49" ht="15.75" x14ac:dyDescent="0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37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37"/>
      <c r="AI549" s="38"/>
      <c r="AJ549" s="19"/>
      <c r="AK549" s="18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</row>
    <row r="550" spans="1:49" ht="15.75" x14ac:dyDescent="0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37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37"/>
      <c r="AI550" s="38"/>
      <c r="AJ550" s="19"/>
      <c r="AK550" s="18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</row>
    <row r="551" spans="1:49" ht="15.75" x14ac:dyDescent="0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37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37"/>
      <c r="AI551" s="38"/>
      <c r="AJ551" s="19"/>
      <c r="AK551" s="18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</row>
    <row r="552" spans="1:49" ht="15.75" x14ac:dyDescent="0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37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37"/>
      <c r="AI552" s="38"/>
      <c r="AJ552" s="19"/>
      <c r="AK552" s="18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</row>
    <row r="553" spans="1:49" ht="15.75" x14ac:dyDescent="0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37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37"/>
      <c r="AI553" s="38"/>
      <c r="AJ553" s="19"/>
      <c r="AK553" s="18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</row>
    <row r="554" spans="1:49" ht="15.75" x14ac:dyDescent="0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37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37"/>
      <c r="AI554" s="38"/>
      <c r="AJ554" s="19"/>
      <c r="AK554" s="18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</row>
    <row r="555" spans="1:49" ht="15.75" x14ac:dyDescent="0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37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37"/>
      <c r="AI555" s="38"/>
      <c r="AJ555" s="19"/>
      <c r="AK555" s="18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</row>
    <row r="556" spans="1:49" ht="15.75" x14ac:dyDescent="0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37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37"/>
      <c r="AI556" s="38"/>
      <c r="AJ556" s="19"/>
      <c r="AK556" s="18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</row>
    <row r="557" spans="1:49" ht="15.75" x14ac:dyDescent="0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37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37"/>
      <c r="AI557" s="38"/>
      <c r="AJ557" s="19"/>
      <c r="AK557" s="18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</row>
    <row r="558" spans="1:49" ht="15.75" x14ac:dyDescent="0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37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37"/>
      <c r="AI558" s="38"/>
      <c r="AJ558" s="19"/>
      <c r="AK558" s="18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</row>
    <row r="559" spans="1:49" ht="15.75" x14ac:dyDescent="0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37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37"/>
      <c r="AI559" s="38"/>
      <c r="AJ559" s="19"/>
      <c r="AK559" s="18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</row>
    <row r="560" spans="1:49" ht="15.75" x14ac:dyDescent="0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37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37"/>
      <c r="AI560" s="38"/>
      <c r="AJ560" s="19"/>
      <c r="AK560" s="18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</row>
    <row r="561" spans="1:49" ht="15.75" x14ac:dyDescent="0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37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37"/>
      <c r="AI561" s="38"/>
      <c r="AJ561" s="19"/>
      <c r="AK561" s="18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</row>
    <row r="562" spans="1:49" ht="15.75" x14ac:dyDescent="0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37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37"/>
      <c r="AI562" s="38"/>
      <c r="AJ562" s="19"/>
      <c r="AK562" s="18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</row>
    <row r="563" spans="1:49" ht="15.75" x14ac:dyDescent="0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37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37"/>
      <c r="AI563" s="38"/>
      <c r="AJ563" s="19"/>
      <c r="AK563" s="18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</row>
    <row r="564" spans="1:49" ht="15.75" x14ac:dyDescent="0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37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37"/>
      <c r="AI564" s="38"/>
      <c r="AJ564" s="19"/>
      <c r="AK564" s="18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</row>
    <row r="565" spans="1:49" ht="15.75" x14ac:dyDescent="0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37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37"/>
      <c r="AI565" s="38"/>
      <c r="AJ565" s="19"/>
      <c r="AK565" s="18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</row>
    <row r="566" spans="1:49" ht="15.75" x14ac:dyDescent="0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37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37"/>
      <c r="AI566" s="38"/>
      <c r="AJ566" s="19"/>
      <c r="AK566" s="18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</row>
    <row r="567" spans="1:49" ht="15.75" x14ac:dyDescent="0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37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37"/>
      <c r="AI567" s="38"/>
      <c r="AJ567" s="19"/>
      <c r="AK567" s="18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</row>
    <row r="568" spans="1:49" ht="15.75" x14ac:dyDescent="0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37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37"/>
      <c r="AI568" s="38"/>
      <c r="AJ568" s="19"/>
      <c r="AK568" s="18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</row>
    <row r="569" spans="1:49" ht="15.75" x14ac:dyDescent="0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37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37"/>
      <c r="AI569" s="38"/>
      <c r="AJ569" s="19"/>
      <c r="AK569" s="18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</row>
    <row r="570" spans="1:49" ht="15.75" x14ac:dyDescent="0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37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37"/>
      <c r="AI570" s="38"/>
      <c r="AJ570" s="19"/>
      <c r="AK570" s="18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</row>
    <row r="571" spans="1:49" ht="15.75" x14ac:dyDescent="0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37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37"/>
      <c r="AI571" s="38"/>
      <c r="AJ571" s="19"/>
      <c r="AK571" s="18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</row>
    <row r="572" spans="1:49" ht="15.75" x14ac:dyDescent="0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37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37"/>
      <c r="AI572" s="38"/>
      <c r="AJ572" s="19"/>
      <c r="AK572" s="18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</row>
    <row r="573" spans="1:49" ht="15.75" x14ac:dyDescent="0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37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37"/>
      <c r="AI573" s="38"/>
      <c r="AJ573" s="19"/>
      <c r="AK573" s="18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</row>
    <row r="574" spans="1:49" ht="15.75" x14ac:dyDescent="0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37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37"/>
      <c r="AI574" s="38"/>
      <c r="AJ574" s="19"/>
      <c r="AK574" s="18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</row>
    <row r="575" spans="1:49" ht="15.75" x14ac:dyDescent="0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37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37"/>
      <c r="AI575" s="38"/>
      <c r="AJ575" s="19"/>
      <c r="AK575" s="18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</row>
    <row r="576" spans="1:49" ht="15.75" x14ac:dyDescent="0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37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37"/>
      <c r="AI576" s="38"/>
      <c r="AJ576" s="19"/>
      <c r="AK576" s="18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</row>
    <row r="577" spans="1:49" ht="15.75" x14ac:dyDescent="0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37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37"/>
      <c r="AI577" s="38"/>
      <c r="AJ577" s="19"/>
      <c r="AK577" s="18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</row>
    <row r="578" spans="1:49" ht="15.75" x14ac:dyDescent="0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37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37"/>
      <c r="AI578" s="38"/>
      <c r="AJ578" s="19"/>
      <c r="AK578" s="18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</row>
    <row r="579" spans="1:49" ht="15.75" x14ac:dyDescent="0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37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37"/>
      <c r="AI579" s="38"/>
      <c r="AJ579" s="19"/>
      <c r="AK579" s="18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</row>
    <row r="580" spans="1:49" ht="15.75" x14ac:dyDescent="0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37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37"/>
      <c r="AI580" s="38"/>
      <c r="AJ580" s="19"/>
      <c r="AK580" s="18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</row>
    <row r="581" spans="1:49" ht="15.75" x14ac:dyDescent="0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37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37"/>
      <c r="AI581" s="38"/>
      <c r="AJ581" s="19"/>
      <c r="AK581" s="18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</row>
    <row r="582" spans="1:49" ht="15.75" x14ac:dyDescent="0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37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37"/>
      <c r="AI582" s="38"/>
      <c r="AJ582" s="19"/>
      <c r="AK582" s="18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</row>
    <row r="583" spans="1:49" ht="15.75" x14ac:dyDescent="0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37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37"/>
      <c r="AI583" s="38"/>
      <c r="AJ583" s="19"/>
      <c r="AK583" s="18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</row>
    <row r="584" spans="1:49" ht="15.75" x14ac:dyDescent="0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37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37"/>
      <c r="AI584" s="38"/>
      <c r="AJ584" s="19"/>
      <c r="AK584" s="18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</row>
    <row r="585" spans="1:49" ht="15.75" x14ac:dyDescent="0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37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37"/>
      <c r="AI585" s="38"/>
      <c r="AJ585" s="19"/>
      <c r="AK585" s="18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</row>
    <row r="586" spans="1:49" ht="15.75" x14ac:dyDescent="0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37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37"/>
      <c r="AI586" s="38"/>
      <c r="AJ586" s="19"/>
      <c r="AK586" s="18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</row>
    <row r="587" spans="1:49" ht="15.75" x14ac:dyDescent="0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37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37"/>
      <c r="AI587" s="38"/>
      <c r="AJ587" s="19"/>
      <c r="AK587" s="18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</row>
    <row r="588" spans="1:49" ht="15.75" x14ac:dyDescent="0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37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37"/>
      <c r="AI588" s="38"/>
      <c r="AJ588" s="19"/>
      <c r="AK588" s="18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</row>
    <row r="589" spans="1:49" ht="15.75" x14ac:dyDescent="0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37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37"/>
      <c r="AI589" s="38"/>
      <c r="AJ589" s="19"/>
      <c r="AK589" s="18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</row>
    <row r="590" spans="1:49" ht="15.75" x14ac:dyDescent="0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37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37"/>
      <c r="AI590" s="38"/>
      <c r="AJ590" s="19"/>
      <c r="AK590" s="18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</row>
    <row r="591" spans="1:49" ht="15.75" x14ac:dyDescent="0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37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37"/>
      <c r="AI591" s="38"/>
      <c r="AJ591" s="19"/>
      <c r="AK591" s="18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</row>
    <row r="592" spans="1:49" ht="15.75" x14ac:dyDescent="0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37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37"/>
      <c r="AI592" s="38"/>
      <c r="AJ592" s="19"/>
      <c r="AK592" s="18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</row>
    <row r="593" spans="1:49" ht="15.75" x14ac:dyDescent="0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37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37"/>
      <c r="AI593" s="38"/>
      <c r="AJ593" s="19"/>
      <c r="AK593" s="18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</row>
    <row r="594" spans="1:49" ht="15.75" x14ac:dyDescent="0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37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37"/>
      <c r="AI594" s="38"/>
      <c r="AJ594" s="19"/>
      <c r="AK594" s="18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</row>
    <row r="595" spans="1:49" ht="15.75" x14ac:dyDescent="0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37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37"/>
      <c r="AI595" s="38"/>
      <c r="AJ595" s="19"/>
      <c r="AK595" s="18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</row>
    <row r="596" spans="1:49" ht="15.75" x14ac:dyDescent="0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37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37"/>
      <c r="AI596" s="38"/>
      <c r="AJ596" s="19"/>
      <c r="AK596" s="18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</row>
    <row r="597" spans="1:49" ht="15.75" x14ac:dyDescent="0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37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37"/>
      <c r="AI597" s="38"/>
      <c r="AJ597" s="19"/>
      <c r="AK597" s="18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</row>
    <row r="598" spans="1:49" ht="15.75" x14ac:dyDescent="0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37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37"/>
      <c r="AI598" s="38"/>
      <c r="AJ598" s="19"/>
      <c r="AK598" s="18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</row>
    <row r="599" spans="1:49" ht="15.75" x14ac:dyDescent="0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37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37"/>
      <c r="AI599" s="38"/>
      <c r="AJ599" s="19"/>
      <c r="AK599" s="18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</row>
    <row r="600" spans="1:49" ht="15.75" x14ac:dyDescent="0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37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37"/>
      <c r="AI600" s="38"/>
      <c r="AJ600" s="19"/>
      <c r="AK600" s="18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</row>
    <row r="601" spans="1:49" ht="15.75" x14ac:dyDescent="0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37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37"/>
      <c r="AI601" s="38"/>
      <c r="AJ601" s="19"/>
      <c r="AK601" s="18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</row>
    <row r="602" spans="1:49" ht="15.75" x14ac:dyDescent="0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37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37"/>
      <c r="AI602" s="38"/>
      <c r="AJ602" s="19"/>
      <c r="AK602" s="18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</row>
    <row r="603" spans="1:49" ht="15.75" x14ac:dyDescent="0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37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37"/>
      <c r="AI603" s="38"/>
      <c r="AJ603" s="19"/>
      <c r="AK603" s="18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</row>
    <row r="604" spans="1:49" ht="15.75" x14ac:dyDescent="0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37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37"/>
      <c r="AI604" s="38"/>
      <c r="AJ604" s="19"/>
      <c r="AK604" s="18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</row>
    <row r="605" spans="1:49" ht="15.75" x14ac:dyDescent="0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37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37"/>
      <c r="AI605" s="38"/>
      <c r="AJ605" s="19"/>
      <c r="AK605" s="18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</row>
    <row r="606" spans="1:49" ht="15.75" x14ac:dyDescent="0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37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37"/>
      <c r="AI606" s="38"/>
      <c r="AJ606" s="19"/>
      <c r="AK606" s="18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</row>
    <row r="607" spans="1:49" ht="15.75" x14ac:dyDescent="0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37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37"/>
      <c r="AI607" s="38"/>
      <c r="AJ607" s="19"/>
      <c r="AK607" s="18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</row>
    <row r="608" spans="1:49" ht="15.75" x14ac:dyDescent="0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37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37"/>
      <c r="AI608" s="38"/>
      <c r="AJ608" s="19"/>
      <c r="AK608" s="18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</row>
    <row r="609" spans="1:49" ht="15.75" x14ac:dyDescent="0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37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37"/>
      <c r="AI609" s="38"/>
      <c r="AJ609" s="19"/>
      <c r="AK609" s="18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</row>
    <row r="610" spans="1:49" ht="15.75" x14ac:dyDescent="0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37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37"/>
      <c r="AI610" s="38"/>
      <c r="AJ610" s="19"/>
      <c r="AK610" s="18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</row>
    <row r="611" spans="1:49" ht="15.75" x14ac:dyDescent="0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37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37"/>
      <c r="AI611" s="38"/>
      <c r="AJ611" s="19"/>
      <c r="AK611" s="18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</row>
    <row r="612" spans="1:49" ht="15.75" x14ac:dyDescent="0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37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37"/>
      <c r="AI612" s="38"/>
      <c r="AJ612" s="19"/>
      <c r="AK612" s="18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</row>
    <row r="613" spans="1:49" ht="15.75" x14ac:dyDescent="0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37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37"/>
      <c r="AI613" s="38"/>
      <c r="AJ613" s="19"/>
      <c r="AK613" s="18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</row>
    <row r="614" spans="1:49" ht="15.75" x14ac:dyDescent="0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37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37"/>
      <c r="AI614" s="38"/>
      <c r="AJ614" s="19"/>
      <c r="AK614" s="18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</row>
    <row r="615" spans="1:49" ht="15.75" x14ac:dyDescent="0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37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37"/>
      <c r="AI615" s="38"/>
      <c r="AJ615" s="19"/>
      <c r="AK615" s="18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</row>
    <row r="616" spans="1:49" ht="15.75" x14ac:dyDescent="0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37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37"/>
      <c r="AI616" s="38"/>
      <c r="AJ616" s="19"/>
      <c r="AK616" s="18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</row>
    <row r="617" spans="1:49" ht="15.75" x14ac:dyDescent="0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37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37"/>
      <c r="AI617" s="38"/>
      <c r="AJ617" s="19"/>
      <c r="AK617" s="18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</row>
    <row r="618" spans="1:49" ht="15.75" x14ac:dyDescent="0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37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37"/>
      <c r="AI618" s="38"/>
      <c r="AJ618" s="19"/>
      <c r="AK618" s="18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</row>
    <row r="619" spans="1:49" ht="15.75" x14ac:dyDescent="0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37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37"/>
      <c r="AI619" s="38"/>
      <c r="AJ619" s="19"/>
      <c r="AK619" s="18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</row>
    <row r="620" spans="1:49" ht="15.75" x14ac:dyDescent="0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37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37"/>
      <c r="AI620" s="38"/>
      <c r="AJ620" s="19"/>
      <c r="AK620" s="18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</row>
    <row r="621" spans="1:49" ht="15.75" x14ac:dyDescent="0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37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37"/>
      <c r="AI621" s="38"/>
      <c r="AJ621" s="19"/>
      <c r="AK621" s="18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</row>
    <row r="622" spans="1:49" ht="15.75" x14ac:dyDescent="0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37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37"/>
      <c r="AI622" s="38"/>
      <c r="AJ622" s="19"/>
      <c r="AK622" s="18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</row>
    <row r="623" spans="1:49" ht="15.75" x14ac:dyDescent="0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37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37"/>
      <c r="AI623" s="38"/>
      <c r="AJ623" s="19"/>
      <c r="AK623" s="18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</row>
    <row r="624" spans="1:49" ht="15.75" x14ac:dyDescent="0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37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37"/>
      <c r="AI624" s="38"/>
      <c r="AJ624" s="19"/>
      <c r="AK624" s="18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</row>
    <row r="625" spans="1:49" ht="15.75" x14ac:dyDescent="0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37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37"/>
      <c r="AI625" s="38"/>
      <c r="AJ625" s="19"/>
      <c r="AK625" s="18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</row>
    <row r="626" spans="1:49" ht="15.75" x14ac:dyDescent="0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37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37"/>
      <c r="AI626" s="38"/>
      <c r="AJ626" s="19"/>
      <c r="AK626" s="18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</row>
    <row r="627" spans="1:49" ht="15.75" x14ac:dyDescent="0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37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37"/>
      <c r="AI627" s="38"/>
      <c r="AJ627" s="19"/>
      <c r="AK627" s="18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</row>
    <row r="628" spans="1:49" ht="15.75" x14ac:dyDescent="0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37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37"/>
      <c r="AI628" s="38"/>
      <c r="AJ628" s="19"/>
      <c r="AK628" s="18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</row>
    <row r="629" spans="1:49" ht="15.75" x14ac:dyDescent="0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37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37"/>
      <c r="AI629" s="38"/>
      <c r="AJ629" s="19"/>
      <c r="AK629" s="18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</row>
    <row r="630" spans="1:49" ht="15.75" x14ac:dyDescent="0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37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37"/>
      <c r="AI630" s="38"/>
      <c r="AJ630" s="19"/>
      <c r="AK630" s="18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</row>
    <row r="631" spans="1:49" ht="15.75" x14ac:dyDescent="0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37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37"/>
      <c r="AI631" s="38"/>
      <c r="AJ631" s="19"/>
      <c r="AK631" s="18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</row>
    <row r="632" spans="1:49" ht="15.75" x14ac:dyDescent="0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37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37"/>
      <c r="AI632" s="38"/>
      <c r="AJ632" s="19"/>
      <c r="AK632" s="18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</row>
    <row r="633" spans="1:49" ht="15.75" x14ac:dyDescent="0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37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37"/>
      <c r="AI633" s="38"/>
      <c r="AJ633" s="19"/>
      <c r="AK633" s="18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</row>
    <row r="634" spans="1:49" ht="15.75" x14ac:dyDescent="0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37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37"/>
      <c r="AI634" s="38"/>
      <c r="AJ634" s="19"/>
      <c r="AK634" s="18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</row>
    <row r="635" spans="1:49" ht="15.75" x14ac:dyDescent="0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37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37"/>
      <c r="AI635" s="38"/>
      <c r="AJ635" s="19"/>
      <c r="AK635" s="18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</row>
    <row r="636" spans="1:49" ht="15.75" x14ac:dyDescent="0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37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37"/>
      <c r="AI636" s="38"/>
      <c r="AJ636" s="19"/>
      <c r="AK636" s="18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</row>
    <row r="637" spans="1:49" ht="15.75" x14ac:dyDescent="0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37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37"/>
      <c r="AI637" s="38"/>
      <c r="AJ637" s="19"/>
      <c r="AK637" s="18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</row>
    <row r="638" spans="1:49" ht="15.75" x14ac:dyDescent="0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37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37"/>
      <c r="AI638" s="38"/>
      <c r="AJ638" s="19"/>
      <c r="AK638" s="18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</row>
    <row r="639" spans="1:49" ht="15.75" x14ac:dyDescent="0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37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37"/>
      <c r="AI639" s="38"/>
      <c r="AJ639" s="19"/>
      <c r="AK639" s="18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</row>
    <row r="640" spans="1:49" ht="15.75" x14ac:dyDescent="0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37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37"/>
      <c r="AI640" s="38"/>
      <c r="AJ640" s="19"/>
      <c r="AK640" s="18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</row>
    <row r="641" spans="1:49" ht="15.75" x14ac:dyDescent="0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37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37"/>
      <c r="AI641" s="38"/>
      <c r="AJ641" s="19"/>
      <c r="AK641" s="18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</row>
    <row r="642" spans="1:49" ht="15.75" x14ac:dyDescent="0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37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37"/>
      <c r="AI642" s="38"/>
      <c r="AJ642" s="19"/>
      <c r="AK642" s="18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</row>
    <row r="643" spans="1:49" ht="15.75" x14ac:dyDescent="0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37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37"/>
      <c r="AI643" s="38"/>
      <c r="AJ643" s="19"/>
      <c r="AK643" s="18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</row>
    <row r="644" spans="1:49" ht="15.75" x14ac:dyDescent="0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37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37"/>
      <c r="AI644" s="38"/>
      <c r="AJ644" s="19"/>
      <c r="AK644" s="18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</row>
    <row r="645" spans="1:49" ht="15.75" x14ac:dyDescent="0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37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37"/>
      <c r="AI645" s="38"/>
      <c r="AJ645" s="19"/>
      <c r="AK645" s="18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</row>
    <row r="646" spans="1:49" ht="15.75" x14ac:dyDescent="0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37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37"/>
      <c r="AI646" s="38"/>
      <c r="AJ646" s="19"/>
      <c r="AK646" s="18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</row>
    <row r="647" spans="1:49" ht="15.75" x14ac:dyDescent="0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37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37"/>
      <c r="AI647" s="38"/>
      <c r="AJ647" s="19"/>
      <c r="AK647" s="18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</row>
    <row r="648" spans="1:49" ht="15.75" x14ac:dyDescent="0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37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37"/>
      <c r="AI648" s="38"/>
      <c r="AJ648" s="19"/>
      <c r="AK648" s="18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</row>
    <row r="649" spans="1:49" ht="15.75" x14ac:dyDescent="0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37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37"/>
      <c r="AI649" s="38"/>
      <c r="AJ649" s="19"/>
      <c r="AK649" s="18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</row>
    <row r="650" spans="1:49" ht="15.75" x14ac:dyDescent="0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37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37"/>
      <c r="AI650" s="38"/>
      <c r="AJ650" s="19"/>
      <c r="AK650" s="18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</row>
    <row r="651" spans="1:49" ht="15.75" x14ac:dyDescent="0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37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37"/>
      <c r="AI651" s="38"/>
      <c r="AJ651" s="19"/>
      <c r="AK651" s="18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</row>
    <row r="652" spans="1:49" ht="15.75" x14ac:dyDescent="0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37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37"/>
      <c r="AI652" s="38"/>
      <c r="AJ652" s="19"/>
      <c r="AK652" s="18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</row>
    <row r="653" spans="1:49" ht="15.75" x14ac:dyDescent="0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37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37"/>
      <c r="AI653" s="38"/>
      <c r="AJ653" s="19"/>
      <c r="AK653" s="18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</row>
    <row r="654" spans="1:49" ht="15.75" x14ac:dyDescent="0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37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37"/>
      <c r="AI654" s="38"/>
      <c r="AJ654" s="19"/>
      <c r="AK654" s="18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</row>
    <row r="655" spans="1:49" ht="15.75" x14ac:dyDescent="0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37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37"/>
      <c r="AI655" s="38"/>
      <c r="AJ655" s="19"/>
      <c r="AK655" s="18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</row>
    <row r="656" spans="1:49" ht="15.75" x14ac:dyDescent="0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37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37"/>
      <c r="AI656" s="38"/>
      <c r="AJ656" s="19"/>
      <c r="AK656" s="18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</row>
    <row r="657" spans="1:49" ht="15.75" x14ac:dyDescent="0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37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37"/>
      <c r="AI657" s="38"/>
      <c r="AJ657" s="19"/>
      <c r="AK657" s="18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</row>
    <row r="658" spans="1:49" ht="15.75" x14ac:dyDescent="0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37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37"/>
      <c r="AI658" s="38"/>
      <c r="AJ658" s="19"/>
      <c r="AK658" s="18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</row>
    <row r="659" spans="1:49" ht="15.75" x14ac:dyDescent="0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37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37"/>
      <c r="AI659" s="38"/>
      <c r="AJ659" s="19"/>
      <c r="AK659" s="18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</row>
    <row r="660" spans="1:49" ht="15.75" x14ac:dyDescent="0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37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37"/>
      <c r="AI660" s="38"/>
      <c r="AJ660" s="19"/>
      <c r="AK660" s="18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</row>
    <row r="661" spans="1:49" ht="15.75" x14ac:dyDescent="0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37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37"/>
      <c r="AI661" s="38"/>
      <c r="AJ661" s="19"/>
      <c r="AK661" s="18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</row>
    <row r="662" spans="1:49" ht="15.75" x14ac:dyDescent="0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37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37"/>
      <c r="AI662" s="38"/>
      <c r="AJ662" s="19"/>
      <c r="AK662" s="18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</row>
    <row r="663" spans="1:49" ht="15.75" x14ac:dyDescent="0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37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37"/>
      <c r="AI663" s="38"/>
      <c r="AJ663" s="19"/>
      <c r="AK663" s="18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</row>
    <row r="664" spans="1:49" ht="15.75" x14ac:dyDescent="0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37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37"/>
      <c r="AI664" s="38"/>
      <c r="AJ664" s="19"/>
      <c r="AK664" s="18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</row>
    <row r="665" spans="1:49" ht="15.75" x14ac:dyDescent="0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37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37"/>
      <c r="AI665" s="38"/>
      <c r="AJ665" s="19"/>
      <c r="AK665" s="18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</row>
    <row r="666" spans="1:49" ht="15.75" x14ac:dyDescent="0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37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37"/>
      <c r="AI666" s="38"/>
      <c r="AJ666" s="19"/>
      <c r="AK666" s="18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</row>
    <row r="667" spans="1:49" ht="15.75" x14ac:dyDescent="0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37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37"/>
      <c r="AI667" s="38"/>
      <c r="AJ667" s="19"/>
      <c r="AK667" s="18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</row>
    <row r="668" spans="1:49" ht="15.75" x14ac:dyDescent="0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37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37"/>
      <c r="AI668" s="38"/>
      <c r="AJ668" s="19"/>
      <c r="AK668" s="18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</row>
    <row r="669" spans="1:49" ht="15.75" x14ac:dyDescent="0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37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37"/>
      <c r="AI669" s="38"/>
      <c r="AJ669" s="19"/>
      <c r="AK669" s="18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</row>
    <row r="670" spans="1:49" ht="15.75" x14ac:dyDescent="0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37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37"/>
      <c r="AI670" s="38"/>
      <c r="AJ670" s="19"/>
      <c r="AK670" s="18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</row>
    <row r="671" spans="1:49" ht="15.75" x14ac:dyDescent="0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37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37"/>
      <c r="AI671" s="38"/>
      <c r="AJ671" s="19"/>
      <c r="AK671" s="18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</row>
    <row r="672" spans="1:49" ht="15.75" x14ac:dyDescent="0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37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37"/>
      <c r="AI672" s="38"/>
      <c r="AJ672" s="19"/>
      <c r="AK672" s="18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</row>
    <row r="673" spans="1:49" ht="15.75" x14ac:dyDescent="0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37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37"/>
      <c r="AI673" s="38"/>
      <c r="AJ673" s="19"/>
      <c r="AK673" s="18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</row>
    <row r="674" spans="1:49" ht="15.75" x14ac:dyDescent="0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37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37"/>
      <c r="AI674" s="38"/>
      <c r="AJ674" s="19"/>
      <c r="AK674" s="18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</row>
    <row r="675" spans="1:49" ht="15.75" x14ac:dyDescent="0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37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37"/>
      <c r="AI675" s="38"/>
      <c r="AJ675" s="19"/>
      <c r="AK675" s="18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</row>
    <row r="676" spans="1:49" ht="15.75" x14ac:dyDescent="0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37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37"/>
      <c r="AI676" s="38"/>
      <c r="AJ676" s="19"/>
      <c r="AK676" s="18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</row>
    <row r="677" spans="1:49" ht="15.75" x14ac:dyDescent="0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37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37"/>
      <c r="AI677" s="38"/>
      <c r="AJ677" s="19"/>
      <c r="AK677" s="18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</row>
    <row r="678" spans="1:49" ht="15.75" x14ac:dyDescent="0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37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37"/>
      <c r="AI678" s="38"/>
      <c r="AJ678" s="19"/>
      <c r="AK678" s="18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</row>
    <row r="679" spans="1:49" ht="15.75" x14ac:dyDescent="0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37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37"/>
      <c r="AI679" s="38"/>
      <c r="AJ679" s="19"/>
      <c r="AK679" s="18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</row>
    <row r="680" spans="1:49" ht="15.75" x14ac:dyDescent="0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37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37"/>
      <c r="AI680" s="38"/>
      <c r="AJ680" s="19"/>
      <c r="AK680" s="18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</row>
    <row r="681" spans="1:49" ht="15.75" x14ac:dyDescent="0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37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37"/>
      <c r="AI681" s="38"/>
      <c r="AJ681" s="19"/>
      <c r="AK681" s="18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</row>
    <row r="682" spans="1:49" ht="15.75" x14ac:dyDescent="0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37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37"/>
      <c r="AI682" s="38"/>
      <c r="AJ682" s="19"/>
      <c r="AK682" s="18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</row>
    <row r="683" spans="1:49" ht="15.75" x14ac:dyDescent="0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37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37"/>
      <c r="AI683" s="38"/>
      <c r="AJ683" s="19"/>
      <c r="AK683" s="18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</row>
    <row r="684" spans="1:49" ht="15.75" x14ac:dyDescent="0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37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37"/>
      <c r="AI684" s="38"/>
      <c r="AJ684" s="19"/>
      <c r="AK684" s="18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</row>
    <row r="685" spans="1:49" ht="15.75" x14ac:dyDescent="0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37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37"/>
      <c r="AI685" s="38"/>
      <c r="AJ685" s="19"/>
      <c r="AK685" s="18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</row>
    <row r="686" spans="1:49" ht="15.75" x14ac:dyDescent="0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37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37"/>
      <c r="AI686" s="38"/>
      <c r="AJ686" s="19"/>
      <c r="AK686" s="18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</row>
    <row r="687" spans="1:49" ht="15.75" x14ac:dyDescent="0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37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37"/>
      <c r="AI687" s="38"/>
      <c r="AJ687" s="19"/>
      <c r="AK687" s="18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</row>
    <row r="688" spans="1:49" ht="15.75" x14ac:dyDescent="0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37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37"/>
      <c r="AI688" s="38"/>
      <c r="AJ688" s="19"/>
      <c r="AK688" s="18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</row>
    <row r="689" spans="1:49" ht="15.75" x14ac:dyDescent="0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37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37"/>
      <c r="AI689" s="38"/>
      <c r="AJ689" s="19"/>
      <c r="AK689" s="18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</row>
    <row r="690" spans="1:49" ht="15.75" x14ac:dyDescent="0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37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37"/>
      <c r="AI690" s="38"/>
      <c r="AJ690" s="19"/>
      <c r="AK690" s="18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</row>
    <row r="691" spans="1:49" ht="15.75" x14ac:dyDescent="0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37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37"/>
      <c r="AI691" s="38"/>
      <c r="AJ691" s="19"/>
      <c r="AK691" s="18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</row>
    <row r="692" spans="1:49" ht="15.75" x14ac:dyDescent="0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37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37"/>
      <c r="AI692" s="38"/>
      <c r="AJ692" s="19"/>
      <c r="AK692" s="18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</row>
    <row r="693" spans="1:49" ht="15.75" x14ac:dyDescent="0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37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37"/>
      <c r="AI693" s="38"/>
      <c r="AJ693" s="19"/>
      <c r="AK693" s="18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</row>
    <row r="694" spans="1:49" ht="15.75" x14ac:dyDescent="0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37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37"/>
      <c r="AI694" s="38"/>
      <c r="AJ694" s="19"/>
      <c r="AK694" s="18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</row>
    <row r="695" spans="1:49" ht="15.75" x14ac:dyDescent="0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37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37"/>
      <c r="AI695" s="38"/>
      <c r="AJ695" s="19"/>
      <c r="AK695" s="18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</row>
    <row r="696" spans="1:49" ht="15.75" x14ac:dyDescent="0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37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37"/>
      <c r="AI696" s="38"/>
      <c r="AJ696" s="19"/>
      <c r="AK696" s="18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</row>
    <row r="697" spans="1:49" ht="15.75" x14ac:dyDescent="0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37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37"/>
      <c r="AI697" s="38"/>
      <c r="AJ697" s="19"/>
      <c r="AK697" s="18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</row>
    <row r="698" spans="1:49" ht="15.75" x14ac:dyDescent="0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37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37"/>
      <c r="AI698" s="38"/>
      <c r="AJ698" s="19"/>
      <c r="AK698" s="18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</row>
    <row r="699" spans="1:49" ht="15.75" x14ac:dyDescent="0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37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37"/>
      <c r="AI699" s="38"/>
      <c r="AJ699" s="19"/>
      <c r="AK699" s="18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</row>
    <row r="700" spans="1:49" ht="15.75" x14ac:dyDescent="0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37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37"/>
      <c r="AI700" s="38"/>
      <c r="AJ700" s="19"/>
      <c r="AK700" s="18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</row>
    <row r="701" spans="1:49" ht="15.75" x14ac:dyDescent="0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37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37"/>
      <c r="AI701" s="38"/>
      <c r="AJ701" s="19"/>
      <c r="AK701" s="18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</row>
    <row r="702" spans="1:49" ht="15.75" x14ac:dyDescent="0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37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37"/>
      <c r="AI702" s="38"/>
      <c r="AJ702" s="19"/>
      <c r="AK702" s="18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</row>
    <row r="703" spans="1:49" ht="15.75" x14ac:dyDescent="0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37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37"/>
      <c r="AI703" s="38"/>
      <c r="AJ703" s="19"/>
      <c r="AK703" s="18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</row>
    <row r="704" spans="1:49" ht="15.75" x14ac:dyDescent="0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37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37"/>
      <c r="AI704" s="38"/>
      <c r="AJ704" s="19"/>
      <c r="AK704" s="18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</row>
    <row r="705" spans="1:49" ht="15.75" x14ac:dyDescent="0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37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37"/>
      <c r="AI705" s="38"/>
      <c r="AJ705" s="19"/>
      <c r="AK705" s="18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</row>
    <row r="706" spans="1:49" ht="15.75" x14ac:dyDescent="0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37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37"/>
      <c r="AI706" s="38"/>
      <c r="AJ706" s="19"/>
      <c r="AK706" s="18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</row>
    <row r="707" spans="1:49" ht="15.75" x14ac:dyDescent="0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37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37"/>
      <c r="AI707" s="38"/>
      <c r="AJ707" s="19"/>
      <c r="AK707" s="18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</row>
    <row r="708" spans="1:49" ht="15.75" x14ac:dyDescent="0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37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37"/>
      <c r="AI708" s="38"/>
      <c r="AJ708" s="19"/>
      <c r="AK708" s="18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</row>
    <row r="709" spans="1:49" ht="15.75" x14ac:dyDescent="0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37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37"/>
      <c r="AI709" s="38"/>
      <c r="AJ709" s="19"/>
      <c r="AK709" s="18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</row>
    <row r="710" spans="1:49" ht="15.75" x14ac:dyDescent="0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37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37"/>
      <c r="AI710" s="38"/>
      <c r="AJ710" s="19"/>
      <c r="AK710" s="18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</row>
    <row r="711" spans="1:49" ht="15.75" x14ac:dyDescent="0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37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37"/>
      <c r="AI711" s="38"/>
      <c r="AJ711" s="19"/>
      <c r="AK711" s="18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</row>
    <row r="712" spans="1:49" ht="15.75" x14ac:dyDescent="0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37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37"/>
      <c r="AI712" s="38"/>
      <c r="AJ712" s="19"/>
      <c r="AK712" s="18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</row>
    <row r="713" spans="1:49" ht="15.75" x14ac:dyDescent="0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37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37"/>
      <c r="AI713" s="38"/>
      <c r="AJ713" s="19"/>
      <c r="AK713" s="18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</row>
    <row r="714" spans="1:49" ht="15.75" x14ac:dyDescent="0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37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37"/>
      <c r="AI714" s="38"/>
      <c r="AJ714" s="19"/>
      <c r="AK714" s="18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</row>
    <row r="715" spans="1:49" ht="15.75" x14ac:dyDescent="0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37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37"/>
      <c r="AI715" s="38"/>
      <c r="AJ715" s="19"/>
      <c r="AK715" s="18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</row>
    <row r="716" spans="1:49" ht="15.75" x14ac:dyDescent="0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37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37"/>
      <c r="AI716" s="38"/>
      <c r="AJ716" s="19"/>
      <c r="AK716" s="18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</row>
    <row r="717" spans="1:49" ht="15.75" x14ac:dyDescent="0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37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37"/>
      <c r="AI717" s="38"/>
      <c r="AJ717" s="19"/>
      <c r="AK717" s="18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</row>
    <row r="718" spans="1:49" ht="15.75" x14ac:dyDescent="0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37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37"/>
      <c r="AI718" s="38"/>
      <c r="AJ718" s="19"/>
      <c r="AK718" s="18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</row>
    <row r="719" spans="1:49" ht="15.75" x14ac:dyDescent="0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37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37"/>
      <c r="AI719" s="38"/>
      <c r="AJ719" s="19"/>
      <c r="AK719" s="18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</row>
    <row r="720" spans="1:49" ht="15.75" x14ac:dyDescent="0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37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37"/>
      <c r="AI720" s="38"/>
      <c r="AJ720" s="19"/>
      <c r="AK720" s="18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</row>
    <row r="721" spans="1:49" ht="15.75" x14ac:dyDescent="0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37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37"/>
      <c r="AI721" s="38"/>
      <c r="AJ721" s="19"/>
      <c r="AK721" s="18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</row>
    <row r="722" spans="1:49" ht="15.75" x14ac:dyDescent="0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37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37"/>
      <c r="AI722" s="38"/>
      <c r="AJ722" s="19"/>
      <c r="AK722" s="18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</row>
    <row r="723" spans="1:49" ht="15.75" x14ac:dyDescent="0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37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37"/>
      <c r="AI723" s="38"/>
      <c r="AJ723" s="19"/>
      <c r="AK723" s="18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</row>
    <row r="724" spans="1:49" ht="15.75" x14ac:dyDescent="0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37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37"/>
      <c r="AI724" s="38"/>
      <c r="AJ724" s="19"/>
      <c r="AK724" s="18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</row>
    <row r="725" spans="1:49" ht="15.75" x14ac:dyDescent="0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37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37"/>
      <c r="AI725" s="38"/>
      <c r="AJ725" s="19"/>
      <c r="AK725" s="18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</row>
    <row r="726" spans="1:49" ht="15.75" x14ac:dyDescent="0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37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37"/>
      <c r="AI726" s="38"/>
      <c r="AJ726" s="19"/>
      <c r="AK726" s="18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</row>
    <row r="727" spans="1:49" ht="15.75" x14ac:dyDescent="0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37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37"/>
      <c r="AI727" s="38"/>
      <c r="AJ727" s="19"/>
      <c r="AK727" s="18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</row>
    <row r="728" spans="1:49" ht="15.75" x14ac:dyDescent="0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37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37"/>
      <c r="AI728" s="38"/>
      <c r="AJ728" s="19"/>
      <c r="AK728" s="18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</row>
    <row r="729" spans="1:49" ht="15.75" x14ac:dyDescent="0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37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37"/>
      <c r="AI729" s="38"/>
      <c r="AJ729" s="19"/>
      <c r="AK729" s="18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</row>
    <row r="730" spans="1:49" ht="15.75" x14ac:dyDescent="0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37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37"/>
      <c r="AI730" s="38"/>
      <c r="AJ730" s="19"/>
      <c r="AK730" s="18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</row>
    <row r="731" spans="1:49" ht="15.75" x14ac:dyDescent="0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37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37"/>
      <c r="AI731" s="38"/>
      <c r="AJ731" s="19"/>
      <c r="AK731" s="18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</row>
    <row r="732" spans="1:49" ht="15.75" x14ac:dyDescent="0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37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37"/>
      <c r="AI732" s="38"/>
      <c r="AJ732" s="19"/>
      <c r="AK732" s="18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</row>
    <row r="733" spans="1:49" ht="15.75" x14ac:dyDescent="0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37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37"/>
      <c r="AI733" s="38"/>
      <c r="AJ733" s="19"/>
      <c r="AK733" s="18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</row>
    <row r="734" spans="1:49" ht="15.75" x14ac:dyDescent="0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37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37"/>
      <c r="AI734" s="38"/>
      <c r="AJ734" s="19"/>
      <c r="AK734" s="18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</row>
    <row r="735" spans="1:49" ht="15.75" x14ac:dyDescent="0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37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37"/>
      <c r="AI735" s="38"/>
      <c r="AJ735" s="19"/>
      <c r="AK735" s="18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</row>
    <row r="736" spans="1:49" ht="15.75" x14ac:dyDescent="0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37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37"/>
      <c r="AI736" s="38"/>
      <c r="AJ736" s="19"/>
      <c r="AK736" s="18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</row>
    <row r="737" spans="1:49" ht="15.75" x14ac:dyDescent="0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37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37"/>
      <c r="AI737" s="38"/>
      <c r="AJ737" s="19"/>
      <c r="AK737" s="18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</row>
    <row r="738" spans="1:49" ht="15.75" x14ac:dyDescent="0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37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37"/>
      <c r="AI738" s="38"/>
      <c r="AJ738" s="19"/>
      <c r="AK738" s="18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</row>
    <row r="739" spans="1:49" ht="15.75" x14ac:dyDescent="0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37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37"/>
      <c r="AI739" s="38"/>
      <c r="AJ739" s="19"/>
      <c r="AK739" s="18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</row>
    <row r="740" spans="1:49" ht="15.75" x14ac:dyDescent="0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37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37"/>
      <c r="AI740" s="38"/>
      <c r="AJ740" s="19"/>
      <c r="AK740" s="18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</row>
    <row r="741" spans="1:49" ht="15.75" x14ac:dyDescent="0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37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37"/>
      <c r="AI741" s="38"/>
      <c r="AJ741" s="19"/>
      <c r="AK741" s="18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</row>
    <row r="742" spans="1:49" ht="15.75" x14ac:dyDescent="0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37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37"/>
      <c r="AI742" s="38"/>
      <c r="AJ742" s="19"/>
      <c r="AK742" s="18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</row>
    <row r="743" spans="1:49" ht="15.75" x14ac:dyDescent="0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37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37"/>
      <c r="AI743" s="38"/>
      <c r="AJ743" s="19"/>
      <c r="AK743" s="18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</row>
    <row r="744" spans="1:49" ht="15.75" x14ac:dyDescent="0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37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37"/>
      <c r="AI744" s="38"/>
      <c r="AJ744" s="19"/>
      <c r="AK744" s="18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</row>
    <row r="745" spans="1:49" ht="15.75" x14ac:dyDescent="0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37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37"/>
      <c r="AI745" s="38"/>
      <c r="AJ745" s="19"/>
      <c r="AK745" s="18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</row>
    <row r="746" spans="1:49" ht="15.75" x14ac:dyDescent="0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37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37"/>
      <c r="AI746" s="38"/>
      <c r="AJ746" s="19"/>
      <c r="AK746" s="18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</row>
    <row r="747" spans="1:49" ht="15.75" x14ac:dyDescent="0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37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37"/>
      <c r="AI747" s="38"/>
      <c r="AJ747" s="19"/>
      <c r="AK747" s="18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</row>
    <row r="748" spans="1:49" ht="15.75" x14ac:dyDescent="0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37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37"/>
      <c r="AI748" s="38"/>
      <c r="AJ748" s="19"/>
      <c r="AK748" s="18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</row>
    <row r="749" spans="1:49" ht="15.75" x14ac:dyDescent="0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37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37"/>
      <c r="AI749" s="38"/>
      <c r="AJ749" s="19"/>
      <c r="AK749" s="18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</row>
    <row r="750" spans="1:49" ht="15.75" x14ac:dyDescent="0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37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37"/>
      <c r="AI750" s="38"/>
      <c r="AJ750" s="19"/>
      <c r="AK750" s="18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</row>
    <row r="751" spans="1:49" ht="15.75" x14ac:dyDescent="0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37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37"/>
      <c r="AI751" s="38"/>
      <c r="AJ751" s="19"/>
      <c r="AK751" s="18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</row>
    <row r="752" spans="1:49" ht="15.75" x14ac:dyDescent="0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37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37"/>
      <c r="AI752" s="38"/>
      <c r="AJ752" s="19"/>
      <c r="AK752" s="18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</row>
    <row r="753" spans="1:49" ht="15.75" x14ac:dyDescent="0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37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37"/>
      <c r="AI753" s="38"/>
      <c r="AJ753" s="19"/>
      <c r="AK753" s="18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</row>
    <row r="754" spans="1:49" ht="15.75" x14ac:dyDescent="0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37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37"/>
      <c r="AI754" s="38"/>
      <c r="AJ754" s="19"/>
      <c r="AK754" s="18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</row>
    <row r="755" spans="1:49" ht="15.75" x14ac:dyDescent="0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37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37"/>
      <c r="AI755" s="38"/>
      <c r="AJ755" s="19"/>
      <c r="AK755" s="18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</row>
    <row r="756" spans="1:49" ht="15.75" x14ac:dyDescent="0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37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37"/>
      <c r="AI756" s="38"/>
      <c r="AJ756" s="19"/>
      <c r="AK756" s="18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</row>
    <row r="757" spans="1:49" ht="15.75" x14ac:dyDescent="0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37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37"/>
      <c r="AI757" s="38"/>
      <c r="AJ757" s="19"/>
      <c r="AK757" s="18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</row>
    <row r="758" spans="1:49" ht="15.75" x14ac:dyDescent="0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37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37"/>
      <c r="AI758" s="38"/>
      <c r="AJ758" s="19"/>
      <c r="AK758" s="18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</row>
    <row r="759" spans="1:49" ht="15.75" x14ac:dyDescent="0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37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37"/>
      <c r="AI759" s="38"/>
      <c r="AJ759" s="19"/>
      <c r="AK759" s="18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</row>
    <row r="760" spans="1:49" ht="15.75" x14ac:dyDescent="0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37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37"/>
      <c r="AI760" s="38"/>
      <c r="AJ760" s="19"/>
      <c r="AK760" s="18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</row>
    <row r="761" spans="1:49" ht="15.75" x14ac:dyDescent="0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37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37"/>
      <c r="AI761" s="38"/>
      <c r="AJ761" s="19"/>
      <c r="AK761" s="18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</row>
    <row r="762" spans="1:49" ht="15.75" x14ac:dyDescent="0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37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37"/>
      <c r="AI762" s="38"/>
      <c r="AJ762" s="19"/>
      <c r="AK762" s="18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</row>
    <row r="763" spans="1:49" ht="15.75" x14ac:dyDescent="0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37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37"/>
      <c r="AI763" s="38"/>
      <c r="AJ763" s="19"/>
      <c r="AK763" s="18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</row>
    <row r="764" spans="1:49" ht="15.75" x14ac:dyDescent="0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37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37"/>
      <c r="AI764" s="38"/>
      <c r="AJ764" s="19"/>
      <c r="AK764" s="18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</row>
    <row r="765" spans="1:49" ht="15.75" x14ac:dyDescent="0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37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37"/>
      <c r="AI765" s="38"/>
      <c r="AJ765" s="19"/>
      <c r="AK765" s="18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</row>
    <row r="766" spans="1:49" ht="15.75" x14ac:dyDescent="0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37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37"/>
      <c r="AI766" s="38"/>
      <c r="AJ766" s="19"/>
      <c r="AK766" s="18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</row>
    <row r="767" spans="1:49" ht="15.75" x14ac:dyDescent="0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37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37"/>
      <c r="AI767" s="38"/>
      <c r="AJ767" s="19"/>
      <c r="AK767" s="18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</row>
    <row r="768" spans="1:49" ht="15.75" x14ac:dyDescent="0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37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37"/>
      <c r="AI768" s="38"/>
      <c r="AJ768" s="19"/>
      <c r="AK768" s="18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</row>
    <row r="769" spans="1:49" ht="15.75" x14ac:dyDescent="0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37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37"/>
      <c r="AI769" s="38"/>
      <c r="AJ769" s="19"/>
      <c r="AK769" s="18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</row>
    <row r="770" spans="1:49" ht="15.75" x14ac:dyDescent="0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37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37"/>
      <c r="AI770" s="38"/>
      <c r="AJ770" s="19"/>
      <c r="AK770" s="18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</row>
    <row r="771" spans="1:49" ht="15.75" x14ac:dyDescent="0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37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37"/>
      <c r="AI771" s="38"/>
      <c r="AJ771" s="19"/>
      <c r="AK771" s="18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</row>
    <row r="772" spans="1:49" ht="15.75" x14ac:dyDescent="0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37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37"/>
      <c r="AI772" s="38"/>
      <c r="AJ772" s="19"/>
      <c r="AK772" s="18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</row>
    <row r="773" spans="1:49" ht="15.75" x14ac:dyDescent="0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37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37"/>
      <c r="AI773" s="38"/>
      <c r="AJ773" s="19"/>
      <c r="AK773" s="18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</row>
    <row r="774" spans="1:49" ht="15.75" x14ac:dyDescent="0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37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37"/>
      <c r="AI774" s="38"/>
      <c r="AJ774" s="19"/>
      <c r="AK774" s="18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</row>
    <row r="775" spans="1:49" ht="15.75" x14ac:dyDescent="0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37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37"/>
      <c r="AI775" s="38"/>
      <c r="AJ775" s="19"/>
      <c r="AK775" s="18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</row>
    <row r="776" spans="1:49" ht="15.75" x14ac:dyDescent="0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37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37"/>
      <c r="AI776" s="38"/>
      <c r="AJ776" s="19"/>
      <c r="AK776" s="18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</row>
    <row r="777" spans="1:49" ht="15.75" x14ac:dyDescent="0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37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37"/>
      <c r="AI777" s="38"/>
      <c r="AJ777" s="19"/>
      <c r="AK777" s="18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</row>
    <row r="778" spans="1:49" ht="15.75" x14ac:dyDescent="0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37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37"/>
      <c r="AI778" s="38"/>
      <c r="AJ778" s="19"/>
      <c r="AK778" s="18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</row>
    <row r="779" spans="1:49" ht="15.75" x14ac:dyDescent="0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37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37"/>
      <c r="AI779" s="38"/>
      <c r="AJ779" s="19"/>
      <c r="AK779" s="18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</row>
    <row r="780" spans="1:49" ht="15.75" x14ac:dyDescent="0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37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37"/>
      <c r="AI780" s="38"/>
      <c r="AJ780" s="19"/>
      <c r="AK780" s="18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</row>
    <row r="781" spans="1:49" ht="15.75" x14ac:dyDescent="0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37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37"/>
      <c r="AI781" s="38"/>
      <c r="AJ781" s="19"/>
      <c r="AK781" s="18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</row>
    <row r="782" spans="1:49" ht="15.75" x14ac:dyDescent="0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37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37"/>
      <c r="AI782" s="38"/>
      <c r="AJ782" s="19"/>
      <c r="AK782" s="18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</row>
    <row r="783" spans="1:49" ht="15.75" x14ac:dyDescent="0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37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37"/>
      <c r="AI783" s="38"/>
      <c r="AJ783" s="19"/>
      <c r="AK783" s="18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</row>
    <row r="784" spans="1:49" ht="15.75" x14ac:dyDescent="0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37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37"/>
      <c r="AI784" s="38"/>
      <c r="AJ784" s="19"/>
      <c r="AK784" s="18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</row>
    <row r="785" spans="1:49" ht="15.75" x14ac:dyDescent="0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37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37"/>
      <c r="AI785" s="38"/>
      <c r="AJ785" s="19"/>
      <c r="AK785" s="18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</row>
    <row r="786" spans="1:49" ht="15.75" x14ac:dyDescent="0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37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37"/>
      <c r="AI786" s="38"/>
      <c r="AJ786" s="19"/>
      <c r="AK786" s="18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</row>
    <row r="787" spans="1:49" ht="15.75" x14ac:dyDescent="0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37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37"/>
      <c r="AI787" s="38"/>
      <c r="AJ787" s="19"/>
      <c r="AK787" s="18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</row>
    <row r="788" spans="1:49" ht="15.75" x14ac:dyDescent="0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37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37"/>
      <c r="AI788" s="38"/>
      <c r="AJ788" s="19"/>
      <c r="AK788" s="18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</row>
    <row r="789" spans="1:49" ht="15.75" x14ac:dyDescent="0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37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37"/>
      <c r="AI789" s="38"/>
      <c r="AJ789" s="19"/>
      <c r="AK789" s="18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</row>
    <row r="790" spans="1:49" ht="15.75" x14ac:dyDescent="0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37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37"/>
      <c r="AI790" s="38"/>
      <c r="AJ790" s="19"/>
      <c r="AK790" s="18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</row>
    <row r="791" spans="1:49" ht="15.75" x14ac:dyDescent="0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37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37"/>
      <c r="AI791" s="38"/>
      <c r="AJ791" s="19"/>
      <c r="AK791" s="18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</row>
    <row r="792" spans="1:49" ht="15.75" x14ac:dyDescent="0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37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37"/>
      <c r="AI792" s="38"/>
      <c r="AJ792" s="19"/>
      <c r="AK792" s="18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</row>
    <row r="793" spans="1:49" ht="15.75" x14ac:dyDescent="0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37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37"/>
      <c r="AI793" s="38"/>
      <c r="AJ793" s="19"/>
      <c r="AK793" s="18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</row>
    <row r="794" spans="1:49" ht="15.75" x14ac:dyDescent="0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37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37"/>
      <c r="AI794" s="38"/>
      <c r="AJ794" s="19"/>
      <c r="AK794" s="18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</row>
    <row r="795" spans="1:49" ht="15.75" x14ac:dyDescent="0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37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37"/>
      <c r="AI795" s="38"/>
      <c r="AJ795" s="19"/>
      <c r="AK795" s="18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</row>
    <row r="796" spans="1:49" ht="15.75" x14ac:dyDescent="0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37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37"/>
      <c r="AI796" s="38"/>
      <c r="AJ796" s="19"/>
      <c r="AK796" s="18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</row>
    <row r="797" spans="1:49" ht="15.75" x14ac:dyDescent="0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37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37"/>
      <c r="AI797" s="38"/>
      <c r="AJ797" s="19"/>
      <c r="AK797" s="18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</row>
    <row r="798" spans="1:49" ht="15.75" x14ac:dyDescent="0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37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37"/>
      <c r="AI798" s="38"/>
      <c r="AJ798" s="19"/>
      <c r="AK798" s="18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</row>
    <row r="799" spans="1:49" ht="15.75" x14ac:dyDescent="0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37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37"/>
      <c r="AI799" s="38"/>
      <c r="AJ799" s="19"/>
      <c r="AK799" s="18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</row>
    <row r="800" spans="1:49" ht="15.75" x14ac:dyDescent="0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37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37"/>
      <c r="AI800" s="38"/>
      <c r="AJ800" s="19"/>
      <c r="AK800" s="18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</row>
    <row r="801" spans="1:49" ht="15.75" x14ac:dyDescent="0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37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37"/>
      <c r="AI801" s="38"/>
      <c r="AJ801" s="19"/>
      <c r="AK801" s="18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</row>
    <row r="802" spans="1:49" ht="15.75" x14ac:dyDescent="0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37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37"/>
      <c r="AI802" s="38"/>
      <c r="AJ802" s="19"/>
      <c r="AK802" s="18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</row>
    <row r="803" spans="1:49" ht="15.75" x14ac:dyDescent="0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37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37"/>
      <c r="AI803" s="38"/>
      <c r="AJ803" s="19"/>
      <c r="AK803" s="18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</row>
    <row r="804" spans="1:49" ht="15.75" x14ac:dyDescent="0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37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37"/>
      <c r="AI804" s="38"/>
      <c r="AJ804" s="19"/>
      <c r="AK804" s="18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</row>
    <row r="805" spans="1:49" ht="15.75" x14ac:dyDescent="0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37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37"/>
      <c r="AI805" s="38"/>
      <c r="AJ805" s="19"/>
      <c r="AK805" s="18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</row>
    <row r="806" spans="1:49" ht="15.75" x14ac:dyDescent="0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37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37"/>
      <c r="AI806" s="38"/>
      <c r="AJ806" s="19"/>
      <c r="AK806" s="18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</row>
    <row r="807" spans="1:49" ht="15.75" x14ac:dyDescent="0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37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37"/>
      <c r="AI807" s="38"/>
      <c r="AJ807" s="19"/>
      <c r="AK807" s="18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</row>
    <row r="808" spans="1:49" ht="15.75" x14ac:dyDescent="0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37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37"/>
      <c r="AI808" s="38"/>
      <c r="AJ808" s="19"/>
      <c r="AK808" s="18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</row>
    <row r="809" spans="1:49" ht="15.75" x14ac:dyDescent="0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37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37"/>
      <c r="AI809" s="38"/>
      <c r="AJ809" s="19"/>
      <c r="AK809" s="18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</row>
    <row r="810" spans="1:49" ht="15.75" x14ac:dyDescent="0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37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37"/>
      <c r="AI810" s="38"/>
      <c r="AJ810" s="19"/>
      <c r="AK810" s="18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</row>
    <row r="811" spans="1:49" ht="15.75" x14ac:dyDescent="0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37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37"/>
      <c r="AI811" s="38"/>
      <c r="AJ811" s="19"/>
      <c r="AK811" s="18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</row>
    <row r="812" spans="1:49" ht="15.75" x14ac:dyDescent="0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37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37"/>
      <c r="AI812" s="38"/>
      <c r="AJ812" s="19"/>
      <c r="AK812" s="18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</row>
    <row r="813" spans="1:49" ht="15.75" x14ac:dyDescent="0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37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37"/>
      <c r="AI813" s="38"/>
      <c r="AJ813" s="19"/>
      <c r="AK813" s="18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</row>
    <row r="814" spans="1:49" ht="15.75" x14ac:dyDescent="0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37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37"/>
      <c r="AI814" s="38"/>
      <c r="AJ814" s="19"/>
      <c r="AK814" s="18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</row>
    <row r="815" spans="1:49" ht="15.75" x14ac:dyDescent="0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37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37"/>
      <c r="AI815" s="38"/>
      <c r="AJ815" s="19"/>
      <c r="AK815" s="18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</row>
    <row r="816" spans="1:49" ht="15.75" x14ac:dyDescent="0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37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37"/>
      <c r="AI816" s="38"/>
      <c r="AJ816" s="19"/>
      <c r="AK816" s="18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</row>
    <row r="817" spans="1:49" ht="15.75" x14ac:dyDescent="0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37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37"/>
      <c r="AI817" s="38"/>
      <c r="AJ817" s="19"/>
      <c r="AK817" s="18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</row>
    <row r="818" spans="1:49" ht="15.75" x14ac:dyDescent="0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37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37"/>
      <c r="AI818" s="38"/>
      <c r="AJ818" s="19"/>
      <c r="AK818" s="18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</row>
    <row r="819" spans="1:49" ht="15.75" x14ac:dyDescent="0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37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37"/>
      <c r="AI819" s="38"/>
      <c r="AJ819" s="19"/>
      <c r="AK819" s="18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</row>
    <row r="820" spans="1:49" ht="15.75" x14ac:dyDescent="0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37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37"/>
      <c r="AI820" s="38"/>
      <c r="AJ820" s="19"/>
      <c r="AK820" s="18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</row>
    <row r="821" spans="1:49" ht="15.75" x14ac:dyDescent="0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37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37"/>
      <c r="AI821" s="38"/>
      <c r="AJ821" s="19"/>
      <c r="AK821" s="18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</row>
    <row r="822" spans="1:49" ht="15.75" x14ac:dyDescent="0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37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37"/>
      <c r="AI822" s="38"/>
      <c r="AJ822" s="19"/>
      <c r="AK822" s="18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</row>
    <row r="823" spans="1:49" ht="15.75" x14ac:dyDescent="0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37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37"/>
      <c r="AI823" s="38"/>
      <c r="AJ823" s="19"/>
      <c r="AK823" s="18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</row>
    <row r="824" spans="1:49" ht="15.75" x14ac:dyDescent="0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37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37"/>
      <c r="AI824" s="38"/>
      <c r="AJ824" s="19"/>
      <c r="AK824" s="18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</row>
    <row r="825" spans="1:49" ht="15.75" x14ac:dyDescent="0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37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37"/>
      <c r="AI825" s="38"/>
      <c r="AJ825" s="19"/>
      <c r="AK825" s="18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</row>
    <row r="826" spans="1:49" ht="15.75" x14ac:dyDescent="0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37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37"/>
      <c r="AI826" s="38"/>
      <c r="AJ826" s="19"/>
      <c r="AK826" s="18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</row>
    <row r="827" spans="1:49" ht="15.75" x14ac:dyDescent="0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37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37"/>
      <c r="AI827" s="38"/>
      <c r="AJ827" s="19"/>
      <c r="AK827" s="18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</row>
    <row r="828" spans="1:49" ht="15.75" x14ac:dyDescent="0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37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37"/>
      <c r="AI828" s="38"/>
      <c r="AJ828" s="19"/>
      <c r="AK828" s="18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</row>
    <row r="829" spans="1:49" ht="15.75" x14ac:dyDescent="0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37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37"/>
      <c r="AI829" s="38"/>
      <c r="AJ829" s="19"/>
      <c r="AK829" s="18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</row>
    <row r="830" spans="1:49" ht="15.75" x14ac:dyDescent="0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37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37"/>
      <c r="AI830" s="38"/>
      <c r="AJ830" s="19"/>
      <c r="AK830" s="18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</row>
    <row r="831" spans="1:49" ht="15.75" x14ac:dyDescent="0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37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37"/>
      <c r="AI831" s="38"/>
      <c r="AJ831" s="19"/>
      <c r="AK831" s="18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</row>
    <row r="832" spans="1:49" ht="15.75" x14ac:dyDescent="0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37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37"/>
      <c r="AI832" s="38"/>
      <c r="AJ832" s="19"/>
      <c r="AK832" s="18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</row>
    <row r="833" spans="1:49" ht="15.75" x14ac:dyDescent="0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37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37"/>
      <c r="AI833" s="38"/>
      <c r="AJ833" s="19"/>
      <c r="AK833" s="18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</row>
    <row r="834" spans="1:49" ht="15.75" x14ac:dyDescent="0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37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37"/>
      <c r="AI834" s="38"/>
      <c r="AJ834" s="19"/>
      <c r="AK834" s="18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</row>
    <row r="835" spans="1:49" ht="15.75" x14ac:dyDescent="0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37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37"/>
      <c r="AI835" s="38"/>
      <c r="AJ835" s="19"/>
      <c r="AK835" s="18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</row>
    <row r="836" spans="1:49" ht="15.75" x14ac:dyDescent="0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37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37"/>
      <c r="AI836" s="38"/>
      <c r="AJ836" s="19"/>
      <c r="AK836" s="18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</row>
    <row r="837" spans="1:49" ht="15.75" x14ac:dyDescent="0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37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37"/>
      <c r="AI837" s="38"/>
      <c r="AJ837" s="19"/>
      <c r="AK837" s="18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</row>
    <row r="838" spans="1:49" ht="15.75" x14ac:dyDescent="0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37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37"/>
      <c r="AI838" s="38"/>
      <c r="AJ838" s="19"/>
      <c r="AK838" s="18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</row>
    <row r="839" spans="1:49" ht="15.75" x14ac:dyDescent="0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37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37"/>
      <c r="AI839" s="38"/>
      <c r="AJ839" s="19"/>
      <c r="AK839" s="18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</row>
    <row r="840" spans="1:49" ht="15.75" x14ac:dyDescent="0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37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37"/>
      <c r="AI840" s="38"/>
      <c r="AJ840" s="19"/>
      <c r="AK840" s="18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</row>
    <row r="841" spans="1:49" ht="15.75" x14ac:dyDescent="0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37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37"/>
      <c r="AI841" s="38"/>
      <c r="AJ841" s="19"/>
      <c r="AK841" s="18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</row>
    <row r="842" spans="1:49" ht="15.75" x14ac:dyDescent="0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37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37"/>
      <c r="AI842" s="38"/>
      <c r="AJ842" s="19"/>
      <c r="AK842" s="18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</row>
    <row r="843" spans="1:49" ht="15.75" x14ac:dyDescent="0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37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37"/>
      <c r="AI843" s="38"/>
      <c r="AJ843" s="19"/>
      <c r="AK843" s="18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</row>
    <row r="844" spans="1:49" ht="15.75" x14ac:dyDescent="0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37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37"/>
      <c r="AI844" s="38"/>
      <c r="AJ844" s="19"/>
      <c r="AK844" s="18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</row>
    <row r="845" spans="1:49" ht="15.75" x14ac:dyDescent="0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37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37"/>
      <c r="AI845" s="38"/>
      <c r="AJ845" s="19"/>
      <c r="AK845" s="18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</row>
    <row r="846" spans="1:49" ht="15.75" x14ac:dyDescent="0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37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37"/>
      <c r="AI846" s="38"/>
      <c r="AJ846" s="19"/>
      <c r="AK846" s="18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</row>
    <row r="847" spans="1:49" ht="15.75" x14ac:dyDescent="0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37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37"/>
      <c r="AI847" s="38"/>
      <c r="AJ847" s="19"/>
      <c r="AK847" s="18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</row>
    <row r="848" spans="1:49" ht="15.75" x14ac:dyDescent="0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37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37"/>
      <c r="AI848" s="38"/>
      <c r="AJ848" s="19"/>
      <c r="AK848" s="18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</row>
    <row r="849" spans="1:49" ht="15.75" x14ac:dyDescent="0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37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37"/>
      <c r="AI849" s="38"/>
      <c r="AJ849" s="19"/>
      <c r="AK849" s="18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</row>
    <row r="850" spans="1:49" ht="15.75" x14ac:dyDescent="0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37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37"/>
      <c r="AI850" s="38"/>
      <c r="AJ850" s="19"/>
      <c r="AK850" s="18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</row>
    <row r="851" spans="1:49" ht="15.75" x14ac:dyDescent="0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37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37"/>
      <c r="AI851" s="38"/>
      <c r="AJ851" s="19"/>
      <c r="AK851" s="18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</row>
    <row r="852" spans="1:49" ht="15.75" x14ac:dyDescent="0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37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37"/>
      <c r="AI852" s="38"/>
      <c r="AJ852" s="19"/>
      <c r="AK852" s="18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</row>
    <row r="853" spans="1:49" ht="15.75" x14ac:dyDescent="0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37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37"/>
      <c r="AI853" s="38"/>
      <c r="AJ853" s="19"/>
      <c r="AK853" s="18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</row>
    <row r="854" spans="1:49" ht="15.75" x14ac:dyDescent="0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37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37"/>
      <c r="AI854" s="38"/>
      <c r="AJ854" s="19"/>
      <c r="AK854" s="18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</row>
    <row r="855" spans="1:49" ht="15.75" x14ac:dyDescent="0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37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37"/>
      <c r="AI855" s="38"/>
      <c r="AJ855" s="19"/>
      <c r="AK855" s="18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</row>
    <row r="856" spans="1:49" ht="15.75" x14ac:dyDescent="0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37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37"/>
      <c r="AI856" s="38"/>
      <c r="AJ856" s="19"/>
      <c r="AK856" s="18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</row>
    <row r="857" spans="1:49" ht="15.75" x14ac:dyDescent="0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37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37"/>
      <c r="AI857" s="38"/>
      <c r="AJ857" s="19"/>
      <c r="AK857" s="18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</row>
    <row r="858" spans="1:49" ht="15.75" x14ac:dyDescent="0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37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37"/>
      <c r="AI858" s="38"/>
      <c r="AJ858" s="19"/>
      <c r="AK858" s="18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</row>
    <row r="859" spans="1:49" ht="15.75" x14ac:dyDescent="0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37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37"/>
      <c r="AI859" s="38"/>
      <c r="AJ859" s="19"/>
      <c r="AK859" s="18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</row>
    <row r="860" spans="1:49" ht="15.75" x14ac:dyDescent="0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37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37"/>
      <c r="AI860" s="38"/>
      <c r="AJ860" s="19"/>
      <c r="AK860" s="18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</row>
    <row r="861" spans="1:49" ht="15.75" x14ac:dyDescent="0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37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37"/>
      <c r="AI861" s="38"/>
      <c r="AJ861" s="19"/>
      <c r="AK861" s="18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</row>
    <row r="862" spans="1:49" ht="15.75" x14ac:dyDescent="0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37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37"/>
      <c r="AI862" s="38"/>
      <c r="AJ862" s="19"/>
      <c r="AK862" s="18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</row>
    <row r="863" spans="1:49" ht="15.75" x14ac:dyDescent="0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37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37"/>
      <c r="AI863" s="38"/>
      <c r="AJ863" s="19"/>
      <c r="AK863" s="18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</row>
    <row r="864" spans="1:49" ht="15.75" x14ac:dyDescent="0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37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37"/>
      <c r="AI864" s="38"/>
      <c r="AJ864" s="19"/>
      <c r="AK864" s="18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</row>
    <row r="865" spans="1:49" ht="15.75" x14ac:dyDescent="0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37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37"/>
      <c r="AI865" s="38"/>
      <c r="AJ865" s="19"/>
      <c r="AK865" s="18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</row>
    <row r="866" spans="1:49" ht="15.75" x14ac:dyDescent="0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37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37"/>
      <c r="AI866" s="38"/>
      <c r="AJ866" s="19"/>
      <c r="AK866" s="18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</row>
    <row r="867" spans="1:49" ht="15.75" x14ac:dyDescent="0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37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37"/>
      <c r="AI867" s="38"/>
      <c r="AJ867" s="19"/>
      <c r="AK867" s="18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</row>
    <row r="868" spans="1:49" ht="15.75" x14ac:dyDescent="0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37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37"/>
      <c r="AI868" s="38"/>
      <c r="AJ868" s="19"/>
      <c r="AK868" s="18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</row>
    <row r="869" spans="1:49" ht="15.75" x14ac:dyDescent="0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37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37"/>
      <c r="AI869" s="38"/>
      <c r="AJ869" s="19"/>
      <c r="AK869" s="18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</row>
    <row r="870" spans="1:49" ht="15.75" x14ac:dyDescent="0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37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37"/>
      <c r="AI870" s="38"/>
      <c r="AJ870" s="19"/>
      <c r="AK870" s="18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</row>
    <row r="871" spans="1:49" ht="15.75" x14ac:dyDescent="0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37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37"/>
      <c r="AI871" s="38"/>
      <c r="AJ871" s="19"/>
      <c r="AK871" s="18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</row>
    <row r="872" spans="1:49" ht="15.75" x14ac:dyDescent="0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37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37"/>
      <c r="AI872" s="38"/>
      <c r="AJ872" s="19"/>
      <c r="AK872" s="18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</row>
    <row r="873" spans="1:49" ht="15.75" x14ac:dyDescent="0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37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37"/>
      <c r="AI873" s="38"/>
      <c r="AJ873" s="19"/>
      <c r="AK873" s="18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</row>
    <row r="874" spans="1:49" ht="15.75" x14ac:dyDescent="0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37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37"/>
      <c r="AI874" s="38"/>
      <c r="AJ874" s="19"/>
      <c r="AK874" s="18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</row>
    <row r="875" spans="1:49" ht="15.75" x14ac:dyDescent="0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37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37"/>
      <c r="AI875" s="38"/>
      <c r="AJ875" s="19"/>
      <c r="AK875" s="18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</row>
    <row r="876" spans="1:49" ht="15.75" x14ac:dyDescent="0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37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37"/>
      <c r="AI876" s="38"/>
      <c r="AJ876" s="19"/>
      <c r="AK876" s="18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</row>
    <row r="877" spans="1:49" ht="15.75" x14ac:dyDescent="0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37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37"/>
      <c r="AI877" s="38"/>
      <c r="AJ877" s="19"/>
      <c r="AK877" s="18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</row>
    <row r="878" spans="1:49" ht="15.75" x14ac:dyDescent="0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37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37"/>
      <c r="AI878" s="38"/>
      <c r="AJ878" s="19"/>
      <c r="AK878" s="18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</row>
    <row r="879" spans="1:49" ht="15.75" x14ac:dyDescent="0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37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37"/>
      <c r="AI879" s="38"/>
      <c r="AJ879" s="19"/>
      <c r="AK879" s="18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</row>
    <row r="880" spans="1:49" ht="15.75" x14ac:dyDescent="0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37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37"/>
      <c r="AI880" s="38"/>
      <c r="AJ880" s="19"/>
      <c r="AK880" s="18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</row>
    <row r="881" spans="1:49" ht="15.75" x14ac:dyDescent="0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37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37"/>
      <c r="AI881" s="38"/>
      <c r="AJ881" s="19"/>
      <c r="AK881" s="18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</row>
    <row r="882" spans="1:49" ht="15.75" x14ac:dyDescent="0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37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37"/>
      <c r="AI882" s="38"/>
      <c r="AJ882" s="19"/>
      <c r="AK882" s="18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</row>
    <row r="883" spans="1:49" ht="15.75" x14ac:dyDescent="0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37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37"/>
      <c r="AI883" s="38"/>
      <c r="AJ883" s="19"/>
      <c r="AK883" s="18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</row>
    <row r="884" spans="1:49" ht="15.75" x14ac:dyDescent="0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37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37"/>
      <c r="AI884" s="38"/>
      <c r="AJ884" s="19"/>
      <c r="AK884" s="18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</row>
    <row r="885" spans="1:49" ht="15.75" x14ac:dyDescent="0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37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37"/>
      <c r="AI885" s="38"/>
      <c r="AJ885" s="19"/>
      <c r="AK885" s="18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</row>
    <row r="886" spans="1:49" ht="15.75" x14ac:dyDescent="0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37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37"/>
      <c r="AI886" s="38"/>
      <c r="AJ886" s="19"/>
      <c r="AK886" s="18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</row>
    <row r="887" spans="1:49" ht="15.75" x14ac:dyDescent="0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37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37"/>
      <c r="AI887" s="38"/>
      <c r="AJ887" s="19"/>
      <c r="AK887" s="18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</row>
    <row r="888" spans="1:49" ht="15.75" x14ac:dyDescent="0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37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37"/>
      <c r="AI888" s="38"/>
      <c r="AJ888" s="19"/>
      <c r="AK888" s="18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</row>
    <row r="889" spans="1:49" ht="15.75" x14ac:dyDescent="0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37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37"/>
      <c r="AI889" s="38"/>
      <c r="AJ889" s="19"/>
      <c r="AK889" s="18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</row>
    <row r="890" spans="1:49" ht="15.75" x14ac:dyDescent="0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37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37"/>
      <c r="AI890" s="38"/>
      <c r="AJ890" s="19"/>
      <c r="AK890" s="18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</row>
    <row r="891" spans="1:49" ht="15.75" x14ac:dyDescent="0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37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37"/>
      <c r="AI891" s="38"/>
      <c r="AJ891" s="19"/>
      <c r="AK891" s="18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</row>
    <row r="892" spans="1:49" ht="15.75" x14ac:dyDescent="0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37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37"/>
      <c r="AI892" s="38"/>
      <c r="AJ892" s="19"/>
      <c r="AK892" s="18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</row>
    <row r="893" spans="1:49" ht="15.75" x14ac:dyDescent="0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37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37"/>
      <c r="AI893" s="38"/>
      <c r="AJ893" s="19"/>
      <c r="AK893" s="18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</row>
    <row r="894" spans="1:49" ht="15.75" x14ac:dyDescent="0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37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37"/>
      <c r="AI894" s="38"/>
      <c r="AJ894" s="19"/>
      <c r="AK894" s="18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</row>
    <row r="895" spans="1:49" ht="15.75" x14ac:dyDescent="0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37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37"/>
      <c r="AI895" s="38"/>
      <c r="AJ895" s="19"/>
      <c r="AK895" s="18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</row>
    <row r="896" spans="1:49" ht="15.75" x14ac:dyDescent="0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37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37"/>
      <c r="AI896" s="38"/>
      <c r="AJ896" s="19"/>
      <c r="AK896" s="18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</row>
    <row r="897" spans="1:49" ht="15.75" x14ac:dyDescent="0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37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37"/>
      <c r="AI897" s="38"/>
      <c r="AJ897" s="19"/>
      <c r="AK897" s="18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</row>
    <row r="898" spans="1:49" ht="15.75" x14ac:dyDescent="0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37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37"/>
      <c r="AI898" s="38"/>
      <c r="AJ898" s="19"/>
      <c r="AK898" s="18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</row>
    <row r="899" spans="1:49" ht="15.75" x14ac:dyDescent="0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37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37"/>
      <c r="AI899" s="38"/>
      <c r="AJ899" s="19"/>
      <c r="AK899" s="18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</row>
    <row r="900" spans="1:49" ht="15.75" x14ac:dyDescent="0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37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37"/>
      <c r="AI900" s="38"/>
      <c r="AJ900" s="19"/>
      <c r="AK900" s="18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</row>
    <row r="901" spans="1:49" ht="15.75" x14ac:dyDescent="0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37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37"/>
      <c r="AI901" s="38"/>
      <c r="AJ901" s="19"/>
      <c r="AK901" s="18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</row>
    <row r="902" spans="1:49" ht="15.75" x14ac:dyDescent="0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37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37"/>
      <c r="AI902" s="38"/>
      <c r="AJ902" s="19"/>
      <c r="AK902" s="18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</row>
    <row r="903" spans="1:49" ht="15.75" x14ac:dyDescent="0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37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37"/>
      <c r="AI903" s="38"/>
      <c r="AJ903" s="19"/>
      <c r="AK903" s="18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</row>
    <row r="904" spans="1:49" ht="15.75" x14ac:dyDescent="0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37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37"/>
      <c r="AI904" s="38"/>
      <c r="AJ904" s="19"/>
      <c r="AK904" s="18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</row>
    <row r="905" spans="1:49" ht="15.75" x14ac:dyDescent="0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37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37"/>
      <c r="AI905" s="38"/>
      <c r="AJ905" s="19"/>
      <c r="AK905" s="18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</row>
    <row r="906" spans="1:49" ht="15.75" x14ac:dyDescent="0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37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37"/>
      <c r="AI906" s="38"/>
      <c r="AJ906" s="19"/>
      <c r="AK906" s="18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</row>
    <row r="907" spans="1:49" ht="15.75" x14ac:dyDescent="0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37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37"/>
      <c r="AI907" s="38"/>
      <c r="AJ907" s="19"/>
      <c r="AK907" s="18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</row>
    <row r="908" spans="1:49" ht="15.75" x14ac:dyDescent="0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37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37"/>
      <c r="AI908" s="38"/>
      <c r="AJ908" s="19"/>
      <c r="AK908" s="18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</row>
    <row r="909" spans="1:49" ht="15.75" x14ac:dyDescent="0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37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37"/>
      <c r="AI909" s="38"/>
      <c r="AJ909" s="19"/>
      <c r="AK909" s="18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</row>
    <row r="910" spans="1:49" ht="15.75" x14ac:dyDescent="0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37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37"/>
      <c r="AI910" s="38"/>
      <c r="AJ910" s="19"/>
      <c r="AK910" s="18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</row>
    <row r="911" spans="1:49" ht="15.75" x14ac:dyDescent="0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37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37"/>
      <c r="AI911" s="38"/>
      <c r="AJ911" s="19"/>
      <c r="AK911" s="18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</row>
    <row r="912" spans="1:49" ht="15.75" x14ac:dyDescent="0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37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37"/>
      <c r="AI912" s="38"/>
      <c r="AJ912" s="19"/>
      <c r="AK912" s="18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</row>
    <row r="913" spans="1:49" ht="15.75" x14ac:dyDescent="0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37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37"/>
      <c r="AI913" s="38"/>
      <c r="AJ913" s="19"/>
      <c r="AK913" s="18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</row>
    <row r="914" spans="1:49" ht="15.75" x14ac:dyDescent="0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37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37"/>
      <c r="AI914" s="38"/>
      <c r="AJ914" s="19"/>
      <c r="AK914" s="18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</row>
    <row r="915" spans="1:49" ht="15.75" x14ac:dyDescent="0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37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37"/>
      <c r="AI915" s="38"/>
      <c r="AJ915" s="19"/>
      <c r="AK915" s="18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</row>
    <row r="916" spans="1:49" ht="15.75" x14ac:dyDescent="0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37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37"/>
      <c r="AI916" s="38"/>
      <c r="AJ916" s="19"/>
      <c r="AK916" s="18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</row>
    <row r="917" spans="1:49" ht="15.75" x14ac:dyDescent="0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37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37"/>
      <c r="AI917" s="38"/>
      <c r="AJ917" s="19"/>
      <c r="AK917" s="18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</row>
    <row r="918" spans="1:49" ht="15.75" x14ac:dyDescent="0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37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37"/>
      <c r="AI918" s="38"/>
      <c r="AJ918" s="19"/>
      <c r="AK918" s="18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</row>
    <row r="919" spans="1:49" ht="15.75" x14ac:dyDescent="0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37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37"/>
      <c r="AI919" s="38"/>
      <c r="AJ919" s="19"/>
      <c r="AK919" s="18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</row>
    <row r="920" spans="1:49" ht="15.75" x14ac:dyDescent="0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37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37"/>
      <c r="AI920" s="38"/>
      <c r="AJ920" s="19"/>
      <c r="AK920" s="18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</row>
    <row r="921" spans="1:49" ht="15.75" x14ac:dyDescent="0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37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37"/>
      <c r="AI921" s="38"/>
      <c r="AJ921" s="19"/>
      <c r="AK921" s="18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</row>
    <row r="922" spans="1:49" ht="15.75" x14ac:dyDescent="0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37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37"/>
      <c r="AI922" s="38"/>
      <c r="AJ922" s="19"/>
      <c r="AK922" s="18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</row>
    <row r="923" spans="1:49" ht="15.75" x14ac:dyDescent="0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37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37"/>
      <c r="AI923" s="38"/>
      <c r="AJ923" s="19"/>
      <c r="AK923" s="18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</row>
    <row r="924" spans="1:49" ht="15.75" x14ac:dyDescent="0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37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37"/>
      <c r="AI924" s="38"/>
      <c r="AJ924" s="19"/>
      <c r="AK924" s="18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</row>
    <row r="925" spans="1:49" ht="15.75" x14ac:dyDescent="0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37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37"/>
      <c r="AI925" s="38"/>
      <c r="AJ925" s="19"/>
      <c r="AK925" s="18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</row>
    <row r="926" spans="1:49" ht="15.75" x14ac:dyDescent="0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37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37"/>
      <c r="AI926" s="38"/>
      <c r="AJ926" s="19"/>
      <c r="AK926" s="18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</row>
    <row r="927" spans="1:49" ht="15.75" x14ac:dyDescent="0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37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37"/>
      <c r="AI927" s="38"/>
      <c r="AJ927" s="19"/>
      <c r="AK927" s="18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</row>
    <row r="928" spans="1:49" ht="15.75" x14ac:dyDescent="0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37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37"/>
      <c r="AI928" s="38"/>
      <c r="AJ928" s="19"/>
      <c r="AK928" s="18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</row>
    <row r="929" spans="1:49" ht="15.75" x14ac:dyDescent="0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37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37"/>
      <c r="AI929" s="38"/>
      <c r="AJ929" s="19"/>
      <c r="AK929" s="18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</row>
    <row r="930" spans="1:49" ht="15.75" x14ac:dyDescent="0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37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37"/>
      <c r="AI930" s="38"/>
      <c r="AJ930" s="19"/>
      <c r="AK930" s="18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</row>
    <row r="931" spans="1:49" ht="15.75" x14ac:dyDescent="0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37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37"/>
      <c r="AI931" s="38"/>
      <c r="AJ931" s="19"/>
      <c r="AK931" s="18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</row>
    <row r="932" spans="1:49" ht="15.75" x14ac:dyDescent="0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37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37"/>
      <c r="AI932" s="38"/>
      <c r="AJ932" s="19"/>
      <c r="AK932" s="18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</row>
    <row r="933" spans="1:49" ht="15.75" x14ac:dyDescent="0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37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37"/>
      <c r="AI933" s="38"/>
      <c r="AJ933" s="19"/>
      <c r="AK933" s="18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</row>
    <row r="934" spans="1:49" ht="15.75" x14ac:dyDescent="0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37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37"/>
      <c r="AI934" s="38"/>
      <c r="AJ934" s="19"/>
      <c r="AK934" s="18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</row>
    <row r="935" spans="1:49" ht="15.75" x14ac:dyDescent="0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37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37"/>
      <c r="AI935" s="38"/>
      <c r="AJ935" s="19"/>
      <c r="AK935" s="18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</row>
    <row r="936" spans="1:49" ht="15.75" x14ac:dyDescent="0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37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37"/>
      <c r="AI936" s="38"/>
      <c r="AJ936" s="19"/>
      <c r="AK936" s="18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</row>
    <row r="937" spans="1:49" ht="15.75" x14ac:dyDescent="0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37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37"/>
      <c r="AI937" s="38"/>
      <c r="AJ937" s="19"/>
      <c r="AK937" s="18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</row>
    <row r="938" spans="1:49" ht="15.75" x14ac:dyDescent="0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37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37"/>
      <c r="AI938" s="38"/>
      <c r="AJ938" s="19"/>
      <c r="AK938" s="18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</row>
    <row r="939" spans="1:49" ht="15.75" x14ac:dyDescent="0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37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37"/>
      <c r="AI939" s="38"/>
      <c r="AJ939" s="19"/>
      <c r="AK939" s="18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</row>
    <row r="940" spans="1:49" ht="15.75" x14ac:dyDescent="0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37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37"/>
      <c r="AI940" s="38"/>
      <c r="AJ940" s="19"/>
      <c r="AK940" s="18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</row>
    <row r="941" spans="1:49" ht="15.75" x14ac:dyDescent="0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37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37"/>
      <c r="AI941" s="38"/>
      <c r="AJ941" s="19"/>
      <c r="AK941" s="18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</row>
    <row r="942" spans="1:49" ht="15.75" x14ac:dyDescent="0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37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37"/>
      <c r="AI942" s="38"/>
      <c r="AJ942" s="19"/>
      <c r="AK942" s="18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</row>
    <row r="943" spans="1:49" ht="15.75" x14ac:dyDescent="0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37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37"/>
      <c r="AI943" s="38"/>
      <c r="AJ943" s="19"/>
      <c r="AK943" s="18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</row>
    <row r="944" spans="1:49" ht="15.75" x14ac:dyDescent="0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37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37"/>
      <c r="AI944" s="38"/>
      <c r="AJ944" s="19"/>
      <c r="AK944" s="18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</row>
    <row r="945" spans="1:49" ht="15.75" x14ac:dyDescent="0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37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37"/>
      <c r="AI945" s="38"/>
      <c r="AJ945" s="19"/>
      <c r="AK945" s="18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</row>
    <row r="946" spans="1:49" ht="15.75" x14ac:dyDescent="0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37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37"/>
      <c r="AI946" s="38"/>
      <c r="AJ946" s="19"/>
      <c r="AK946" s="18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</row>
    <row r="947" spans="1:49" ht="15.75" x14ac:dyDescent="0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37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37"/>
      <c r="AI947" s="38"/>
      <c r="AJ947" s="19"/>
      <c r="AK947" s="18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</row>
    <row r="948" spans="1:49" ht="15.75" x14ac:dyDescent="0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37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37"/>
      <c r="AI948" s="38"/>
      <c r="AJ948" s="19"/>
      <c r="AK948" s="18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</row>
    <row r="949" spans="1:49" ht="15.75" x14ac:dyDescent="0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37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37"/>
      <c r="AI949" s="38"/>
      <c r="AJ949" s="19"/>
      <c r="AK949" s="18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</row>
    <row r="950" spans="1:49" ht="15.75" x14ac:dyDescent="0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37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37"/>
      <c r="AI950" s="38"/>
      <c r="AJ950" s="19"/>
      <c r="AK950" s="18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</row>
    <row r="951" spans="1:49" ht="15.75" x14ac:dyDescent="0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37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37"/>
      <c r="AI951" s="38"/>
      <c r="AJ951" s="19"/>
      <c r="AK951" s="18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</row>
    <row r="952" spans="1:49" ht="15.75" x14ac:dyDescent="0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37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37"/>
      <c r="AI952" s="38"/>
      <c r="AJ952" s="19"/>
      <c r="AK952" s="18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</row>
    <row r="953" spans="1:49" ht="15.75" x14ac:dyDescent="0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37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37"/>
      <c r="AI953" s="38"/>
      <c r="AJ953" s="19"/>
      <c r="AK953" s="18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</row>
    <row r="954" spans="1:49" ht="15.75" x14ac:dyDescent="0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37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37"/>
      <c r="AI954" s="38"/>
      <c r="AJ954" s="19"/>
      <c r="AK954" s="18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</row>
    <row r="955" spans="1:49" ht="15.75" x14ac:dyDescent="0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37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37"/>
      <c r="AI955" s="38"/>
      <c r="AJ955" s="19"/>
      <c r="AK955" s="18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</row>
    <row r="956" spans="1:49" ht="15.75" x14ac:dyDescent="0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37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37"/>
      <c r="AI956" s="38"/>
      <c r="AJ956" s="19"/>
      <c r="AK956" s="18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</row>
    <row r="957" spans="1:49" ht="15.75" x14ac:dyDescent="0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37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37"/>
      <c r="AI957" s="38"/>
      <c r="AJ957" s="19"/>
      <c r="AK957" s="18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</row>
    <row r="958" spans="1:49" ht="15.75" x14ac:dyDescent="0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37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37"/>
      <c r="AI958" s="38"/>
      <c r="AJ958" s="19"/>
      <c r="AK958" s="18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</row>
    <row r="959" spans="1:49" ht="15.75" x14ac:dyDescent="0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37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37"/>
      <c r="AI959" s="38"/>
      <c r="AJ959" s="19"/>
      <c r="AK959" s="18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</row>
    <row r="960" spans="1:49" ht="15.75" x14ac:dyDescent="0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37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37"/>
      <c r="AI960" s="38"/>
      <c r="AJ960" s="19"/>
      <c r="AK960" s="18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</row>
    <row r="961" spans="1:49" ht="15.75" x14ac:dyDescent="0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37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37"/>
      <c r="AI961" s="38"/>
      <c r="AJ961" s="19"/>
      <c r="AK961" s="18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</row>
    <row r="962" spans="1:49" ht="15.75" x14ac:dyDescent="0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37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37"/>
      <c r="AI962" s="38"/>
      <c r="AJ962" s="19"/>
      <c r="AK962" s="18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</row>
    <row r="963" spans="1:49" ht="15.75" x14ac:dyDescent="0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37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37"/>
      <c r="AI963" s="38"/>
      <c r="AJ963" s="19"/>
      <c r="AK963" s="18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</row>
    <row r="964" spans="1:49" ht="15.75" x14ac:dyDescent="0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37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37"/>
      <c r="AI964" s="38"/>
      <c r="AJ964" s="19"/>
      <c r="AK964" s="18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</row>
    <row r="965" spans="1:49" ht="15.75" x14ac:dyDescent="0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37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37"/>
      <c r="AI965" s="38"/>
      <c r="AJ965" s="19"/>
      <c r="AK965" s="18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</row>
    <row r="966" spans="1:49" ht="15.75" x14ac:dyDescent="0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37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37"/>
      <c r="AI966" s="38"/>
      <c r="AJ966" s="19"/>
      <c r="AK966" s="18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</row>
    <row r="967" spans="1:49" ht="15.75" x14ac:dyDescent="0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37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37"/>
      <c r="AI967" s="38"/>
      <c r="AJ967" s="19"/>
      <c r="AK967" s="18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</row>
    <row r="968" spans="1:49" ht="15.75" x14ac:dyDescent="0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37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37"/>
      <c r="AI968" s="38"/>
      <c r="AJ968" s="19"/>
      <c r="AK968" s="18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</row>
    <row r="969" spans="1:49" ht="15.75" x14ac:dyDescent="0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37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37"/>
      <c r="AI969" s="38"/>
      <c r="AJ969" s="19"/>
      <c r="AK969" s="18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</row>
    <row r="970" spans="1:49" ht="15.75" x14ac:dyDescent="0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37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37"/>
      <c r="AI970" s="38"/>
      <c r="AJ970" s="19"/>
      <c r="AK970" s="18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</row>
    <row r="971" spans="1:49" ht="15.75" x14ac:dyDescent="0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37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37"/>
      <c r="AI971" s="38"/>
      <c r="AJ971" s="19"/>
      <c r="AK971" s="18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</row>
    <row r="972" spans="1:49" ht="15.75" x14ac:dyDescent="0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37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37"/>
      <c r="AI972" s="38"/>
      <c r="AJ972" s="19"/>
      <c r="AK972" s="18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</row>
    <row r="973" spans="1:49" ht="15.75" x14ac:dyDescent="0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37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37"/>
      <c r="AI973" s="38"/>
      <c r="AJ973" s="19"/>
      <c r="AK973" s="18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</row>
    <row r="974" spans="1:49" ht="15.75" x14ac:dyDescent="0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37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37"/>
      <c r="AI974" s="38"/>
      <c r="AJ974" s="19"/>
      <c r="AK974" s="18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</row>
    <row r="975" spans="1:49" ht="15.75" x14ac:dyDescent="0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37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37"/>
      <c r="AI975" s="38"/>
      <c r="AJ975" s="19"/>
      <c r="AK975" s="18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</row>
    <row r="976" spans="1:49" ht="15.75" x14ac:dyDescent="0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37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37"/>
      <c r="AI976" s="38"/>
      <c r="AJ976" s="19"/>
      <c r="AK976" s="18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</row>
    <row r="977" spans="1:49" ht="15.75" x14ac:dyDescent="0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37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37"/>
      <c r="AI977" s="38"/>
      <c r="AJ977" s="19"/>
      <c r="AK977" s="18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</row>
    <row r="978" spans="1:49" ht="15.75" x14ac:dyDescent="0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37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37"/>
      <c r="AI978" s="38"/>
      <c r="AJ978" s="19"/>
      <c r="AK978" s="18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</row>
    <row r="979" spans="1:49" ht="15.75" x14ac:dyDescent="0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37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37"/>
      <c r="AI979" s="38"/>
      <c r="AJ979" s="19"/>
      <c r="AK979" s="18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</row>
    <row r="980" spans="1:49" ht="15.75" x14ac:dyDescent="0.7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37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37"/>
      <c r="AI980" s="38"/>
      <c r="AJ980" s="19"/>
      <c r="AK980" s="18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</row>
    <row r="981" spans="1:49" ht="15.75" x14ac:dyDescent="0.7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37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37"/>
      <c r="AI981" s="38"/>
      <c r="AJ981" s="19"/>
      <c r="AK981" s="18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</row>
    <row r="982" spans="1:49" ht="15.75" x14ac:dyDescent="0.7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37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37"/>
      <c r="AI982" s="38"/>
      <c r="AJ982" s="19"/>
      <c r="AK982" s="18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</row>
    <row r="983" spans="1:49" ht="15.75" x14ac:dyDescent="0.7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37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37"/>
      <c r="AI983" s="38"/>
      <c r="AJ983" s="19"/>
      <c r="AK983" s="18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</row>
    <row r="984" spans="1:49" ht="15.75" x14ac:dyDescent="0.7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37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37"/>
      <c r="AI984" s="38"/>
      <c r="AJ984" s="19"/>
      <c r="AK984" s="18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</row>
    <row r="985" spans="1:49" ht="15.75" x14ac:dyDescent="0.7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37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37"/>
      <c r="AI985" s="38"/>
      <c r="AJ985" s="19"/>
      <c r="AK985" s="18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</row>
    <row r="986" spans="1:49" ht="15.75" x14ac:dyDescent="0.7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37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37"/>
      <c r="AI986" s="38"/>
      <c r="AJ986" s="19"/>
      <c r="AK986" s="18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</row>
    <row r="987" spans="1:49" ht="15.75" x14ac:dyDescent="0.7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37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37"/>
      <c r="AI987" s="38"/>
      <c r="AJ987" s="19"/>
      <c r="AK987" s="18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</row>
    <row r="988" spans="1:49" ht="15.75" x14ac:dyDescent="0.7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37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37"/>
      <c r="AI988" s="38"/>
      <c r="AJ988" s="19"/>
      <c r="AK988" s="18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</row>
    <row r="989" spans="1:49" ht="15.75" x14ac:dyDescent="0.7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37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37"/>
      <c r="AI989" s="38"/>
      <c r="AJ989" s="19"/>
      <c r="AK989" s="18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</row>
    <row r="990" spans="1:49" ht="15.75" x14ac:dyDescent="0.7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37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37"/>
      <c r="AI990" s="38"/>
      <c r="AJ990" s="19"/>
      <c r="AK990" s="18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</row>
    <row r="991" spans="1:49" ht="15.75" x14ac:dyDescent="0.7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37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37"/>
      <c r="AI991" s="38"/>
      <c r="AJ991" s="19"/>
      <c r="AK991" s="18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</row>
    <row r="992" spans="1:49" ht="15.75" x14ac:dyDescent="0.7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37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37"/>
      <c r="AI992" s="38"/>
      <c r="AJ992" s="19"/>
      <c r="AK992" s="18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</row>
    <row r="993" spans="1:49" ht="15.75" x14ac:dyDescent="0.7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37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37"/>
      <c r="AI993" s="38"/>
      <c r="AJ993" s="19"/>
      <c r="AK993" s="18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</row>
    <row r="994" spans="1:49" ht="15.75" x14ac:dyDescent="0.7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37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37"/>
      <c r="AI994" s="38"/>
      <c r="AJ994" s="19"/>
      <c r="AK994" s="18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</row>
    <row r="995" spans="1:49" ht="15.75" x14ac:dyDescent="0.75">
      <c r="A995" s="19"/>
      <c r="B995" s="19"/>
      <c r="C995" s="19"/>
      <c r="D995" s="19"/>
      <c r="E995" s="19"/>
      <c r="F995" s="19"/>
      <c r="G995" s="19"/>
      <c r="H995" s="18"/>
      <c r="I995" s="18"/>
      <c r="J995" s="19"/>
      <c r="K995" s="19"/>
      <c r="L995" s="19"/>
      <c r="M995" s="19"/>
      <c r="N995" s="19"/>
      <c r="O995" s="19"/>
      <c r="P995" s="19"/>
      <c r="Q995" s="37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37"/>
      <c r="AI995" s="38"/>
      <c r="AJ995" s="19"/>
      <c r="AK995" s="18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gagno</dc:creator>
  <cp:lastModifiedBy>gagnon.catherine.anne@gmail.com</cp:lastModifiedBy>
  <dcterms:created xsi:type="dcterms:W3CDTF">2022-05-04T12:19:00Z</dcterms:created>
  <dcterms:modified xsi:type="dcterms:W3CDTF">2022-05-04T12:20:27Z</dcterms:modified>
</cp:coreProperties>
</file>