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autoCompressPictures="0"/>
  <xr:revisionPtr revIDLastSave="0" documentId="13_ncr:1_{02E1B4F9-72AE-43BB-9068-1EC91B81F8A8}" xr6:coauthVersionLast="47" xr6:coauthVersionMax="47" xr10:uidLastSave="{00000000-0000-0000-0000-000000000000}"/>
  <bookViews>
    <workbookView xWindow="-120" yWindow="-120" windowWidth="20730" windowHeight="10095" tabRatio="871" xr2:uid="{00000000-000D-0000-FFFF-FFFF00000000}"/>
  </bookViews>
  <sheets>
    <sheet name="BIOTITI-ANALISI" sheetId="1" r:id="rId1"/>
    <sheet name="G50503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20" i="1"/>
  <c r="C21" i="1"/>
  <c r="C22" i="1"/>
  <c r="C23" i="1"/>
  <c r="C24" i="1"/>
  <c r="C25" i="1"/>
  <c r="C26" i="1"/>
  <c r="C27" i="1"/>
  <c r="C28" i="1"/>
  <c r="C30" i="1"/>
  <c r="C34" i="1"/>
  <c r="C46" i="1"/>
  <c r="C62" i="1"/>
  <c r="D29" i="1"/>
  <c r="D20" i="1"/>
  <c r="D21" i="1"/>
  <c r="D22" i="1"/>
  <c r="D23" i="1"/>
  <c r="D24" i="1"/>
  <c r="D25" i="1"/>
  <c r="D26" i="1"/>
  <c r="D27" i="1"/>
  <c r="D28" i="1"/>
  <c r="D30" i="1"/>
  <c r="D34" i="1"/>
  <c r="D46" i="1"/>
  <c r="D62" i="1"/>
  <c r="E29" i="1"/>
  <c r="E20" i="1"/>
  <c r="E21" i="1"/>
  <c r="E22" i="1"/>
  <c r="E23" i="1"/>
  <c r="E24" i="1"/>
  <c r="E25" i="1"/>
  <c r="E26" i="1"/>
  <c r="E27" i="1"/>
  <c r="E28" i="1"/>
  <c r="E30" i="1"/>
  <c r="E34" i="1"/>
  <c r="E46" i="1"/>
  <c r="E62" i="1"/>
  <c r="G29" i="1"/>
  <c r="G20" i="1"/>
  <c r="G21" i="1"/>
  <c r="G22" i="1"/>
  <c r="G23" i="1"/>
  <c r="G24" i="1"/>
  <c r="G25" i="1"/>
  <c r="G26" i="1"/>
  <c r="G27" i="1"/>
  <c r="G28" i="1"/>
  <c r="G30" i="1"/>
  <c r="G34" i="1"/>
  <c r="G46" i="1"/>
  <c r="G62" i="1"/>
  <c r="H29" i="1"/>
  <c r="H20" i="1"/>
  <c r="H21" i="1"/>
  <c r="H22" i="1"/>
  <c r="H23" i="1"/>
  <c r="H24" i="1"/>
  <c r="H25" i="1"/>
  <c r="H26" i="1"/>
  <c r="H27" i="1"/>
  <c r="H28" i="1"/>
  <c r="H30" i="1"/>
  <c r="H34" i="1"/>
  <c r="H46" i="1"/>
  <c r="H62" i="1"/>
  <c r="I29" i="1"/>
  <c r="I20" i="1"/>
  <c r="I21" i="1"/>
  <c r="I22" i="1"/>
  <c r="I23" i="1"/>
  <c r="I24" i="1"/>
  <c r="I25" i="1"/>
  <c r="I26" i="1"/>
  <c r="I27" i="1"/>
  <c r="I28" i="1"/>
  <c r="I30" i="1"/>
  <c r="I34" i="1"/>
  <c r="I46" i="1"/>
  <c r="I62" i="1"/>
  <c r="J29" i="1"/>
  <c r="J20" i="1"/>
  <c r="J21" i="1"/>
  <c r="J22" i="1"/>
  <c r="J23" i="1"/>
  <c r="J24" i="1"/>
  <c r="J25" i="1"/>
  <c r="J26" i="1"/>
  <c r="J27" i="1"/>
  <c r="J28" i="1"/>
  <c r="J30" i="1"/>
  <c r="J34" i="1"/>
  <c r="J46" i="1"/>
  <c r="J62" i="1"/>
  <c r="K29" i="1"/>
  <c r="K20" i="1"/>
  <c r="K21" i="1"/>
  <c r="K22" i="1"/>
  <c r="K23" i="1"/>
  <c r="K24" i="1"/>
  <c r="K25" i="1"/>
  <c r="K26" i="1"/>
  <c r="K27" i="1"/>
  <c r="K28" i="1"/>
  <c r="K30" i="1"/>
  <c r="K34" i="1"/>
  <c r="K46" i="1"/>
  <c r="K62" i="1"/>
  <c r="L29" i="1"/>
  <c r="L20" i="1"/>
  <c r="L21" i="1"/>
  <c r="L22" i="1"/>
  <c r="L23" i="1"/>
  <c r="L24" i="1"/>
  <c r="L25" i="1"/>
  <c r="L26" i="1"/>
  <c r="L27" i="1"/>
  <c r="L28" i="1"/>
  <c r="L30" i="1"/>
  <c r="L34" i="1"/>
  <c r="L46" i="1"/>
  <c r="L62" i="1"/>
  <c r="M29" i="1"/>
  <c r="M20" i="1"/>
  <c r="M21" i="1"/>
  <c r="M22" i="1"/>
  <c r="M23" i="1"/>
  <c r="M24" i="1"/>
  <c r="M25" i="1"/>
  <c r="M26" i="1"/>
  <c r="M27" i="1"/>
  <c r="M28" i="1"/>
  <c r="M30" i="1"/>
  <c r="M34" i="1"/>
  <c r="M46" i="1"/>
  <c r="M62" i="1"/>
  <c r="N29" i="1"/>
  <c r="N20" i="1"/>
  <c r="N21" i="1"/>
  <c r="N22" i="1"/>
  <c r="N23" i="1"/>
  <c r="N24" i="1"/>
  <c r="N25" i="1"/>
  <c r="N26" i="1"/>
  <c r="N27" i="1"/>
  <c r="N28" i="1"/>
  <c r="N30" i="1"/>
  <c r="N34" i="1"/>
  <c r="N46" i="1"/>
  <c r="N62" i="1"/>
  <c r="O29" i="1"/>
  <c r="O20" i="1"/>
  <c r="O21" i="1"/>
  <c r="O22" i="1"/>
  <c r="O23" i="1"/>
  <c r="O24" i="1"/>
  <c r="O25" i="1"/>
  <c r="O26" i="1"/>
  <c r="O27" i="1"/>
  <c r="O28" i="1"/>
  <c r="O30" i="1"/>
  <c r="O34" i="1"/>
  <c r="O46" i="1"/>
  <c r="O62" i="1"/>
  <c r="P29" i="1"/>
  <c r="P20" i="1"/>
  <c r="P21" i="1"/>
  <c r="P22" i="1"/>
  <c r="P23" i="1"/>
  <c r="P24" i="1"/>
  <c r="P25" i="1"/>
  <c r="P26" i="1"/>
  <c r="P27" i="1"/>
  <c r="P28" i="1"/>
  <c r="P30" i="1"/>
  <c r="P34" i="1"/>
  <c r="P46" i="1"/>
  <c r="P62" i="1"/>
  <c r="Q29" i="1"/>
  <c r="Q20" i="1"/>
  <c r="Q21" i="1"/>
  <c r="Q22" i="1"/>
  <c r="Q23" i="1"/>
  <c r="Q24" i="1"/>
  <c r="Q25" i="1"/>
  <c r="Q26" i="1"/>
  <c r="Q27" i="1"/>
  <c r="Q28" i="1"/>
  <c r="Q30" i="1"/>
  <c r="Q34" i="1"/>
  <c r="Q46" i="1"/>
  <c r="Q62" i="1"/>
  <c r="R29" i="1"/>
  <c r="R20" i="1"/>
  <c r="R21" i="1"/>
  <c r="R22" i="1"/>
  <c r="R23" i="1"/>
  <c r="R24" i="1"/>
  <c r="R25" i="1"/>
  <c r="R26" i="1"/>
  <c r="R27" i="1"/>
  <c r="R28" i="1"/>
  <c r="R30" i="1"/>
  <c r="R34" i="1"/>
  <c r="R46" i="1"/>
  <c r="R62" i="1"/>
  <c r="S29" i="1"/>
  <c r="S20" i="1"/>
  <c r="S21" i="1"/>
  <c r="S22" i="1"/>
  <c r="S23" i="1"/>
  <c r="S24" i="1"/>
  <c r="S25" i="1"/>
  <c r="S26" i="1"/>
  <c r="S27" i="1"/>
  <c r="S28" i="1"/>
  <c r="S30" i="1"/>
  <c r="S34" i="1"/>
  <c r="S46" i="1"/>
  <c r="S62" i="1"/>
  <c r="T29" i="1"/>
  <c r="T20" i="1"/>
  <c r="T21" i="1"/>
  <c r="T22" i="1"/>
  <c r="T23" i="1"/>
  <c r="T24" i="1"/>
  <c r="T25" i="1"/>
  <c r="T26" i="1"/>
  <c r="T27" i="1"/>
  <c r="T28" i="1"/>
  <c r="T30" i="1"/>
  <c r="T34" i="1"/>
  <c r="T46" i="1"/>
  <c r="T62" i="1"/>
  <c r="U29" i="1"/>
  <c r="U20" i="1"/>
  <c r="U21" i="1"/>
  <c r="U22" i="1"/>
  <c r="U23" i="1"/>
  <c r="U24" i="1"/>
  <c r="U25" i="1"/>
  <c r="U26" i="1"/>
  <c r="U27" i="1"/>
  <c r="U28" i="1"/>
  <c r="U30" i="1"/>
  <c r="U34" i="1"/>
  <c r="U46" i="1"/>
  <c r="U62" i="1"/>
  <c r="V29" i="1"/>
  <c r="V20" i="1"/>
  <c r="V21" i="1"/>
  <c r="V22" i="1"/>
  <c r="V23" i="1"/>
  <c r="V24" i="1"/>
  <c r="V25" i="1"/>
  <c r="V26" i="1"/>
  <c r="V27" i="1"/>
  <c r="V28" i="1"/>
  <c r="V30" i="1"/>
  <c r="V34" i="1"/>
  <c r="V46" i="1"/>
  <c r="V62" i="1"/>
  <c r="X29" i="1"/>
  <c r="X20" i="1"/>
  <c r="X21" i="1"/>
  <c r="X22" i="1"/>
  <c r="X23" i="1"/>
  <c r="X24" i="1"/>
  <c r="X25" i="1"/>
  <c r="X26" i="1"/>
  <c r="X27" i="1"/>
  <c r="X28" i="1"/>
  <c r="X30" i="1"/>
  <c r="X34" i="1"/>
  <c r="X46" i="1"/>
  <c r="X62" i="1"/>
  <c r="Y29" i="1"/>
  <c r="Y20" i="1"/>
  <c r="Y21" i="1"/>
  <c r="Y22" i="1"/>
  <c r="Y23" i="1"/>
  <c r="Y24" i="1"/>
  <c r="Y25" i="1"/>
  <c r="Y26" i="1"/>
  <c r="Y27" i="1"/>
  <c r="Y28" i="1"/>
  <c r="Y30" i="1"/>
  <c r="Y34" i="1"/>
  <c r="Y46" i="1"/>
  <c r="Y62" i="1"/>
  <c r="Z29" i="1"/>
  <c r="Z20" i="1"/>
  <c r="Z21" i="1"/>
  <c r="Z22" i="1"/>
  <c r="Z23" i="1"/>
  <c r="Z24" i="1"/>
  <c r="Z25" i="1"/>
  <c r="Z26" i="1"/>
  <c r="Z27" i="1"/>
  <c r="Z28" i="1"/>
  <c r="Z30" i="1"/>
  <c r="Z34" i="1"/>
  <c r="Z46" i="1"/>
  <c r="Z62" i="1"/>
  <c r="AA29" i="1"/>
  <c r="AA20" i="1"/>
  <c r="AA21" i="1"/>
  <c r="AA22" i="1"/>
  <c r="AA23" i="1"/>
  <c r="AA24" i="1"/>
  <c r="AA25" i="1"/>
  <c r="AA26" i="1"/>
  <c r="AA27" i="1"/>
  <c r="AA28" i="1"/>
  <c r="AA30" i="1"/>
  <c r="AA34" i="1"/>
  <c r="AA46" i="1"/>
  <c r="AA62" i="1"/>
  <c r="AB29" i="1"/>
  <c r="AB20" i="1"/>
  <c r="AB21" i="1"/>
  <c r="AB22" i="1"/>
  <c r="AB23" i="1"/>
  <c r="AB24" i="1"/>
  <c r="AB25" i="1"/>
  <c r="AB26" i="1"/>
  <c r="AB27" i="1"/>
  <c r="AB28" i="1"/>
  <c r="AB30" i="1"/>
  <c r="AB34" i="1"/>
  <c r="AB46" i="1"/>
  <c r="AB62" i="1"/>
  <c r="AC29" i="1"/>
  <c r="AC20" i="1"/>
  <c r="AC21" i="1"/>
  <c r="AC22" i="1"/>
  <c r="AC23" i="1"/>
  <c r="AC24" i="1"/>
  <c r="AC25" i="1"/>
  <c r="AC26" i="1"/>
  <c r="AC27" i="1"/>
  <c r="AC28" i="1"/>
  <c r="AC30" i="1"/>
  <c r="AC34" i="1"/>
  <c r="AC46" i="1"/>
  <c r="AC62" i="1"/>
  <c r="AD29" i="1"/>
  <c r="AD20" i="1"/>
  <c r="AD21" i="1"/>
  <c r="AD22" i="1"/>
  <c r="AD23" i="1"/>
  <c r="AD24" i="1"/>
  <c r="AD25" i="1"/>
  <c r="AD26" i="1"/>
  <c r="AD27" i="1"/>
  <c r="AD28" i="1"/>
  <c r="AD30" i="1"/>
  <c r="AD34" i="1"/>
  <c r="AD46" i="1"/>
  <c r="AD62" i="1"/>
  <c r="AE29" i="1"/>
  <c r="AE20" i="1"/>
  <c r="AE21" i="1"/>
  <c r="AE22" i="1"/>
  <c r="AE23" i="1"/>
  <c r="AE24" i="1"/>
  <c r="AE25" i="1"/>
  <c r="AE26" i="1"/>
  <c r="AE27" i="1"/>
  <c r="AE28" i="1"/>
  <c r="AE30" i="1"/>
  <c r="AE34" i="1"/>
  <c r="AE46" i="1"/>
  <c r="AE62" i="1"/>
  <c r="AF29" i="1"/>
  <c r="AF20" i="1"/>
  <c r="AF21" i="1"/>
  <c r="AF22" i="1"/>
  <c r="AF23" i="1"/>
  <c r="AF24" i="1"/>
  <c r="AF25" i="1"/>
  <c r="AF26" i="1"/>
  <c r="AF27" i="1"/>
  <c r="AF28" i="1"/>
  <c r="AF30" i="1"/>
  <c r="AF34" i="1"/>
  <c r="AF46" i="1"/>
  <c r="AF62" i="1"/>
  <c r="AG29" i="1"/>
  <c r="AG20" i="1"/>
  <c r="AG21" i="1"/>
  <c r="AG22" i="1"/>
  <c r="AG23" i="1"/>
  <c r="AG24" i="1"/>
  <c r="AG25" i="1"/>
  <c r="AG26" i="1"/>
  <c r="AG27" i="1"/>
  <c r="AG28" i="1"/>
  <c r="AG30" i="1"/>
  <c r="AG34" i="1"/>
  <c r="AG46" i="1"/>
  <c r="AG62" i="1"/>
  <c r="AH29" i="1"/>
  <c r="AH20" i="1"/>
  <c r="AH21" i="1"/>
  <c r="AH22" i="1"/>
  <c r="AH23" i="1"/>
  <c r="AH24" i="1"/>
  <c r="AH25" i="1"/>
  <c r="AH26" i="1"/>
  <c r="AH27" i="1"/>
  <c r="AH28" i="1"/>
  <c r="AH30" i="1"/>
  <c r="AH34" i="1"/>
  <c r="AH46" i="1"/>
  <c r="AH62" i="1"/>
  <c r="AJ29" i="1"/>
  <c r="AJ20" i="1"/>
  <c r="AJ21" i="1"/>
  <c r="AJ22" i="1"/>
  <c r="AJ23" i="1"/>
  <c r="AJ24" i="1"/>
  <c r="AJ25" i="1"/>
  <c r="AJ26" i="1"/>
  <c r="AJ27" i="1"/>
  <c r="AJ28" i="1"/>
  <c r="AJ30" i="1"/>
  <c r="AJ34" i="1"/>
  <c r="AJ46" i="1"/>
  <c r="AJ62" i="1"/>
  <c r="AK29" i="1"/>
  <c r="AK20" i="1"/>
  <c r="AK21" i="1"/>
  <c r="AK22" i="1"/>
  <c r="AK23" i="1"/>
  <c r="AK24" i="1"/>
  <c r="AK25" i="1"/>
  <c r="AK26" i="1"/>
  <c r="AK27" i="1"/>
  <c r="AK28" i="1"/>
  <c r="AK30" i="1"/>
  <c r="AK34" i="1"/>
  <c r="AK46" i="1"/>
  <c r="AK62" i="1"/>
  <c r="AL29" i="1"/>
  <c r="AL20" i="1"/>
  <c r="AL21" i="1"/>
  <c r="AL22" i="1"/>
  <c r="AL23" i="1"/>
  <c r="AL24" i="1"/>
  <c r="AL25" i="1"/>
  <c r="AL26" i="1"/>
  <c r="AL27" i="1"/>
  <c r="AL28" i="1"/>
  <c r="AL30" i="1"/>
  <c r="AL34" i="1"/>
  <c r="AL46" i="1"/>
  <c r="AL62" i="1"/>
  <c r="AM29" i="1"/>
  <c r="AM20" i="1"/>
  <c r="AM21" i="1"/>
  <c r="AM22" i="1"/>
  <c r="AM23" i="1"/>
  <c r="AM24" i="1"/>
  <c r="AM25" i="1"/>
  <c r="AM26" i="1"/>
  <c r="AM27" i="1"/>
  <c r="AM28" i="1"/>
  <c r="AM30" i="1"/>
  <c r="AM34" i="1"/>
  <c r="AM46" i="1"/>
  <c r="AM62" i="1"/>
  <c r="AN29" i="1"/>
  <c r="AN20" i="1"/>
  <c r="AN21" i="1"/>
  <c r="AN22" i="1"/>
  <c r="AN23" i="1"/>
  <c r="AN24" i="1"/>
  <c r="AN25" i="1"/>
  <c r="AN26" i="1"/>
  <c r="AN27" i="1"/>
  <c r="AN28" i="1"/>
  <c r="AN30" i="1"/>
  <c r="AN34" i="1"/>
  <c r="AN46" i="1"/>
  <c r="AN62" i="1"/>
  <c r="AO29" i="1"/>
  <c r="AO20" i="1"/>
  <c r="AO21" i="1"/>
  <c r="AO22" i="1"/>
  <c r="AO23" i="1"/>
  <c r="AO24" i="1"/>
  <c r="AO25" i="1"/>
  <c r="AO26" i="1"/>
  <c r="AO27" i="1"/>
  <c r="AO28" i="1"/>
  <c r="AO30" i="1"/>
  <c r="AO34" i="1"/>
  <c r="AO46" i="1"/>
  <c r="AO62" i="1"/>
  <c r="AP29" i="1"/>
  <c r="AP20" i="1"/>
  <c r="AP21" i="1"/>
  <c r="AP22" i="1"/>
  <c r="AP23" i="1"/>
  <c r="AP24" i="1"/>
  <c r="AP25" i="1"/>
  <c r="AP26" i="1"/>
  <c r="AP27" i="1"/>
  <c r="AP28" i="1"/>
  <c r="AP30" i="1"/>
  <c r="AP34" i="1"/>
  <c r="AP46" i="1"/>
  <c r="AP62" i="1"/>
  <c r="AQ29" i="1"/>
  <c r="AQ20" i="1"/>
  <c r="AQ21" i="1"/>
  <c r="AQ22" i="1"/>
  <c r="AQ23" i="1"/>
  <c r="AQ24" i="1"/>
  <c r="AQ25" i="1"/>
  <c r="AQ26" i="1"/>
  <c r="AQ27" i="1"/>
  <c r="AQ28" i="1"/>
  <c r="AQ30" i="1"/>
  <c r="AQ34" i="1"/>
  <c r="AQ46" i="1"/>
  <c r="AQ62" i="1"/>
  <c r="AR29" i="1"/>
  <c r="AR20" i="1"/>
  <c r="AR21" i="1"/>
  <c r="AR22" i="1"/>
  <c r="AR23" i="1"/>
  <c r="AR24" i="1"/>
  <c r="AR25" i="1"/>
  <c r="AR26" i="1"/>
  <c r="AR27" i="1"/>
  <c r="AR28" i="1"/>
  <c r="AR30" i="1"/>
  <c r="AR34" i="1"/>
  <c r="AR46" i="1"/>
  <c r="AR62" i="1"/>
  <c r="AS29" i="1"/>
  <c r="AS20" i="1"/>
  <c r="AS21" i="1"/>
  <c r="AS22" i="1"/>
  <c r="AS23" i="1"/>
  <c r="AS24" i="1"/>
  <c r="AS25" i="1"/>
  <c r="AS26" i="1"/>
  <c r="AS27" i="1"/>
  <c r="AS28" i="1"/>
  <c r="AS30" i="1"/>
  <c r="AS34" i="1"/>
  <c r="AS46" i="1"/>
  <c r="AS62" i="1"/>
  <c r="AT29" i="1"/>
  <c r="AT20" i="1"/>
  <c r="AT21" i="1"/>
  <c r="AT22" i="1"/>
  <c r="AT23" i="1"/>
  <c r="AT24" i="1"/>
  <c r="AT25" i="1"/>
  <c r="AT26" i="1"/>
  <c r="AT27" i="1"/>
  <c r="AT28" i="1"/>
  <c r="AT30" i="1"/>
  <c r="AT34" i="1"/>
  <c r="AT46" i="1"/>
  <c r="AT62" i="1"/>
  <c r="AU29" i="1"/>
  <c r="AU20" i="1"/>
  <c r="AU21" i="1"/>
  <c r="AU22" i="1"/>
  <c r="AU23" i="1"/>
  <c r="AU24" i="1"/>
  <c r="AU25" i="1"/>
  <c r="AU26" i="1"/>
  <c r="AU27" i="1"/>
  <c r="AU28" i="1"/>
  <c r="AU30" i="1"/>
  <c r="AU34" i="1"/>
  <c r="AU46" i="1"/>
  <c r="AU62" i="1"/>
  <c r="B29" i="1"/>
  <c r="B20" i="1"/>
  <c r="B21" i="1"/>
  <c r="B22" i="1"/>
  <c r="B23" i="1"/>
  <c r="B24" i="1"/>
  <c r="B25" i="1"/>
  <c r="B26" i="1"/>
  <c r="B27" i="1"/>
  <c r="B28" i="1"/>
  <c r="B30" i="1"/>
  <c r="B34" i="1"/>
  <c r="B46" i="1"/>
  <c r="B62" i="1"/>
  <c r="C44" i="1"/>
  <c r="C60" i="1"/>
  <c r="D44" i="1"/>
  <c r="D60" i="1"/>
  <c r="E44" i="1"/>
  <c r="E60" i="1"/>
  <c r="F27" i="1"/>
  <c r="F20" i="1"/>
  <c r="F21" i="1"/>
  <c r="F22" i="1"/>
  <c r="F23" i="1"/>
  <c r="F24" i="1"/>
  <c r="F25" i="1"/>
  <c r="F26" i="1"/>
  <c r="F28" i="1"/>
  <c r="F29" i="1"/>
  <c r="F30" i="1"/>
  <c r="F34" i="1"/>
  <c r="F44" i="1"/>
  <c r="F60" i="1"/>
  <c r="F46" i="1"/>
  <c r="F62" i="1"/>
  <c r="G44" i="1"/>
  <c r="G60" i="1"/>
  <c r="H44" i="1"/>
  <c r="H60" i="1"/>
  <c r="I44" i="1"/>
  <c r="I60" i="1"/>
  <c r="J44" i="1"/>
  <c r="J60" i="1"/>
  <c r="K44" i="1"/>
  <c r="K60" i="1"/>
  <c r="L44" i="1"/>
  <c r="L60" i="1"/>
  <c r="M44" i="1"/>
  <c r="M60" i="1"/>
  <c r="N44" i="1"/>
  <c r="N60" i="1"/>
  <c r="O44" i="1"/>
  <c r="O60" i="1"/>
  <c r="P44" i="1"/>
  <c r="P60" i="1"/>
  <c r="Q44" i="1"/>
  <c r="Q60" i="1"/>
  <c r="R44" i="1"/>
  <c r="R60" i="1"/>
  <c r="S44" i="1"/>
  <c r="S60" i="1"/>
  <c r="T44" i="1"/>
  <c r="T60" i="1"/>
  <c r="U44" i="1"/>
  <c r="U60" i="1"/>
  <c r="V44" i="1"/>
  <c r="V60" i="1"/>
  <c r="W27" i="1"/>
  <c r="W20" i="1"/>
  <c r="W21" i="1"/>
  <c r="W22" i="1"/>
  <c r="W23" i="1"/>
  <c r="W24" i="1"/>
  <c r="W25" i="1"/>
  <c r="W26" i="1"/>
  <c r="W28" i="1"/>
  <c r="W29" i="1"/>
  <c r="W30" i="1"/>
  <c r="W34" i="1"/>
  <c r="W44" i="1"/>
  <c r="W60" i="1"/>
  <c r="W46" i="1"/>
  <c r="W62" i="1"/>
  <c r="X44" i="1"/>
  <c r="X60" i="1"/>
  <c r="Y44" i="1"/>
  <c r="Y60" i="1"/>
  <c r="Z44" i="1"/>
  <c r="Z60" i="1"/>
  <c r="AA44" i="1"/>
  <c r="AA60" i="1"/>
  <c r="AB44" i="1"/>
  <c r="AB60" i="1"/>
  <c r="AC44" i="1"/>
  <c r="AC60" i="1"/>
  <c r="AD44" i="1"/>
  <c r="AD60" i="1"/>
  <c r="AE44" i="1"/>
  <c r="AE60" i="1"/>
  <c r="AF44" i="1"/>
  <c r="AF60" i="1"/>
  <c r="AG44" i="1"/>
  <c r="AG60" i="1"/>
  <c r="AH44" i="1"/>
  <c r="AH60" i="1"/>
  <c r="AI27" i="1"/>
  <c r="AI20" i="1"/>
  <c r="AI21" i="1"/>
  <c r="AI22" i="1"/>
  <c r="AI23" i="1"/>
  <c r="AI24" i="1"/>
  <c r="AI25" i="1"/>
  <c r="AI26" i="1"/>
  <c r="AI28" i="1"/>
  <c r="AI29" i="1"/>
  <c r="AI30" i="1"/>
  <c r="AI34" i="1"/>
  <c r="AI44" i="1"/>
  <c r="AI60" i="1"/>
  <c r="AI46" i="1"/>
  <c r="AI62" i="1"/>
  <c r="AJ44" i="1"/>
  <c r="AJ60" i="1"/>
  <c r="AK44" i="1"/>
  <c r="AK60" i="1"/>
  <c r="AL44" i="1"/>
  <c r="AL60" i="1"/>
  <c r="AM44" i="1"/>
  <c r="AM60" i="1"/>
  <c r="AN44" i="1"/>
  <c r="AN60" i="1"/>
  <c r="AO44" i="1"/>
  <c r="AO60" i="1"/>
  <c r="AP44" i="1"/>
  <c r="AP60" i="1"/>
  <c r="AQ44" i="1"/>
  <c r="AQ60" i="1"/>
  <c r="AR44" i="1"/>
  <c r="AR60" i="1"/>
  <c r="AS44" i="1"/>
  <c r="AS60" i="1"/>
  <c r="AT44" i="1"/>
  <c r="AT60" i="1"/>
  <c r="AU44" i="1"/>
  <c r="AU60" i="1"/>
  <c r="B44" i="1"/>
  <c r="B60" i="1"/>
  <c r="AS45" i="1"/>
  <c r="AS61" i="1"/>
  <c r="AT45" i="1"/>
  <c r="AT61" i="1"/>
  <c r="AU45" i="1"/>
  <c r="AU61" i="1"/>
  <c r="AP45" i="1"/>
  <c r="AP61" i="1"/>
  <c r="AQ45" i="1"/>
  <c r="AQ61" i="1"/>
  <c r="AR45" i="1"/>
  <c r="AR61" i="1"/>
  <c r="AM45" i="1"/>
  <c r="AM61" i="1"/>
  <c r="AN45" i="1"/>
  <c r="AN61" i="1"/>
  <c r="AO45" i="1"/>
  <c r="AO61" i="1"/>
  <c r="AJ45" i="1"/>
  <c r="AJ61" i="1"/>
  <c r="AK45" i="1"/>
  <c r="AK61" i="1"/>
  <c r="AL45" i="1"/>
  <c r="AL61" i="1"/>
  <c r="AG45" i="1"/>
  <c r="AG61" i="1"/>
  <c r="AH45" i="1"/>
  <c r="AH61" i="1"/>
  <c r="AI45" i="1"/>
  <c r="AI61" i="1"/>
  <c r="AD45" i="1"/>
  <c r="AD61" i="1"/>
  <c r="AE45" i="1"/>
  <c r="AE61" i="1"/>
  <c r="AF45" i="1"/>
  <c r="AF61" i="1"/>
  <c r="AA45" i="1"/>
  <c r="AA61" i="1"/>
  <c r="AB45" i="1"/>
  <c r="AB61" i="1"/>
  <c r="AC45" i="1"/>
  <c r="AC61" i="1"/>
  <c r="X45" i="1"/>
  <c r="X61" i="1"/>
  <c r="Y45" i="1"/>
  <c r="Y61" i="1"/>
  <c r="Z45" i="1"/>
  <c r="Z61" i="1"/>
  <c r="U45" i="1"/>
  <c r="U61" i="1"/>
  <c r="V45" i="1"/>
  <c r="V61" i="1"/>
  <c r="W45" i="1"/>
  <c r="W61" i="1"/>
  <c r="R45" i="1"/>
  <c r="R61" i="1"/>
  <c r="S45" i="1"/>
  <c r="S61" i="1"/>
  <c r="T45" i="1"/>
  <c r="T61" i="1"/>
  <c r="O45" i="1"/>
  <c r="O61" i="1"/>
  <c r="P45" i="1"/>
  <c r="P61" i="1"/>
  <c r="Q45" i="1"/>
  <c r="Q61" i="1"/>
  <c r="L45" i="1"/>
  <c r="L61" i="1"/>
  <c r="M45" i="1"/>
  <c r="M61" i="1"/>
  <c r="N45" i="1"/>
  <c r="N61" i="1"/>
  <c r="I45" i="1"/>
  <c r="I61" i="1"/>
  <c r="J45" i="1"/>
  <c r="J61" i="1"/>
  <c r="K45" i="1"/>
  <c r="K61" i="1"/>
  <c r="F45" i="1"/>
  <c r="F61" i="1"/>
  <c r="G45" i="1"/>
  <c r="G61" i="1"/>
  <c r="H45" i="1"/>
  <c r="H61" i="1"/>
  <c r="B45" i="1"/>
  <c r="B61" i="1"/>
  <c r="C45" i="1"/>
  <c r="C61" i="1"/>
  <c r="D45" i="1"/>
  <c r="D61" i="1"/>
  <c r="E45" i="1"/>
  <c r="E61" i="1"/>
  <c r="C38" i="1"/>
  <c r="C54" i="1"/>
  <c r="C39" i="1"/>
  <c r="C55" i="1"/>
  <c r="D38" i="1"/>
  <c r="D54" i="1"/>
  <c r="D39" i="1"/>
  <c r="D55" i="1"/>
  <c r="E38" i="1"/>
  <c r="E54" i="1"/>
  <c r="E39" i="1"/>
  <c r="E55" i="1"/>
  <c r="F38" i="1"/>
  <c r="F54" i="1"/>
  <c r="F39" i="1"/>
  <c r="F55" i="1"/>
  <c r="G38" i="1"/>
  <c r="G54" i="1"/>
  <c r="G39" i="1"/>
  <c r="G55" i="1"/>
  <c r="H38" i="1"/>
  <c r="H54" i="1"/>
  <c r="H39" i="1"/>
  <c r="H55" i="1"/>
  <c r="I38" i="1"/>
  <c r="I54" i="1"/>
  <c r="I39" i="1"/>
  <c r="I55" i="1"/>
  <c r="J38" i="1"/>
  <c r="J54" i="1"/>
  <c r="J39" i="1"/>
  <c r="J55" i="1"/>
  <c r="K38" i="1"/>
  <c r="K54" i="1"/>
  <c r="K39" i="1"/>
  <c r="K55" i="1"/>
  <c r="L38" i="1"/>
  <c r="L54" i="1"/>
  <c r="L39" i="1"/>
  <c r="L55" i="1"/>
  <c r="M38" i="1"/>
  <c r="M54" i="1"/>
  <c r="M39" i="1"/>
  <c r="M55" i="1"/>
  <c r="N38" i="1"/>
  <c r="N54" i="1"/>
  <c r="N39" i="1"/>
  <c r="N55" i="1"/>
  <c r="O38" i="1"/>
  <c r="O54" i="1"/>
  <c r="O39" i="1"/>
  <c r="O55" i="1"/>
  <c r="P38" i="1"/>
  <c r="P54" i="1"/>
  <c r="P39" i="1"/>
  <c r="P55" i="1"/>
  <c r="Q38" i="1"/>
  <c r="Q54" i="1"/>
  <c r="Q39" i="1"/>
  <c r="Q55" i="1"/>
  <c r="R38" i="1"/>
  <c r="R54" i="1"/>
  <c r="R39" i="1"/>
  <c r="R55" i="1"/>
  <c r="S38" i="1"/>
  <c r="S54" i="1"/>
  <c r="S39" i="1"/>
  <c r="S55" i="1"/>
  <c r="T38" i="1"/>
  <c r="T54" i="1"/>
  <c r="T39" i="1"/>
  <c r="T55" i="1"/>
  <c r="U38" i="1"/>
  <c r="U54" i="1"/>
  <c r="U39" i="1"/>
  <c r="U55" i="1"/>
  <c r="V38" i="1"/>
  <c r="V54" i="1"/>
  <c r="V39" i="1"/>
  <c r="V55" i="1"/>
  <c r="W38" i="1"/>
  <c r="W54" i="1"/>
  <c r="W39" i="1"/>
  <c r="W55" i="1"/>
  <c r="X38" i="1"/>
  <c r="X54" i="1"/>
  <c r="X39" i="1"/>
  <c r="X55" i="1"/>
  <c r="Y38" i="1"/>
  <c r="Y54" i="1"/>
  <c r="Y39" i="1"/>
  <c r="Y55" i="1"/>
  <c r="Z38" i="1"/>
  <c r="Z54" i="1"/>
  <c r="Z39" i="1"/>
  <c r="Z55" i="1"/>
  <c r="AA38" i="1"/>
  <c r="AA54" i="1"/>
  <c r="AA39" i="1"/>
  <c r="AA55" i="1"/>
  <c r="AB38" i="1"/>
  <c r="AB54" i="1"/>
  <c r="AB39" i="1"/>
  <c r="AB55" i="1"/>
  <c r="AC38" i="1"/>
  <c r="AC54" i="1"/>
  <c r="AC39" i="1"/>
  <c r="AC55" i="1"/>
  <c r="AD38" i="1"/>
  <c r="AD54" i="1"/>
  <c r="AD39" i="1"/>
  <c r="AD55" i="1"/>
  <c r="AE38" i="1"/>
  <c r="AE54" i="1"/>
  <c r="AE39" i="1"/>
  <c r="AE55" i="1"/>
  <c r="AF38" i="1"/>
  <c r="AF54" i="1"/>
  <c r="AF39" i="1"/>
  <c r="AF55" i="1"/>
  <c r="AG38" i="1"/>
  <c r="AG54" i="1"/>
  <c r="AG39" i="1"/>
  <c r="AG55" i="1"/>
  <c r="AH38" i="1"/>
  <c r="AH54" i="1"/>
  <c r="AH39" i="1"/>
  <c r="AH55" i="1"/>
  <c r="AI38" i="1"/>
  <c r="AI54" i="1"/>
  <c r="AI39" i="1"/>
  <c r="AI55" i="1"/>
  <c r="AJ38" i="1"/>
  <c r="AJ54" i="1"/>
  <c r="AJ39" i="1"/>
  <c r="AJ55" i="1"/>
  <c r="AK38" i="1"/>
  <c r="AK54" i="1"/>
  <c r="AK39" i="1"/>
  <c r="AK55" i="1"/>
  <c r="AL38" i="1"/>
  <c r="AL54" i="1"/>
  <c r="AL39" i="1"/>
  <c r="AL55" i="1"/>
  <c r="AM38" i="1"/>
  <c r="AM54" i="1"/>
  <c r="AM39" i="1"/>
  <c r="AM55" i="1"/>
  <c r="AN38" i="1"/>
  <c r="AN54" i="1"/>
  <c r="AN39" i="1"/>
  <c r="AN55" i="1"/>
  <c r="AO38" i="1"/>
  <c r="AO54" i="1"/>
  <c r="AO39" i="1"/>
  <c r="AO55" i="1"/>
  <c r="AP38" i="1"/>
  <c r="AP54" i="1"/>
  <c r="AP39" i="1"/>
  <c r="AP55" i="1"/>
  <c r="AQ38" i="1"/>
  <c r="AQ54" i="1"/>
  <c r="AQ39" i="1"/>
  <c r="AQ55" i="1"/>
  <c r="AR38" i="1"/>
  <c r="AR54" i="1"/>
  <c r="AR39" i="1"/>
  <c r="AR55" i="1"/>
  <c r="AS38" i="1"/>
  <c r="AS54" i="1"/>
  <c r="AS39" i="1"/>
  <c r="AS55" i="1"/>
  <c r="AT38" i="1"/>
  <c r="AT54" i="1"/>
  <c r="AT39" i="1"/>
  <c r="AT55" i="1"/>
  <c r="AU38" i="1"/>
  <c r="AU54" i="1"/>
  <c r="AU39" i="1"/>
  <c r="AU55" i="1"/>
  <c r="B38" i="1"/>
  <c r="B54" i="1"/>
  <c r="B39" i="1"/>
  <c r="B55" i="1"/>
  <c r="AS41" i="1"/>
  <c r="AS57" i="1"/>
  <c r="AS47" i="1"/>
  <c r="AS63" i="1"/>
  <c r="AG47" i="1"/>
  <c r="AG63" i="1"/>
  <c r="AO43" i="1"/>
  <c r="AO59" i="1"/>
  <c r="AT42" i="1"/>
  <c r="AT58" i="1"/>
  <c r="AO47" i="1"/>
  <c r="AO63" i="1"/>
  <c r="AC43" i="1"/>
  <c r="AC59" i="1"/>
  <c r="AI41" i="1"/>
  <c r="AI57" i="1"/>
  <c r="AJ40" i="1"/>
  <c r="AJ56" i="1"/>
  <c r="AS40" i="1"/>
  <c r="AS56" i="1"/>
  <c r="AS42" i="1"/>
  <c r="AS58" i="1"/>
  <c r="AS43" i="1"/>
  <c r="AS59" i="1"/>
  <c r="AG43" i="1"/>
  <c r="AG59" i="1"/>
  <c r="AU41" i="1"/>
  <c r="AU57" i="1"/>
  <c r="E40" i="1"/>
  <c r="E56" i="1"/>
  <c r="AN40" i="1"/>
  <c r="AN56" i="1"/>
  <c r="AT47" i="1"/>
  <c r="AT63" i="1"/>
  <c r="AP47" i="1"/>
  <c r="AP63" i="1"/>
  <c r="AL47" i="1"/>
  <c r="AL63" i="1"/>
  <c r="AH47" i="1"/>
  <c r="AH63" i="1"/>
  <c r="Z47" i="1"/>
  <c r="Z63" i="1"/>
  <c r="AM41" i="1"/>
  <c r="AM57" i="1"/>
  <c r="AA41" i="1"/>
  <c r="AA57" i="1"/>
  <c r="Y37" i="1"/>
  <c r="Y53" i="1"/>
  <c r="AT37" i="1"/>
  <c r="AT53" i="1"/>
  <c r="AT41" i="1"/>
  <c r="AT57" i="1"/>
  <c r="AT43" i="1"/>
  <c r="AT59" i="1"/>
  <c r="AT40" i="1"/>
  <c r="AT56" i="1"/>
  <c r="AP37" i="1"/>
  <c r="AP53" i="1"/>
  <c r="AP41" i="1"/>
  <c r="AP57" i="1"/>
  <c r="AP43" i="1"/>
  <c r="AP59" i="1"/>
  <c r="AP40" i="1"/>
  <c r="AP56" i="1"/>
  <c r="AL40" i="1"/>
  <c r="AL56" i="1"/>
  <c r="AH40" i="1"/>
  <c r="AH56" i="1"/>
  <c r="AD37" i="1"/>
  <c r="AD53" i="1"/>
  <c r="AD41" i="1"/>
  <c r="AD57" i="1"/>
  <c r="AD43" i="1"/>
  <c r="AD59" i="1"/>
  <c r="AD40" i="1"/>
  <c r="AD56" i="1"/>
  <c r="Z37" i="1"/>
  <c r="Z53" i="1"/>
  <c r="Z41" i="1"/>
  <c r="Z57" i="1"/>
  <c r="Z43" i="1"/>
  <c r="Z59" i="1"/>
  <c r="Z40" i="1"/>
  <c r="Z56" i="1"/>
  <c r="AU37" i="1"/>
  <c r="AU53" i="1"/>
  <c r="AU43" i="1"/>
  <c r="AU59" i="1"/>
  <c r="AM40" i="1"/>
  <c r="AM56" i="1"/>
  <c r="AM37" i="1"/>
  <c r="AM53" i="1"/>
  <c r="AM42" i="1"/>
  <c r="AM58" i="1"/>
  <c r="AM43" i="1"/>
  <c r="AM59" i="1"/>
  <c r="AM47" i="1"/>
  <c r="AM63" i="1"/>
  <c r="AI40" i="1"/>
  <c r="AI56" i="1"/>
  <c r="AI37" i="1"/>
  <c r="AI53" i="1"/>
  <c r="AI42" i="1"/>
  <c r="AI58" i="1"/>
  <c r="AI43" i="1"/>
  <c r="AI59" i="1"/>
  <c r="AI47" i="1"/>
  <c r="AI63" i="1"/>
  <c r="AE40" i="1"/>
  <c r="AE56" i="1"/>
  <c r="AE42" i="1"/>
  <c r="AE58" i="1"/>
  <c r="AE43" i="1"/>
  <c r="AE59" i="1"/>
  <c r="AE47" i="1"/>
  <c r="AE63" i="1"/>
  <c r="AA37" i="1"/>
  <c r="AA53" i="1"/>
  <c r="E42" i="1"/>
  <c r="E58" i="1"/>
  <c r="AR42" i="1"/>
  <c r="AR58" i="1"/>
  <c r="AN42" i="1"/>
  <c r="AN58" i="1"/>
  <c r="AJ42" i="1"/>
  <c r="AJ58" i="1"/>
  <c r="AF42" i="1"/>
  <c r="AF58" i="1"/>
  <c r="AS37" i="1"/>
  <c r="AS53" i="1"/>
  <c r="AO37" i="1"/>
  <c r="AO53" i="1"/>
  <c r="AK37" i="1"/>
  <c r="AK53" i="1"/>
  <c r="AG37" i="1"/>
  <c r="AG53" i="1"/>
  <c r="E41" i="1"/>
  <c r="E57" i="1"/>
  <c r="AR41" i="1"/>
  <c r="AR57" i="1"/>
  <c r="AN41" i="1"/>
  <c r="AN57" i="1"/>
  <c r="AB41" i="1"/>
  <c r="AB57" i="1"/>
  <c r="AR37" i="1"/>
  <c r="AR53" i="1"/>
  <c r="AN37" i="1"/>
  <c r="AN53" i="1"/>
  <c r="AB37" i="1"/>
  <c r="AB53" i="1"/>
  <c r="X37" i="1"/>
  <c r="X53" i="1"/>
  <c r="AR43" i="1"/>
  <c r="AR59" i="1"/>
  <c r="AN43" i="1"/>
  <c r="AN59" i="1"/>
  <c r="AJ43" i="1"/>
  <c r="AJ59" i="1"/>
  <c r="X43" i="1"/>
  <c r="X59" i="1"/>
  <c r="W42" i="1"/>
  <c r="W58" i="1"/>
  <c r="N37" i="1"/>
  <c r="N53" i="1"/>
  <c r="N43" i="1"/>
  <c r="N59" i="1"/>
  <c r="J42" i="1"/>
  <c r="J58" i="1"/>
  <c r="AQ42" i="1"/>
  <c r="AQ58" i="1"/>
  <c r="AB43" i="1"/>
  <c r="AB59" i="1"/>
  <c r="AF37" i="1"/>
  <c r="AF53" i="1"/>
  <c r="E37" i="1"/>
  <c r="E53" i="1"/>
  <c r="AJ41" i="1"/>
  <c r="AJ57" i="1"/>
  <c r="AC37" i="1"/>
  <c r="AC53" i="1"/>
  <c r="X42" i="1"/>
  <c r="X58" i="1"/>
  <c r="AA47" i="1"/>
  <c r="AA63" i="1"/>
  <c r="AA42" i="1"/>
  <c r="AA58" i="1"/>
  <c r="AE37" i="1"/>
  <c r="AE53" i="1"/>
  <c r="AQ47" i="1"/>
  <c r="AQ63" i="1"/>
  <c r="AQ40" i="1"/>
  <c r="AQ56" i="1"/>
  <c r="AU42" i="1"/>
  <c r="AU58" i="1"/>
  <c r="AH37" i="1"/>
  <c r="AH53" i="1"/>
  <c r="AH41" i="1"/>
  <c r="AH57" i="1"/>
  <c r="AH42" i="1"/>
  <c r="AH58" i="1"/>
  <c r="AH43" i="1"/>
  <c r="AH59" i="1"/>
  <c r="AH67" i="1"/>
  <c r="AL43" i="1"/>
  <c r="AL59" i="1"/>
  <c r="AL41" i="1"/>
  <c r="AL57" i="1"/>
  <c r="Y40" i="1"/>
  <c r="Y56" i="1"/>
  <c r="AB40" i="1"/>
  <c r="AB56" i="1"/>
  <c r="AB42" i="1"/>
  <c r="AB58" i="1"/>
  <c r="AB47" i="1"/>
  <c r="AB63" i="1"/>
  <c r="AB67" i="1"/>
  <c r="AE41" i="1"/>
  <c r="AE57" i="1"/>
  <c r="X40" i="1"/>
  <c r="X56" i="1"/>
  <c r="AR47" i="1"/>
  <c r="AR63" i="1"/>
  <c r="AR40" i="1"/>
  <c r="AR56" i="1"/>
  <c r="Z42" i="1"/>
  <c r="Z58" i="1"/>
  <c r="Y47" i="1"/>
  <c r="Y63" i="1"/>
  <c r="AF47" i="1"/>
  <c r="AF63" i="1"/>
  <c r="I40" i="1"/>
  <c r="I56" i="1"/>
  <c r="AF41" i="1"/>
  <c r="AF57" i="1"/>
  <c r="Y43" i="1"/>
  <c r="Y59" i="1"/>
  <c r="Y41" i="1"/>
  <c r="Y57" i="1"/>
  <c r="Y42" i="1"/>
  <c r="Y58" i="1"/>
  <c r="AC40" i="1"/>
  <c r="AC56" i="1"/>
  <c r="AC42" i="1"/>
  <c r="AC58" i="1"/>
  <c r="AC41" i="1"/>
  <c r="AC57" i="1"/>
  <c r="AK40" i="1"/>
  <c r="AK56" i="1"/>
  <c r="AK42" i="1"/>
  <c r="AK58" i="1"/>
  <c r="AK41" i="1"/>
  <c r="AK57" i="1"/>
  <c r="E47" i="1"/>
  <c r="E63" i="1"/>
  <c r="AK47" i="1"/>
  <c r="AK63" i="1"/>
  <c r="X41" i="1"/>
  <c r="X57" i="1"/>
  <c r="X47" i="1"/>
  <c r="X63" i="1"/>
  <c r="X67" i="1"/>
  <c r="AJ47" i="1"/>
  <c r="AJ63" i="1"/>
  <c r="AQ41" i="1"/>
  <c r="AQ57" i="1"/>
  <c r="AQ43" i="1"/>
  <c r="AQ59" i="1"/>
  <c r="AK43" i="1"/>
  <c r="AK59" i="1"/>
  <c r="AC47" i="1"/>
  <c r="AC63" i="1"/>
  <c r="V43" i="1"/>
  <c r="V59" i="1"/>
  <c r="V41" i="1"/>
  <c r="V57" i="1"/>
  <c r="N42" i="1"/>
  <c r="N58" i="1"/>
  <c r="AF43" i="1"/>
  <c r="AF59" i="1"/>
  <c r="E43" i="1"/>
  <c r="E59" i="1"/>
  <c r="AJ37" i="1"/>
  <c r="AJ53" i="1"/>
  <c r="AJ67" i="1"/>
  <c r="AA43" i="1"/>
  <c r="AA59" i="1"/>
  <c r="AA40" i="1"/>
  <c r="AA56" i="1"/>
  <c r="AA67" i="1"/>
  <c r="AQ37" i="1"/>
  <c r="AQ53" i="1"/>
  <c r="AU47" i="1"/>
  <c r="AU63" i="1"/>
  <c r="AU40" i="1"/>
  <c r="AU56" i="1"/>
  <c r="AU67" i="1"/>
  <c r="AL37" i="1"/>
  <c r="AL53" i="1"/>
  <c r="AD47" i="1"/>
  <c r="AD63" i="1"/>
  <c r="AD42" i="1"/>
  <c r="AD58" i="1"/>
  <c r="AD67" i="1"/>
  <c r="AG42" i="1"/>
  <c r="AG58" i="1"/>
  <c r="AG40" i="1"/>
  <c r="AG56" i="1"/>
  <c r="AG41" i="1"/>
  <c r="AG57" i="1"/>
  <c r="AN47" i="1"/>
  <c r="AN63" i="1"/>
  <c r="AO42" i="1"/>
  <c r="AO58" i="1"/>
  <c r="AO41" i="1"/>
  <c r="AO57" i="1"/>
  <c r="AO40" i="1"/>
  <c r="AO56" i="1"/>
  <c r="AF40" i="1"/>
  <c r="AF56" i="1"/>
  <c r="AP42" i="1"/>
  <c r="AP58" i="1"/>
  <c r="AK67" i="1"/>
  <c r="AL42" i="1"/>
  <c r="AL58" i="1"/>
  <c r="AO67" i="1"/>
  <c r="AT67" i="1"/>
  <c r="AF67" i="1"/>
  <c r="AS67" i="1"/>
  <c r="AE67" i="1"/>
  <c r="AM67" i="1"/>
  <c r="E67" i="1"/>
  <c r="AL67" i="1"/>
  <c r="AI67" i="1"/>
  <c r="Z67" i="1"/>
  <c r="V47" i="1"/>
  <c r="V63" i="1"/>
  <c r="V40" i="1"/>
  <c r="V56" i="1"/>
  <c r="V42" i="1"/>
  <c r="V58" i="1"/>
  <c r="F37" i="1"/>
  <c r="F53" i="1"/>
  <c r="F47" i="1"/>
  <c r="F63" i="1"/>
  <c r="F42" i="1"/>
  <c r="F58" i="1"/>
  <c r="F40" i="1"/>
  <c r="F56" i="1"/>
  <c r="F41" i="1"/>
  <c r="F57" i="1"/>
  <c r="F43" i="1"/>
  <c r="F59" i="1"/>
  <c r="J41" i="1"/>
  <c r="J57" i="1"/>
  <c r="J47" i="1"/>
  <c r="J63" i="1"/>
  <c r="J37" i="1"/>
  <c r="J53" i="1"/>
  <c r="N47" i="1"/>
  <c r="N63" i="1"/>
  <c r="V37" i="1"/>
  <c r="V53" i="1"/>
  <c r="J43" i="1"/>
  <c r="J59" i="1"/>
  <c r="J40" i="1"/>
  <c r="J56" i="1"/>
  <c r="T37" i="1"/>
  <c r="T53" i="1"/>
  <c r="P37" i="1"/>
  <c r="P53" i="1"/>
  <c r="H37" i="1"/>
  <c r="H53" i="1"/>
  <c r="T42" i="1"/>
  <c r="T58" i="1"/>
  <c r="C40" i="1"/>
  <c r="C56" i="1"/>
  <c r="I41" i="1"/>
  <c r="I57" i="1"/>
  <c r="D47" i="1"/>
  <c r="D63" i="1"/>
  <c r="O37" i="1"/>
  <c r="O53" i="1"/>
  <c r="O42" i="1"/>
  <c r="O58" i="1"/>
  <c r="O47" i="1"/>
  <c r="O63" i="1"/>
  <c r="O40" i="1"/>
  <c r="O56" i="1"/>
  <c r="O43" i="1"/>
  <c r="O59" i="1"/>
  <c r="O41" i="1"/>
  <c r="O57" i="1"/>
  <c r="P43" i="1"/>
  <c r="P59" i="1"/>
  <c r="P42" i="1"/>
  <c r="P58" i="1"/>
  <c r="C42" i="1"/>
  <c r="C58" i="1"/>
  <c r="L43" i="1"/>
  <c r="L59" i="1"/>
  <c r="C43" i="1"/>
  <c r="C59" i="1"/>
  <c r="C41" i="1"/>
  <c r="C57" i="1"/>
  <c r="T40" i="1"/>
  <c r="T56" i="1"/>
  <c r="L40" i="1"/>
  <c r="L56" i="1"/>
  <c r="U47" i="1"/>
  <c r="U63" i="1"/>
  <c r="Q47" i="1"/>
  <c r="Q63" i="1"/>
  <c r="M47" i="1"/>
  <c r="M63" i="1"/>
  <c r="W37" i="1"/>
  <c r="W53" i="1"/>
  <c r="W41" i="1"/>
  <c r="W57" i="1"/>
  <c r="W47" i="1"/>
  <c r="W63" i="1"/>
  <c r="W40" i="1"/>
  <c r="W56" i="1"/>
  <c r="W43" i="1"/>
  <c r="W59" i="1"/>
  <c r="R43" i="1"/>
  <c r="R59" i="1"/>
  <c r="N41" i="1"/>
  <c r="N57" i="1"/>
  <c r="N40" i="1"/>
  <c r="N56" i="1"/>
  <c r="I47" i="1"/>
  <c r="I63" i="1"/>
  <c r="AQ67" i="1"/>
  <c r="I37" i="1"/>
  <c r="I53" i="1"/>
  <c r="I43" i="1"/>
  <c r="I59" i="1"/>
  <c r="C37" i="1"/>
  <c r="C53" i="1"/>
  <c r="AP67" i="1"/>
  <c r="AN67" i="1"/>
  <c r="AG67" i="1"/>
  <c r="AC67" i="1"/>
  <c r="N67" i="1"/>
  <c r="I42" i="1"/>
  <c r="I58" i="1"/>
  <c r="V67" i="1"/>
  <c r="Y67" i="1"/>
  <c r="AR67" i="1"/>
  <c r="R41" i="1"/>
  <c r="R57" i="1"/>
  <c r="F67" i="1"/>
  <c r="H40" i="1"/>
  <c r="H56" i="1"/>
  <c r="R40" i="1"/>
  <c r="R56" i="1"/>
  <c r="R47" i="1"/>
  <c r="R63" i="1"/>
  <c r="L41" i="1"/>
  <c r="L57" i="1"/>
  <c r="J67" i="1"/>
  <c r="R42" i="1"/>
  <c r="R58" i="1"/>
  <c r="R37" i="1"/>
  <c r="R53" i="1"/>
  <c r="H42" i="1"/>
  <c r="H58" i="1"/>
  <c r="P41" i="1"/>
  <c r="P57" i="1"/>
  <c r="P40" i="1"/>
  <c r="P56" i="1"/>
  <c r="T43" i="1"/>
  <c r="T59" i="1"/>
  <c r="H43" i="1"/>
  <c r="H59" i="1"/>
  <c r="H41" i="1"/>
  <c r="H57" i="1"/>
  <c r="B42" i="1"/>
  <c r="B58" i="1"/>
  <c r="T41" i="1"/>
  <c r="T57" i="1"/>
  <c r="W67" i="1"/>
  <c r="Q43" i="1"/>
  <c r="Q59" i="1"/>
  <c r="Q37" i="1"/>
  <c r="Q53" i="1"/>
  <c r="Q42" i="1"/>
  <c r="Q58" i="1"/>
  <c r="Q41" i="1"/>
  <c r="Q57" i="1"/>
  <c r="Q40" i="1"/>
  <c r="Q56" i="1"/>
  <c r="G37" i="1"/>
  <c r="G53" i="1"/>
  <c r="G40" i="1"/>
  <c r="G56" i="1"/>
  <c r="G41" i="1"/>
  <c r="G57" i="1"/>
  <c r="G42" i="1"/>
  <c r="G58" i="1"/>
  <c r="G47" i="1"/>
  <c r="G63" i="1"/>
  <c r="G43" i="1"/>
  <c r="G59" i="1"/>
  <c r="I67" i="1"/>
  <c r="L47" i="1"/>
  <c r="L63" i="1"/>
  <c r="S47" i="1"/>
  <c r="S63" i="1"/>
  <c r="S40" i="1"/>
  <c r="S56" i="1"/>
  <c r="S42" i="1"/>
  <c r="S58" i="1"/>
  <c r="S41" i="1"/>
  <c r="S57" i="1"/>
  <c r="S43" i="1"/>
  <c r="S59" i="1"/>
  <c r="S37" i="1"/>
  <c r="S53" i="1"/>
  <c r="L42" i="1"/>
  <c r="L58" i="1"/>
  <c r="C47" i="1"/>
  <c r="C63" i="1"/>
  <c r="C67" i="1"/>
  <c r="L37" i="1"/>
  <c r="L53" i="1"/>
  <c r="T47" i="1"/>
  <c r="T63" i="1"/>
  <c r="B43" i="1"/>
  <c r="B59" i="1"/>
  <c r="B41" i="1"/>
  <c r="B57" i="1"/>
  <c r="B40" i="1"/>
  <c r="B56" i="1"/>
  <c r="B37" i="1"/>
  <c r="B53" i="1"/>
  <c r="B47" i="1"/>
  <c r="B63" i="1"/>
  <c r="M37" i="1"/>
  <c r="M53" i="1"/>
  <c r="M42" i="1"/>
  <c r="M58" i="1"/>
  <c r="M43" i="1"/>
  <c r="M59" i="1"/>
  <c r="M40" i="1"/>
  <c r="M56" i="1"/>
  <c r="M41" i="1"/>
  <c r="M57" i="1"/>
  <c r="U37" i="1"/>
  <c r="U53" i="1"/>
  <c r="U43" i="1"/>
  <c r="U59" i="1"/>
  <c r="U40" i="1"/>
  <c r="U56" i="1"/>
  <c r="U42" i="1"/>
  <c r="U58" i="1"/>
  <c r="U41" i="1"/>
  <c r="U57" i="1"/>
  <c r="K47" i="1"/>
  <c r="K63" i="1"/>
  <c r="K43" i="1"/>
  <c r="K59" i="1"/>
  <c r="K41" i="1"/>
  <c r="K57" i="1"/>
  <c r="K37" i="1"/>
  <c r="K53" i="1"/>
  <c r="K42" i="1"/>
  <c r="K58" i="1"/>
  <c r="K40" i="1"/>
  <c r="K56" i="1"/>
  <c r="O67" i="1"/>
  <c r="D43" i="1"/>
  <c r="D59" i="1"/>
  <c r="D42" i="1"/>
  <c r="D58" i="1"/>
  <c r="D41" i="1"/>
  <c r="D57" i="1"/>
  <c r="D37" i="1"/>
  <c r="D53" i="1"/>
  <c r="D40" i="1"/>
  <c r="D56" i="1"/>
  <c r="H47" i="1"/>
  <c r="H63" i="1"/>
  <c r="P47" i="1"/>
  <c r="P63" i="1"/>
  <c r="T67" i="1"/>
  <c r="R67" i="1"/>
  <c r="U67" i="1"/>
  <c r="B67" i="1"/>
  <c r="S67" i="1"/>
  <c r="D67" i="1"/>
  <c r="H67" i="1"/>
  <c r="K67" i="1"/>
  <c r="M67" i="1"/>
  <c r="L67" i="1"/>
  <c r="G67" i="1"/>
  <c r="Q67" i="1"/>
  <c r="P67" i="1"/>
</calcChain>
</file>

<file path=xl/sharedStrings.xml><?xml version="1.0" encoding="utf-8"?>
<sst xmlns="http://schemas.openxmlformats.org/spreadsheetml/2006/main" count="96" uniqueCount="82">
  <si>
    <r>
      <t>SiO</t>
    </r>
    <r>
      <rPr>
        <b/>
        <vertAlign val="subscript"/>
        <sz val="10"/>
        <color rgb="FF000000"/>
        <rFont val="Arial"/>
        <family val="2"/>
      </rPr>
      <t>2</t>
    </r>
  </si>
  <si>
    <r>
      <t>TiO</t>
    </r>
    <r>
      <rPr>
        <b/>
        <vertAlign val="subscript"/>
        <sz val="10"/>
        <color rgb="FF000000"/>
        <rFont val="Arial"/>
        <family val="2"/>
      </rPr>
      <t>2</t>
    </r>
  </si>
  <si>
    <r>
      <t>Al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  <r>
      <rPr>
        <b/>
        <vertAlign val="subscript"/>
        <sz val="10"/>
        <color rgb="FF000000"/>
        <rFont val="Arial"/>
        <family val="2"/>
      </rPr>
      <t>3</t>
    </r>
  </si>
  <si>
    <r>
      <t>Fe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  <r>
      <rPr>
        <b/>
        <vertAlign val="subscript"/>
        <sz val="10"/>
        <color rgb="FF000000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</si>
  <si>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</si>
  <si>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</si>
  <si>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</si>
  <si>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</si>
  <si>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</si>
  <si>
    <r>
      <t>K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</si>
  <si>
    <r>
      <t>Cr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  <r>
      <rPr>
        <b/>
        <vertAlign val="subscript"/>
        <sz val="10"/>
        <color rgb="FF000000"/>
        <rFont val="Arial"/>
        <family val="2"/>
      </rPr>
      <t>3</t>
    </r>
  </si>
  <si>
    <t>Si</t>
  </si>
  <si>
    <t>Ti</t>
  </si>
  <si>
    <t>Al</t>
  </si>
  <si>
    <t>Fe3</t>
  </si>
  <si>
    <t>Fe2</t>
  </si>
  <si>
    <t>Mn</t>
  </si>
  <si>
    <t>Mg</t>
  </si>
  <si>
    <t>Ca</t>
  </si>
  <si>
    <t>Na</t>
  </si>
  <si>
    <t>K</t>
  </si>
  <si>
    <t>Cr</t>
  </si>
  <si>
    <t>sum</t>
  </si>
  <si>
    <t>Cl</t>
  </si>
  <si>
    <t>BaO</t>
  </si>
  <si>
    <t>Ba</t>
  </si>
  <si>
    <r>
      <t>P</t>
    </r>
    <r>
      <rPr>
        <b/>
        <vertAlign val="sub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>O</t>
    </r>
    <r>
      <rPr>
        <b/>
        <vertAlign val="subscript"/>
        <sz val="10"/>
        <color rgb="FF000000"/>
        <rFont val="Arial"/>
        <family val="2"/>
      </rPr>
      <t>5</t>
    </r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</si>
  <si>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</si>
  <si>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t>P</t>
  </si>
  <si>
    <t>F2-L1-1-1</t>
  </si>
  <si>
    <t>F2-L1-1-2</t>
  </si>
  <si>
    <t>F2-L1-1-3</t>
  </si>
  <si>
    <t>F2-L1-2-1</t>
  </si>
  <si>
    <t>F2-L1-2-2</t>
  </si>
  <si>
    <t>F2-L1-2-3</t>
  </si>
  <si>
    <t>F2-L1-3-1</t>
  </si>
  <si>
    <t>F2-L1-3-2</t>
  </si>
  <si>
    <t>F2-L1-3-3</t>
  </si>
  <si>
    <t>F2-L1-4-1</t>
  </si>
  <si>
    <t>F2-L1-4-2</t>
  </si>
  <si>
    <t>F2-L1-4-3</t>
  </si>
  <si>
    <t>F2-L1-5-1</t>
  </si>
  <si>
    <t>F2-L1-5-2</t>
  </si>
  <si>
    <t>F2-L1-5-3</t>
  </si>
  <si>
    <t>F2-L1-6-1</t>
  </si>
  <si>
    <t>F2-L1-6-2</t>
  </si>
  <si>
    <t>F2-L1-6-3</t>
  </si>
  <si>
    <t>F2-L1-7-1</t>
  </si>
  <si>
    <t>F2-L1-7-2</t>
  </si>
  <si>
    <t>F2-L1-7-3</t>
  </si>
  <si>
    <t>F2-L2-1-1</t>
  </si>
  <si>
    <t>F2-L2-1-2</t>
  </si>
  <si>
    <t>F2-L2-1-3</t>
  </si>
  <si>
    <t>F2-L2-2-1</t>
  </si>
  <si>
    <t>F2-L2-2-2</t>
  </si>
  <si>
    <t>F2-L2-2-3</t>
  </si>
  <si>
    <t>F2-L2-3-1</t>
  </si>
  <si>
    <t>F2-L2-3-2</t>
  </si>
  <si>
    <t>F2-L2-3-3</t>
  </si>
  <si>
    <t>F2-L2-4-1</t>
  </si>
  <si>
    <t>F2-L2-4-2</t>
  </si>
  <si>
    <t>F2-L2-4-3</t>
  </si>
  <si>
    <t>F2-L2-5-1</t>
  </si>
  <si>
    <t>F2-L2-5-2</t>
  </si>
  <si>
    <t>F2-L2-5-3</t>
  </si>
  <si>
    <t>F2-L3-1-1</t>
  </si>
  <si>
    <t>F2-L3-1-2</t>
  </si>
  <si>
    <t>F2-L3-1-3</t>
  </si>
  <si>
    <t>F2-L3-2-1</t>
  </si>
  <si>
    <t>F2-L3-2-2</t>
  </si>
  <si>
    <t>F2-L3-2-3</t>
  </si>
  <si>
    <t>F2-L3-3-1</t>
  </si>
  <si>
    <t>F2-L3-3-2</t>
  </si>
  <si>
    <t>F2-L3-3-3</t>
  </si>
  <si>
    <t>F2-L1-1-4</t>
  </si>
  <si>
    <t>n° oxygens</t>
  </si>
  <si>
    <t>totals mol</t>
  </si>
  <si>
    <t>Totals wt%</t>
  </si>
  <si>
    <t>molar weighta</t>
  </si>
  <si>
    <t>Elements apfu</t>
  </si>
  <si>
    <t>Table S2</t>
  </si>
  <si>
    <t>Villa, I.M., and Bosio, G., 2023, “Excess Ar” by laboratory alteration of biotite: Geology, https://doi.org/10.1130/G50503.1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</si>
</sst>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rgb="FFFF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94C45D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/>
    <xf numFmtId="0" fontId="10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4" fillId="0" borderId="0" xfId="0" applyFont="1"/>
    <xf numFmtId="0" fontId="17" fillId="0" borderId="0" xfId="0" applyFont="1"/>
    <xf numFmtId="164" fontId="9" fillId="0" borderId="0" xfId="0" applyNumberFormat="1" applyFont="1" applyFill="1"/>
    <xf numFmtId="0" fontId="0" fillId="0" borderId="0" xfId="0" applyFill="1"/>
    <xf numFmtId="0" fontId="9" fillId="0" borderId="0" xfId="0" applyFont="1" applyFill="1"/>
    <xf numFmtId="0" fontId="1" fillId="0" borderId="0" xfId="0" applyFont="1" applyBorder="1"/>
    <xf numFmtId="0" fontId="1" fillId="0" borderId="2" xfId="0" applyFont="1" applyBorder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2" defaultPivotStyle="PivotStyleMedium9"/>
  <colors>
    <mruColors>
      <color rgb="FFFF00FF"/>
      <color rgb="FFFF99FF"/>
      <color rgb="FF006C31"/>
      <color rgb="FFFF9966"/>
      <color rgb="FFFFB265"/>
      <color rgb="FF009999"/>
      <color rgb="FF663300"/>
      <color rgb="FFFFCC00"/>
      <color rgb="FFFCF600"/>
      <color rgb="FFEEE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2"/>
  <sheetViews>
    <sheetView tabSelected="1" workbookViewId="0">
      <pane ySplit="1" topLeftCell="A25" activePane="bottomLeft" state="frozen"/>
      <selection pane="bottomLeft" activeCell="A27" sqref="A27"/>
    </sheetView>
  </sheetViews>
  <sheetFormatPr defaultColWidth="8.85546875" defaultRowHeight="15" x14ac:dyDescent="0.25"/>
  <cols>
    <col min="1" max="1" width="18.85546875" bestFit="1" customWidth="1"/>
    <col min="2" max="46" width="9.7109375" customWidth="1"/>
    <col min="47" max="47" width="10" customWidth="1"/>
  </cols>
  <sheetData>
    <row r="1" spans="1:47" x14ac:dyDescent="0.25">
      <c r="A1" s="1" t="s">
        <v>80</v>
      </c>
      <c r="B1" s="4" t="s">
        <v>29</v>
      </c>
      <c r="C1" s="4" t="s">
        <v>30</v>
      </c>
      <c r="D1" s="4" t="s">
        <v>31</v>
      </c>
      <c r="E1" s="4" t="s">
        <v>74</v>
      </c>
      <c r="F1" s="19" t="s">
        <v>32</v>
      </c>
      <c r="G1" s="9" t="s">
        <v>33</v>
      </c>
      <c r="H1" s="9" t="s">
        <v>34</v>
      </c>
      <c r="I1" s="7" t="s">
        <v>35</v>
      </c>
      <c r="J1" s="7" t="s">
        <v>36</v>
      </c>
      <c r="K1" s="7" t="s">
        <v>37</v>
      </c>
      <c r="L1" s="18" t="s">
        <v>38</v>
      </c>
      <c r="M1" s="18" t="s">
        <v>39</v>
      </c>
      <c r="N1" s="18" t="s">
        <v>40</v>
      </c>
      <c r="O1" s="4" t="s">
        <v>41</v>
      </c>
      <c r="P1" s="4" t="s">
        <v>42</v>
      </c>
      <c r="Q1" s="4" t="s">
        <v>43</v>
      </c>
      <c r="R1" s="5" t="s">
        <v>44</v>
      </c>
      <c r="S1" s="5" t="s">
        <v>45</v>
      </c>
      <c r="T1" s="5" t="s">
        <v>46</v>
      </c>
      <c r="U1" s="6" t="s">
        <v>47</v>
      </c>
      <c r="V1" s="6" t="s">
        <v>48</v>
      </c>
      <c r="W1" s="6" t="s">
        <v>49</v>
      </c>
      <c r="X1" s="16" t="s">
        <v>50</v>
      </c>
      <c r="Y1" s="16" t="s">
        <v>51</v>
      </c>
      <c r="Z1" s="16" t="s">
        <v>52</v>
      </c>
      <c r="AA1" s="8" t="s">
        <v>53</v>
      </c>
      <c r="AB1" s="8" t="s">
        <v>54</v>
      </c>
      <c r="AC1" s="8" t="s">
        <v>55</v>
      </c>
      <c r="AD1" t="s">
        <v>56</v>
      </c>
      <c r="AE1" t="s">
        <v>57</v>
      </c>
      <c r="AF1" t="s">
        <v>58</v>
      </c>
      <c r="AG1" s="18" t="s">
        <v>59</v>
      </c>
      <c r="AH1" s="18" t="s">
        <v>60</v>
      </c>
      <c r="AI1" s="18" t="s">
        <v>61</v>
      </c>
      <c r="AJ1" s="9" t="s">
        <v>62</v>
      </c>
      <c r="AK1" s="9" t="s">
        <v>63</v>
      </c>
      <c r="AL1" s="9" t="s">
        <v>64</v>
      </c>
      <c r="AM1" s="16" t="s">
        <v>65</v>
      </c>
      <c r="AN1" s="16" t="s">
        <v>66</v>
      </c>
      <c r="AO1" s="16" t="s">
        <v>67</v>
      </c>
      <c r="AP1" s="4" t="s">
        <v>68</v>
      </c>
      <c r="AQ1" s="4" t="s">
        <v>69</v>
      </c>
      <c r="AR1" s="4" t="s">
        <v>70</v>
      </c>
      <c r="AS1" s="6" t="s">
        <v>71</v>
      </c>
      <c r="AT1" s="6" t="s">
        <v>72</v>
      </c>
      <c r="AU1" s="6" t="s">
        <v>73</v>
      </c>
    </row>
    <row r="2" spans="1:47" x14ac:dyDescent="0.25">
      <c r="A2" s="1"/>
      <c r="B2" s="11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47" x14ac:dyDescent="0.25">
      <c r="A3" s="2" t="s">
        <v>0</v>
      </c>
      <c r="B3" s="10">
        <v>38.270000000000003</v>
      </c>
      <c r="C3">
        <v>38.340000000000003</v>
      </c>
      <c r="D3">
        <v>38.04</v>
      </c>
      <c r="E3">
        <v>37.090000000000003</v>
      </c>
      <c r="F3">
        <v>38.020000000000003</v>
      </c>
      <c r="G3">
        <v>37.799999999999997</v>
      </c>
      <c r="H3">
        <v>38.130000000000003</v>
      </c>
      <c r="I3">
        <v>38.07</v>
      </c>
      <c r="J3">
        <v>38.65</v>
      </c>
      <c r="K3">
        <v>37.74</v>
      </c>
      <c r="L3">
        <v>37.979999999999997</v>
      </c>
      <c r="M3">
        <v>38.39</v>
      </c>
      <c r="N3">
        <v>38.26</v>
      </c>
      <c r="O3">
        <v>38.46</v>
      </c>
      <c r="P3">
        <v>37.799999999999997</v>
      </c>
      <c r="Q3">
        <v>37.81</v>
      </c>
      <c r="R3">
        <v>37.29</v>
      </c>
      <c r="S3">
        <v>38.229999999999997</v>
      </c>
      <c r="T3">
        <v>38.53</v>
      </c>
      <c r="U3">
        <v>37.869999999999997</v>
      </c>
      <c r="V3">
        <v>38.130000000000003</v>
      </c>
      <c r="W3">
        <v>38.86</v>
      </c>
      <c r="X3">
        <v>38.270000000000003</v>
      </c>
      <c r="Y3">
        <v>38.340000000000003</v>
      </c>
      <c r="Z3">
        <v>38</v>
      </c>
      <c r="AA3">
        <v>38.1</v>
      </c>
      <c r="AB3">
        <v>38.19</v>
      </c>
      <c r="AC3">
        <v>38.630000000000003</v>
      </c>
      <c r="AD3">
        <v>38.24</v>
      </c>
      <c r="AE3">
        <v>38.78</v>
      </c>
      <c r="AF3">
        <v>38.6</v>
      </c>
      <c r="AG3">
        <v>37.590000000000003</v>
      </c>
      <c r="AH3">
        <v>38.090000000000003</v>
      </c>
      <c r="AI3">
        <v>38.119999999999997</v>
      </c>
      <c r="AJ3">
        <v>37.61</v>
      </c>
      <c r="AK3">
        <v>37.909999999999997</v>
      </c>
      <c r="AL3">
        <v>37.909999999999997</v>
      </c>
      <c r="AM3">
        <v>38.549999999999997</v>
      </c>
      <c r="AN3">
        <v>37.79</v>
      </c>
      <c r="AO3">
        <v>37.67</v>
      </c>
      <c r="AP3">
        <v>38.56</v>
      </c>
      <c r="AQ3">
        <v>37.78</v>
      </c>
      <c r="AR3">
        <v>38.67</v>
      </c>
      <c r="AS3">
        <v>37.909999999999997</v>
      </c>
      <c r="AT3">
        <v>37.659999999999997</v>
      </c>
      <c r="AU3">
        <v>37.78</v>
      </c>
    </row>
    <row r="4" spans="1:47" x14ac:dyDescent="0.25">
      <c r="A4" s="2" t="s">
        <v>1</v>
      </c>
      <c r="B4" s="10">
        <v>4.6100000000000003</v>
      </c>
      <c r="C4">
        <v>4.66</v>
      </c>
      <c r="D4">
        <v>4.7699999999999996</v>
      </c>
      <c r="E4">
        <v>4.62</v>
      </c>
      <c r="F4">
        <v>5.13</v>
      </c>
      <c r="G4">
        <v>4.72</v>
      </c>
      <c r="H4">
        <v>4.76</v>
      </c>
      <c r="I4">
        <v>4.74</v>
      </c>
      <c r="J4">
        <v>4.51</v>
      </c>
      <c r="K4">
        <v>4.71</v>
      </c>
      <c r="L4">
        <v>4.71</v>
      </c>
      <c r="M4">
        <v>4.59</v>
      </c>
      <c r="N4">
        <v>4.6900000000000004</v>
      </c>
      <c r="O4">
        <v>4.62</v>
      </c>
      <c r="P4">
        <v>4.59</v>
      </c>
      <c r="Q4">
        <v>4.57</v>
      </c>
      <c r="R4">
        <v>4.82</v>
      </c>
      <c r="S4">
        <v>4.79</v>
      </c>
      <c r="T4">
        <v>4.78</v>
      </c>
      <c r="U4">
        <v>4.66</v>
      </c>
      <c r="V4">
        <v>4.71</v>
      </c>
      <c r="W4">
        <v>4.5599999999999996</v>
      </c>
      <c r="X4">
        <v>4.63</v>
      </c>
      <c r="Y4">
        <v>4.75</v>
      </c>
      <c r="Z4">
        <v>4.8899999999999997</v>
      </c>
      <c r="AA4">
        <v>4.6900000000000004</v>
      </c>
      <c r="AB4">
        <v>4.7</v>
      </c>
      <c r="AC4">
        <v>4.57</v>
      </c>
      <c r="AD4">
        <v>4.57</v>
      </c>
      <c r="AE4">
        <v>4.4400000000000004</v>
      </c>
      <c r="AF4">
        <v>4.41</v>
      </c>
      <c r="AG4">
        <v>4.68</v>
      </c>
      <c r="AH4">
        <v>4.45</v>
      </c>
      <c r="AI4">
        <v>4.6399999999999997</v>
      </c>
      <c r="AJ4">
        <v>4.6100000000000003</v>
      </c>
      <c r="AK4">
        <v>4.67</v>
      </c>
      <c r="AL4">
        <v>4.71</v>
      </c>
      <c r="AM4">
        <v>4.6100000000000003</v>
      </c>
      <c r="AN4">
        <v>4.47</v>
      </c>
      <c r="AO4">
        <v>4.5599999999999996</v>
      </c>
      <c r="AP4">
        <v>4.51</v>
      </c>
      <c r="AQ4">
        <v>4.3600000000000003</v>
      </c>
      <c r="AR4">
        <v>4.7300000000000004</v>
      </c>
      <c r="AS4">
        <v>4.57</v>
      </c>
      <c r="AT4">
        <v>4.62</v>
      </c>
      <c r="AU4">
        <v>4.67</v>
      </c>
    </row>
    <row r="5" spans="1:47" x14ac:dyDescent="0.25">
      <c r="A5" s="2" t="s">
        <v>2</v>
      </c>
      <c r="B5" s="10">
        <v>13.07</v>
      </c>
      <c r="C5">
        <v>12.64</v>
      </c>
      <c r="D5">
        <v>12.67</v>
      </c>
      <c r="E5">
        <v>12.63</v>
      </c>
      <c r="F5">
        <v>12.79</v>
      </c>
      <c r="G5">
        <v>12.86</v>
      </c>
      <c r="H5">
        <v>12.74</v>
      </c>
      <c r="I5">
        <v>13.11</v>
      </c>
      <c r="J5">
        <v>13.34</v>
      </c>
      <c r="K5">
        <v>12.82</v>
      </c>
      <c r="L5">
        <v>12.79</v>
      </c>
      <c r="M5">
        <v>13.22</v>
      </c>
      <c r="N5">
        <v>13.11</v>
      </c>
      <c r="O5">
        <v>13.14</v>
      </c>
      <c r="P5">
        <v>13.02</v>
      </c>
      <c r="Q5">
        <v>12.93</v>
      </c>
      <c r="R5">
        <v>13.02</v>
      </c>
      <c r="S5">
        <v>13</v>
      </c>
      <c r="T5">
        <v>12.95</v>
      </c>
      <c r="U5">
        <v>12.94</v>
      </c>
      <c r="V5">
        <v>13.22</v>
      </c>
      <c r="W5">
        <v>13.6</v>
      </c>
      <c r="X5">
        <v>12.78</v>
      </c>
      <c r="Y5">
        <v>13.23</v>
      </c>
      <c r="Z5">
        <v>13.16</v>
      </c>
      <c r="AA5">
        <v>12.44</v>
      </c>
      <c r="AB5">
        <v>12.67</v>
      </c>
      <c r="AC5">
        <v>12.97</v>
      </c>
      <c r="AD5">
        <v>12.94</v>
      </c>
      <c r="AE5">
        <v>13.06</v>
      </c>
      <c r="AF5">
        <v>12.87</v>
      </c>
      <c r="AG5">
        <v>12.76</v>
      </c>
      <c r="AH5">
        <v>13.12</v>
      </c>
      <c r="AI5">
        <v>12.86</v>
      </c>
      <c r="AJ5">
        <v>12.95</v>
      </c>
      <c r="AK5">
        <v>13.1</v>
      </c>
      <c r="AL5">
        <v>12.66</v>
      </c>
      <c r="AM5">
        <v>12.96</v>
      </c>
      <c r="AN5">
        <v>12.85</v>
      </c>
      <c r="AO5">
        <v>12.71</v>
      </c>
      <c r="AP5">
        <v>13.18</v>
      </c>
      <c r="AQ5">
        <v>12.61</v>
      </c>
      <c r="AR5">
        <v>12.96</v>
      </c>
      <c r="AS5">
        <v>13.15</v>
      </c>
      <c r="AT5">
        <v>13.19</v>
      </c>
      <c r="AU5">
        <v>13.06</v>
      </c>
    </row>
    <row r="6" spans="1:47" x14ac:dyDescent="0.25">
      <c r="A6" s="2" t="s">
        <v>3</v>
      </c>
      <c r="B6" s="11"/>
    </row>
    <row r="7" spans="1:47" x14ac:dyDescent="0.25">
      <c r="A7" s="2" t="s">
        <v>4</v>
      </c>
      <c r="B7" s="10">
        <v>16.239999999999998</v>
      </c>
      <c r="C7">
        <v>16.03</v>
      </c>
      <c r="D7">
        <v>16.059999999999999</v>
      </c>
      <c r="E7">
        <v>20.02</v>
      </c>
      <c r="F7">
        <v>16.09</v>
      </c>
      <c r="G7">
        <v>16.600000000000001</v>
      </c>
      <c r="H7">
        <v>16.29</v>
      </c>
      <c r="I7">
        <v>16.57</v>
      </c>
      <c r="J7">
        <v>16.649999999999999</v>
      </c>
      <c r="K7">
        <v>16.68</v>
      </c>
      <c r="L7">
        <v>15.84</v>
      </c>
      <c r="M7">
        <v>16.28</v>
      </c>
      <c r="N7">
        <v>16.149999999999999</v>
      </c>
      <c r="O7">
        <v>16.100000000000001</v>
      </c>
      <c r="P7">
        <v>15.98</v>
      </c>
      <c r="Q7">
        <v>16.510000000000002</v>
      </c>
      <c r="R7">
        <v>15.52</v>
      </c>
      <c r="S7">
        <v>15.79</v>
      </c>
      <c r="T7">
        <v>15.23</v>
      </c>
      <c r="U7">
        <v>17.05</v>
      </c>
      <c r="V7">
        <v>16.670000000000002</v>
      </c>
      <c r="W7">
        <v>15.36</v>
      </c>
      <c r="X7">
        <v>16.149999999999999</v>
      </c>
      <c r="Y7">
        <v>16.07</v>
      </c>
      <c r="Z7">
        <v>16.100000000000001</v>
      </c>
      <c r="AA7">
        <v>15.88</v>
      </c>
      <c r="AB7">
        <v>15.86</v>
      </c>
      <c r="AC7">
        <v>15.93</v>
      </c>
      <c r="AD7">
        <v>16.71</v>
      </c>
      <c r="AE7">
        <v>16.510000000000002</v>
      </c>
      <c r="AF7">
        <v>16.440000000000001</v>
      </c>
      <c r="AG7">
        <v>15.98</v>
      </c>
      <c r="AH7">
        <v>16.100000000000001</v>
      </c>
      <c r="AI7">
        <v>16</v>
      </c>
      <c r="AJ7">
        <v>17.07</v>
      </c>
      <c r="AK7">
        <v>17.190000000000001</v>
      </c>
      <c r="AL7">
        <v>16.739999999999998</v>
      </c>
      <c r="AM7">
        <v>16.53</v>
      </c>
      <c r="AN7">
        <v>16.95</v>
      </c>
      <c r="AO7">
        <v>16.23</v>
      </c>
      <c r="AP7">
        <v>16.11</v>
      </c>
      <c r="AQ7">
        <v>15.89</v>
      </c>
      <c r="AR7">
        <v>16.149999999999999</v>
      </c>
      <c r="AS7">
        <v>16.39</v>
      </c>
      <c r="AT7">
        <v>16.66</v>
      </c>
      <c r="AU7">
        <v>16.29</v>
      </c>
    </row>
    <row r="8" spans="1:47" x14ac:dyDescent="0.25">
      <c r="A8" s="2" t="s">
        <v>5</v>
      </c>
      <c r="B8" s="10">
        <v>0.33110000000000001</v>
      </c>
      <c r="C8">
        <v>0.3201</v>
      </c>
      <c r="D8">
        <v>0.40939999999999999</v>
      </c>
      <c r="E8">
        <v>0.35520000000000002</v>
      </c>
      <c r="F8">
        <v>0.32840000000000003</v>
      </c>
      <c r="G8">
        <v>0.35299999999999998</v>
      </c>
      <c r="H8">
        <v>0.28599999999999998</v>
      </c>
      <c r="I8">
        <v>0.32300000000000001</v>
      </c>
      <c r="J8">
        <v>0.35170000000000001</v>
      </c>
      <c r="K8">
        <v>0.32819999999999999</v>
      </c>
      <c r="L8">
        <v>0.30270000000000002</v>
      </c>
      <c r="M8">
        <v>0.35909999999999997</v>
      </c>
      <c r="N8">
        <v>0.27510000000000001</v>
      </c>
      <c r="O8">
        <v>0.3674</v>
      </c>
      <c r="P8">
        <v>0.41170000000000001</v>
      </c>
      <c r="Q8">
        <v>0.30230000000000001</v>
      </c>
      <c r="R8">
        <v>0.35139999999999999</v>
      </c>
      <c r="S8">
        <v>0.39579999999999999</v>
      </c>
      <c r="T8">
        <v>0.27500000000000002</v>
      </c>
      <c r="U8">
        <v>0.29780000000000001</v>
      </c>
      <c r="V8">
        <v>0.31259999999999999</v>
      </c>
      <c r="W8">
        <v>0.33119999999999999</v>
      </c>
      <c r="X8">
        <v>0.29020000000000001</v>
      </c>
      <c r="Y8">
        <v>0.32669999999999999</v>
      </c>
      <c r="Z8">
        <v>0.37380000000000002</v>
      </c>
      <c r="AA8">
        <v>0.33739999999999998</v>
      </c>
      <c r="AB8">
        <v>0.41889999999999999</v>
      </c>
      <c r="AC8">
        <v>0.3604</v>
      </c>
      <c r="AD8">
        <v>0.31640000000000001</v>
      </c>
      <c r="AE8">
        <v>0.3276</v>
      </c>
      <c r="AF8">
        <v>0.30649999999999999</v>
      </c>
      <c r="AG8">
        <v>0.26400000000000001</v>
      </c>
      <c r="AH8">
        <v>0.25540000000000002</v>
      </c>
      <c r="AI8">
        <v>0.30270000000000002</v>
      </c>
      <c r="AJ8">
        <v>0.34539999999999998</v>
      </c>
      <c r="AK8">
        <v>0.41289999999999999</v>
      </c>
      <c r="AL8">
        <v>0.27850000000000003</v>
      </c>
      <c r="AM8">
        <v>0.36809999999999998</v>
      </c>
      <c r="AN8">
        <v>0.35310000000000002</v>
      </c>
      <c r="AO8">
        <v>0.37609999999999999</v>
      </c>
      <c r="AP8">
        <v>0.3624</v>
      </c>
      <c r="AQ8">
        <v>0.27729999999999999</v>
      </c>
      <c r="AR8">
        <v>0.34420000000000001</v>
      </c>
      <c r="AS8">
        <v>0.2918</v>
      </c>
      <c r="AT8">
        <v>0.37019999999999997</v>
      </c>
      <c r="AU8">
        <v>0.35780000000000001</v>
      </c>
    </row>
    <row r="9" spans="1:47" x14ac:dyDescent="0.25">
      <c r="A9" s="2" t="s">
        <v>6</v>
      </c>
      <c r="B9" s="10">
        <v>14.75</v>
      </c>
      <c r="C9">
        <v>15.05</v>
      </c>
      <c r="D9">
        <v>14.3</v>
      </c>
      <c r="E9">
        <v>12.22</v>
      </c>
      <c r="F9">
        <v>13.89</v>
      </c>
      <c r="G9">
        <v>14.56</v>
      </c>
      <c r="H9">
        <v>14.15</v>
      </c>
      <c r="I9">
        <v>14.37</v>
      </c>
      <c r="J9">
        <v>14.81</v>
      </c>
      <c r="K9">
        <v>14.29</v>
      </c>
      <c r="L9">
        <v>14.66</v>
      </c>
      <c r="M9">
        <v>14.68</v>
      </c>
      <c r="N9">
        <v>14.82</v>
      </c>
      <c r="O9">
        <v>14.99</v>
      </c>
      <c r="P9">
        <v>14.6</v>
      </c>
      <c r="Q9">
        <v>14.61</v>
      </c>
      <c r="R9">
        <v>13.91</v>
      </c>
      <c r="S9">
        <v>14.63</v>
      </c>
      <c r="T9">
        <v>15.11</v>
      </c>
      <c r="U9">
        <v>14.37</v>
      </c>
      <c r="V9">
        <v>14.26</v>
      </c>
      <c r="W9">
        <v>13.78</v>
      </c>
      <c r="X9">
        <v>14.74</v>
      </c>
      <c r="Y9">
        <v>14.96</v>
      </c>
      <c r="Z9">
        <v>14.45</v>
      </c>
      <c r="AA9">
        <v>14.88</v>
      </c>
      <c r="AB9">
        <v>14.96</v>
      </c>
      <c r="AC9">
        <v>15.21</v>
      </c>
      <c r="AD9">
        <v>14.41</v>
      </c>
      <c r="AE9">
        <v>14.66</v>
      </c>
      <c r="AF9">
        <v>14.84</v>
      </c>
      <c r="AG9">
        <v>14.46</v>
      </c>
      <c r="AH9">
        <v>14.7</v>
      </c>
      <c r="AI9">
        <v>14.42</v>
      </c>
      <c r="AJ9">
        <v>14.05</v>
      </c>
      <c r="AK9">
        <v>14.22</v>
      </c>
      <c r="AL9">
        <v>14.3</v>
      </c>
      <c r="AM9">
        <v>14.59</v>
      </c>
      <c r="AN9">
        <v>13.57</v>
      </c>
      <c r="AO9">
        <v>14.66</v>
      </c>
      <c r="AP9">
        <v>14.99</v>
      </c>
      <c r="AQ9">
        <v>14.52</v>
      </c>
      <c r="AR9">
        <v>14.45</v>
      </c>
      <c r="AS9">
        <v>14.6</v>
      </c>
      <c r="AT9">
        <v>14.49</v>
      </c>
      <c r="AU9">
        <v>14.43</v>
      </c>
    </row>
    <row r="10" spans="1:47" x14ac:dyDescent="0.25">
      <c r="A10" s="2" t="s">
        <v>7</v>
      </c>
      <c r="B10" s="10">
        <v>4.5999999999999999E-2</v>
      </c>
      <c r="C10">
        <v>3.4299999999999997E-2</v>
      </c>
      <c r="D10">
        <v>1.4999999999999999E-2</v>
      </c>
      <c r="E10">
        <v>7.4800000000000005E-2</v>
      </c>
      <c r="F10">
        <v>0.1419</v>
      </c>
      <c r="G10">
        <v>1.24E-2</v>
      </c>
      <c r="H10">
        <v>5.8000000000000003E-2</v>
      </c>
      <c r="I10">
        <v>7.3099999999999998E-2</v>
      </c>
      <c r="J10">
        <v>3.1800000000000002E-2</v>
      </c>
      <c r="K10">
        <v>4.7600000000000003E-2</v>
      </c>
      <c r="L10">
        <v>6.7100000000000007E-2</v>
      </c>
      <c r="M10">
        <v>2.81E-2</v>
      </c>
      <c r="N10">
        <v>7.17E-2</v>
      </c>
      <c r="O10">
        <v>3.0099999999999998E-2</v>
      </c>
      <c r="P10">
        <v>5.5300000000000002E-2</v>
      </c>
      <c r="Q10">
        <v>6.2600000000000003E-2</v>
      </c>
      <c r="R10">
        <v>6.5000000000000002E-2</v>
      </c>
      <c r="S10">
        <v>7.2900000000000006E-2</v>
      </c>
      <c r="T10">
        <v>6.1699999999999998E-2</v>
      </c>
      <c r="U10">
        <v>9.3100000000000002E-2</v>
      </c>
      <c r="V10">
        <v>3.5200000000000002E-2</v>
      </c>
      <c r="W10">
        <v>2.47E-2</v>
      </c>
      <c r="X10">
        <v>3.5799999999999998E-2</v>
      </c>
      <c r="Y10">
        <v>6.2300000000000001E-2</v>
      </c>
      <c r="Z10">
        <v>5.7000000000000002E-2</v>
      </c>
      <c r="AA10">
        <v>3.85E-2</v>
      </c>
      <c r="AB10">
        <v>5.04E-2</v>
      </c>
      <c r="AC10">
        <v>1.6E-2</v>
      </c>
      <c r="AD10">
        <v>1.44E-2</v>
      </c>
      <c r="AE10">
        <v>2.6100000000000002E-2</v>
      </c>
      <c r="AF10">
        <v>2.8799999999999999E-2</v>
      </c>
      <c r="AG10">
        <v>7.7200000000000005E-2</v>
      </c>
      <c r="AH10">
        <v>2.76E-2</v>
      </c>
      <c r="AI10">
        <v>4.5400000000000003E-2</v>
      </c>
      <c r="AJ10">
        <v>4.1599999999999998E-2</v>
      </c>
      <c r="AK10">
        <v>4.5499999999999999E-2</v>
      </c>
      <c r="AL10">
        <v>4.87E-2</v>
      </c>
      <c r="AM10">
        <v>5.5800000000000002E-2</v>
      </c>
      <c r="AN10">
        <v>8.2199999999999995E-2</v>
      </c>
      <c r="AO10">
        <v>3.78E-2</v>
      </c>
      <c r="AP10">
        <v>6.3E-3</v>
      </c>
      <c r="AQ10">
        <v>7.3300000000000004E-2</v>
      </c>
      <c r="AR10">
        <v>7.51E-2</v>
      </c>
      <c r="AS10">
        <v>3.6200000000000003E-2</v>
      </c>
      <c r="AT10">
        <v>1.49E-2</v>
      </c>
      <c r="AU10">
        <v>2.0000000000000001E-4</v>
      </c>
    </row>
    <row r="11" spans="1:47" x14ac:dyDescent="0.25">
      <c r="A11" s="2" t="s">
        <v>8</v>
      </c>
      <c r="B11" s="10">
        <v>0.51219999999999999</v>
      </c>
      <c r="C11">
        <v>0.39939999999999998</v>
      </c>
      <c r="D11">
        <v>0.38379999999999997</v>
      </c>
      <c r="E11">
        <v>0.47599999999999998</v>
      </c>
      <c r="F11">
        <v>0.47599999999999998</v>
      </c>
      <c r="G11">
        <v>0.43290000000000001</v>
      </c>
      <c r="H11">
        <v>0.45250000000000001</v>
      </c>
      <c r="I11">
        <v>0.39090000000000003</v>
      </c>
      <c r="J11">
        <v>0.4199</v>
      </c>
      <c r="K11">
        <v>0.47399999999999998</v>
      </c>
      <c r="L11">
        <v>0.5212</v>
      </c>
      <c r="M11">
        <v>0.46760000000000002</v>
      </c>
      <c r="N11">
        <v>0.48199999999999998</v>
      </c>
      <c r="O11">
        <v>0.36759999999999998</v>
      </c>
      <c r="P11">
        <v>0.3649</v>
      </c>
      <c r="Q11">
        <v>0.4284</v>
      </c>
      <c r="R11">
        <v>0.39169999999999999</v>
      </c>
      <c r="S11">
        <v>0.38369999999999999</v>
      </c>
      <c r="T11">
        <v>0.39460000000000001</v>
      </c>
      <c r="U11">
        <v>0.37040000000000001</v>
      </c>
      <c r="V11">
        <v>0.35780000000000001</v>
      </c>
      <c r="W11">
        <v>0.1789</v>
      </c>
      <c r="X11">
        <v>0.44319999999999998</v>
      </c>
      <c r="Y11">
        <v>0.46129999999999999</v>
      </c>
      <c r="Z11">
        <v>0.45789999999999997</v>
      </c>
      <c r="AA11">
        <v>0.41610000000000003</v>
      </c>
      <c r="AB11">
        <v>0.38640000000000002</v>
      </c>
      <c r="AC11">
        <v>0.4743</v>
      </c>
      <c r="AD11">
        <v>0.42880000000000001</v>
      </c>
      <c r="AE11">
        <v>0.44700000000000001</v>
      </c>
      <c r="AF11">
        <v>0.39179999999999998</v>
      </c>
      <c r="AG11">
        <v>0.44929999999999998</v>
      </c>
      <c r="AH11">
        <v>0.43359999999999999</v>
      </c>
      <c r="AI11">
        <v>0.2077</v>
      </c>
      <c r="AJ11">
        <v>0.40639999999999998</v>
      </c>
      <c r="AK11">
        <v>0.50660000000000005</v>
      </c>
      <c r="AL11">
        <v>0.3836</v>
      </c>
      <c r="AM11">
        <v>0.40429999999999999</v>
      </c>
      <c r="AN11">
        <v>0.39129999999999998</v>
      </c>
      <c r="AO11">
        <v>0.4224</v>
      </c>
      <c r="AP11">
        <v>0.47639999999999999</v>
      </c>
      <c r="AQ11">
        <v>0.40300000000000002</v>
      </c>
      <c r="AR11">
        <v>0.35310000000000002</v>
      </c>
      <c r="AS11">
        <v>0.33650000000000002</v>
      </c>
      <c r="AT11">
        <v>0.47860000000000003</v>
      </c>
      <c r="AU11">
        <v>0.48280000000000001</v>
      </c>
    </row>
    <row r="12" spans="1:47" x14ac:dyDescent="0.25">
      <c r="A12" s="2" t="s">
        <v>9</v>
      </c>
      <c r="B12" s="10">
        <v>9.27</v>
      </c>
      <c r="C12">
        <v>9.27</v>
      </c>
      <c r="D12">
        <v>9.1</v>
      </c>
      <c r="E12">
        <v>9.01</v>
      </c>
      <c r="F12">
        <v>8.67</v>
      </c>
      <c r="G12">
        <v>9.2799999999999994</v>
      </c>
      <c r="H12">
        <v>9.1199999999999992</v>
      </c>
      <c r="I12">
        <v>9.16</v>
      </c>
      <c r="J12">
        <v>9.39</v>
      </c>
      <c r="K12">
        <v>9.16</v>
      </c>
      <c r="L12">
        <v>8.9600000000000009</v>
      </c>
      <c r="M12">
        <v>9.36</v>
      </c>
      <c r="N12">
        <v>9.1300000000000008</v>
      </c>
      <c r="O12">
        <v>9.18</v>
      </c>
      <c r="P12">
        <v>9.1</v>
      </c>
      <c r="Q12">
        <v>9.17</v>
      </c>
      <c r="R12">
        <v>9.39</v>
      </c>
      <c r="S12">
        <v>9.0500000000000007</v>
      </c>
      <c r="T12">
        <v>9.11</v>
      </c>
      <c r="U12">
        <v>8.94</v>
      </c>
      <c r="V12">
        <v>9.14</v>
      </c>
      <c r="W12">
        <v>9.91</v>
      </c>
      <c r="X12">
        <v>9.26</v>
      </c>
      <c r="Y12">
        <v>9.2100000000000009</v>
      </c>
      <c r="Z12">
        <v>9.23</v>
      </c>
      <c r="AA12">
        <v>9.15</v>
      </c>
      <c r="AB12">
        <v>9.18</v>
      </c>
      <c r="AC12">
        <v>9.2899999999999991</v>
      </c>
      <c r="AD12">
        <v>9.3000000000000007</v>
      </c>
      <c r="AE12">
        <v>9.41</v>
      </c>
      <c r="AF12">
        <v>9.4499999999999993</v>
      </c>
      <c r="AG12">
        <v>9.08</v>
      </c>
      <c r="AH12">
        <v>9.31</v>
      </c>
      <c r="AI12">
        <v>9.67</v>
      </c>
      <c r="AJ12">
        <v>9.2200000000000006</v>
      </c>
      <c r="AK12">
        <v>9.1</v>
      </c>
      <c r="AL12">
        <v>8.85</v>
      </c>
      <c r="AM12">
        <v>9.1</v>
      </c>
      <c r="AN12">
        <v>9.11</v>
      </c>
      <c r="AO12">
        <v>9.25</v>
      </c>
      <c r="AP12">
        <v>9.19</v>
      </c>
      <c r="AQ12">
        <v>8.9499999999999993</v>
      </c>
      <c r="AR12">
        <v>9.0299999999999994</v>
      </c>
      <c r="AS12">
        <v>9.06</v>
      </c>
      <c r="AT12">
        <v>9.43</v>
      </c>
      <c r="AU12">
        <v>9.31</v>
      </c>
    </row>
    <row r="13" spans="1:47" x14ac:dyDescent="0.25">
      <c r="A13" s="2" t="s">
        <v>23</v>
      </c>
      <c r="B13" s="10">
        <v>0.1605</v>
      </c>
      <c r="C13">
        <v>0.13539999999999999</v>
      </c>
      <c r="D13">
        <v>0.17649999999999999</v>
      </c>
      <c r="E13">
        <v>0.1898</v>
      </c>
      <c r="F13">
        <v>0.2235</v>
      </c>
      <c r="G13">
        <v>0.13719999999999999</v>
      </c>
      <c r="H13">
        <v>0.17469999999999999</v>
      </c>
      <c r="I13">
        <v>0.1769</v>
      </c>
      <c r="J13">
        <v>0.19539999999999999</v>
      </c>
      <c r="K13">
        <v>0.1729</v>
      </c>
      <c r="L13">
        <v>0.18990000000000001</v>
      </c>
      <c r="M13">
        <v>0.18029999999999999</v>
      </c>
      <c r="N13">
        <v>0.18110000000000001</v>
      </c>
      <c r="O13">
        <v>0.1787</v>
      </c>
      <c r="P13">
        <v>0.1658</v>
      </c>
      <c r="Q13">
        <v>0.20780000000000001</v>
      </c>
      <c r="R13">
        <v>0.22239999999999999</v>
      </c>
      <c r="S13">
        <v>0.19220000000000001</v>
      </c>
      <c r="T13">
        <v>0.21329999999999999</v>
      </c>
      <c r="U13">
        <v>0.1709</v>
      </c>
      <c r="V13">
        <v>0.17630000000000001</v>
      </c>
      <c r="W13">
        <v>0.1452</v>
      </c>
      <c r="X13">
        <v>0.2273</v>
      </c>
      <c r="Y13">
        <v>0.16869999999999999</v>
      </c>
      <c r="Z13">
        <v>0.16750000000000001</v>
      </c>
      <c r="AA13">
        <v>0.15590000000000001</v>
      </c>
      <c r="AB13">
        <v>0.14119999999999999</v>
      </c>
      <c r="AC13">
        <v>0.14299999999999999</v>
      </c>
      <c r="AD13">
        <v>0.1734</v>
      </c>
      <c r="AE13">
        <v>0.1648</v>
      </c>
      <c r="AF13">
        <v>0.1565</v>
      </c>
      <c r="AG13">
        <v>0.13589999999999999</v>
      </c>
      <c r="AH13">
        <v>0.15709999999999999</v>
      </c>
      <c r="AI13">
        <v>0.15579999999999999</v>
      </c>
      <c r="AJ13">
        <v>0.15579999999999999</v>
      </c>
      <c r="AK13">
        <v>0.18329999999999999</v>
      </c>
      <c r="AL13">
        <v>0.16819999999999999</v>
      </c>
      <c r="AM13">
        <v>0.14480000000000001</v>
      </c>
      <c r="AN13">
        <v>0.20369999999999999</v>
      </c>
      <c r="AO13">
        <v>0.1857</v>
      </c>
      <c r="AP13">
        <v>0.16650000000000001</v>
      </c>
      <c r="AQ13">
        <v>0.19589999999999999</v>
      </c>
      <c r="AR13">
        <v>0.1706</v>
      </c>
      <c r="AS13">
        <v>0.1671</v>
      </c>
      <c r="AT13">
        <v>0.16220000000000001</v>
      </c>
      <c r="AU13">
        <v>0.14929999999999999</v>
      </c>
    </row>
    <row r="14" spans="1:47" x14ac:dyDescent="0.25">
      <c r="A14" s="2" t="s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</row>
    <row r="15" spans="1:47" x14ac:dyDescent="0.25">
      <c r="A15" s="2" t="s">
        <v>24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</row>
    <row r="16" spans="1:47" x14ac:dyDescent="0.25">
      <c r="A16" s="17" t="s">
        <v>27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</row>
    <row r="17" spans="1:47" x14ac:dyDescent="0.25">
      <c r="A17" s="3" t="s">
        <v>77</v>
      </c>
      <c r="B17" s="10">
        <v>97.259799999999998</v>
      </c>
      <c r="C17">
        <v>96.879199999999997</v>
      </c>
      <c r="D17">
        <v>95.924700000000001</v>
      </c>
      <c r="E17">
        <v>96.685900000000004</v>
      </c>
      <c r="F17">
        <v>95.759900000000002</v>
      </c>
      <c r="G17">
        <v>96.755499999999998</v>
      </c>
      <c r="H17">
        <v>96.161299999999997</v>
      </c>
      <c r="I17">
        <v>96.983900000000006</v>
      </c>
      <c r="J17">
        <v>98.3489</v>
      </c>
      <c r="K17">
        <v>96.422799999999995</v>
      </c>
      <c r="L17">
        <v>96.021000000000001</v>
      </c>
      <c r="M17">
        <v>97.555099999999996</v>
      </c>
      <c r="N17">
        <v>97.17</v>
      </c>
      <c r="O17">
        <v>97.433899999999994</v>
      </c>
      <c r="P17">
        <v>96.087699999999998</v>
      </c>
      <c r="Q17">
        <v>96.601200000000006</v>
      </c>
      <c r="R17">
        <v>94.980599999999995</v>
      </c>
      <c r="S17">
        <v>96.534700000000001</v>
      </c>
      <c r="T17">
        <v>96.654600000000002</v>
      </c>
      <c r="U17">
        <v>96.762299999999996</v>
      </c>
      <c r="V17">
        <v>97.012</v>
      </c>
      <c r="W17">
        <v>96.75</v>
      </c>
      <c r="X17">
        <v>96.826499999999996</v>
      </c>
      <c r="Y17">
        <v>97.579099999999997</v>
      </c>
      <c r="Z17">
        <v>96.886300000000006</v>
      </c>
      <c r="AA17">
        <v>96.087999999999994</v>
      </c>
      <c r="AB17">
        <v>96.557000000000002</v>
      </c>
      <c r="AC17">
        <v>97.593800000000002</v>
      </c>
      <c r="AD17">
        <v>97.103099999999998</v>
      </c>
      <c r="AE17">
        <v>97.825599999999994</v>
      </c>
      <c r="AF17">
        <v>97.493700000000004</v>
      </c>
      <c r="AG17">
        <v>95.476500000000001</v>
      </c>
      <c r="AH17">
        <v>96.643799999999999</v>
      </c>
      <c r="AI17">
        <v>96.421700000000001</v>
      </c>
      <c r="AJ17">
        <v>96.459299999999999</v>
      </c>
      <c r="AK17">
        <v>97.338399999999993</v>
      </c>
      <c r="AL17">
        <v>96.049000000000007</v>
      </c>
      <c r="AM17">
        <v>97.313100000000006</v>
      </c>
      <c r="AN17">
        <v>95.770300000000006</v>
      </c>
      <c r="AO17">
        <v>96.102099999999993</v>
      </c>
      <c r="AP17">
        <v>97.551699999999997</v>
      </c>
      <c r="AQ17">
        <v>95.059600000000003</v>
      </c>
      <c r="AR17">
        <v>96.933099999999996</v>
      </c>
      <c r="AS17">
        <v>96.511700000000005</v>
      </c>
      <c r="AT17">
        <v>97.075999999999993</v>
      </c>
      <c r="AU17">
        <v>96.530199999999994</v>
      </c>
    </row>
    <row r="18" spans="1:47" x14ac:dyDescent="0.25">
      <c r="A18" s="23"/>
      <c r="B18" s="10"/>
    </row>
    <row r="19" spans="1:47" x14ac:dyDescent="0.25">
      <c r="A19" s="23" t="s">
        <v>78</v>
      </c>
      <c r="B19" s="10"/>
    </row>
    <row r="20" spans="1:47" x14ac:dyDescent="0.25">
      <c r="A20" s="1">
        <v>60.09</v>
      </c>
      <c r="B20" s="12">
        <f t="shared" ref="B20:W20" si="0">B3*2/$A20</f>
        <v>1.2737560326177402</v>
      </c>
      <c r="C20" s="12">
        <f t="shared" si="0"/>
        <v>1.2760858711932102</v>
      </c>
      <c r="D20" s="12">
        <f t="shared" si="0"/>
        <v>1.2661008487269096</v>
      </c>
      <c r="E20" s="12">
        <f>E3*2/$A20</f>
        <v>1.2344816109169578</v>
      </c>
      <c r="F20" s="12">
        <f t="shared" si="0"/>
        <v>1.2654351805624897</v>
      </c>
      <c r="G20" s="12">
        <f t="shared" si="0"/>
        <v>1.2581128307538689</v>
      </c>
      <c r="H20" s="12">
        <f t="shared" si="0"/>
        <v>1.2690963554667998</v>
      </c>
      <c r="I20" s="12">
        <f t="shared" si="0"/>
        <v>1.2670993509735395</v>
      </c>
      <c r="J20" s="12">
        <f t="shared" si="0"/>
        <v>1.2864037277417206</v>
      </c>
      <c r="K20" s="12">
        <f t="shared" si="0"/>
        <v>1.2561158262606091</v>
      </c>
      <c r="L20" s="12">
        <f t="shared" si="0"/>
        <v>1.2641038442336494</v>
      </c>
      <c r="M20" s="12">
        <f t="shared" si="0"/>
        <v>1.2777500416042602</v>
      </c>
      <c r="N20" s="12">
        <f t="shared" si="0"/>
        <v>1.27342319853553</v>
      </c>
      <c r="O20" s="12">
        <f t="shared" si="0"/>
        <v>1.2800798801797304</v>
      </c>
      <c r="P20" s="12">
        <f t="shared" si="0"/>
        <v>1.2581128307538689</v>
      </c>
      <c r="Q20" s="12">
        <f t="shared" si="0"/>
        <v>1.2584456648360791</v>
      </c>
      <c r="R20" s="12">
        <f t="shared" si="0"/>
        <v>1.2411382925611583</v>
      </c>
      <c r="S20" s="12">
        <f t="shared" si="0"/>
        <v>1.2724246962888999</v>
      </c>
      <c r="T20" s="12">
        <f t="shared" si="0"/>
        <v>1.2824097187552006</v>
      </c>
      <c r="U20" s="12">
        <f t="shared" si="0"/>
        <v>1.2604426693293391</v>
      </c>
      <c r="V20" s="12">
        <f t="shared" si="0"/>
        <v>1.2690963554667998</v>
      </c>
      <c r="W20" s="12">
        <f t="shared" si="0"/>
        <v>1.293393243468131</v>
      </c>
      <c r="X20" s="12">
        <f t="shared" ref="X20:AU20" si="1">X3*2/$A20</f>
        <v>1.2737560326177402</v>
      </c>
      <c r="Y20" s="12">
        <f t="shared" si="1"/>
        <v>1.2760858711932102</v>
      </c>
      <c r="Z20" s="12">
        <f t="shared" si="1"/>
        <v>1.2647695123980696</v>
      </c>
      <c r="AA20" s="12">
        <f t="shared" si="1"/>
        <v>1.2680978532201697</v>
      </c>
      <c r="AB20" s="12">
        <f t="shared" si="1"/>
        <v>1.2710933599600598</v>
      </c>
      <c r="AC20" s="12">
        <f t="shared" si="1"/>
        <v>1.2857380595773007</v>
      </c>
      <c r="AD20" s="12">
        <f t="shared" si="1"/>
        <v>1.2727575303711101</v>
      </c>
      <c r="AE20" s="12">
        <f t="shared" si="1"/>
        <v>1.2907305708104511</v>
      </c>
      <c r="AF20" s="12">
        <f t="shared" si="1"/>
        <v>1.2847395573306706</v>
      </c>
      <c r="AG20" s="12">
        <f t="shared" si="1"/>
        <v>1.2511233150274588</v>
      </c>
      <c r="AH20" s="12">
        <f t="shared" si="1"/>
        <v>1.2677650191379597</v>
      </c>
      <c r="AI20" s="12">
        <f t="shared" si="1"/>
        <v>1.2687635213845896</v>
      </c>
      <c r="AJ20" s="12">
        <f t="shared" si="1"/>
        <v>1.2517889831918787</v>
      </c>
      <c r="AK20" s="12">
        <f t="shared" si="1"/>
        <v>1.2617740056581792</v>
      </c>
      <c r="AL20" s="12">
        <f t="shared" si="1"/>
        <v>1.2617740056581792</v>
      </c>
      <c r="AM20" s="12">
        <f t="shared" si="1"/>
        <v>1.2830753869196203</v>
      </c>
      <c r="AN20" s="12">
        <f t="shared" si="1"/>
        <v>1.2577799966716592</v>
      </c>
      <c r="AO20" s="12">
        <f t="shared" si="1"/>
        <v>1.2537859876851389</v>
      </c>
      <c r="AP20" s="12">
        <f t="shared" si="1"/>
        <v>1.2834082210018305</v>
      </c>
      <c r="AQ20" s="12">
        <f t="shared" si="1"/>
        <v>1.2574471625894492</v>
      </c>
      <c r="AR20" s="12">
        <f t="shared" si="1"/>
        <v>1.2870693959061408</v>
      </c>
      <c r="AS20" s="12">
        <f t="shared" si="1"/>
        <v>1.2617740056581792</v>
      </c>
      <c r="AT20" s="12">
        <f t="shared" si="1"/>
        <v>1.2534531536029287</v>
      </c>
      <c r="AU20" s="12">
        <f t="shared" si="1"/>
        <v>1.2574471625894492</v>
      </c>
    </row>
    <row r="21" spans="1:47" x14ac:dyDescent="0.25">
      <c r="A21" s="1">
        <v>79.900000000000006</v>
      </c>
      <c r="B21" s="12">
        <f t="shared" ref="B21:W21" si="2">B4*2/$A21</f>
        <v>0.11539424280350438</v>
      </c>
      <c r="C21" s="12">
        <f t="shared" si="2"/>
        <v>0.11664580725907384</v>
      </c>
      <c r="D21" s="12">
        <f t="shared" si="2"/>
        <v>0.11939924906132664</v>
      </c>
      <c r="E21" s="12">
        <f>E4*2/$A21</f>
        <v>0.11564455569461826</v>
      </c>
      <c r="F21" s="12">
        <f t="shared" si="2"/>
        <v>0.12841051314142676</v>
      </c>
      <c r="G21" s="12">
        <f t="shared" si="2"/>
        <v>0.11814768460575718</v>
      </c>
      <c r="H21" s="12">
        <f t="shared" si="2"/>
        <v>0.11914893617021276</v>
      </c>
      <c r="I21" s="12">
        <f t="shared" si="2"/>
        <v>0.11864831038798498</v>
      </c>
      <c r="J21" s="12">
        <f t="shared" si="2"/>
        <v>0.11289111389236545</v>
      </c>
      <c r="K21" s="12">
        <f t="shared" si="2"/>
        <v>0.11789737171464329</v>
      </c>
      <c r="L21" s="12">
        <f t="shared" si="2"/>
        <v>0.11789737171464329</v>
      </c>
      <c r="M21" s="12">
        <f t="shared" si="2"/>
        <v>0.11489361702127658</v>
      </c>
      <c r="N21" s="12">
        <f t="shared" si="2"/>
        <v>0.11739674593241552</v>
      </c>
      <c r="O21" s="12">
        <f t="shared" si="2"/>
        <v>0.11564455569461826</v>
      </c>
      <c r="P21" s="12">
        <f t="shared" si="2"/>
        <v>0.11489361702127658</v>
      </c>
      <c r="Q21" s="12">
        <f t="shared" si="2"/>
        <v>0.11439299123904881</v>
      </c>
      <c r="R21" s="12">
        <f t="shared" si="2"/>
        <v>0.12065081351689612</v>
      </c>
      <c r="S21" s="12">
        <f t="shared" si="2"/>
        <v>0.11989987484355444</v>
      </c>
      <c r="T21" s="12">
        <f t="shared" si="2"/>
        <v>0.11964956195244054</v>
      </c>
      <c r="U21" s="12">
        <f t="shared" si="2"/>
        <v>0.11664580725907384</v>
      </c>
      <c r="V21" s="12">
        <f t="shared" si="2"/>
        <v>0.11789737171464329</v>
      </c>
      <c r="W21" s="12">
        <f t="shared" si="2"/>
        <v>0.1141426783479349</v>
      </c>
      <c r="X21" s="12">
        <f t="shared" ref="X21:AU21" si="3">X4*2/$A21</f>
        <v>0.11589486858573216</v>
      </c>
      <c r="Y21" s="12">
        <f t="shared" si="3"/>
        <v>0.11889862327909886</v>
      </c>
      <c r="Z21" s="12">
        <f t="shared" si="3"/>
        <v>0.12240300375469335</v>
      </c>
      <c r="AA21" s="12">
        <f t="shared" si="3"/>
        <v>0.11739674593241552</v>
      </c>
      <c r="AB21" s="12">
        <f t="shared" si="3"/>
        <v>0.11764705882352941</v>
      </c>
      <c r="AC21" s="12">
        <f t="shared" si="3"/>
        <v>0.11439299123904881</v>
      </c>
      <c r="AD21" s="12">
        <f t="shared" si="3"/>
        <v>0.11439299123904881</v>
      </c>
      <c r="AE21" s="12">
        <f t="shared" si="3"/>
        <v>0.11113892365456821</v>
      </c>
      <c r="AF21" s="12">
        <f t="shared" si="3"/>
        <v>0.11038798498122653</v>
      </c>
      <c r="AG21" s="12">
        <f t="shared" si="3"/>
        <v>0.11714643304130161</v>
      </c>
      <c r="AH21" s="12">
        <f t="shared" si="3"/>
        <v>0.1113892365456821</v>
      </c>
      <c r="AI21" s="12">
        <f t="shared" si="3"/>
        <v>0.11614518147684603</v>
      </c>
      <c r="AJ21" s="12">
        <f t="shared" si="3"/>
        <v>0.11539424280350438</v>
      </c>
      <c r="AK21" s="12">
        <f t="shared" si="3"/>
        <v>0.11689612015018773</v>
      </c>
      <c r="AL21" s="12">
        <f t="shared" si="3"/>
        <v>0.11789737171464329</v>
      </c>
      <c r="AM21" s="12">
        <f t="shared" si="3"/>
        <v>0.11539424280350438</v>
      </c>
      <c r="AN21" s="12">
        <f t="shared" si="3"/>
        <v>0.11188986232790987</v>
      </c>
      <c r="AO21" s="12">
        <f t="shared" si="3"/>
        <v>0.1141426783479349</v>
      </c>
      <c r="AP21" s="12">
        <f t="shared" si="3"/>
        <v>0.11289111389236545</v>
      </c>
      <c r="AQ21" s="12">
        <f t="shared" si="3"/>
        <v>0.10913642052565707</v>
      </c>
      <c r="AR21" s="12">
        <f t="shared" si="3"/>
        <v>0.11839799749687109</v>
      </c>
      <c r="AS21" s="12">
        <f t="shared" si="3"/>
        <v>0.11439299123904881</v>
      </c>
      <c r="AT21" s="12">
        <f t="shared" si="3"/>
        <v>0.11564455569461826</v>
      </c>
      <c r="AU21" s="12">
        <f t="shared" si="3"/>
        <v>0.11689612015018773</v>
      </c>
    </row>
    <row r="22" spans="1:47" x14ac:dyDescent="0.25">
      <c r="A22" s="1">
        <v>101.94</v>
      </c>
      <c r="B22" s="12">
        <f t="shared" ref="B22:W22" si="4">B5*3/$A22</f>
        <v>0.38463802236609773</v>
      </c>
      <c r="C22" s="12">
        <f t="shared" si="4"/>
        <v>0.37198351971748089</v>
      </c>
      <c r="D22" s="12">
        <f t="shared" si="4"/>
        <v>0.37286639199529131</v>
      </c>
      <c r="E22" s="12">
        <f>E5*3/$A22</f>
        <v>0.37168922895821072</v>
      </c>
      <c r="F22" s="12">
        <f t="shared" si="4"/>
        <v>0.37639788110653322</v>
      </c>
      <c r="G22" s="12">
        <f t="shared" si="4"/>
        <v>0.37845791642142435</v>
      </c>
      <c r="H22" s="12">
        <f t="shared" si="4"/>
        <v>0.37492642731018244</v>
      </c>
      <c r="I22" s="12">
        <f t="shared" si="4"/>
        <v>0.38581518540317833</v>
      </c>
      <c r="J22" s="12">
        <f t="shared" si="4"/>
        <v>0.39258387286639196</v>
      </c>
      <c r="K22" s="12">
        <f t="shared" si="4"/>
        <v>0.37728075338434375</v>
      </c>
      <c r="L22" s="12">
        <f t="shared" si="4"/>
        <v>0.37639788110653322</v>
      </c>
      <c r="M22" s="12">
        <f t="shared" si="4"/>
        <v>0.38905238375515011</v>
      </c>
      <c r="N22" s="12">
        <f t="shared" si="4"/>
        <v>0.38581518540317833</v>
      </c>
      <c r="O22" s="12">
        <f t="shared" si="4"/>
        <v>0.38669805768098886</v>
      </c>
      <c r="P22" s="12">
        <f t="shared" si="4"/>
        <v>0.38316656856974696</v>
      </c>
      <c r="Q22" s="12">
        <f t="shared" si="4"/>
        <v>0.38051795173631547</v>
      </c>
      <c r="R22" s="12">
        <f t="shared" si="4"/>
        <v>0.38316656856974696</v>
      </c>
      <c r="S22" s="12">
        <f t="shared" si="4"/>
        <v>0.3825779870512066</v>
      </c>
      <c r="T22" s="12">
        <f t="shared" si="4"/>
        <v>0.38110653325485577</v>
      </c>
      <c r="U22" s="12">
        <f t="shared" si="4"/>
        <v>0.38081224249558565</v>
      </c>
      <c r="V22" s="12">
        <f t="shared" si="4"/>
        <v>0.38905238375515011</v>
      </c>
      <c r="W22" s="12">
        <f t="shared" si="4"/>
        <v>0.40023543260741612</v>
      </c>
      <c r="X22" s="12">
        <f t="shared" ref="X22:AU22" si="5">X5*3/$A22</f>
        <v>0.37610359034726309</v>
      </c>
      <c r="Y22" s="12">
        <f t="shared" si="5"/>
        <v>0.38934667451442023</v>
      </c>
      <c r="Z22" s="12">
        <f t="shared" si="5"/>
        <v>0.38728663919952916</v>
      </c>
      <c r="AA22" s="12">
        <f t="shared" si="5"/>
        <v>0.36609770453207768</v>
      </c>
      <c r="AB22" s="12">
        <f t="shared" si="5"/>
        <v>0.37286639199529131</v>
      </c>
      <c r="AC22" s="12">
        <f t="shared" si="5"/>
        <v>0.38169511477339618</v>
      </c>
      <c r="AD22" s="12">
        <f t="shared" si="5"/>
        <v>0.38081224249558565</v>
      </c>
      <c r="AE22" s="12">
        <f t="shared" si="5"/>
        <v>0.38434373160682755</v>
      </c>
      <c r="AF22" s="12">
        <f t="shared" si="5"/>
        <v>0.37875220718069452</v>
      </c>
      <c r="AG22" s="12">
        <f t="shared" si="5"/>
        <v>0.3755150088287228</v>
      </c>
      <c r="AH22" s="12">
        <f t="shared" si="5"/>
        <v>0.38610947616244851</v>
      </c>
      <c r="AI22" s="12">
        <f t="shared" si="5"/>
        <v>0.37845791642142435</v>
      </c>
      <c r="AJ22" s="12">
        <f t="shared" si="5"/>
        <v>0.38110653325485577</v>
      </c>
      <c r="AK22" s="12">
        <f t="shared" si="5"/>
        <v>0.38552089464390815</v>
      </c>
      <c r="AL22" s="12">
        <f t="shared" si="5"/>
        <v>0.37257210123602125</v>
      </c>
      <c r="AM22" s="12">
        <f t="shared" si="5"/>
        <v>0.38140082401412601</v>
      </c>
      <c r="AN22" s="12">
        <f t="shared" si="5"/>
        <v>0.37816362566215417</v>
      </c>
      <c r="AO22" s="12">
        <f t="shared" si="5"/>
        <v>0.37404355503237202</v>
      </c>
      <c r="AP22" s="12">
        <f t="shared" si="5"/>
        <v>0.38787522071806946</v>
      </c>
      <c r="AQ22" s="12">
        <f t="shared" si="5"/>
        <v>0.37110064743967036</v>
      </c>
      <c r="AR22" s="12">
        <f t="shared" si="5"/>
        <v>0.38140082401412601</v>
      </c>
      <c r="AS22" s="12">
        <f t="shared" si="5"/>
        <v>0.38699234844025904</v>
      </c>
      <c r="AT22" s="12">
        <f t="shared" si="5"/>
        <v>0.38816951147733963</v>
      </c>
      <c r="AU22" s="12">
        <f t="shared" si="5"/>
        <v>0.38434373160682755</v>
      </c>
    </row>
    <row r="23" spans="1:47" x14ac:dyDescent="0.25">
      <c r="A23" s="2">
        <v>159.69999999999999</v>
      </c>
      <c r="B23" s="12">
        <f>B6*3/$A23</f>
        <v>0</v>
      </c>
      <c r="C23" s="12">
        <f t="shared" ref="C23:W23" si="6">C6*3/$A23</f>
        <v>0</v>
      </c>
      <c r="D23" s="12">
        <f t="shared" si="6"/>
        <v>0</v>
      </c>
      <c r="E23" s="12">
        <f>E6*3/$A23</f>
        <v>0</v>
      </c>
      <c r="F23" s="12">
        <f t="shared" si="6"/>
        <v>0</v>
      </c>
      <c r="G23" s="12">
        <f t="shared" si="6"/>
        <v>0</v>
      </c>
      <c r="H23" s="12">
        <f t="shared" si="6"/>
        <v>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0</v>
      </c>
      <c r="Q23" s="12">
        <f t="shared" si="6"/>
        <v>0</v>
      </c>
      <c r="R23" s="12">
        <f t="shared" si="6"/>
        <v>0</v>
      </c>
      <c r="S23" s="12">
        <f t="shared" si="6"/>
        <v>0</v>
      </c>
      <c r="T23" s="12">
        <f t="shared" si="6"/>
        <v>0</v>
      </c>
      <c r="U23" s="12">
        <f t="shared" si="6"/>
        <v>0</v>
      </c>
      <c r="V23" s="12">
        <f t="shared" si="6"/>
        <v>0</v>
      </c>
      <c r="W23" s="12">
        <f t="shared" si="6"/>
        <v>0</v>
      </c>
      <c r="X23" s="12">
        <f t="shared" ref="X23:AU23" si="7">X6*3/$A23</f>
        <v>0</v>
      </c>
      <c r="Y23" s="12">
        <f t="shared" si="7"/>
        <v>0</v>
      </c>
      <c r="Z23" s="12">
        <f t="shared" si="7"/>
        <v>0</v>
      </c>
      <c r="AA23" s="12">
        <f t="shared" si="7"/>
        <v>0</v>
      </c>
      <c r="AB23" s="12">
        <f t="shared" si="7"/>
        <v>0</v>
      </c>
      <c r="AC23" s="12">
        <f t="shared" si="7"/>
        <v>0</v>
      </c>
      <c r="AD23" s="12">
        <f t="shared" si="7"/>
        <v>0</v>
      </c>
      <c r="AE23" s="12">
        <f t="shared" si="7"/>
        <v>0</v>
      </c>
      <c r="AF23" s="12">
        <f t="shared" si="7"/>
        <v>0</v>
      </c>
      <c r="AG23" s="12">
        <f t="shared" si="7"/>
        <v>0</v>
      </c>
      <c r="AH23" s="12">
        <f t="shared" si="7"/>
        <v>0</v>
      </c>
      <c r="AI23" s="12">
        <f t="shared" si="7"/>
        <v>0</v>
      </c>
      <c r="AJ23" s="12">
        <f t="shared" si="7"/>
        <v>0</v>
      </c>
      <c r="AK23" s="12">
        <f t="shared" si="7"/>
        <v>0</v>
      </c>
      <c r="AL23" s="12">
        <f t="shared" si="7"/>
        <v>0</v>
      </c>
      <c r="AM23" s="12">
        <f t="shared" si="7"/>
        <v>0</v>
      </c>
      <c r="AN23" s="12">
        <f t="shared" si="7"/>
        <v>0</v>
      </c>
      <c r="AO23" s="12">
        <f t="shared" si="7"/>
        <v>0</v>
      </c>
      <c r="AP23" s="12">
        <f t="shared" si="7"/>
        <v>0</v>
      </c>
      <c r="AQ23" s="12">
        <f t="shared" si="7"/>
        <v>0</v>
      </c>
      <c r="AR23" s="12">
        <f t="shared" si="7"/>
        <v>0</v>
      </c>
      <c r="AS23" s="12">
        <f t="shared" si="7"/>
        <v>0</v>
      </c>
      <c r="AT23" s="12">
        <f t="shared" si="7"/>
        <v>0</v>
      </c>
      <c r="AU23" s="12">
        <f t="shared" si="7"/>
        <v>0</v>
      </c>
    </row>
    <row r="24" spans="1:47" x14ac:dyDescent="0.25">
      <c r="A24" s="1">
        <v>71.849999999999994</v>
      </c>
      <c r="B24" s="12">
        <f t="shared" ref="B24:W24" si="8">B7/$A24</f>
        <v>0.22602644398051497</v>
      </c>
      <c r="C24" s="12">
        <f t="shared" si="8"/>
        <v>0.22310368823938764</v>
      </c>
      <c r="D24" s="12">
        <f t="shared" si="8"/>
        <v>0.22352122477383438</v>
      </c>
      <c r="E24" s="12">
        <f t="shared" ref="E24:E30" si="9">E7/$A24</f>
        <v>0.27863604732080727</v>
      </c>
      <c r="F24" s="12">
        <f t="shared" si="8"/>
        <v>0.22393876130828116</v>
      </c>
      <c r="G24" s="12">
        <f t="shared" si="8"/>
        <v>0.23103688239387618</v>
      </c>
      <c r="H24" s="12">
        <f t="shared" si="8"/>
        <v>0.22672233820459292</v>
      </c>
      <c r="I24" s="12">
        <f t="shared" si="8"/>
        <v>0.23061934585942939</v>
      </c>
      <c r="J24" s="12">
        <f t="shared" si="8"/>
        <v>0.23173277661795408</v>
      </c>
      <c r="K24" s="12">
        <f t="shared" si="8"/>
        <v>0.23215031315240084</v>
      </c>
      <c r="L24" s="12">
        <f t="shared" si="8"/>
        <v>0.22045929018789145</v>
      </c>
      <c r="M24" s="12">
        <f t="shared" si="8"/>
        <v>0.22658315935977735</v>
      </c>
      <c r="N24" s="12">
        <f t="shared" si="8"/>
        <v>0.22477383437717466</v>
      </c>
      <c r="O24" s="12">
        <f t="shared" si="8"/>
        <v>0.22407794015309676</v>
      </c>
      <c r="P24" s="12">
        <f t="shared" si="8"/>
        <v>0.22240779401530969</v>
      </c>
      <c r="Q24" s="12">
        <f t="shared" si="8"/>
        <v>0.22978427279053587</v>
      </c>
      <c r="R24" s="12">
        <f t="shared" si="8"/>
        <v>0.21600556715379263</v>
      </c>
      <c r="S24" s="12">
        <f t="shared" si="8"/>
        <v>0.2197633959638135</v>
      </c>
      <c r="T24" s="12">
        <f t="shared" si="8"/>
        <v>0.21196938065414059</v>
      </c>
      <c r="U24" s="12">
        <f t="shared" si="8"/>
        <v>0.23729993041057762</v>
      </c>
      <c r="V24" s="12">
        <f t="shared" si="8"/>
        <v>0.2320111343075853</v>
      </c>
      <c r="W24" s="12">
        <f t="shared" si="8"/>
        <v>0.21377870563674323</v>
      </c>
      <c r="X24" s="12">
        <f t="shared" ref="X24:AU24" si="10">X7/$A24</f>
        <v>0.22477383437717466</v>
      </c>
      <c r="Y24" s="12">
        <f t="shared" si="10"/>
        <v>0.22366040361865</v>
      </c>
      <c r="Z24" s="12">
        <f t="shared" si="10"/>
        <v>0.22407794015309676</v>
      </c>
      <c r="AA24" s="12">
        <f t="shared" si="10"/>
        <v>0.22101600556715381</v>
      </c>
      <c r="AB24" s="12">
        <f t="shared" si="10"/>
        <v>0.22073764787752262</v>
      </c>
      <c r="AC24" s="12">
        <f t="shared" si="10"/>
        <v>0.22171189979123174</v>
      </c>
      <c r="AD24" s="12">
        <f t="shared" si="10"/>
        <v>0.23256784968684763</v>
      </c>
      <c r="AE24" s="12">
        <f t="shared" si="10"/>
        <v>0.22978427279053587</v>
      </c>
      <c r="AF24" s="12">
        <f t="shared" si="10"/>
        <v>0.22881002087682675</v>
      </c>
      <c r="AG24" s="12">
        <f t="shared" si="10"/>
        <v>0.22240779401530969</v>
      </c>
      <c r="AH24" s="12">
        <f t="shared" si="10"/>
        <v>0.22407794015309676</v>
      </c>
      <c r="AI24" s="12">
        <f t="shared" si="10"/>
        <v>0.22268615170494085</v>
      </c>
      <c r="AJ24" s="12">
        <f t="shared" si="10"/>
        <v>0.23757828810020878</v>
      </c>
      <c r="AK24" s="12">
        <f t="shared" si="10"/>
        <v>0.23924843423799586</v>
      </c>
      <c r="AL24" s="12">
        <f t="shared" si="10"/>
        <v>0.23298538622129436</v>
      </c>
      <c r="AM24" s="12">
        <f t="shared" si="10"/>
        <v>0.23006263048016704</v>
      </c>
      <c r="AN24" s="12">
        <f t="shared" si="10"/>
        <v>0.23590814196242171</v>
      </c>
      <c r="AO24" s="12">
        <f t="shared" si="10"/>
        <v>0.2258872651356994</v>
      </c>
      <c r="AP24" s="12">
        <f t="shared" si="10"/>
        <v>0.22421711899791233</v>
      </c>
      <c r="AQ24" s="12">
        <f t="shared" si="10"/>
        <v>0.22115518441196941</v>
      </c>
      <c r="AR24" s="12">
        <f t="shared" si="10"/>
        <v>0.22477383437717466</v>
      </c>
      <c r="AS24" s="12">
        <f t="shared" si="10"/>
        <v>0.2281141266527488</v>
      </c>
      <c r="AT24" s="12">
        <f t="shared" si="10"/>
        <v>0.23187195546276967</v>
      </c>
      <c r="AU24" s="12">
        <f t="shared" si="10"/>
        <v>0.22672233820459292</v>
      </c>
    </row>
    <row r="25" spans="1:47" x14ac:dyDescent="0.25">
      <c r="A25" s="1">
        <v>70.94</v>
      </c>
      <c r="B25" s="12">
        <f t="shared" ref="B25:W25" si="11">B8/$A25</f>
        <v>4.6673244995771076E-3</v>
      </c>
      <c r="C25" s="12">
        <f t="shared" si="11"/>
        <v>4.512263884973217E-3</v>
      </c>
      <c r="D25" s="12">
        <f t="shared" si="11"/>
        <v>5.7710741471666193E-3</v>
      </c>
      <c r="E25" s="12">
        <f t="shared" si="9"/>
        <v>5.0070482097547223E-3</v>
      </c>
      <c r="F25" s="12">
        <f t="shared" si="11"/>
        <v>4.6292641669016072E-3</v>
      </c>
      <c r="G25" s="12">
        <f t="shared" si="11"/>
        <v>4.9760360868339442E-3</v>
      </c>
      <c r="H25" s="12">
        <f t="shared" si="11"/>
        <v>4.0315759797011561E-3</v>
      </c>
      <c r="I25" s="12">
        <f t="shared" si="11"/>
        <v>4.5531435015506065E-3</v>
      </c>
      <c r="J25" s="12">
        <f t="shared" si="11"/>
        <v>4.9577107414716668E-3</v>
      </c>
      <c r="K25" s="12">
        <f t="shared" si="11"/>
        <v>4.626444882999718E-3</v>
      </c>
      <c r="L25" s="12">
        <f t="shared" si="11"/>
        <v>4.2669861855088812E-3</v>
      </c>
      <c r="M25" s="12">
        <f t="shared" si="11"/>
        <v>5.0620242458415564E-3</v>
      </c>
      <c r="N25" s="12">
        <f t="shared" si="11"/>
        <v>3.8779250070482101E-3</v>
      </c>
      <c r="O25" s="12">
        <f t="shared" si="11"/>
        <v>5.1790245277699466E-3</v>
      </c>
      <c r="P25" s="12">
        <f t="shared" si="11"/>
        <v>5.8034959120383429E-3</v>
      </c>
      <c r="Q25" s="12">
        <f t="shared" si="11"/>
        <v>4.2613476177051036E-3</v>
      </c>
      <c r="R25" s="12">
        <f t="shared" si="11"/>
        <v>4.9534818156188329E-3</v>
      </c>
      <c r="S25" s="12">
        <f t="shared" si="11"/>
        <v>5.579362841838173E-3</v>
      </c>
      <c r="T25" s="12">
        <f t="shared" si="11"/>
        <v>3.8765153650972659E-3</v>
      </c>
      <c r="U25" s="12">
        <f t="shared" si="11"/>
        <v>4.1979137299126027E-3</v>
      </c>
      <c r="V25" s="12">
        <f t="shared" si="11"/>
        <v>4.4065407386523819E-3</v>
      </c>
      <c r="W25" s="12">
        <f t="shared" si="11"/>
        <v>4.6687341415280522E-3</v>
      </c>
      <c r="X25" s="12">
        <f t="shared" ref="X25:AU25" si="12">X8/$A25</f>
        <v>4.0907809416408239E-3</v>
      </c>
      <c r="Y25" s="12">
        <f t="shared" si="12"/>
        <v>4.6053002537355513E-3</v>
      </c>
      <c r="Z25" s="12">
        <f t="shared" si="12"/>
        <v>5.2692416126303926E-3</v>
      </c>
      <c r="AA25" s="12">
        <f t="shared" si="12"/>
        <v>4.7561319424866081E-3</v>
      </c>
      <c r="AB25" s="12">
        <f t="shared" si="12"/>
        <v>5.9049901325063433E-3</v>
      </c>
      <c r="AC25" s="12">
        <f t="shared" si="12"/>
        <v>5.0803495912038346E-3</v>
      </c>
      <c r="AD25" s="12">
        <f t="shared" si="12"/>
        <v>4.4601071327882722E-3</v>
      </c>
      <c r="AE25" s="12">
        <f t="shared" si="12"/>
        <v>4.6179870312940512E-3</v>
      </c>
      <c r="AF25" s="12">
        <f t="shared" si="12"/>
        <v>4.3205525796447706E-3</v>
      </c>
      <c r="AG25" s="12">
        <f t="shared" si="12"/>
        <v>3.7214547504933748E-3</v>
      </c>
      <c r="AH25" s="12">
        <f t="shared" si="12"/>
        <v>3.6002255427121516E-3</v>
      </c>
      <c r="AI25" s="12">
        <f t="shared" si="12"/>
        <v>4.2669861855088812E-3</v>
      </c>
      <c r="AJ25" s="12">
        <f t="shared" si="12"/>
        <v>4.8689032985621654E-3</v>
      </c>
      <c r="AK25" s="12">
        <f t="shared" si="12"/>
        <v>5.8204116154496758E-3</v>
      </c>
      <c r="AL25" s="12">
        <f t="shared" si="12"/>
        <v>3.9258528333803219E-3</v>
      </c>
      <c r="AM25" s="12">
        <f t="shared" si="12"/>
        <v>5.1888920214265572E-3</v>
      </c>
      <c r="AN25" s="12">
        <f t="shared" si="12"/>
        <v>4.9774457287848888E-3</v>
      </c>
      <c r="AO25" s="12">
        <f t="shared" si="12"/>
        <v>5.3016633775021145E-3</v>
      </c>
      <c r="AP25" s="12">
        <f t="shared" si="12"/>
        <v>5.1085424302227235E-3</v>
      </c>
      <c r="AQ25" s="12">
        <f t="shared" si="12"/>
        <v>3.9089371299689882E-3</v>
      </c>
      <c r="AR25" s="12">
        <f t="shared" si="12"/>
        <v>4.8519875951508317E-3</v>
      </c>
      <c r="AS25" s="12">
        <f t="shared" si="12"/>
        <v>4.1133352128559343E-3</v>
      </c>
      <c r="AT25" s="12">
        <f t="shared" si="12"/>
        <v>5.2184945023963907E-3</v>
      </c>
      <c r="AU25" s="12">
        <f t="shared" si="12"/>
        <v>5.0436989004792789E-3</v>
      </c>
    </row>
    <row r="26" spans="1:47" x14ac:dyDescent="0.25">
      <c r="A26" s="1">
        <v>40.32</v>
      </c>
      <c r="B26" s="12">
        <f t="shared" ref="B26:W26" si="13">B9/$A26</f>
        <v>0.36582341269841268</v>
      </c>
      <c r="C26" s="12">
        <f t="shared" si="13"/>
        <v>0.3732638888888889</v>
      </c>
      <c r="D26" s="12">
        <f t="shared" si="13"/>
        <v>0.35466269841269843</v>
      </c>
      <c r="E26" s="12">
        <f t="shared" si="9"/>
        <v>0.30307539682539686</v>
      </c>
      <c r="F26" s="12">
        <f t="shared" si="13"/>
        <v>0.34449404761904762</v>
      </c>
      <c r="G26" s="12">
        <f t="shared" si="13"/>
        <v>0.3611111111111111</v>
      </c>
      <c r="H26" s="12">
        <f t="shared" si="13"/>
        <v>0.35094246031746035</v>
      </c>
      <c r="I26" s="12">
        <f t="shared" si="13"/>
        <v>0.35639880952380948</v>
      </c>
      <c r="J26" s="12">
        <f t="shared" si="13"/>
        <v>0.36731150793650796</v>
      </c>
      <c r="K26" s="12">
        <f t="shared" si="13"/>
        <v>0.3544146825396825</v>
      </c>
      <c r="L26" s="12">
        <f t="shared" si="13"/>
        <v>0.36359126984126983</v>
      </c>
      <c r="M26" s="12">
        <f t="shared" si="13"/>
        <v>0.36408730158730157</v>
      </c>
      <c r="N26" s="12">
        <f t="shared" si="13"/>
        <v>0.36755952380952384</v>
      </c>
      <c r="O26" s="12">
        <f t="shared" si="13"/>
        <v>0.37177579365079366</v>
      </c>
      <c r="P26" s="12">
        <f t="shared" si="13"/>
        <v>0.36210317460317459</v>
      </c>
      <c r="Q26" s="12">
        <f t="shared" si="13"/>
        <v>0.36235119047619047</v>
      </c>
      <c r="R26" s="12">
        <f t="shared" si="13"/>
        <v>0.34499007936507936</v>
      </c>
      <c r="S26" s="12">
        <f t="shared" si="13"/>
        <v>0.36284722222222227</v>
      </c>
      <c r="T26" s="12">
        <f t="shared" si="13"/>
        <v>0.37475198412698413</v>
      </c>
      <c r="U26" s="12">
        <f t="shared" si="13"/>
        <v>0.35639880952380948</v>
      </c>
      <c r="V26" s="12">
        <f t="shared" si="13"/>
        <v>0.35367063492063489</v>
      </c>
      <c r="W26" s="12">
        <f t="shared" si="13"/>
        <v>0.34176587301587302</v>
      </c>
      <c r="X26" s="12">
        <f t="shared" ref="X26:AU26" si="14">X9/$A26</f>
        <v>0.3655753968253968</v>
      </c>
      <c r="Y26" s="12">
        <f t="shared" si="14"/>
        <v>0.37103174603174605</v>
      </c>
      <c r="Z26" s="12">
        <f t="shared" si="14"/>
        <v>0.35838293650793651</v>
      </c>
      <c r="AA26" s="12">
        <f t="shared" si="14"/>
        <v>0.36904761904761907</v>
      </c>
      <c r="AB26" s="12">
        <f t="shared" si="14"/>
        <v>0.37103174603174605</v>
      </c>
      <c r="AC26" s="12">
        <f t="shared" si="14"/>
        <v>0.37723214285714285</v>
      </c>
      <c r="AD26" s="12">
        <f t="shared" si="14"/>
        <v>0.35739087301587302</v>
      </c>
      <c r="AE26" s="12">
        <f t="shared" si="14"/>
        <v>0.36359126984126983</v>
      </c>
      <c r="AF26" s="12">
        <f t="shared" si="14"/>
        <v>0.36805555555555552</v>
      </c>
      <c r="AG26" s="12">
        <f t="shared" si="14"/>
        <v>0.35863095238095238</v>
      </c>
      <c r="AH26" s="12">
        <f t="shared" si="14"/>
        <v>0.36458333333333331</v>
      </c>
      <c r="AI26" s="12">
        <f t="shared" si="14"/>
        <v>0.3576388888888889</v>
      </c>
      <c r="AJ26" s="12">
        <f t="shared" si="14"/>
        <v>0.34846230158730163</v>
      </c>
      <c r="AK26" s="12">
        <f t="shared" si="14"/>
        <v>0.35267857142857145</v>
      </c>
      <c r="AL26" s="12">
        <f t="shared" si="14"/>
        <v>0.35466269841269843</v>
      </c>
      <c r="AM26" s="12">
        <f t="shared" si="14"/>
        <v>0.36185515873015872</v>
      </c>
      <c r="AN26" s="12">
        <f t="shared" si="14"/>
        <v>0.33655753968253971</v>
      </c>
      <c r="AO26" s="12">
        <f t="shared" si="14"/>
        <v>0.36359126984126983</v>
      </c>
      <c r="AP26" s="12">
        <f t="shared" si="14"/>
        <v>0.37177579365079366</v>
      </c>
      <c r="AQ26" s="12">
        <f t="shared" si="14"/>
        <v>0.36011904761904762</v>
      </c>
      <c r="AR26" s="12">
        <f t="shared" si="14"/>
        <v>0.35838293650793651</v>
      </c>
      <c r="AS26" s="12">
        <f t="shared" si="14"/>
        <v>0.36210317460317459</v>
      </c>
      <c r="AT26" s="12">
        <f t="shared" si="14"/>
        <v>0.359375</v>
      </c>
      <c r="AU26" s="12">
        <f t="shared" si="14"/>
        <v>0.35788690476190477</v>
      </c>
    </row>
    <row r="27" spans="1:47" x14ac:dyDescent="0.25">
      <c r="A27" s="1">
        <v>56.08</v>
      </c>
      <c r="B27" s="12">
        <f t="shared" ref="B27:W27" si="15">B10/$A27</f>
        <v>8.2025677603423676E-4</v>
      </c>
      <c r="C27" s="12">
        <f t="shared" si="15"/>
        <v>6.1162624821683303E-4</v>
      </c>
      <c r="D27" s="12">
        <f t="shared" si="15"/>
        <v>2.674750356633381E-4</v>
      </c>
      <c r="E27" s="12">
        <f t="shared" si="9"/>
        <v>1.3338088445078462E-3</v>
      </c>
      <c r="F27" s="12">
        <f t="shared" si="15"/>
        <v>2.5303138373751785E-3</v>
      </c>
      <c r="G27" s="12">
        <f t="shared" si="15"/>
        <v>2.2111269614835948E-4</v>
      </c>
      <c r="H27" s="12">
        <f t="shared" si="15"/>
        <v>1.0342368045649073E-3</v>
      </c>
      <c r="I27" s="12">
        <f t="shared" si="15"/>
        <v>1.3034950071326677E-3</v>
      </c>
      <c r="J27" s="12">
        <f t="shared" si="15"/>
        <v>5.6704707560627677E-4</v>
      </c>
      <c r="K27" s="12">
        <f t="shared" si="15"/>
        <v>8.4878744650499296E-4</v>
      </c>
      <c r="L27" s="12">
        <f t="shared" si="15"/>
        <v>1.1965049928673325E-3</v>
      </c>
      <c r="M27" s="12">
        <f t="shared" si="15"/>
        <v>5.0106990014265338E-4</v>
      </c>
      <c r="N27" s="12">
        <f t="shared" si="15"/>
        <v>1.2785306704707561E-3</v>
      </c>
      <c r="O27" s="12">
        <f t="shared" si="15"/>
        <v>5.3673323823109844E-4</v>
      </c>
      <c r="P27" s="12">
        <f t="shared" si="15"/>
        <v>9.8609129814550647E-4</v>
      </c>
      <c r="Q27" s="12">
        <f t="shared" si="15"/>
        <v>1.1162624821683311E-3</v>
      </c>
      <c r="R27" s="12">
        <f t="shared" si="15"/>
        <v>1.1590584878744651E-3</v>
      </c>
      <c r="S27" s="12">
        <f t="shared" si="15"/>
        <v>1.2999286733238232E-3</v>
      </c>
      <c r="T27" s="12">
        <f t="shared" si="15"/>
        <v>1.1002139800285306E-3</v>
      </c>
      <c r="U27" s="12">
        <f t="shared" si="15"/>
        <v>1.6601283880171185E-3</v>
      </c>
      <c r="V27" s="12">
        <f t="shared" si="15"/>
        <v>6.2767475035663343E-4</v>
      </c>
      <c r="W27" s="12">
        <f t="shared" si="15"/>
        <v>4.4044222539229671E-4</v>
      </c>
      <c r="X27" s="12">
        <f t="shared" ref="X27:AU27" si="16">X10/$A27</f>
        <v>6.3837375178316688E-4</v>
      </c>
      <c r="Y27" s="12">
        <f t="shared" si="16"/>
        <v>1.1109129814550643E-3</v>
      </c>
      <c r="Z27" s="12">
        <f t="shared" si="16"/>
        <v>1.0164051355206849E-3</v>
      </c>
      <c r="AA27" s="12">
        <f t="shared" si="16"/>
        <v>6.8651925820256774E-4</v>
      </c>
      <c r="AB27" s="12">
        <f t="shared" si="16"/>
        <v>8.9871611982881596E-4</v>
      </c>
      <c r="AC27" s="12">
        <f t="shared" si="16"/>
        <v>2.8530670470756063E-4</v>
      </c>
      <c r="AD27" s="12">
        <f t="shared" si="16"/>
        <v>2.5677603423680459E-4</v>
      </c>
      <c r="AE27" s="12">
        <f t="shared" si="16"/>
        <v>4.6540656205420832E-4</v>
      </c>
      <c r="AF27" s="12">
        <f t="shared" si="16"/>
        <v>5.1355206847360918E-4</v>
      </c>
      <c r="AG27" s="12">
        <f t="shared" si="16"/>
        <v>1.3766048502139802E-3</v>
      </c>
      <c r="AH27" s="12">
        <f t="shared" si="16"/>
        <v>4.9215406562054206E-4</v>
      </c>
      <c r="AI27" s="12">
        <f t="shared" si="16"/>
        <v>8.0955777460770331E-4</v>
      </c>
      <c r="AJ27" s="12">
        <f t="shared" si="16"/>
        <v>7.4179743223965757E-4</v>
      </c>
      <c r="AK27" s="12">
        <f t="shared" si="16"/>
        <v>8.1134094151212555E-4</v>
      </c>
      <c r="AL27" s="12">
        <f t="shared" si="16"/>
        <v>8.6840228245363773E-4</v>
      </c>
      <c r="AM27" s="12">
        <f t="shared" si="16"/>
        <v>9.9500713266761779E-4</v>
      </c>
      <c r="AN27" s="12">
        <f t="shared" si="16"/>
        <v>1.4657631954350927E-3</v>
      </c>
      <c r="AO27" s="12">
        <f t="shared" si="16"/>
        <v>6.7403708987161205E-4</v>
      </c>
      <c r="AP27" s="12">
        <f t="shared" si="16"/>
        <v>1.1233951497860199E-4</v>
      </c>
      <c r="AQ27" s="12">
        <f t="shared" si="16"/>
        <v>1.3070613409415122E-3</v>
      </c>
      <c r="AR27" s="12">
        <f t="shared" si="16"/>
        <v>1.3391583452211128E-3</v>
      </c>
      <c r="AS27" s="12">
        <f t="shared" si="16"/>
        <v>6.4550641940085596E-4</v>
      </c>
      <c r="AT27" s="12">
        <f t="shared" si="16"/>
        <v>2.6569186875891585E-4</v>
      </c>
      <c r="AU27" s="12">
        <f t="shared" si="16"/>
        <v>3.5663338088445082E-6</v>
      </c>
    </row>
    <row r="28" spans="1:47" x14ac:dyDescent="0.25">
      <c r="A28" s="1">
        <v>61.981999999999999</v>
      </c>
      <c r="B28" s="12">
        <f t="shared" ref="B28:W28" si="17">B11/$A28</f>
        <v>8.2636894582298094E-3</v>
      </c>
      <c r="C28" s="12">
        <f t="shared" si="17"/>
        <v>6.4438062663353876E-3</v>
      </c>
      <c r="D28" s="12">
        <f t="shared" si="17"/>
        <v>6.1921202929882862E-3</v>
      </c>
      <c r="E28" s="12">
        <f t="shared" si="9"/>
        <v>7.679648930334613E-3</v>
      </c>
      <c r="F28" s="12">
        <f t="shared" si="17"/>
        <v>7.679648930334613E-3</v>
      </c>
      <c r="G28" s="12">
        <f t="shared" si="17"/>
        <v>6.9842857603820462E-3</v>
      </c>
      <c r="H28" s="12">
        <f t="shared" si="17"/>
        <v>7.3005065986899422E-3</v>
      </c>
      <c r="I28" s="12">
        <f t="shared" si="17"/>
        <v>6.306669678293699E-3</v>
      </c>
      <c r="J28" s="12">
        <f t="shared" si="17"/>
        <v>6.7745474492594627E-3</v>
      </c>
      <c r="K28" s="12">
        <f t="shared" si="17"/>
        <v>7.6473814978542153E-3</v>
      </c>
      <c r="L28" s="12">
        <f t="shared" si="17"/>
        <v>8.4088929043915975E-3</v>
      </c>
      <c r="M28" s="12">
        <f t="shared" si="17"/>
        <v>7.5441257139169443E-3</v>
      </c>
      <c r="N28" s="12">
        <f t="shared" si="17"/>
        <v>7.7764512277758054E-3</v>
      </c>
      <c r="O28" s="12">
        <f t="shared" si="17"/>
        <v>5.9307540898970662E-3</v>
      </c>
      <c r="P28" s="12">
        <f t="shared" si="17"/>
        <v>5.8871930560485302E-3</v>
      </c>
      <c r="Q28" s="12">
        <f t="shared" si="17"/>
        <v>6.9116840373011522E-3</v>
      </c>
      <c r="R28" s="12">
        <f t="shared" si="17"/>
        <v>6.3195766512858572E-3</v>
      </c>
      <c r="S28" s="12">
        <f t="shared" si="17"/>
        <v>6.1905069213642671E-3</v>
      </c>
      <c r="T28" s="12">
        <f t="shared" si="17"/>
        <v>6.3663644283824339E-3</v>
      </c>
      <c r="U28" s="12">
        <f t="shared" si="17"/>
        <v>5.9759284953696239E-3</v>
      </c>
      <c r="V28" s="12">
        <f t="shared" si="17"/>
        <v>5.7726436707431191E-3</v>
      </c>
      <c r="W28" s="12">
        <f t="shared" si="17"/>
        <v>2.8863218353715595E-3</v>
      </c>
      <c r="X28" s="12">
        <f t="shared" ref="X28:AU28" si="18">X11/$A28</f>
        <v>7.1504630376560937E-3</v>
      </c>
      <c r="Y28" s="12">
        <f t="shared" si="18"/>
        <v>7.4424833016036914E-3</v>
      </c>
      <c r="Z28" s="12">
        <f t="shared" si="18"/>
        <v>7.3876286663870153E-3</v>
      </c>
      <c r="AA28" s="12">
        <f t="shared" si="18"/>
        <v>6.7132393275467078E-3</v>
      </c>
      <c r="AB28" s="12">
        <f t="shared" si="18"/>
        <v>6.2340679552128041E-3</v>
      </c>
      <c r="AC28" s="12">
        <f t="shared" si="18"/>
        <v>7.6522216127262758E-3</v>
      </c>
      <c r="AD28" s="12">
        <f t="shared" si="18"/>
        <v>6.9181375237972317E-3</v>
      </c>
      <c r="AE28" s="12">
        <f t="shared" si="18"/>
        <v>7.2117711593688493E-3</v>
      </c>
      <c r="AF28" s="12">
        <f t="shared" si="18"/>
        <v>6.3211900229098771E-3</v>
      </c>
      <c r="AG28" s="12">
        <f t="shared" si="18"/>
        <v>7.2488787067213059E-3</v>
      </c>
      <c r="AH28" s="12">
        <f t="shared" si="18"/>
        <v>6.9955793617501854E-3</v>
      </c>
      <c r="AI28" s="12">
        <f t="shared" si="18"/>
        <v>3.3509728630892839E-3</v>
      </c>
      <c r="AJ28" s="12">
        <f t="shared" si="18"/>
        <v>6.5567422800167788E-3</v>
      </c>
      <c r="AK28" s="12">
        <f t="shared" si="18"/>
        <v>8.1733406472846958E-3</v>
      </c>
      <c r="AL28" s="12">
        <f t="shared" si="18"/>
        <v>6.1888935497402472E-3</v>
      </c>
      <c r="AM28" s="12">
        <f t="shared" si="18"/>
        <v>6.5228614759123612E-3</v>
      </c>
      <c r="AN28" s="12">
        <f t="shared" si="18"/>
        <v>6.3131231647897777E-3</v>
      </c>
      <c r="AO28" s="12">
        <f t="shared" si="18"/>
        <v>6.814881739859959E-3</v>
      </c>
      <c r="AP28" s="12">
        <f t="shared" si="18"/>
        <v>7.6861024168306926E-3</v>
      </c>
      <c r="AQ28" s="12">
        <f t="shared" si="18"/>
        <v>6.5018876448001035E-3</v>
      </c>
      <c r="AR28" s="12">
        <f t="shared" si="18"/>
        <v>5.6968152044141853E-3</v>
      </c>
      <c r="AS28" s="12">
        <f t="shared" si="18"/>
        <v>5.4289955148268858E-3</v>
      </c>
      <c r="AT28" s="12">
        <f t="shared" si="18"/>
        <v>7.7215965925591309E-3</v>
      </c>
      <c r="AU28" s="12">
        <f t="shared" si="18"/>
        <v>7.7893582007679653E-3</v>
      </c>
    </row>
    <row r="29" spans="1:47" x14ac:dyDescent="0.25">
      <c r="A29" s="1">
        <v>94.2</v>
      </c>
      <c r="B29" s="12">
        <f t="shared" ref="B29:W29" si="19">B12/$A29</f>
        <v>9.8407643312101903E-2</v>
      </c>
      <c r="C29" s="12">
        <f t="shared" si="19"/>
        <v>9.8407643312101903E-2</v>
      </c>
      <c r="D29" s="12">
        <f t="shared" si="19"/>
        <v>9.6602972399150736E-2</v>
      </c>
      <c r="E29" s="12">
        <f t="shared" si="9"/>
        <v>9.5647558386411882E-2</v>
      </c>
      <c r="F29" s="12">
        <f t="shared" si="19"/>
        <v>9.2038216560509548E-2</v>
      </c>
      <c r="G29" s="12">
        <f t="shared" si="19"/>
        <v>9.8513800424628442E-2</v>
      </c>
      <c r="H29" s="12">
        <f t="shared" si="19"/>
        <v>9.6815286624203814E-2</v>
      </c>
      <c r="I29" s="12">
        <f t="shared" si="19"/>
        <v>9.7239915074309971E-2</v>
      </c>
      <c r="J29" s="12">
        <f t="shared" si="19"/>
        <v>9.9681528662420388E-2</v>
      </c>
      <c r="K29" s="12">
        <f t="shared" si="19"/>
        <v>9.7239915074309971E-2</v>
      </c>
      <c r="L29" s="12">
        <f t="shared" si="19"/>
        <v>9.51167728237792E-2</v>
      </c>
      <c r="M29" s="12">
        <f t="shared" si="19"/>
        <v>9.9363057324840756E-2</v>
      </c>
      <c r="N29" s="12">
        <f t="shared" si="19"/>
        <v>9.6921443736730367E-2</v>
      </c>
      <c r="O29" s="12">
        <f t="shared" si="19"/>
        <v>9.745222929936305E-2</v>
      </c>
      <c r="P29" s="12">
        <f t="shared" si="19"/>
        <v>9.6602972399150736E-2</v>
      </c>
      <c r="Q29" s="12">
        <f t="shared" si="19"/>
        <v>9.734607218683651E-2</v>
      </c>
      <c r="R29" s="12">
        <f t="shared" si="19"/>
        <v>9.9681528662420388E-2</v>
      </c>
      <c r="S29" s="12">
        <f t="shared" si="19"/>
        <v>9.6072186836518053E-2</v>
      </c>
      <c r="T29" s="12">
        <f t="shared" si="19"/>
        <v>9.6709129511677275E-2</v>
      </c>
      <c r="U29" s="12">
        <f t="shared" si="19"/>
        <v>9.4904458598726107E-2</v>
      </c>
      <c r="V29" s="12">
        <f t="shared" si="19"/>
        <v>9.7027600849256906E-2</v>
      </c>
      <c r="W29" s="12">
        <f t="shared" si="19"/>
        <v>0.10520169851380043</v>
      </c>
      <c r="X29" s="12">
        <f t="shared" ref="X29:AU29" si="20">X12/$A29</f>
        <v>9.8301486199575364E-2</v>
      </c>
      <c r="Y29" s="12">
        <f t="shared" si="20"/>
        <v>9.7770700636942681E-2</v>
      </c>
      <c r="Z29" s="12">
        <f t="shared" si="20"/>
        <v>9.798301486199576E-2</v>
      </c>
      <c r="AA29" s="12">
        <f t="shared" si="20"/>
        <v>9.7133757961783446E-2</v>
      </c>
      <c r="AB29" s="12">
        <f t="shared" si="20"/>
        <v>9.745222929936305E-2</v>
      </c>
      <c r="AC29" s="12">
        <f t="shared" si="20"/>
        <v>9.8619957537154981E-2</v>
      </c>
      <c r="AD29" s="12">
        <f t="shared" si="20"/>
        <v>9.8726114649681534E-2</v>
      </c>
      <c r="AE29" s="12">
        <f t="shared" si="20"/>
        <v>9.9893842887473452E-2</v>
      </c>
      <c r="AF29" s="12">
        <f t="shared" si="20"/>
        <v>0.10031847133757961</v>
      </c>
      <c r="AG29" s="12">
        <f t="shared" si="20"/>
        <v>9.6390658174097657E-2</v>
      </c>
      <c r="AH29" s="12">
        <f t="shared" si="20"/>
        <v>9.8832271762208074E-2</v>
      </c>
      <c r="AI29" s="12">
        <f t="shared" si="20"/>
        <v>0.10265392781316347</v>
      </c>
      <c r="AJ29" s="12">
        <f t="shared" si="20"/>
        <v>9.787685774946922E-2</v>
      </c>
      <c r="AK29" s="12">
        <f t="shared" si="20"/>
        <v>9.6602972399150736E-2</v>
      </c>
      <c r="AL29" s="12">
        <f t="shared" si="20"/>
        <v>9.3949044585987254E-2</v>
      </c>
      <c r="AM29" s="12">
        <f t="shared" si="20"/>
        <v>9.6602972399150736E-2</v>
      </c>
      <c r="AN29" s="12">
        <f t="shared" si="20"/>
        <v>9.6709129511677275E-2</v>
      </c>
      <c r="AO29" s="12">
        <f t="shared" si="20"/>
        <v>9.8195329087048824E-2</v>
      </c>
      <c r="AP29" s="12">
        <f t="shared" si="20"/>
        <v>9.7558386411889589E-2</v>
      </c>
      <c r="AQ29" s="12">
        <f t="shared" si="20"/>
        <v>9.5010615711252647E-2</v>
      </c>
      <c r="AR29" s="12">
        <f t="shared" si="20"/>
        <v>9.5859872611464961E-2</v>
      </c>
      <c r="AS29" s="12">
        <f t="shared" si="20"/>
        <v>9.6178343949044592E-2</v>
      </c>
      <c r="AT29" s="12">
        <f t="shared" si="20"/>
        <v>0.10010615711252653</v>
      </c>
      <c r="AU29" s="12">
        <f t="shared" si="20"/>
        <v>9.8832271762208074E-2</v>
      </c>
    </row>
    <row r="30" spans="1:47" x14ac:dyDescent="0.25">
      <c r="A30" s="1">
        <v>35.5</v>
      </c>
      <c r="B30" s="12">
        <f t="shared" ref="B30:W30" si="21">B13/$A30</f>
        <v>4.5211267605633808E-3</v>
      </c>
      <c r="C30" s="12">
        <f t="shared" si="21"/>
        <v>3.8140845070422534E-3</v>
      </c>
      <c r="D30" s="12">
        <f t="shared" si="21"/>
        <v>4.9718309859154925E-3</v>
      </c>
      <c r="E30" s="12">
        <f t="shared" si="9"/>
        <v>5.3464788732394365E-3</v>
      </c>
      <c r="F30" s="12">
        <f t="shared" si="21"/>
        <v>6.2957746478873242E-3</v>
      </c>
      <c r="G30" s="12">
        <f t="shared" si="21"/>
        <v>3.8647887323943657E-3</v>
      </c>
      <c r="H30" s="12">
        <f t="shared" si="21"/>
        <v>4.9211267605633801E-3</v>
      </c>
      <c r="I30" s="12">
        <f t="shared" si="21"/>
        <v>4.9830985915492957E-3</v>
      </c>
      <c r="J30" s="12">
        <f t="shared" si="21"/>
        <v>5.5042253521126756E-3</v>
      </c>
      <c r="K30" s="12">
        <f t="shared" si="21"/>
        <v>4.8704225352112678E-3</v>
      </c>
      <c r="L30" s="12">
        <f t="shared" si="21"/>
        <v>5.3492957746478879E-3</v>
      </c>
      <c r="M30" s="12">
        <f t="shared" si="21"/>
        <v>5.0788732394366192E-3</v>
      </c>
      <c r="N30" s="12">
        <f t="shared" si="21"/>
        <v>5.1014084507042257E-3</v>
      </c>
      <c r="O30" s="12">
        <f t="shared" si="21"/>
        <v>5.033802816901408E-3</v>
      </c>
      <c r="P30" s="12">
        <f t="shared" si="21"/>
        <v>4.6704225352112673E-3</v>
      </c>
      <c r="Q30" s="12">
        <f t="shared" si="21"/>
        <v>5.8535211267605634E-3</v>
      </c>
      <c r="R30" s="12">
        <f t="shared" si="21"/>
        <v>6.2647887323943659E-3</v>
      </c>
      <c r="S30" s="12">
        <f t="shared" si="21"/>
        <v>5.4140845070422541E-3</v>
      </c>
      <c r="T30" s="12">
        <f t="shared" si="21"/>
        <v>6.0084507042253519E-3</v>
      </c>
      <c r="U30" s="12">
        <f t="shared" si="21"/>
        <v>4.8140845070422534E-3</v>
      </c>
      <c r="V30" s="12">
        <f t="shared" si="21"/>
        <v>4.9661971830985922E-3</v>
      </c>
      <c r="W30" s="12">
        <f t="shared" si="21"/>
        <v>4.0901408450704224E-3</v>
      </c>
      <c r="X30" s="12">
        <f t="shared" ref="X30:AU30" si="22">X13/$A30</f>
        <v>6.4028169014084509E-3</v>
      </c>
      <c r="Y30" s="12">
        <f t="shared" si="22"/>
        <v>4.7521126760563378E-3</v>
      </c>
      <c r="Z30" s="12">
        <f t="shared" si="22"/>
        <v>4.7183098591549299E-3</v>
      </c>
      <c r="AA30" s="12">
        <f t="shared" si="22"/>
        <v>4.3915492957746485E-3</v>
      </c>
      <c r="AB30" s="12">
        <f t="shared" si="22"/>
        <v>3.9774647887323945E-3</v>
      </c>
      <c r="AC30" s="12">
        <f t="shared" si="22"/>
        <v>4.0281690140845068E-3</v>
      </c>
      <c r="AD30" s="12">
        <f t="shared" si="22"/>
        <v>4.8845070422535207E-3</v>
      </c>
      <c r="AE30" s="12">
        <f t="shared" si="22"/>
        <v>4.6422535211267605E-3</v>
      </c>
      <c r="AF30" s="12">
        <f t="shared" si="22"/>
        <v>4.408450704225352E-3</v>
      </c>
      <c r="AG30" s="12">
        <f t="shared" si="22"/>
        <v>3.8281690140845068E-3</v>
      </c>
      <c r="AH30" s="12">
        <f t="shared" si="22"/>
        <v>4.4253521126760564E-3</v>
      </c>
      <c r="AI30" s="12">
        <f t="shared" si="22"/>
        <v>4.388732394366197E-3</v>
      </c>
      <c r="AJ30" s="12">
        <f t="shared" si="22"/>
        <v>4.388732394366197E-3</v>
      </c>
      <c r="AK30" s="12">
        <f t="shared" si="22"/>
        <v>5.1633802816901404E-3</v>
      </c>
      <c r="AL30" s="12">
        <f t="shared" si="22"/>
        <v>4.738028169014084E-3</v>
      </c>
      <c r="AM30" s="12">
        <f t="shared" si="22"/>
        <v>4.0788732394366201E-3</v>
      </c>
      <c r="AN30" s="12">
        <f t="shared" si="22"/>
        <v>5.738028169014084E-3</v>
      </c>
      <c r="AO30" s="12">
        <f t="shared" si="22"/>
        <v>5.230985915492958E-3</v>
      </c>
      <c r="AP30" s="12">
        <f t="shared" si="22"/>
        <v>4.6901408450704231E-3</v>
      </c>
      <c r="AQ30" s="12">
        <f t="shared" si="22"/>
        <v>5.5183098591549294E-3</v>
      </c>
      <c r="AR30" s="12">
        <f t="shared" si="22"/>
        <v>4.8056338028169016E-3</v>
      </c>
      <c r="AS30" s="12">
        <f t="shared" si="22"/>
        <v>4.7070422535211267E-3</v>
      </c>
      <c r="AT30" s="12">
        <f t="shared" si="22"/>
        <v>4.5690140845070426E-3</v>
      </c>
      <c r="AU30" s="12">
        <f t="shared" si="22"/>
        <v>4.2056338028169009E-3</v>
      </c>
    </row>
    <row r="31" spans="1:47" x14ac:dyDescent="0.25">
      <c r="A31" s="2">
        <v>152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</row>
    <row r="32" spans="1:47" x14ac:dyDescent="0.25">
      <c r="A32" s="1">
        <v>153.30000000000001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</row>
    <row r="33" spans="1:55" x14ac:dyDescent="0.25">
      <c r="A33" s="1">
        <v>141.94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</row>
    <row r="34" spans="1:55" x14ac:dyDescent="0.25">
      <c r="A34" s="24" t="s">
        <v>76</v>
      </c>
      <c r="B34" s="14">
        <f t="shared" ref="B34:AU34" si="23">SUM(B20:B31)</f>
        <v>2.482318195272776</v>
      </c>
      <c r="C34" s="14">
        <f t="shared" si="23"/>
        <v>2.4748721995167116</v>
      </c>
      <c r="D34" s="14">
        <f t="shared" si="23"/>
        <v>2.4503558858309451</v>
      </c>
      <c r="E34" s="14">
        <f t="shared" si="23"/>
        <v>2.4185413829602398</v>
      </c>
      <c r="F34" s="14">
        <f t="shared" si="23"/>
        <v>2.4518496018807872</v>
      </c>
      <c r="G34" s="14">
        <f t="shared" si="23"/>
        <v>2.4614264489864244</v>
      </c>
      <c r="H34" s="14">
        <f t="shared" si="23"/>
        <v>2.4549392502369716</v>
      </c>
      <c r="I34" s="14">
        <f t="shared" si="23"/>
        <v>2.4729673240007779</v>
      </c>
      <c r="J34" s="14">
        <f t="shared" si="23"/>
        <v>2.5084080583358102</v>
      </c>
      <c r="K34" s="14">
        <f t="shared" si="23"/>
        <v>2.4530918984885592</v>
      </c>
      <c r="L34" s="14">
        <f t="shared" si="23"/>
        <v>2.4567881097651818</v>
      </c>
      <c r="M34" s="14">
        <f t="shared" si="23"/>
        <v>2.489915653751944</v>
      </c>
      <c r="N34" s="14">
        <f t="shared" si="23"/>
        <v>2.483924247150552</v>
      </c>
      <c r="O34" s="14">
        <f t="shared" si="23"/>
        <v>2.49240877133139</v>
      </c>
      <c r="P34" s="14">
        <f t="shared" si="23"/>
        <v>2.4546341601639714</v>
      </c>
      <c r="Q34" s="14">
        <f t="shared" si="23"/>
        <v>2.4609809585289413</v>
      </c>
      <c r="R34" s="14">
        <f t="shared" si="23"/>
        <v>2.4243297555162675</v>
      </c>
      <c r="S34" s="14">
        <f t="shared" si="23"/>
        <v>2.4720692461497835</v>
      </c>
      <c r="T34" s="14">
        <f t="shared" si="23"/>
        <v>2.4839478527330323</v>
      </c>
      <c r="U34" s="14">
        <f t="shared" si="23"/>
        <v>2.463151972737454</v>
      </c>
      <c r="V34" s="14">
        <f t="shared" si="23"/>
        <v>2.474528537356921</v>
      </c>
      <c r="W34" s="14">
        <f t="shared" si="23"/>
        <v>2.4806032706372605</v>
      </c>
      <c r="X34" s="14">
        <f t="shared" si="23"/>
        <v>2.4726876435853709</v>
      </c>
      <c r="Y34" s="14">
        <f t="shared" si="23"/>
        <v>2.4947048284869187</v>
      </c>
      <c r="Z34" s="14">
        <f t="shared" si="23"/>
        <v>2.4732946321490137</v>
      </c>
      <c r="AA34" s="14">
        <f t="shared" si="23"/>
        <v>2.4553371260852299</v>
      </c>
      <c r="AB34" s="14">
        <f t="shared" si="23"/>
        <v>2.4678436729837925</v>
      </c>
      <c r="AC34" s="14">
        <f t="shared" si="23"/>
        <v>2.496436212697998</v>
      </c>
      <c r="AD34" s="14">
        <f t="shared" si="23"/>
        <v>2.4731671291912227</v>
      </c>
      <c r="AE34" s="14">
        <f t="shared" si="23"/>
        <v>2.4964200298649697</v>
      </c>
      <c r="AF34" s="14">
        <f t="shared" si="23"/>
        <v>2.4866275426378075</v>
      </c>
      <c r="AG34" s="14">
        <f t="shared" si="23"/>
        <v>2.4373892687893561</v>
      </c>
      <c r="AH34" s="14">
        <f t="shared" si="23"/>
        <v>2.4682705881774876</v>
      </c>
      <c r="AI34" s="14">
        <f t="shared" si="23"/>
        <v>2.4591618369074251</v>
      </c>
      <c r="AJ34" s="14">
        <f t="shared" si="23"/>
        <v>2.4487633820924031</v>
      </c>
      <c r="AK34" s="14">
        <f t="shared" si="23"/>
        <v>2.4726894720039301</v>
      </c>
      <c r="AL34" s="14">
        <f t="shared" si="23"/>
        <v>2.4495617846634117</v>
      </c>
      <c r="AM34" s="14">
        <f t="shared" si="23"/>
        <v>2.4851768492161699</v>
      </c>
      <c r="AN34" s="14">
        <f t="shared" si="23"/>
        <v>2.4355026560763853</v>
      </c>
      <c r="AO34" s="14">
        <f t="shared" si="23"/>
        <v>2.4476676532521906</v>
      </c>
      <c r="AP34" s="14">
        <f t="shared" si="23"/>
        <v>2.4953229798799628</v>
      </c>
      <c r="AQ34" s="14">
        <f t="shared" si="23"/>
        <v>2.4312052742719117</v>
      </c>
      <c r="AR34" s="14">
        <f t="shared" si="23"/>
        <v>2.4825784558613169</v>
      </c>
      <c r="AS34" s="14">
        <f t="shared" si="23"/>
        <v>2.4644498699430595</v>
      </c>
      <c r="AT34" s="14">
        <f t="shared" si="23"/>
        <v>2.466395130398404</v>
      </c>
      <c r="AU34" s="14">
        <f t="shared" si="23"/>
        <v>2.459170786313043</v>
      </c>
    </row>
    <row r="35" spans="1:55" x14ac:dyDescent="0.2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55" x14ac:dyDescent="0.25">
      <c r="A36" s="1" t="s">
        <v>75</v>
      </c>
      <c r="B36" s="15">
        <v>22</v>
      </c>
      <c r="C36" s="15">
        <v>22</v>
      </c>
      <c r="D36" s="15">
        <v>22</v>
      </c>
      <c r="E36" s="15">
        <v>22</v>
      </c>
      <c r="F36" s="15">
        <v>22</v>
      </c>
      <c r="G36" s="15">
        <v>22</v>
      </c>
      <c r="H36" s="15">
        <v>22</v>
      </c>
      <c r="I36" s="15">
        <v>22</v>
      </c>
      <c r="J36" s="15">
        <v>22</v>
      </c>
      <c r="K36" s="15">
        <v>22</v>
      </c>
      <c r="L36" s="15">
        <v>22</v>
      </c>
      <c r="M36" s="15">
        <v>22</v>
      </c>
      <c r="N36" s="15">
        <v>22</v>
      </c>
      <c r="O36" s="15">
        <v>22</v>
      </c>
      <c r="P36" s="15">
        <v>22</v>
      </c>
      <c r="Q36" s="15">
        <v>22</v>
      </c>
      <c r="R36" s="15">
        <v>22</v>
      </c>
      <c r="S36" s="15">
        <v>22</v>
      </c>
      <c r="T36" s="15">
        <v>22</v>
      </c>
      <c r="U36" s="15">
        <v>22</v>
      </c>
      <c r="V36" s="15">
        <v>22</v>
      </c>
      <c r="W36" s="15">
        <v>22</v>
      </c>
      <c r="X36" s="15">
        <v>22</v>
      </c>
      <c r="Y36" s="15">
        <v>22</v>
      </c>
      <c r="Z36" s="15">
        <v>22</v>
      </c>
      <c r="AA36" s="15">
        <v>22</v>
      </c>
      <c r="AB36" s="15">
        <v>22</v>
      </c>
      <c r="AC36" s="15">
        <v>22</v>
      </c>
      <c r="AD36" s="15">
        <v>22</v>
      </c>
      <c r="AE36" s="15">
        <v>22</v>
      </c>
      <c r="AF36" s="15">
        <v>22</v>
      </c>
      <c r="AG36" s="15">
        <v>22</v>
      </c>
      <c r="AH36" s="15">
        <v>22</v>
      </c>
      <c r="AI36" s="15">
        <v>22</v>
      </c>
      <c r="AJ36" s="15">
        <v>22</v>
      </c>
      <c r="AK36" s="15">
        <v>22</v>
      </c>
      <c r="AL36" s="15">
        <v>22</v>
      </c>
      <c r="AM36" s="15">
        <v>22</v>
      </c>
      <c r="AN36" s="15">
        <v>22</v>
      </c>
      <c r="AO36" s="15">
        <v>22</v>
      </c>
      <c r="AP36" s="15">
        <v>22</v>
      </c>
      <c r="AQ36" s="15">
        <v>22</v>
      </c>
      <c r="AR36" s="15">
        <v>22</v>
      </c>
      <c r="AS36" s="15">
        <v>22</v>
      </c>
      <c r="AT36" s="15">
        <v>22</v>
      </c>
      <c r="AU36" s="15">
        <v>22</v>
      </c>
    </row>
    <row r="37" spans="1:55" x14ac:dyDescent="0.25">
      <c r="A37" s="2" t="s">
        <v>0</v>
      </c>
      <c r="B37" s="14">
        <f t="shared" ref="B37:AU37" si="24">B20*B$36/B$34</f>
        <v>11.288896311099611</v>
      </c>
      <c r="C37" s="14">
        <f t="shared" si="24"/>
        <v>11.34357126470322</v>
      </c>
      <c r="D37" s="14">
        <f t="shared" si="24"/>
        <v>11.367417620051674</v>
      </c>
      <c r="E37" s="14">
        <f t="shared" si="24"/>
        <v>11.229328400794849</v>
      </c>
      <c r="F37" s="14">
        <f t="shared" si="24"/>
        <v>11.354519441575592</v>
      </c>
      <c r="G37" s="14">
        <f t="shared" si="24"/>
        <v>11.244895124931588</v>
      </c>
      <c r="H37" s="14">
        <f t="shared" si="24"/>
        <v>11.373038993765123</v>
      </c>
      <c r="I37" s="14">
        <f t="shared" si="24"/>
        <v>11.272363144822977</v>
      </c>
      <c r="J37" s="14">
        <f t="shared" si="24"/>
        <v>11.282407547795042</v>
      </c>
      <c r="K37" s="14">
        <f t="shared" si="24"/>
        <v>11.265190755698988</v>
      </c>
      <c r="L37" s="14">
        <f t="shared" si="24"/>
        <v>11.319773350660824</v>
      </c>
      <c r="M37" s="14">
        <f t="shared" si="24"/>
        <v>11.289740225912974</v>
      </c>
      <c r="N37" s="14">
        <f t="shared" si="24"/>
        <v>11.278649258293438</v>
      </c>
      <c r="O37" s="14">
        <f t="shared" si="24"/>
        <v>11.299012300021188</v>
      </c>
      <c r="P37" s="14">
        <f t="shared" si="24"/>
        <v>11.276011197830055</v>
      </c>
      <c r="Q37" s="14">
        <f t="shared" si="24"/>
        <v>11.249906071172129</v>
      </c>
      <c r="R37" s="14">
        <f t="shared" si="24"/>
        <v>11.262924267714068</v>
      </c>
      <c r="S37" s="14">
        <f t="shared" si="24"/>
        <v>11.323850803109611</v>
      </c>
      <c r="T37" s="14">
        <f t="shared" si="24"/>
        <v>11.358134504141166</v>
      </c>
      <c r="U37" s="14">
        <f t="shared" si="24"/>
        <v>11.257826976233089</v>
      </c>
      <c r="V37" s="14">
        <f t="shared" si="24"/>
        <v>11.28300579232417</v>
      </c>
      <c r="W37" s="14">
        <f t="shared" si="24"/>
        <v>11.47085940469189</v>
      </c>
      <c r="X37" s="14">
        <f t="shared" si="24"/>
        <v>11.332863975070367</v>
      </c>
      <c r="Y37" s="14">
        <f t="shared" si="24"/>
        <v>11.253391120935905</v>
      </c>
      <c r="Z37" s="14">
        <f t="shared" si="24"/>
        <v>11.250147439401834</v>
      </c>
      <c r="AA37" s="14">
        <f t="shared" si="24"/>
        <v>11.36224939315129</v>
      </c>
      <c r="AB37" s="14">
        <f t="shared" si="24"/>
        <v>11.331371685026895</v>
      </c>
      <c r="AC37" s="14">
        <f t="shared" si="24"/>
        <v>11.330646930542059</v>
      </c>
      <c r="AD37" s="14">
        <f t="shared" si="24"/>
        <v>11.321784661322596</v>
      </c>
      <c r="AE37" s="14">
        <f t="shared" si="24"/>
        <v>11.374717482684938</v>
      </c>
      <c r="AF37" s="14">
        <f t="shared" si="24"/>
        <v>11.366507358513408</v>
      </c>
      <c r="AG37" s="14">
        <f t="shared" si="24"/>
        <v>11.292702927290533</v>
      </c>
      <c r="AH37" s="14">
        <f t="shared" si="24"/>
        <v>11.299745884679945</v>
      </c>
      <c r="AI37" s="14">
        <f t="shared" si="24"/>
        <v>11.350532954579087</v>
      </c>
      <c r="AJ37" s="14">
        <f t="shared" si="24"/>
        <v>11.246230579734366</v>
      </c>
      <c r="AK37" s="14">
        <f t="shared" si="24"/>
        <v>11.226249166654689</v>
      </c>
      <c r="AL37" s="14">
        <f t="shared" si="24"/>
        <v>11.332242484463091</v>
      </c>
      <c r="AM37" s="14">
        <f t="shared" si="24"/>
        <v>11.358410376764418</v>
      </c>
      <c r="AN37" s="14">
        <f t="shared" si="24"/>
        <v>11.36158068140027</v>
      </c>
      <c r="AO37" s="14">
        <f t="shared" si="24"/>
        <v>11.269214467259648</v>
      </c>
      <c r="AP37" s="14">
        <f t="shared" si="24"/>
        <v>11.315160838777876</v>
      </c>
      <c r="AQ37" s="14">
        <f t="shared" si="24"/>
        <v>11.378651514834569</v>
      </c>
      <c r="AR37" s="14">
        <f t="shared" si="24"/>
        <v>11.405692594762803</v>
      </c>
      <c r="AS37" s="14">
        <f t="shared" si="24"/>
        <v>11.263782827573323</v>
      </c>
      <c r="AT37" s="14">
        <f t="shared" si="24"/>
        <v>11.18067784005477</v>
      </c>
      <c r="AU37" s="14">
        <f t="shared" si="24"/>
        <v>11.249254314070395</v>
      </c>
    </row>
    <row r="38" spans="1:55" x14ac:dyDescent="0.25">
      <c r="A38" s="2" t="s">
        <v>1</v>
      </c>
      <c r="B38" s="14">
        <f t="shared" ref="B38:AU38" si="25">B21*B$36/B$34</f>
        <v>1.0227026279353071</v>
      </c>
      <c r="C38" s="14">
        <f t="shared" si="25"/>
        <v>1.0369051622951475</v>
      </c>
      <c r="D38" s="14">
        <f t="shared" si="25"/>
        <v>1.0720008038580944</v>
      </c>
      <c r="E38" s="14">
        <f t="shared" si="25"/>
        <v>1.0519481879477219</v>
      </c>
      <c r="F38" s="14">
        <f t="shared" si="25"/>
        <v>1.1522041510802041</v>
      </c>
      <c r="G38" s="14">
        <f t="shared" si="25"/>
        <v>1.0559929842295255</v>
      </c>
      <c r="H38" s="14">
        <f t="shared" si="25"/>
        <v>1.0677561962038991</v>
      </c>
      <c r="I38" s="14">
        <f t="shared" si="25"/>
        <v>1.0555185275609604</v>
      </c>
      <c r="J38" s="14">
        <f t="shared" si="25"/>
        <v>0.99011183502566724</v>
      </c>
      <c r="K38" s="14">
        <f t="shared" si="25"/>
        <v>1.0573359193433614</v>
      </c>
      <c r="L38" s="14">
        <f t="shared" si="25"/>
        <v>1.0557451688294195</v>
      </c>
      <c r="M38" s="14">
        <f t="shared" si="25"/>
        <v>1.0151587145770444</v>
      </c>
      <c r="N38" s="14">
        <f t="shared" si="25"/>
        <v>1.0397774463033376</v>
      </c>
      <c r="O38" s="14">
        <f t="shared" si="25"/>
        <v>1.0207716545318353</v>
      </c>
      <c r="P38" s="14">
        <f t="shared" si="25"/>
        <v>1.0297500195708331</v>
      </c>
      <c r="Q38" s="14">
        <f t="shared" si="25"/>
        <v>1.0226189676670259</v>
      </c>
      <c r="R38" s="14">
        <f t="shared" si="25"/>
        <v>1.0948666910234208</v>
      </c>
      <c r="S38" s="14">
        <f t="shared" si="25"/>
        <v>1.0670401934195548</v>
      </c>
      <c r="T38" s="14">
        <f t="shared" si="25"/>
        <v>1.0597204607405271</v>
      </c>
      <c r="U38" s="14">
        <f t="shared" si="25"/>
        <v>1.0418389884598303</v>
      </c>
      <c r="V38" s="14">
        <f t="shared" si="25"/>
        <v>1.0481763045224628</v>
      </c>
      <c r="W38" s="14">
        <f t="shared" si="25"/>
        <v>1.0123097689093439</v>
      </c>
      <c r="X38" s="14">
        <f t="shared" si="25"/>
        <v>1.0311399887084356</v>
      </c>
      <c r="Y38" s="14">
        <f t="shared" si="25"/>
        <v>1.048528740663353</v>
      </c>
      <c r="Z38" s="14">
        <f t="shared" si="25"/>
        <v>1.0887769081775174</v>
      </c>
      <c r="AA38" s="14">
        <f t="shared" si="25"/>
        <v>1.0518834188081629</v>
      </c>
      <c r="AB38" s="14">
        <f t="shared" si="25"/>
        <v>1.0487841359044809</v>
      </c>
      <c r="AC38" s="14">
        <f t="shared" si="25"/>
        <v>1.0080953779064254</v>
      </c>
      <c r="AD38" s="14">
        <f t="shared" si="25"/>
        <v>1.0175801617103286</v>
      </c>
      <c r="AE38" s="14">
        <f t="shared" si="25"/>
        <v>0.97942505313609129</v>
      </c>
      <c r="AF38" s="14">
        <f t="shared" si="25"/>
        <v>0.97663828938804398</v>
      </c>
      <c r="AG38" s="14">
        <f t="shared" si="25"/>
        <v>1.0573696864550215</v>
      </c>
      <c r="AH38" s="14">
        <f t="shared" si="25"/>
        <v>0.99282599555441919</v>
      </c>
      <c r="AI38" s="14">
        <f t="shared" si="25"/>
        <v>1.0390507668677695</v>
      </c>
      <c r="AJ38" s="14">
        <f t="shared" si="25"/>
        <v>1.0367164750347859</v>
      </c>
      <c r="AK38" s="14">
        <f t="shared" si="25"/>
        <v>1.0400475564851042</v>
      </c>
      <c r="AL38" s="14">
        <f t="shared" si="25"/>
        <v>1.0588596678644511</v>
      </c>
      <c r="AM38" s="14">
        <f t="shared" si="25"/>
        <v>1.0215262316151865</v>
      </c>
      <c r="AN38" s="14">
        <f t="shared" si="25"/>
        <v>1.0107059276131678</v>
      </c>
      <c r="AO38" s="14">
        <f t="shared" si="25"/>
        <v>1.0259313270402719</v>
      </c>
      <c r="AP38" s="14">
        <f t="shared" si="25"/>
        <v>0.99530382465820655</v>
      </c>
      <c r="AQ38" s="14">
        <f t="shared" si="25"/>
        <v>0.98757652304102472</v>
      </c>
      <c r="AR38" s="14">
        <f t="shared" si="25"/>
        <v>1.0492139488205856</v>
      </c>
      <c r="AS38" s="14">
        <f t="shared" si="25"/>
        <v>1.0211795492181062</v>
      </c>
      <c r="AT38" s="14">
        <f t="shared" si="25"/>
        <v>1.0315379696969451</v>
      </c>
      <c r="AU38" s="14">
        <f t="shared" si="25"/>
        <v>1.0457649617576259</v>
      </c>
    </row>
    <row r="39" spans="1:55" x14ac:dyDescent="0.25">
      <c r="A39" s="2" t="s">
        <v>2</v>
      </c>
      <c r="B39" s="14">
        <f t="shared" ref="B39:AU39" si="26">B22*B$36/B$34</f>
        <v>3.4089249751175741</v>
      </c>
      <c r="C39" s="14">
        <f t="shared" si="26"/>
        <v>3.3066909214070384</v>
      </c>
      <c r="D39" s="14">
        <f t="shared" si="26"/>
        <v>3.3477017241985862</v>
      </c>
      <c r="E39" s="14">
        <f t="shared" si="26"/>
        <v>3.3810308538413238</v>
      </c>
      <c r="F39" s="14">
        <f t="shared" si="26"/>
        <v>3.3773496457497454</v>
      </c>
      <c r="G39" s="14">
        <f t="shared" si="26"/>
        <v>3.382621554546096</v>
      </c>
      <c r="H39" s="14">
        <f t="shared" si="26"/>
        <v>3.359912633287284</v>
      </c>
      <c r="I39" s="14">
        <f t="shared" si="26"/>
        <v>3.4322871946152951</v>
      </c>
      <c r="J39" s="14">
        <f t="shared" si="26"/>
        <v>3.4431579719890917</v>
      </c>
      <c r="K39" s="14">
        <f t="shared" si="26"/>
        <v>3.3835571262412176</v>
      </c>
      <c r="L39" s="14">
        <f t="shared" si="26"/>
        <v>3.3705606728677955</v>
      </c>
      <c r="M39" s="14">
        <f t="shared" si="26"/>
        <v>3.4375270622986336</v>
      </c>
      <c r="N39" s="14">
        <f t="shared" si="26"/>
        <v>3.4171469152519065</v>
      </c>
      <c r="O39" s="14">
        <f t="shared" si="26"/>
        <v>3.4133073863471086</v>
      </c>
      <c r="P39" s="14">
        <f t="shared" si="26"/>
        <v>3.4341836536534327</v>
      </c>
      <c r="Q39" s="14">
        <f t="shared" si="26"/>
        <v>3.401649618290004</v>
      </c>
      <c r="R39" s="14">
        <f t="shared" si="26"/>
        <v>3.4771113497880215</v>
      </c>
      <c r="S39" s="14">
        <f t="shared" si="26"/>
        <v>3.4047248992864874</v>
      </c>
      <c r="T39" s="14">
        <f t="shared" si="26"/>
        <v>3.3754105273915957</v>
      </c>
      <c r="U39" s="14">
        <f t="shared" si="26"/>
        <v>3.4012799159899325</v>
      </c>
      <c r="V39" s="14">
        <f t="shared" si="26"/>
        <v>3.4589022973060772</v>
      </c>
      <c r="W39" s="14">
        <f t="shared" si="26"/>
        <v>3.5496121534585927</v>
      </c>
      <c r="X39" s="14">
        <f t="shared" si="26"/>
        <v>3.3462693960172709</v>
      </c>
      <c r="Y39" s="14">
        <f t="shared" si="26"/>
        <v>3.4335231733657423</v>
      </c>
      <c r="Z39" s="14">
        <f t="shared" si="26"/>
        <v>3.4449215842054604</v>
      </c>
      <c r="AA39" s="14">
        <f t="shared" si="26"/>
        <v>3.2802621742404803</v>
      </c>
      <c r="AB39" s="14">
        <f t="shared" si="26"/>
        <v>3.3239790322611258</v>
      </c>
      <c r="AC39" s="14">
        <f t="shared" si="26"/>
        <v>3.3637120316963469</v>
      </c>
      <c r="AD39" s="14">
        <f t="shared" si="26"/>
        <v>3.3875063419764206</v>
      </c>
      <c r="AE39" s="14">
        <f t="shared" si="26"/>
        <v>3.3870750892058674</v>
      </c>
      <c r="AF39" s="14">
        <f t="shared" si="26"/>
        <v>3.350943563158693</v>
      </c>
      <c r="AG39" s="14">
        <f t="shared" si="26"/>
        <v>3.3894176445337671</v>
      </c>
      <c r="AH39" s="14">
        <f t="shared" si="26"/>
        <v>3.4414413542260518</v>
      </c>
      <c r="AI39" s="14">
        <f t="shared" si="26"/>
        <v>3.385736569392269</v>
      </c>
      <c r="AJ39" s="14">
        <f t="shared" si="26"/>
        <v>3.4239093057829981</v>
      </c>
      <c r="AK39" s="14">
        <f t="shared" si="26"/>
        <v>3.4300545127861892</v>
      </c>
      <c r="AL39" s="14">
        <f t="shared" si="26"/>
        <v>3.3461439015381851</v>
      </c>
      <c r="AM39" s="14">
        <f t="shared" si="26"/>
        <v>3.3763464885636831</v>
      </c>
      <c r="AN39" s="14">
        <f t="shared" si="26"/>
        <v>3.4159682576451527</v>
      </c>
      <c r="AO39" s="14">
        <f t="shared" si="26"/>
        <v>3.3619589652126396</v>
      </c>
      <c r="AP39" s="14">
        <f t="shared" si="26"/>
        <v>3.4196995437472464</v>
      </c>
      <c r="AQ39" s="14">
        <f t="shared" si="26"/>
        <v>3.3580933416318519</v>
      </c>
      <c r="AR39" s="14">
        <f t="shared" si="26"/>
        <v>3.3798803451710553</v>
      </c>
      <c r="AS39" s="14">
        <f t="shared" si="26"/>
        <v>3.4546580839489374</v>
      </c>
      <c r="AT39" s="14">
        <f t="shared" si="26"/>
        <v>3.4624335522110865</v>
      </c>
      <c r="AU39" s="14">
        <f t="shared" si="26"/>
        <v>3.4383793685298953</v>
      </c>
    </row>
    <row r="40" spans="1:55" x14ac:dyDescent="0.25">
      <c r="A40" s="2" t="s">
        <v>3</v>
      </c>
      <c r="B40" s="14">
        <f t="shared" ref="B40:AU40" si="27">B23*B$36/B$34</f>
        <v>0</v>
      </c>
      <c r="C40" s="14">
        <f t="shared" si="27"/>
        <v>0</v>
      </c>
      <c r="D40" s="14">
        <f t="shared" si="27"/>
        <v>0</v>
      </c>
      <c r="E40" s="14">
        <f t="shared" si="27"/>
        <v>0</v>
      </c>
      <c r="F40" s="14">
        <f t="shared" si="27"/>
        <v>0</v>
      </c>
      <c r="G40" s="14">
        <f t="shared" si="27"/>
        <v>0</v>
      </c>
      <c r="H40" s="14">
        <f t="shared" si="27"/>
        <v>0</v>
      </c>
      <c r="I40" s="14">
        <f t="shared" si="27"/>
        <v>0</v>
      </c>
      <c r="J40" s="14">
        <f t="shared" si="27"/>
        <v>0</v>
      </c>
      <c r="K40" s="14">
        <f t="shared" si="27"/>
        <v>0</v>
      </c>
      <c r="L40" s="14">
        <f t="shared" si="27"/>
        <v>0</v>
      </c>
      <c r="M40" s="14">
        <f t="shared" si="27"/>
        <v>0</v>
      </c>
      <c r="N40" s="14">
        <f t="shared" si="27"/>
        <v>0</v>
      </c>
      <c r="O40" s="14">
        <f t="shared" si="27"/>
        <v>0</v>
      </c>
      <c r="P40" s="14">
        <f t="shared" si="27"/>
        <v>0</v>
      </c>
      <c r="Q40" s="14">
        <f t="shared" si="27"/>
        <v>0</v>
      </c>
      <c r="R40" s="14">
        <f t="shared" si="27"/>
        <v>0</v>
      </c>
      <c r="S40" s="14">
        <f t="shared" si="27"/>
        <v>0</v>
      </c>
      <c r="T40" s="14">
        <f t="shared" si="27"/>
        <v>0</v>
      </c>
      <c r="U40" s="14">
        <f t="shared" si="27"/>
        <v>0</v>
      </c>
      <c r="V40" s="14">
        <f t="shared" si="27"/>
        <v>0</v>
      </c>
      <c r="W40" s="14">
        <f t="shared" si="27"/>
        <v>0</v>
      </c>
      <c r="X40" s="14">
        <f t="shared" si="27"/>
        <v>0</v>
      </c>
      <c r="Y40" s="14">
        <f t="shared" si="27"/>
        <v>0</v>
      </c>
      <c r="Z40" s="14">
        <f t="shared" si="27"/>
        <v>0</v>
      </c>
      <c r="AA40" s="14">
        <f t="shared" si="27"/>
        <v>0</v>
      </c>
      <c r="AB40" s="14">
        <f t="shared" si="27"/>
        <v>0</v>
      </c>
      <c r="AC40" s="14">
        <f t="shared" si="27"/>
        <v>0</v>
      </c>
      <c r="AD40" s="14">
        <f t="shared" si="27"/>
        <v>0</v>
      </c>
      <c r="AE40" s="14">
        <f t="shared" si="27"/>
        <v>0</v>
      </c>
      <c r="AF40" s="14">
        <f t="shared" si="27"/>
        <v>0</v>
      </c>
      <c r="AG40" s="14">
        <f t="shared" si="27"/>
        <v>0</v>
      </c>
      <c r="AH40" s="14">
        <f t="shared" si="27"/>
        <v>0</v>
      </c>
      <c r="AI40" s="14">
        <f t="shared" si="27"/>
        <v>0</v>
      </c>
      <c r="AJ40" s="14">
        <f t="shared" si="27"/>
        <v>0</v>
      </c>
      <c r="AK40" s="14">
        <f t="shared" si="27"/>
        <v>0</v>
      </c>
      <c r="AL40" s="14">
        <f t="shared" si="27"/>
        <v>0</v>
      </c>
      <c r="AM40" s="14">
        <f t="shared" si="27"/>
        <v>0</v>
      </c>
      <c r="AN40" s="14">
        <f t="shared" si="27"/>
        <v>0</v>
      </c>
      <c r="AO40" s="14">
        <f t="shared" si="27"/>
        <v>0</v>
      </c>
      <c r="AP40" s="14">
        <f t="shared" si="27"/>
        <v>0</v>
      </c>
      <c r="AQ40" s="14">
        <f t="shared" si="27"/>
        <v>0</v>
      </c>
      <c r="AR40" s="14">
        <f t="shared" si="27"/>
        <v>0</v>
      </c>
      <c r="AS40" s="14">
        <f t="shared" si="27"/>
        <v>0</v>
      </c>
      <c r="AT40" s="14">
        <f t="shared" si="27"/>
        <v>0</v>
      </c>
      <c r="AU40" s="14">
        <f t="shared" si="27"/>
        <v>0</v>
      </c>
    </row>
    <row r="41" spans="1:55" x14ac:dyDescent="0.25">
      <c r="A41" s="2" t="s">
        <v>4</v>
      </c>
      <c r="B41" s="14">
        <f t="shared" ref="B41:AU41" si="28">B24*B$36/B$34</f>
        <v>2.0032007891014567</v>
      </c>
      <c r="C41" s="14">
        <f t="shared" si="28"/>
        <v>1.9832463034757948</v>
      </c>
      <c r="D41" s="14">
        <f t="shared" si="28"/>
        <v>2.0068378530071294</v>
      </c>
      <c r="E41" s="14">
        <f t="shared" si="28"/>
        <v>2.5345826555817652</v>
      </c>
      <c r="F41" s="14">
        <f t="shared" si="28"/>
        <v>2.0093617263485508</v>
      </c>
      <c r="G41" s="14">
        <f t="shared" si="28"/>
        <v>2.0649861037929025</v>
      </c>
      <c r="H41" s="14">
        <f t="shared" si="28"/>
        <v>2.0317779513360952</v>
      </c>
      <c r="I41" s="14">
        <f t="shared" si="28"/>
        <v>2.0516347141616542</v>
      </c>
      <c r="J41" s="14">
        <f t="shared" si="28"/>
        <v>2.0324129754938318</v>
      </c>
      <c r="K41" s="14">
        <f t="shared" si="28"/>
        <v>2.0819875898247511</v>
      </c>
      <c r="L41" s="14">
        <f t="shared" si="28"/>
        <v>1.9741647091401715</v>
      </c>
      <c r="M41" s="14">
        <f t="shared" si="28"/>
        <v>2.0020073765967461</v>
      </c>
      <c r="N41" s="14">
        <f t="shared" si="28"/>
        <v>1.9908112584232616</v>
      </c>
      <c r="O41" s="14">
        <f t="shared" si="28"/>
        <v>1.9778917246928094</v>
      </c>
      <c r="P41" s="14">
        <f t="shared" si="28"/>
        <v>1.9933607817182659</v>
      </c>
      <c r="Q41" s="14">
        <f t="shared" si="28"/>
        <v>2.0541621762134978</v>
      </c>
      <c r="R41" s="14">
        <f t="shared" si="28"/>
        <v>1.9601799081047291</v>
      </c>
      <c r="S41" s="14">
        <f t="shared" si="28"/>
        <v>1.9557683178713656</v>
      </c>
      <c r="T41" s="14">
        <f t="shared" si="28"/>
        <v>1.8773849737868447</v>
      </c>
      <c r="U41" s="14">
        <f t="shared" si="28"/>
        <v>2.1194788331435075</v>
      </c>
      <c r="V41" s="14">
        <f t="shared" si="28"/>
        <v>2.0627141201688435</v>
      </c>
      <c r="W41" s="14">
        <f t="shared" si="28"/>
        <v>1.8959628005328435</v>
      </c>
      <c r="X41" s="14">
        <f t="shared" si="28"/>
        <v>1.9998580771518759</v>
      </c>
      <c r="Y41" s="14">
        <f t="shared" si="28"/>
        <v>1.9723892075018292</v>
      </c>
      <c r="Z41" s="14">
        <f t="shared" si="28"/>
        <v>1.9931772863974413</v>
      </c>
      <c r="AA41" s="14">
        <f t="shared" si="28"/>
        <v>1.9803195540116645</v>
      </c>
      <c r="AB41" s="14">
        <f t="shared" si="28"/>
        <v>1.9678022179719283</v>
      </c>
      <c r="AC41" s="14">
        <f t="shared" si="28"/>
        <v>1.9538499604344446</v>
      </c>
      <c r="AD41" s="14">
        <f t="shared" si="28"/>
        <v>2.0688018341824912</v>
      </c>
      <c r="AE41" s="14">
        <f t="shared" si="28"/>
        <v>2.0250013783398564</v>
      </c>
      <c r="AF41" s="14">
        <f t="shared" si="28"/>
        <v>2.0243564317438252</v>
      </c>
      <c r="AG41" s="14">
        <f t="shared" si="28"/>
        <v>2.007464105545659</v>
      </c>
      <c r="AH41" s="14">
        <f t="shared" si="28"/>
        <v>1.9972343012068678</v>
      </c>
      <c r="AI41" s="14">
        <f t="shared" si="28"/>
        <v>1.9921809390429008</v>
      </c>
      <c r="AJ41" s="14">
        <f t="shared" si="28"/>
        <v>2.1344333945971119</v>
      </c>
      <c r="AK41" s="14">
        <f t="shared" si="28"/>
        <v>2.1286399334932513</v>
      </c>
      <c r="AL41" s="14">
        <f t="shared" si="28"/>
        <v>2.0924879417045537</v>
      </c>
      <c r="AM41" s="14">
        <f t="shared" si="28"/>
        <v>2.0366268389149225</v>
      </c>
      <c r="AN41" s="14">
        <f t="shared" si="28"/>
        <v>2.1309683691884684</v>
      </c>
      <c r="AO41" s="14">
        <f t="shared" si="28"/>
        <v>2.0303082513602027</v>
      </c>
      <c r="AP41" s="14">
        <f t="shared" si="28"/>
        <v>1.9768088771383663</v>
      </c>
      <c r="AQ41" s="14">
        <f t="shared" si="28"/>
        <v>2.0012353989814384</v>
      </c>
      <c r="AR41" s="14">
        <f t="shared" si="28"/>
        <v>1.9918904655853842</v>
      </c>
      <c r="AS41" s="14">
        <f t="shared" si="28"/>
        <v>2.0363614807374537</v>
      </c>
      <c r="AT41" s="14">
        <f t="shared" si="28"/>
        <v>2.0682748507360715</v>
      </c>
      <c r="AU41" s="14">
        <f t="shared" si="28"/>
        <v>2.0282818372201112</v>
      </c>
    </row>
    <row r="42" spans="1:55" x14ac:dyDescent="0.25">
      <c r="A42" s="2" t="s">
        <v>5</v>
      </c>
      <c r="B42" s="14">
        <f t="shared" ref="B42:AU42" si="29">B25*B$36/B$34</f>
        <v>4.1365018870762854E-2</v>
      </c>
      <c r="C42" s="14">
        <f t="shared" si="29"/>
        <v>4.0111083509199383E-2</v>
      </c>
      <c r="D42" s="14">
        <f t="shared" si="29"/>
        <v>5.1814363771330606E-2</v>
      </c>
      <c r="E42" s="14">
        <f t="shared" si="29"/>
        <v>4.5546072269301671E-2</v>
      </c>
      <c r="F42" s="14">
        <f t="shared" si="29"/>
        <v>4.1537544388412763E-2</v>
      </c>
      <c r="G42" s="14">
        <f t="shared" si="29"/>
        <v>4.44753463811303E-2</v>
      </c>
      <c r="H42" s="14">
        <f t="shared" si="29"/>
        <v>3.6129069810938851E-2</v>
      </c>
      <c r="I42" s="14">
        <f t="shared" si="29"/>
        <v>4.0505653294302016E-2</v>
      </c>
      <c r="J42" s="14">
        <f t="shared" si="29"/>
        <v>4.348161613893807E-2</v>
      </c>
      <c r="K42" s="14">
        <f t="shared" si="29"/>
        <v>4.1491224804380673E-2</v>
      </c>
      <c r="L42" s="14">
        <f t="shared" si="29"/>
        <v>3.8209927713370354E-2</v>
      </c>
      <c r="M42" s="14">
        <f t="shared" si="29"/>
        <v>4.4726227268262655E-2</v>
      </c>
      <c r="N42" s="14">
        <f t="shared" si="29"/>
        <v>3.4346599036959143E-2</v>
      </c>
      <c r="O42" s="14">
        <f t="shared" si="29"/>
        <v>4.5714226703702121E-2</v>
      </c>
      <c r="P42" s="14">
        <f t="shared" si="29"/>
        <v>5.2014639141302686E-2</v>
      </c>
      <c r="Q42" s="14">
        <f t="shared" si="29"/>
        <v>3.8094422171210708E-2</v>
      </c>
      <c r="R42" s="14">
        <f t="shared" si="29"/>
        <v>4.4951228146934766E-2</v>
      </c>
      <c r="S42" s="14">
        <f t="shared" si="29"/>
        <v>4.9653132780004085E-2</v>
      </c>
      <c r="T42" s="14">
        <f t="shared" si="29"/>
        <v>3.4333787618892442E-2</v>
      </c>
      <c r="U42" s="14">
        <f t="shared" si="29"/>
        <v>3.7494276877864906E-2</v>
      </c>
      <c r="V42" s="14">
        <f t="shared" si="29"/>
        <v>3.9176713780759043E-2</v>
      </c>
      <c r="W42" s="14">
        <f t="shared" si="29"/>
        <v>4.1406117749425791E-2</v>
      </c>
      <c r="X42" s="14">
        <f t="shared" si="29"/>
        <v>3.6396501980170519E-2</v>
      </c>
      <c r="Y42" s="14">
        <f t="shared" si="29"/>
        <v>4.0612662638582535E-2</v>
      </c>
      <c r="Z42" s="14">
        <f t="shared" si="29"/>
        <v>4.6869998410639969E-2</v>
      </c>
      <c r="AA42" s="14">
        <f t="shared" si="29"/>
        <v>4.2615289616678605E-2</v>
      </c>
      <c r="AB42" s="14">
        <f t="shared" si="29"/>
        <v>5.2641009775983787E-2</v>
      </c>
      <c r="AC42" s="14">
        <f t="shared" si="29"/>
        <v>4.4770897985689992E-2</v>
      </c>
      <c r="AD42" s="14">
        <f t="shared" si="29"/>
        <v>3.9674778046006963E-2</v>
      </c>
      <c r="AE42" s="14">
        <f t="shared" si="29"/>
        <v>4.0696562867252907E-2</v>
      </c>
      <c r="AF42" s="14">
        <f t="shared" si="29"/>
        <v>3.8225329335552158E-2</v>
      </c>
      <c r="AG42" s="14">
        <f t="shared" si="29"/>
        <v>3.3590040605832247E-2</v>
      </c>
      <c r="AH42" s="14">
        <f t="shared" si="29"/>
        <v>3.2089254038452239E-2</v>
      </c>
      <c r="AI42" s="14">
        <f t="shared" si="29"/>
        <v>3.8173045251567658E-2</v>
      </c>
      <c r="AJ42" s="14">
        <f t="shared" si="29"/>
        <v>4.3742843163899314E-2</v>
      </c>
      <c r="AK42" s="14">
        <f t="shared" si="29"/>
        <v>5.1785336165207467E-2</v>
      </c>
      <c r="AL42" s="14">
        <f t="shared" si="29"/>
        <v>3.5258862574978816E-2</v>
      </c>
      <c r="AM42" s="14">
        <f t="shared" si="29"/>
        <v>4.5934608037005172E-2</v>
      </c>
      <c r="AN42" s="14">
        <f t="shared" si="29"/>
        <v>4.4961480850806819E-2</v>
      </c>
      <c r="AO42" s="14">
        <f t="shared" si="29"/>
        <v>4.7652136984395202E-2</v>
      </c>
      <c r="AP42" s="14">
        <f t="shared" si="29"/>
        <v>4.5039433520668463E-2</v>
      </c>
      <c r="AQ42" s="14">
        <f t="shared" si="29"/>
        <v>3.5372009829598483E-2</v>
      </c>
      <c r="AR42" s="14">
        <f t="shared" si="29"/>
        <v>4.2997121336205327E-2</v>
      </c>
      <c r="AS42" s="14">
        <f t="shared" si="29"/>
        <v>3.6719503117716649E-2</v>
      </c>
      <c r="AT42" s="14">
        <f t="shared" si="29"/>
        <v>4.6548453505167078E-2</v>
      </c>
      <c r="AU42" s="14">
        <f t="shared" si="29"/>
        <v>4.5121459814063999E-2</v>
      </c>
    </row>
    <row r="43" spans="1:55" x14ac:dyDescent="0.25">
      <c r="A43" s="2" t="s">
        <v>6</v>
      </c>
      <c r="B43" s="14">
        <f t="shared" ref="B43:AU43" si="30">B26*B$36/B$34</f>
        <v>3.2421770483298942</v>
      </c>
      <c r="C43" s="14">
        <f t="shared" si="30"/>
        <v>3.3180725684175294</v>
      </c>
      <c r="D43" s="14">
        <f t="shared" si="30"/>
        <v>3.1842637268314262</v>
      </c>
      <c r="E43" s="14">
        <f t="shared" si="30"/>
        <v>2.7568925539730347</v>
      </c>
      <c r="F43" s="14">
        <f t="shared" si="30"/>
        <v>3.0910823575007944</v>
      </c>
      <c r="G43" s="14">
        <f t="shared" si="30"/>
        <v>3.2275774267867474</v>
      </c>
      <c r="H43" s="14">
        <f t="shared" si="30"/>
        <v>3.1449797082509705</v>
      </c>
      <c r="I43" s="14">
        <f t="shared" si="30"/>
        <v>3.1705933731623146</v>
      </c>
      <c r="J43" s="14">
        <f t="shared" si="30"/>
        <v>3.2215066235931222</v>
      </c>
      <c r="K43" s="14">
        <f t="shared" si="30"/>
        <v>3.1784879403324071</v>
      </c>
      <c r="L43" s="14">
        <f t="shared" si="30"/>
        <v>3.2558802709577082</v>
      </c>
      <c r="M43" s="14">
        <f t="shared" si="30"/>
        <v>3.216944567118504</v>
      </c>
      <c r="N43" s="14">
        <f t="shared" si="30"/>
        <v>3.2554573808302649</v>
      </c>
      <c r="O43" s="14">
        <f t="shared" si="30"/>
        <v>3.2815915087429186</v>
      </c>
      <c r="P43" s="14">
        <f t="shared" si="30"/>
        <v>3.245400056168732</v>
      </c>
      <c r="Q43" s="14">
        <f t="shared" si="30"/>
        <v>3.2392474077659315</v>
      </c>
      <c r="R43" s="14">
        <f t="shared" si="30"/>
        <v>3.1306721904320649</v>
      </c>
      <c r="S43" s="14">
        <f t="shared" si="30"/>
        <v>3.2291323964010106</v>
      </c>
      <c r="T43" s="14">
        <f t="shared" si="30"/>
        <v>3.3191291200909725</v>
      </c>
      <c r="U43" s="14">
        <f t="shared" si="30"/>
        <v>3.1832277895585421</v>
      </c>
      <c r="V43" s="14">
        <f t="shared" si="30"/>
        <v>3.1443379418710204</v>
      </c>
      <c r="W43" s="14">
        <f t="shared" si="30"/>
        <v>3.0310567172708893</v>
      </c>
      <c r="X43" s="14">
        <f t="shared" si="30"/>
        <v>3.2525979377229222</v>
      </c>
      <c r="Y43" s="14">
        <f t="shared" si="30"/>
        <v>3.2720097061139013</v>
      </c>
      <c r="Z43" s="14">
        <f t="shared" si="30"/>
        <v>3.1878226316789151</v>
      </c>
      <c r="AA43" s="14">
        <f t="shared" si="30"/>
        <v>3.3066936237764488</v>
      </c>
      <c r="AB43" s="14">
        <f t="shared" si="30"/>
        <v>3.3076237778178026</v>
      </c>
      <c r="AC43" s="14">
        <f t="shared" si="30"/>
        <v>3.3243818130197553</v>
      </c>
      <c r="AD43" s="14">
        <f t="shared" si="30"/>
        <v>3.1791621009132691</v>
      </c>
      <c r="AE43" s="14">
        <f t="shared" si="30"/>
        <v>3.2041915386092295</v>
      </c>
      <c r="AF43" s="14">
        <f t="shared" si="30"/>
        <v>3.2563068185244628</v>
      </c>
      <c r="AG43" s="14">
        <f t="shared" si="30"/>
        <v>3.2370212888890877</v>
      </c>
      <c r="AH43" s="14">
        <f t="shared" si="30"/>
        <v>3.2495761898032929</v>
      </c>
      <c r="AI43" s="14">
        <f t="shared" si="30"/>
        <v>3.1994866858580595</v>
      </c>
      <c r="AJ43" s="14">
        <f t="shared" si="30"/>
        <v>3.1306293988968821</v>
      </c>
      <c r="AK43" s="14">
        <f t="shared" si="30"/>
        <v>3.1378499642903157</v>
      </c>
      <c r="AL43" s="14">
        <f t="shared" si="30"/>
        <v>3.1852960043428742</v>
      </c>
      <c r="AM43" s="14">
        <f t="shared" si="30"/>
        <v>3.2033187073082345</v>
      </c>
      <c r="AN43" s="14">
        <f t="shared" si="30"/>
        <v>3.040138697669994</v>
      </c>
      <c r="AO43" s="14">
        <f t="shared" si="30"/>
        <v>3.268012275228517</v>
      </c>
      <c r="AP43" s="14">
        <f t="shared" si="30"/>
        <v>3.2777590421224403</v>
      </c>
      <c r="AQ43" s="14">
        <f t="shared" si="30"/>
        <v>3.2587207388284742</v>
      </c>
      <c r="AR43" s="14">
        <f t="shared" si="30"/>
        <v>3.1759014844262579</v>
      </c>
      <c r="AS43" s="14">
        <f t="shared" si="30"/>
        <v>3.2324738832905942</v>
      </c>
      <c r="AT43" s="14">
        <f t="shared" si="30"/>
        <v>3.2055893650434188</v>
      </c>
      <c r="AU43" s="14">
        <f t="shared" si="30"/>
        <v>3.201693818332322</v>
      </c>
    </row>
    <row r="44" spans="1:55" x14ac:dyDescent="0.25">
      <c r="A44" s="2" t="s">
        <v>7</v>
      </c>
      <c r="B44" s="14">
        <f t="shared" ref="B44:AU44" si="31">B27*B$36/B$34</f>
        <v>7.2696760258691238E-3</v>
      </c>
      <c r="C44" s="20">
        <f t="shared" si="31"/>
        <v>5.4369585077556513E-3</v>
      </c>
      <c r="D44" s="20">
        <f t="shared" si="31"/>
        <v>2.401467810704546E-3</v>
      </c>
      <c r="E44" s="20">
        <f t="shared" si="31"/>
        <v>1.2132847833786691E-2</v>
      </c>
      <c r="F44" s="20">
        <f t="shared" si="31"/>
        <v>2.2704045296886258E-2</v>
      </c>
      <c r="G44" s="20">
        <f t="shared" si="31"/>
        <v>1.9762846528552673E-3</v>
      </c>
      <c r="H44" s="20">
        <f t="shared" si="31"/>
        <v>9.2683392056368118E-3</v>
      </c>
      <c r="I44" s="20">
        <f t="shared" si="31"/>
        <v>1.1596146005894281E-2</v>
      </c>
      <c r="J44" s="20">
        <f t="shared" si="31"/>
        <v>4.9732879871286105E-3</v>
      </c>
      <c r="K44" s="20">
        <f t="shared" si="31"/>
        <v>7.6121582866973602E-3</v>
      </c>
      <c r="L44" s="20">
        <f t="shared" si="31"/>
        <v>1.0714440426690791E-2</v>
      </c>
      <c r="M44" s="20">
        <f t="shared" si="31"/>
        <v>4.4272735851624096E-3</v>
      </c>
      <c r="N44" s="20">
        <f t="shared" si="31"/>
        <v>1.132388589652984E-2</v>
      </c>
      <c r="O44" s="20">
        <f t="shared" si="31"/>
        <v>4.7376382946913327E-3</v>
      </c>
      <c r="P44" s="20">
        <f t="shared" si="31"/>
        <v>8.8379803847233856E-3</v>
      </c>
      <c r="Q44" s="20">
        <f t="shared" si="31"/>
        <v>9.9788560015445088E-3</v>
      </c>
      <c r="R44" s="20">
        <f t="shared" si="31"/>
        <v>1.0518076872676956E-2</v>
      </c>
      <c r="S44" s="20">
        <f t="shared" si="31"/>
        <v>1.1568620441221783E-2</v>
      </c>
      <c r="T44" s="20">
        <f t="shared" si="31"/>
        <v>9.7444507677549568E-3</v>
      </c>
      <c r="U44" s="20">
        <f t="shared" si="31"/>
        <v>1.4827678089138169E-2</v>
      </c>
      <c r="V44" s="20">
        <f t="shared" si="31"/>
        <v>5.5803941233166614E-3</v>
      </c>
      <c r="W44" s="20">
        <f t="shared" si="31"/>
        <v>3.9061985740836587E-3</v>
      </c>
      <c r="X44" s="20">
        <f t="shared" si="31"/>
        <v>5.6797398473127396E-3</v>
      </c>
      <c r="Y44" s="20">
        <f t="shared" si="31"/>
        <v>9.7967844984830302E-3</v>
      </c>
      <c r="Z44" s="20">
        <f t="shared" si="31"/>
        <v>9.0409418638595276E-3</v>
      </c>
      <c r="AA44" s="20">
        <f t="shared" si="31"/>
        <v>6.1512627003434232E-3</v>
      </c>
      <c r="AB44" s="20">
        <f t="shared" si="31"/>
        <v>8.0117532778437861E-3</v>
      </c>
      <c r="AC44" s="20">
        <f t="shared" si="31"/>
        <v>2.5142831495713657E-3</v>
      </c>
      <c r="AD44" s="20">
        <f t="shared" si="31"/>
        <v>2.2841451701879384E-3</v>
      </c>
      <c r="AE44" s="20">
        <f t="shared" si="31"/>
        <v>4.1014509748771733E-3</v>
      </c>
      <c r="AF44" s="20">
        <f t="shared" si="31"/>
        <v>4.5435616362691621E-3</v>
      </c>
      <c r="AG44" s="20">
        <f t="shared" si="31"/>
        <v>1.2425305671321916E-2</v>
      </c>
      <c r="AH44" s="20">
        <f t="shared" si="31"/>
        <v>4.3866298514891001E-3</v>
      </c>
      <c r="AI44" s="20">
        <f t="shared" si="31"/>
        <v>7.2424151896270418E-3</v>
      </c>
      <c r="AJ44" s="20">
        <f t="shared" si="31"/>
        <v>6.6644019706501214E-3</v>
      </c>
      <c r="AK44" s="20">
        <f t="shared" si="31"/>
        <v>7.2186584346157611E-3</v>
      </c>
      <c r="AL44" s="20">
        <f t="shared" si="31"/>
        <v>7.7992930546167804E-3</v>
      </c>
      <c r="AM44" s="20">
        <f t="shared" si="31"/>
        <v>8.8082894082937378E-3</v>
      </c>
      <c r="AN44" s="20">
        <f t="shared" si="31"/>
        <v>1.3240301840410177E-2</v>
      </c>
      <c r="AO44" s="20">
        <f t="shared" si="31"/>
        <v>6.0583453629713862E-3</v>
      </c>
      <c r="AP44" s="20">
        <f t="shared" si="31"/>
        <v>9.9044065616232715E-4</v>
      </c>
      <c r="AQ44" s="20">
        <f t="shared" si="31"/>
        <v>1.182761069376374E-2</v>
      </c>
      <c r="AR44" s="20">
        <f t="shared" si="31"/>
        <v>1.1867292058910172E-2</v>
      </c>
      <c r="AS44" s="20">
        <f t="shared" si="31"/>
        <v>5.7623980913626563E-3</v>
      </c>
      <c r="AT44" s="20">
        <f t="shared" si="31"/>
        <v>2.3699451238179963E-3</v>
      </c>
      <c r="AU44" s="20">
        <f t="shared" si="31"/>
        <v>3.1904796621389112E-5</v>
      </c>
      <c r="AV44" s="21"/>
      <c r="AW44" s="21"/>
      <c r="AX44" s="21"/>
      <c r="AY44" s="21"/>
      <c r="AZ44" s="21"/>
      <c r="BA44" s="21"/>
      <c r="BB44" s="21"/>
      <c r="BC44" s="21"/>
    </row>
    <row r="45" spans="1:55" x14ac:dyDescent="0.25">
      <c r="A45" s="2" t="s">
        <v>8</v>
      </c>
      <c r="B45" s="14">
        <f t="shared" ref="B45:AU45" si="32">B28*B$36/B$34</f>
        <v>7.3238462509468139E-2</v>
      </c>
      <c r="C45" s="20">
        <f t="shared" si="32"/>
        <v>5.728123572888405E-2</v>
      </c>
      <c r="D45" s="20">
        <f t="shared" si="32"/>
        <v>5.5594637184527257E-2</v>
      </c>
      <c r="E45" s="20">
        <f t="shared" si="32"/>
        <v>6.9857095544326703E-2</v>
      </c>
      <c r="F45" s="20">
        <f t="shared" si="32"/>
        <v>6.8908091400777624E-2</v>
      </c>
      <c r="G45" s="20">
        <f t="shared" si="32"/>
        <v>6.2424894634441487E-2</v>
      </c>
      <c r="H45" s="20">
        <f t="shared" si="32"/>
        <v>6.5423673989356432E-2</v>
      </c>
      <c r="I45" s="20">
        <f t="shared" si="32"/>
        <v>5.6105364424304756E-2</v>
      </c>
      <c r="J45" s="20">
        <f t="shared" si="32"/>
        <v>5.9416187644759838E-2</v>
      </c>
      <c r="K45" s="20">
        <f t="shared" si="32"/>
        <v>6.8583811742419065E-2</v>
      </c>
      <c r="L45" s="20">
        <f t="shared" si="32"/>
        <v>7.5299796169355823E-2</v>
      </c>
      <c r="M45" s="20">
        <f t="shared" si="32"/>
        <v>6.6657183931543532E-2</v>
      </c>
      <c r="N45" s="20">
        <f t="shared" si="32"/>
        <v>6.8875662052627143E-2</v>
      </c>
      <c r="O45" s="20">
        <f t="shared" si="32"/>
        <v>5.2349595089908836E-2</v>
      </c>
      <c r="P45" s="20">
        <f t="shared" si="32"/>
        <v>5.276478643335418E-2</v>
      </c>
      <c r="Q45" s="20">
        <f t="shared" si="32"/>
        <v>6.1787169987498766E-2</v>
      </c>
      <c r="R45" s="20">
        <f t="shared" si="32"/>
        <v>5.7348092194117337E-2</v>
      </c>
      <c r="S45" s="20">
        <f t="shared" si="32"/>
        <v>5.509196495289518E-2</v>
      </c>
      <c r="T45" s="20">
        <f t="shared" si="32"/>
        <v>5.6386053865949172E-2</v>
      </c>
      <c r="U45" s="20">
        <f t="shared" si="32"/>
        <v>5.3374874288418542E-2</v>
      </c>
      <c r="V45" s="20">
        <f t="shared" si="32"/>
        <v>5.1322164541289614E-2</v>
      </c>
      <c r="W45" s="20">
        <f t="shared" si="32"/>
        <v>2.5598241012502399E-2</v>
      </c>
      <c r="X45" s="20">
        <f t="shared" si="32"/>
        <v>6.3619109852603925E-2</v>
      </c>
      <c r="Y45" s="20">
        <f t="shared" si="32"/>
        <v>6.563286797123373E-2</v>
      </c>
      <c r="Z45" s="20">
        <f t="shared" si="32"/>
        <v>6.5713089151572701E-2</v>
      </c>
      <c r="AA45" s="20">
        <f t="shared" si="32"/>
        <v>6.0151114743866294E-2</v>
      </c>
      <c r="AB45" s="20">
        <f t="shared" si="32"/>
        <v>5.5574628375410232E-2</v>
      </c>
      <c r="AC45" s="20">
        <f t="shared" si="32"/>
        <v>6.7435680761110547E-2</v>
      </c>
      <c r="AD45" s="20">
        <f t="shared" si="32"/>
        <v>6.154012954769917E-2</v>
      </c>
      <c r="AE45" s="20">
        <f t="shared" si="32"/>
        <v>6.3554595624157245E-2</v>
      </c>
      <c r="AF45" s="20">
        <f t="shared" si="32"/>
        <v>5.5925617375128189E-2</v>
      </c>
      <c r="AG45" s="20">
        <f t="shared" si="32"/>
        <v>6.5428749354870031E-2</v>
      </c>
      <c r="AH45" s="20">
        <f t="shared" si="32"/>
        <v>6.2352461150599468E-2</v>
      </c>
      <c r="AI45" s="20">
        <f t="shared" si="32"/>
        <v>2.997826409044891E-2</v>
      </c>
      <c r="AJ45" s="20">
        <f t="shared" si="32"/>
        <v>5.8906602089546435E-2</v>
      </c>
      <c r="AK45" s="20">
        <f t="shared" si="32"/>
        <v>7.2719804195444687E-2</v>
      </c>
      <c r="AL45" s="20">
        <f t="shared" si="32"/>
        <v>5.5583679883785514E-2</v>
      </c>
      <c r="AM45" s="20">
        <f t="shared" si="32"/>
        <v>5.7743557572304392E-2</v>
      </c>
      <c r="AN45" s="20">
        <f t="shared" si="32"/>
        <v>5.7026712444291056E-2</v>
      </c>
      <c r="AO45" s="20">
        <f t="shared" si="32"/>
        <v>6.1253168124239463E-2</v>
      </c>
      <c r="AP45" s="20">
        <f t="shared" si="32"/>
        <v>6.7764475594421641E-2</v>
      </c>
      <c r="AQ45" s="20">
        <f t="shared" si="32"/>
        <v>5.8835644073057476E-2</v>
      </c>
      <c r="AR45" s="20">
        <f t="shared" si="32"/>
        <v>5.0483775931113341E-2</v>
      </c>
      <c r="AS45" s="20">
        <f t="shared" si="32"/>
        <v>4.8464325764090738E-2</v>
      </c>
      <c r="AT45" s="20">
        <f t="shared" si="32"/>
        <v>6.8875875946471099E-2</v>
      </c>
      <c r="AU45" s="20">
        <f t="shared" si="32"/>
        <v>6.9684416133545035E-2</v>
      </c>
      <c r="AV45" s="21"/>
      <c r="AW45" s="21"/>
      <c r="AX45" s="21"/>
      <c r="AY45" s="21"/>
      <c r="AZ45" s="21"/>
      <c r="BA45" s="21"/>
      <c r="BB45" s="21"/>
      <c r="BC45" s="21"/>
    </row>
    <row r="46" spans="1:55" x14ac:dyDescent="0.25">
      <c r="A46" s="2" t="s">
        <v>9</v>
      </c>
      <c r="B46" s="14">
        <f t="shared" ref="B46:AU46" si="33">B29*B$36/B$34</f>
        <v>0.87215577639849617</v>
      </c>
      <c r="C46" s="20">
        <f t="shared" si="33"/>
        <v>0.87477977783621019</v>
      </c>
      <c r="D46" s="20">
        <f t="shared" si="33"/>
        <v>0.867329274523163</v>
      </c>
      <c r="E46" s="20">
        <f t="shared" si="33"/>
        <v>0.87004766564114422</v>
      </c>
      <c r="F46" s="20">
        <f t="shared" si="33"/>
        <v>0.82584215719348231</v>
      </c>
      <c r="G46" s="20">
        <f t="shared" si="33"/>
        <v>0.88050715886078434</v>
      </c>
      <c r="H46" s="20">
        <f t="shared" si="33"/>
        <v>0.86761263258424193</v>
      </c>
      <c r="I46" s="20">
        <f t="shared" si="33"/>
        <v>0.86506526425666053</v>
      </c>
      <c r="J46" s="20">
        <f t="shared" si="33"/>
        <v>0.87425713024864804</v>
      </c>
      <c r="K46" s="20">
        <f t="shared" si="33"/>
        <v>0.87207419051561341</v>
      </c>
      <c r="L46" s="20">
        <f t="shared" si="33"/>
        <v>0.85174988995007328</v>
      </c>
      <c r="M46" s="20">
        <f t="shared" si="33"/>
        <v>0.87793626978991401</v>
      </c>
      <c r="N46" s="20">
        <f t="shared" si="33"/>
        <v>0.85842865967193471</v>
      </c>
      <c r="O46" s="20">
        <f t="shared" si="33"/>
        <v>0.8601915822342161</v>
      </c>
      <c r="P46" s="20">
        <f t="shared" si="33"/>
        <v>0.8658175736621162</v>
      </c>
      <c r="Q46" s="20">
        <f t="shared" si="33"/>
        <v>0.87022761419111461</v>
      </c>
      <c r="R46" s="20">
        <f t="shared" si="33"/>
        <v>0.90457728598321185</v>
      </c>
      <c r="S46" s="20">
        <f t="shared" si="33"/>
        <v>0.854987421446743</v>
      </c>
      <c r="T46" s="20">
        <f t="shared" si="33"/>
        <v>0.85654006259267823</v>
      </c>
      <c r="U46" s="20">
        <f t="shared" si="33"/>
        <v>0.84765297159134001</v>
      </c>
      <c r="V46" s="20">
        <f t="shared" si="33"/>
        <v>0.8626318858151687</v>
      </c>
      <c r="W46" s="20">
        <f t="shared" si="33"/>
        <v>0.93301391427619806</v>
      </c>
      <c r="X46" s="20">
        <f t="shared" si="33"/>
        <v>0.87460812205736727</v>
      </c>
      <c r="Y46" s="20">
        <f t="shared" si="33"/>
        <v>0.86220838211041195</v>
      </c>
      <c r="Z46" s="20">
        <f t="shared" si="33"/>
        <v>0.87156067010540961</v>
      </c>
      <c r="AA46" s="20">
        <f t="shared" si="33"/>
        <v>0.87032556647989123</v>
      </c>
      <c r="AB46" s="20">
        <f t="shared" si="33"/>
        <v>0.86875399283043131</v>
      </c>
      <c r="AC46" s="20">
        <f t="shared" si="33"/>
        <v>0.86909453355212873</v>
      </c>
      <c r="AD46" s="20">
        <f t="shared" si="33"/>
        <v>0.87821582967717782</v>
      </c>
      <c r="AE46" s="20">
        <f t="shared" si="33"/>
        <v>0.88032643434738289</v>
      </c>
      <c r="AF46" s="20">
        <f t="shared" si="33"/>
        <v>0.88755003778554031</v>
      </c>
      <c r="AG46" s="20">
        <f t="shared" si="33"/>
        <v>0.87002700265577249</v>
      </c>
      <c r="AH46" s="20">
        <f t="shared" si="33"/>
        <v>0.88090422062438323</v>
      </c>
      <c r="AI46" s="20">
        <f t="shared" si="33"/>
        <v>0.91835615614858501</v>
      </c>
      <c r="AJ46" s="20">
        <f t="shared" si="33"/>
        <v>0.87933807171209544</v>
      </c>
      <c r="AK46" s="20">
        <f t="shared" si="33"/>
        <v>0.85949546711943059</v>
      </c>
      <c r="AL46" s="20">
        <f t="shared" si="33"/>
        <v>0.8437749942999393</v>
      </c>
      <c r="AM46" s="20">
        <f t="shared" si="33"/>
        <v>0.85517672251438737</v>
      </c>
      <c r="AN46" s="20">
        <f t="shared" si="33"/>
        <v>0.87357771667737882</v>
      </c>
      <c r="AO46" s="20">
        <f t="shared" si="33"/>
        <v>0.88259418595686767</v>
      </c>
      <c r="AP46" s="20">
        <f t="shared" si="33"/>
        <v>0.86012292531559087</v>
      </c>
      <c r="AQ46" s="20">
        <f t="shared" si="33"/>
        <v>0.85975197889184152</v>
      </c>
      <c r="AR46" s="20">
        <f t="shared" si="33"/>
        <v>0.84948662648429851</v>
      </c>
      <c r="AS46" s="20">
        <f t="shared" si="33"/>
        <v>0.85857845707686031</v>
      </c>
      <c r="AT46" s="20">
        <f t="shared" si="33"/>
        <v>0.89293699510338964</v>
      </c>
      <c r="AU46" s="20">
        <f t="shared" si="33"/>
        <v>0.88416387786895112</v>
      </c>
      <c r="AV46" s="21"/>
      <c r="AW46" s="21"/>
      <c r="AX46" s="21"/>
      <c r="AY46" s="21"/>
      <c r="AZ46" s="21"/>
      <c r="BA46" s="21"/>
      <c r="BB46" s="21"/>
      <c r="BC46" s="21"/>
    </row>
    <row r="47" spans="1:55" x14ac:dyDescent="0.25">
      <c r="A47" s="2" t="s">
        <v>23</v>
      </c>
      <c r="B47" s="14">
        <f t="shared" ref="B47:AU47" si="34">B30*B$36/B$34</f>
        <v>4.0069314611563905E-2</v>
      </c>
      <c r="C47" s="20">
        <f t="shared" si="34"/>
        <v>3.390472411921526E-2</v>
      </c>
      <c r="D47" s="20">
        <f t="shared" si="34"/>
        <v>4.4638528763363147E-2</v>
      </c>
      <c r="E47" s="20">
        <f t="shared" si="34"/>
        <v>4.8633666572742408E-2</v>
      </c>
      <c r="F47" s="20">
        <f t="shared" si="34"/>
        <v>5.6490839465550363E-2</v>
      </c>
      <c r="G47" s="20">
        <f t="shared" si="34"/>
        <v>3.4543121183933045E-2</v>
      </c>
      <c r="H47" s="20">
        <f t="shared" si="34"/>
        <v>4.4100801566451686E-2</v>
      </c>
      <c r="I47" s="20">
        <f t="shared" si="34"/>
        <v>4.4330617695638432E-2</v>
      </c>
      <c r="J47" s="20">
        <f t="shared" si="34"/>
        <v>4.8274824083772615E-2</v>
      </c>
      <c r="K47" s="20">
        <f t="shared" si="34"/>
        <v>4.3679283210166953E-2</v>
      </c>
      <c r="L47" s="20">
        <f t="shared" si="34"/>
        <v>4.7901773284592192E-2</v>
      </c>
      <c r="M47" s="20">
        <f t="shared" si="34"/>
        <v>4.4875098921217174E-2</v>
      </c>
      <c r="N47" s="20">
        <f t="shared" si="34"/>
        <v>4.5182934239737536E-2</v>
      </c>
      <c r="O47" s="20">
        <f t="shared" si="34"/>
        <v>4.4432383341627441E-2</v>
      </c>
      <c r="P47" s="20">
        <f t="shared" si="34"/>
        <v>4.1859311437181398E-2</v>
      </c>
      <c r="Q47" s="20">
        <f t="shared" si="34"/>
        <v>5.2327696540045363E-2</v>
      </c>
      <c r="R47" s="20">
        <f t="shared" si="34"/>
        <v>5.6850909740752562E-2</v>
      </c>
      <c r="S47" s="20">
        <f t="shared" si="34"/>
        <v>4.8182250291103977E-2</v>
      </c>
      <c r="T47" s="20">
        <f t="shared" si="34"/>
        <v>5.32160590036206E-2</v>
      </c>
      <c r="U47" s="20">
        <f t="shared" si="34"/>
        <v>4.2997695768331082E-2</v>
      </c>
      <c r="V47" s="20">
        <f t="shared" si="34"/>
        <v>4.4152385546891805E-2</v>
      </c>
      <c r="W47" s="20">
        <f t="shared" si="34"/>
        <v>3.6274683524235164E-2</v>
      </c>
      <c r="X47" s="20">
        <f t="shared" si="34"/>
        <v>5.6967151591673565E-2</v>
      </c>
      <c r="Y47" s="20">
        <f t="shared" si="34"/>
        <v>4.1907354200556336E-2</v>
      </c>
      <c r="Z47" s="20">
        <f t="shared" si="34"/>
        <v>4.1969450607352646E-2</v>
      </c>
      <c r="AA47" s="20">
        <f t="shared" si="34"/>
        <v>3.9348602471173888E-2</v>
      </c>
      <c r="AB47" s="20">
        <f t="shared" si="34"/>
        <v>3.5457766758100223E-2</v>
      </c>
      <c r="AC47" s="20">
        <f t="shared" si="34"/>
        <v>3.5498490952462311E-2</v>
      </c>
      <c r="AD47" s="20">
        <f t="shared" si="34"/>
        <v>4.3450017453821994E-2</v>
      </c>
      <c r="AE47" s="20">
        <f t="shared" si="34"/>
        <v>4.0910414210349404E-2</v>
      </c>
      <c r="AF47" s="20">
        <f t="shared" si="34"/>
        <v>3.9002992539073772E-2</v>
      </c>
      <c r="AG47" s="20">
        <f t="shared" si="34"/>
        <v>3.4553248998134313E-2</v>
      </c>
      <c r="AH47" s="20">
        <f t="shared" si="34"/>
        <v>3.9443708864496857E-2</v>
      </c>
      <c r="AI47" s="20">
        <f t="shared" si="34"/>
        <v>3.9262203579686988E-2</v>
      </c>
      <c r="AJ47" s="20">
        <f t="shared" si="34"/>
        <v>3.9428927017666822E-2</v>
      </c>
      <c r="AK47" s="20">
        <f t="shared" si="34"/>
        <v>4.5939600375749304E-2</v>
      </c>
      <c r="AL47" s="20">
        <f t="shared" si="34"/>
        <v>4.2553170273528229E-2</v>
      </c>
      <c r="AM47" s="20">
        <f t="shared" si="34"/>
        <v>3.6108179301568948E-2</v>
      </c>
      <c r="AN47" s="20">
        <f t="shared" si="34"/>
        <v>5.1831854670065555E-2</v>
      </c>
      <c r="AO47" s="20">
        <f t="shared" si="34"/>
        <v>4.7016877470246923E-2</v>
      </c>
      <c r="AP47" s="20">
        <f t="shared" si="34"/>
        <v>4.1350598469025807E-2</v>
      </c>
      <c r="AQ47" s="20">
        <f t="shared" si="34"/>
        <v>4.9935239194380948E-2</v>
      </c>
      <c r="AR47" s="20">
        <f t="shared" si="34"/>
        <v>4.2586345423388239E-2</v>
      </c>
      <c r="AS47" s="20">
        <f t="shared" si="34"/>
        <v>4.2019491181558261E-2</v>
      </c>
      <c r="AT47" s="20">
        <f t="shared" si="34"/>
        <v>4.0755152578864334E-2</v>
      </c>
      <c r="AU47" s="20">
        <f t="shared" si="34"/>
        <v>3.7624041476472664E-2</v>
      </c>
      <c r="AV47" s="21"/>
      <c r="AW47" s="21"/>
      <c r="AX47" s="21"/>
      <c r="AY47" s="21"/>
      <c r="AZ47" s="21"/>
      <c r="BA47" s="21"/>
      <c r="BB47" s="21"/>
      <c r="BC47" s="21"/>
    </row>
    <row r="48" spans="1:55" x14ac:dyDescent="0.25">
      <c r="A48" s="2" t="s">
        <v>10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21"/>
      <c r="AW48" s="21"/>
      <c r="AX48" s="21"/>
      <c r="AY48" s="21"/>
      <c r="AZ48" s="21"/>
      <c r="BA48" s="21"/>
      <c r="BB48" s="21"/>
      <c r="BC48" s="21"/>
    </row>
    <row r="49" spans="1:55" x14ac:dyDescent="0.25">
      <c r="A49" s="2" t="s">
        <v>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21"/>
      <c r="AW49" s="21"/>
      <c r="AX49" s="21"/>
      <c r="AY49" s="21"/>
      <c r="AZ49" s="21"/>
      <c r="BA49" s="21"/>
      <c r="BB49" s="21"/>
      <c r="BC49" s="21"/>
    </row>
    <row r="50" spans="1:55" x14ac:dyDescent="0.25">
      <c r="A50" s="1" t="s">
        <v>26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21"/>
      <c r="AW50" s="21"/>
      <c r="AX50" s="21"/>
      <c r="AY50" s="21"/>
      <c r="AZ50" s="21"/>
      <c r="BA50" s="21"/>
      <c r="BB50" s="21"/>
      <c r="BC50" s="21"/>
    </row>
    <row r="51" spans="1:55" x14ac:dyDescent="0.25">
      <c r="A51" s="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1"/>
      <c r="AW51" s="21"/>
      <c r="AX51" s="21"/>
      <c r="AY51" s="21"/>
      <c r="AZ51" s="21"/>
      <c r="BA51" s="21"/>
      <c r="BB51" s="21"/>
      <c r="BC51" s="21"/>
    </row>
    <row r="52" spans="1:55" x14ac:dyDescent="0.25">
      <c r="A52" s="1" t="s">
        <v>79</v>
      </c>
      <c r="B52" s="1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1"/>
      <c r="AW52" s="21"/>
      <c r="AX52" s="21"/>
      <c r="AY52" s="21"/>
      <c r="AZ52" s="21"/>
      <c r="BA52" s="21"/>
      <c r="BB52" s="21"/>
      <c r="BC52" s="21"/>
    </row>
    <row r="53" spans="1:55" x14ac:dyDescent="0.25">
      <c r="A53" s="1" t="s">
        <v>11</v>
      </c>
      <c r="B53" s="13">
        <f t="shared" ref="B53:R53" si="35">B37/2</f>
        <v>5.6444481555498056</v>
      </c>
      <c r="C53" s="13">
        <f t="shared" si="35"/>
        <v>5.67178563235161</v>
      </c>
      <c r="D53" s="13">
        <f t="shared" si="35"/>
        <v>5.6837088100258368</v>
      </c>
      <c r="E53" s="13">
        <f>E37/2</f>
        <v>5.6146642003974243</v>
      </c>
      <c r="F53" s="13">
        <f t="shared" si="35"/>
        <v>5.6772597207877959</v>
      </c>
      <c r="G53" s="13">
        <f t="shared" si="35"/>
        <v>5.6224475624657941</v>
      </c>
      <c r="H53" s="13">
        <f t="shared" si="35"/>
        <v>5.6865194968825614</v>
      </c>
      <c r="I53" s="13">
        <f t="shared" si="35"/>
        <v>5.6361815724114885</v>
      </c>
      <c r="J53" s="13">
        <f t="shared" si="35"/>
        <v>5.6412037738975211</v>
      </c>
      <c r="K53" s="13">
        <f t="shared" si="35"/>
        <v>5.6325953778494942</v>
      </c>
      <c r="L53" s="13">
        <f t="shared" si="35"/>
        <v>5.6598866753304122</v>
      </c>
      <c r="M53" s="13">
        <f t="shared" si="35"/>
        <v>5.6448701129564869</v>
      </c>
      <c r="N53" s="13">
        <f t="shared" si="35"/>
        <v>5.6393246291467189</v>
      </c>
      <c r="O53" s="13">
        <f t="shared" si="35"/>
        <v>5.6495061500105939</v>
      </c>
      <c r="P53" s="13">
        <f t="shared" si="35"/>
        <v>5.6380055989150275</v>
      </c>
      <c r="Q53" s="13">
        <f t="shared" si="35"/>
        <v>5.6249530355860644</v>
      </c>
      <c r="R53" s="13">
        <f t="shared" si="35"/>
        <v>5.6314621338570339</v>
      </c>
      <c r="S53" s="13">
        <f t="shared" ref="S53:W53" si="36">S37/2</f>
        <v>5.6619254015548055</v>
      </c>
      <c r="T53" s="13">
        <f t="shared" si="36"/>
        <v>5.6790672520705829</v>
      </c>
      <c r="U53" s="13">
        <f t="shared" si="36"/>
        <v>5.6289134881165444</v>
      </c>
      <c r="V53" s="13">
        <f t="shared" si="36"/>
        <v>5.641502896162085</v>
      </c>
      <c r="W53" s="13">
        <f t="shared" si="36"/>
        <v>5.7354297023459448</v>
      </c>
      <c r="X53" s="13">
        <f t="shared" ref="X53:AU53" si="37">X37/2</f>
        <v>5.6664319875351836</v>
      </c>
      <c r="Y53" s="13">
        <f t="shared" si="37"/>
        <v>5.6266955604679527</v>
      </c>
      <c r="Z53" s="13">
        <f t="shared" si="37"/>
        <v>5.6250737197009171</v>
      </c>
      <c r="AA53" s="13">
        <f t="shared" si="37"/>
        <v>5.6811246965756448</v>
      </c>
      <c r="AB53" s="13">
        <f t="shared" si="37"/>
        <v>5.6656858425134473</v>
      </c>
      <c r="AC53" s="13">
        <f t="shared" si="37"/>
        <v>5.6653234652710296</v>
      </c>
      <c r="AD53" s="13">
        <f t="shared" si="37"/>
        <v>5.6608923306612979</v>
      </c>
      <c r="AE53" s="13">
        <f t="shared" si="37"/>
        <v>5.6873587413424689</v>
      </c>
      <c r="AF53" s="13">
        <f t="shared" si="37"/>
        <v>5.6832536792567039</v>
      </c>
      <c r="AG53" s="13">
        <f t="shared" si="37"/>
        <v>5.6463514636452663</v>
      </c>
      <c r="AH53" s="13">
        <f t="shared" si="37"/>
        <v>5.6498729423399725</v>
      </c>
      <c r="AI53" s="13">
        <f t="shared" si="37"/>
        <v>5.6752664772895436</v>
      </c>
      <c r="AJ53" s="13">
        <f t="shared" si="37"/>
        <v>5.623115289867183</v>
      </c>
      <c r="AK53" s="13">
        <f t="shared" si="37"/>
        <v>5.6131245833273447</v>
      </c>
      <c r="AL53" s="13">
        <f t="shared" si="37"/>
        <v>5.6661212422315455</v>
      </c>
      <c r="AM53" s="13">
        <f t="shared" si="37"/>
        <v>5.679205188382209</v>
      </c>
      <c r="AN53" s="13">
        <f t="shared" si="37"/>
        <v>5.6807903407001348</v>
      </c>
      <c r="AO53" s="13">
        <f t="shared" si="37"/>
        <v>5.6346072336298239</v>
      </c>
      <c r="AP53" s="13">
        <f t="shared" si="37"/>
        <v>5.6575804193889381</v>
      </c>
      <c r="AQ53" s="13">
        <f t="shared" si="37"/>
        <v>5.6893257574172846</v>
      </c>
      <c r="AR53" s="13">
        <f t="shared" si="37"/>
        <v>5.7028462973814014</v>
      </c>
      <c r="AS53" s="13">
        <f t="shared" si="37"/>
        <v>5.6318914137866614</v>
      </c>
      <c r="AT53" s="13">
        <f t="shared" si="37"/>
        <v>5.590338920027385</v>
      </c>
      <c r="AU53" s="13">
        <f t="shared" si="37"/>
        <v>5.6246271570351976</v>
      </c>
      <c r="AV53" s="21"/>
      <c r="AW53" s="21"/>
      <c r="AX53" s="21"/>
      <c r="AY53" s="21"/>
      <c r="AZ53" s="21"/>
      <c r="BA53" s="21"/>
      <c r="BB53" s="21"/>
      <c r="BC53" s="21"/>
    </row>
    <row r="54" spans="1:55" x14ac:dyDescent="0.25">
      <c r="A54" s="1" t="s">
        <v>12</v>
      </c>
      <c r="B54" s="13">
        <f>B38/2</f>
        <v>0.51135131396765354</v>
      </c>
      <c r="C54" s="13">
        <f>C38/2</f>
        <v>0.51845258114757375</v>
      </c>
      <c r="D54" s="13">
        <f>D38/2</f>
        <v>0.53600040192904719</v>
      </c>
      <c r="E54" s="13">
        <f>E38/2</f>
        <v>0.52597409397386097</v>
      </c>
      <c r="F54" s="13">
        <f t="shared" ref="F54:W54" si="38">F38/2</f>
        <v>0.57610207554010207</v>
      </c>
      <c r="G54" s="13">
        <f t="shared" si="38"/>
        <v>0.52799649211476274</v>
      </c>
      <c r="H54" s="13">
        <f t="shared" si="38"/>
        <v>0.53387809810194953</v>
      </c>
      <c r="I54" s="13">
        <f t="shared" si="38"/>
        <v>0.52775926378048021</v>
      </c>
      <c r="J54" s="13">
        <f t="shared" si="38"/>
        <v>0.49505591751283362</v>
      </c>
      <c r="K54" s="13">
        <f t="shared" si="38"/>
        <v>0.52866795967168068</v>
      </c>
      <c r="L54" s="13">
        <f t="shared" si="38"/>
        <v>0.52787258441470974</v>
      </c>
      <c r="M54" s="13">
        <f t="shared" si="38"/>
        <v>0.50757935728852221</v>
      </c>
      <c r="N54" s="13">
        <f t="shared" si="38"/>
        <v>0.51988872315166879</v>
      </c>
      <c r="O54" s="13">
        <f t="shared" si="38"/>
        <v>0.51038582726591764</v>
      </c>
      <c r="P54" s="13">
        <f t="shared" si="38"/>
        <v>0.51487500978541656</v>
      </c>
      <c r="Q54" s="13">
        <f t="shared" si="38"/>
        <v>0.51130948383351293</v>
      </c>
      <c r="R54" s="13">
        <f t="shared" si="38"/>
        <v>0.54743334551171041</v>
      </c>
      <c r="S54" s="13">
        <f t="shared" si="38"/>
        <v>0.5335200967097774</v>
      </c>
      <c r="T54" s="13">
        <f t="shared" si="38"/>
        <v>0.52986023037026353</v>
      </c>
      <c r="U54" s="13">
        <f t="shared" si="38"/>
        <v>0.52091949422991513</v>
      </c>
      <c r="V54" s="13">
        <f t="shared" si="38"/>
        <v>0.5240881522612314</v>
      </c>
      <c r="W54" s="13">
        <f t="shared" si="38"/>
        <v>0.50615488445467194</v>
      </c>
      <c r="X54" s="13">
        <f t="shared" ref="X54:AU54" si="39">X38/2</f>
        <v>0.5155699943542178</v>
      </c>
      <c r="Y54" s="13">
        <f t="shared" si="39"/>
        <v>0.5242643703316765</v>
      </c>
      <c r="Z54" s="13">
        <f t="shared" si="39"/>
        <v>0.54438845408875869</v>
      </c>
      <c r="AA54" s="13">
        <f t="shared" si="39"/>
        <v>0.52594170940408147</v>
      </c>
      <c r="AB54" s="13">
        <f t="shared" si="39"/>
        <v>0.52439206795224047</v>
      </c>
      <c r="AC54" s="13">
        <f t="shared" si="39"/>
        <v>0.50404768895321272</v>
      </c>
      <c r="AD54" s="13">
        <f t="shared" si="39"/>
        <v>0.50879008085516431</v>
      </c>
      <c r="AE54" s="13">
        <f t="shared" si="39"/>
        <v>0.48971252656804565</v>
      </c>
      <c r="AF54" s="13">
        <f t="shared" si="39"/>
        <v>0.48831914469402199</v>
      </c>
      <c r="AG54" s="13">
        <f t="shared" si="39"/>
        <v>0.52868484322751075</v>
      </c>
      <c r="AH54" s="13">
        <f t="shared" si="39"/>
        <v>0.4964129977772096</v>
      </c>
      <c r="AI54" s="13">
        <f t="shared" si="39"/>
        <v>0.51952538343388477</v>
      </c>
      <c r="AJ54" s="13">
        <f t="shared" si="39"/>
        <v>0.51835823751739296</v>
      </c>
      <c r="AK54" s="13">
        <f t="shared" si="39"/>
        <v>0.52002377824255208</v>
      </c>
      <c r="AL54" s="13">
        <f t="shared" si="39"/>
        <v>0.52942983393222554</v>
      </c>
      <c r="AM54" s="13">
        <f t="shared" si="39"/>
        <v>0.51076311580759326</v>
      </c>
      <c r="AN54" s="13">
        <f t="shared" si="39"/>
        <v>0.5053529638065839</v>
      </c>
      <c r="AO54" s="13">
        <f t="shared" si="39"/>
        <v>0.51296566352013595</v>
      </c>
      <c r="AP54" s="13">
        <f t="shared" si="39"/>
        <v>0.49765191232910327</v>
      </c>
      <c r="AQ54" s="13">
        <f t="shared" si="39"/>
        <v>0.49378826152051236</v>
      </c>
      <c r="AR54" s="13">
        <f t="shared" si="39"/>
        <v>0.5246069744102928</v>
      </c>
      <c r="AS54" s="13">
        <f t="shared" si="39"/>
        <v>0.51058977460905308</v>
      </c>
      <c r="AT54" s="13">
        <f t="shared" si="39"/>
        <v>0.51576898484847256</v>
      </c>
      <c r="AU54" s="13">
        <f t="shared" si="39"/>
        <v>0.52288248087881295</v>
      </c>
      <c r="AV54" s="21"/>
      <c r="AW54" s="21"/>
      <c r="AX54" s="21"/>
      <c r="AY54" s="21"/>
      <c r="AZ54" s="21"/>
      <c r="BA54" s="21"/>
      <c r="BB54" s="21"/>
      <c r="BC54" s="21"/>
    </row>
    <row r="55" spans="1:55" x14ac:dyDescent="0.25">
      <c r="A55" s="1" t="s">
        <v>13</v>
      </c>
      <c r="B55" s="13">
        <f t="shared" ref="B55:R55" si="40">B39*2/3</f>
        <v>2.2726166500783829</v>
      </c>
      <c r="C55" s="13">
        <f t="shared" si="40"/>
        <v>2.2044606142713588</v>
      </c>
      <c r="D55" s="13">
        <f t="shared" si="40"/>
        <v>2.2318011494657242</v>
      </c>
      <c r="E55" s="13">
        <f>E39*2/3</f>
        <v>2.2540205692275492</v>
      </c>
      <c r="F55" s="13">
        <f t="shared" si="40"/>
        <v>2.2515664304998304</v>
      </c>
      <c r="G55" s="13">
        <f t="shared" si="40"/>
        <v>2.2550810363640639</v>
      </c>
      <c r="H55" s="13">
        <f t="shared" si="40"/>
        <v>2.239941755524856</v>
      </c>
      <c r="I55" s="13">
        <f t="shared" si="40"/>
        <v>2.2881914630768634</v>
      </c>
      <c r="J55" s="13">
        <f t="shared" si="40"/>
        <v>2.2954386479927278</v>
      </c>
      <c r="K55" s="13">
        <f t="shared" si="40"/>
        <v>2.2557047508274786</v>
      </c>
      <c r="L55" s="13">
        <f t="shared" si="40"/>
        <v>2.2470404485785305</v>
      </c>
      <c r="M55" s="13">
        <f t="shared" si="40"/>
        <v>2.2916847081990892</v>
      </c>
      <c r="N55" s="13">
        <f t="shared" si="40"/>
        <v>2.2780979435012711</v>
      </c>
      <c r="O55" s="13">
        <f t="shared" si="40"/>
        <v>2.2755382575647389</v>
      </c>
      <c r="P55" s="13">
        <f t="shared" si="40"/>
        <v>2.2894557691022883</v>
      </c>
      <c r="Q55" s="13">
        <f t="shared" si="40"/>
        <v>2.2677664121933359</v>
      </c>
      <c r="R55" s="13">
        <f t="shared" si="40"/>
        <v>2.3180742331920143</v>
      </c>
      <c r="S55" s="13">
        <f t="shared" ref="S55:W55" si="41">S39*2/3</f>
        <v>2.2698165995243249</v>
      </c>
      <c r="T55" s="13">
        <f t="shared" si="41"/>
        <v>2.2502736849277305</v>
      </c>
      <c r="U55" s="13">
        <f t="shared" si="41"/>
        <v>2.2675199439932885</v>
      </c>
      <c r="V55" s="13">
        <f t="shared" si="41"/>
        <v>2.3059348648707183</v>
      </c>
      <c r="W55" s="13">
        <f t="shared" si="41"/>
        <v>2.3664081023057286</v>
      </c>
      <c r="X55" s="13">
        <f t="shared" ref="X55:AU55" si="42">X39*2/3</f>
        <v>2.2308462640115141</v>
      </c>
      <c r="Y55" s="13">
        <f t="shared" si="42"/>
        <v>2.289015448910495</v>
      </c>
      <c r="Z55" s="13">
        <f t="shared" si="42"/>
        <v>2.296614389470307</v>
      </c>
      <c r="AA55" s="13">
        <f t="shared" si="42"/>
        <v>2.1868414494936537</v>
      </c>
      <c r="AB55" s="13">
        <f t="shared" si="42"/>
        <v>2.2159860215074172</v>
      </c>
      <c r="AC55" s="13">
        <f t="shared" si="42"/>
        <v>2.2424746877975648</v>
      </c>
      <c r="AD55" s="13">
        <f t="shared" si="42"/>
        <v>2.2583375613176138</v>
      </c>
      <c r="AE55" s="13">
        <f t="shared" si="42"/>
        <v>2.2580500594705781</v>
      </c>
      <c r="AF55" s="13">
        <f t="shared" si="42"/>
        <v>2.2339623754391287</v>
      </c>
      <c r="AG55" s="13">
        <f t="shared" si="42"/>
        <v>2.2596117630225114</v>
      </c>
      <c r="AH55" s="13">
        <f t="shared" si="42"/>
        <v>2.294294236150701</v>
      </c>
      <c r="AI55" s="13">
        <f t="shared" si="42"/>
        <v>2.2571577129281795</v>
      </c>
      <c r="AJ55" s="13">
        <f t="shared" si="42"/>
        <v>2.2826062038553321</v>
      </c>
      <c r="AK55" s="13">
        <f t="shared" si="42"/>
        <v>2.286703008524126</v>
      </c>
      <c r="AL55" s="13">
        <f t="shared" si="42"/>
        <v>2.2307626010254569</v>
      </c>
      <c r="AM55" s="13">
        <f t="shared" si="42"/>
        <v>2.2508976590424554</v>
      </c>
      <c r="AN55" s="13">
        <f t="shared" si="42"/>
        <v>2.2773121717634353</v>
      </c>
      <c r="AO55" s="13">
        <f t="shared" si="42"/>
        <v>2.2413059768084262</v>
      </c>
      <c r="AP55" s="13">
        <f t="shared" si="42"/>
        <v>2.2797996958314974</v>
      </c>
      <c r="AQ55" s="13">
        <f t="shared" si="42"/>
        <v>2.2387288944212345</v>
      </c>
      <c r="AR55" s="13">
        <f t="shared" si="42"/>
        <v>2.25325356344737</v>
      </c>
      <c r="AS55" s="13">
        <f t="shared" si="42"/>
        <v>2.3031053892992914</v>
      </c>
      <c r="AT55" s="13">
        <f t="shared" si="42"/>
        <v>2.308289034807391</v>
      </c>
      <c r="AU55" s="13">
        <f t="shared" si="42"/>
        <v>2.2922529123532636</v>
      </c>
      <c r="AV55" s="21"/>
      <c r="AW55" s="21"/>
      <c r="AX55" s="21"/>
      <c r="AY55" s="21"/>
      <c r="AZ55" s="21"/>
      <c r="BA55" s="21"/>
      <c r="BB55" s="21"/>
      <c r="BC55" s="21"/>
    </row>
    <row r="56" spans="1:55" x14ac:dyDescent="0.25">
      <c r="A56" s="1" t="s">
        <v>14</v>
      </c>
      <c r="B56" s="13">
        <f>B40*2/3</f>
        <v>0</v>
      </c>
      <c r="C56" s="13">
        <f>C40*2/3</f>
        <v>0</v>
      </c>
      <c r="D56" s="13">
        <f>D40*2/3</f>
        <v>0</v>
      </c>
      <c r="E56" s="13">
        <f>E40*2/3</f>
        <v>0</v>
      </c>
      <c r="F56" s="13">
        <f t="shared" ref="F56:W56" si="43">F40*2/3</f>
        <v>0</v>
      </c>
      <c r="G56" s="13">
        <f t="shared" si="43"/>
        <v>0</v>
      </c>
      <c r="H56" s="13">
        <f t="shared" si="43"/>
        <v>0</v>
      </c>
      <c r="I56" s="13">
        <f t="shared" si="43"/>
        <v>0</v>
      </c>
      <c r="J56" s="13">
        <f t="shared" si="43"/>
        <v>0</v>
      </c>
      <c r="K56" s="13">
        <f t="shared" si="43"/>
        <v>0</v>
      </c>
      <c r="L56" s="13">
        <f t="shared" si="43"/>
        <v>0</v>
      </c>
      <c r="M56" s="13">
        <f t="shared" si="43"/>
        <v>0</v>
      </c>
      <c r="N56" s="13">
        <f t="shared" si="43"/>
        <v>0</v>
      </c>
      <c r="O56" s="13">
        <f t="shared" si="43"/>
        <v>0</v>
      </c>
      <c r="P56" s="13">
        <f t="shared" si="43"/>
        <v>0</v>
      </c>
      <c r="Q56" s="13">
        <f t="shared" si="43"/>
        <v>0</v>
      </c>
      <c r="R56" s="13">
        <f t="shared" si="43"/>
        <v>0</v>
      </c>
      <c r="S56" s="13">
        <f t="shared" si="43"/>
        <v>0</v>
      </c>
      <c r="T56" s="13">
        <f t="shared" si="43"/>
        <v>0</v>
      </c>
      <c r="U56" s="13">
        <f t="shared" si="43"/>
        <v>0</v>
      </c>
      <c r="V56" s="13">
        <f t="shared" si="43"/>
        <v>0</v>
      </c>
      <c r="W56" s="13">
        <f t="shared" si="43"/>
        <v>0</v>
      </c>
      <c r="X56" s="13">
        <f t="shared" ref="X56:AU56" si="44">X40*2/3</f>
        <v>0</v>
      </c>
      <c r="Y56" s="13">
        <f t="shared" si="44"/>
        <v>0</v>
      </c>
      <c r="Z56" s="13">
        <f t="shared" si="44"/>
        <v>0</v>
      </c>
      <c r="AA56" s="13">
        <f t="shared" si="44"/>
        <v>0</v>
      </c>
      <c r="AB56" s="13">
        <f t="shared" si="44"/>
        <v>0</v>
      </c>
      <c r="AC56" s="13">
        <f t="shared" si="44"/>
        <v>0</v>
      </c>
      <c r="AD56" s="13">
        <f t="shared" si="44"/>
        <v>0</v>
      </c>
      <c r="AE56" s="13">
        <f t="shared" si="44"/>
        <v>0</v>
      </c>
      <c r="AF56" s="13">
        <f t="shared" si="44"/>
        <v>0</v>
      </c>
      <c r="AG56" s="13">
        <f t="shared" si="44"/>
        <v>0</v>
      </c>
      <c r="AH56" s="13">
        <f t="shared" si="44"/>
        <v>0</v>
      </c>
      <c r="AI56" s="13">
        <f t="shared" si="44"/>
        <v>0</v>
      </c>
      <c r="AJ56" s="13">
        <f t="shared" si="44"/>
        <v>0</v>
      </c>
      <c r="AK56" s="13">
        <f t="shared" si="44"/>
        <v>0</v>
      </c>
      <c r="AL56" s="13">
        <f t="shared" si="44"/>
        <v>0</v>
      </c>
      <c r="AM56" s="13">
        <f t="shared" si="44"/>
        <v>0</v>
      </c>
      <c r="AN56" s="13">
        <f t="shared" si="44"/>
        <v>0</v>
      </c>
      <c r="AO56" s="13">
        <f t="shared" si="44"/>
        <v>0</v>
      </c>
      <c r="AP56" s="13">
        <f t="shared" si="44"/>
        <v>0</v>
      </c>
      <c r="AQ56" s="13">
        <f t="shared" si="44"/>
        <v>0</v>
      </c>
      <c r="AR56" s="13">
        <f t="shared" si="44"/>
        <v>0</v>
      </c>
      <c r="AS56" s="13">
        <f t="shared" si="44"/>
        <v>0</v>
      </c>
      <c r="AT56" s="13">
        <f t="shared" si="44"/>
        <v>0</v>
      </c>
      <c r="AU56" s="13">
        <f t="shared" si="44"/>
        <v>0</v>
      </c>
      <c r="AV56" s="21"/>
      <c r="AW56" s="21"/>
      <c r="AX56" s="21"/>
      <c r="AY56" s="21"/>
      <c r="AZ56" s="21"/>
      <c r="BA56" s="21"/>
      <c r="BB56" s="21"/>
      <c r="BC56" s="21"/>
    </row>
    <row r="57" spans="1:55" x14ac:dyDescent="0.25">
      <c r="A57" s="1" t="s">
        <v>15</v>
      </c>
      <c r="B57" s="13">
        <f t="shared" ref="B57:W57" si="45">B41</f>
        <v>2.0032007891014567</v>
      </c>
      <c r="C57" s="13">
        <f t="shared" si="45"/>
        <v>1.9832463034757948</v>
      </c>
      <c r="D57" s="13">
        <f t="shared" si="45"/>
        <v>2.0068378530071294</v>
      </c>
      <c r="E57" s="13">
        <f>E41</f>
        <v>2.5345826555817652</v>
      </c>
      <c r="F57" s="13">
        <f t="shared" si="45"/>
        <v>2.0093617263485508</v>
      </c>
      <c r="G57" s="13">
        <f t="shared" si="45"/>
        <v>2.0649861037929025</v>
      </c>
      <c r="H57" s="13">
        <f t="shared" si="45"/>
        <v>2.0317779513360952</v>
      </c>
      <c r="I57" s="13">
        <f t="shared" si="45"/>
        <v>2.0516347141616542</v>
      </c>
      <c r="J57" s="13">
        <f t="shared" si="45"/>
        <v>2.0324129754938318</v>
      </c>
      <c r="K57" s="13">
        <f t="shared" si="45"/>
        <v>2.0819875898247511</v>
      </c>
      <c r="L57" s="13">
        <f t="shared" si="45"/>
        <v>1.9741647091401715</v>
      </c>
      <c r="M57" s="13">
        <f t="shared" si="45"/>
        <v>2.0020073765967461</v>
      </c>
      <c r="N57" s="13">
        <f t="shared" si="45"/>
        <v>1.9908112584232616</v>
      </c>
      <c r="O57" s="13">
        <f t="shared" si="45"/>
        <v>1.9778917246928094</v>
      </c>
      <c r="P57" s="13">
        <f t="shared" si="45"/>
        <v>1.9933607817182659</v>
      </c>
      <c r="Q57" s="13">
        <f t="shared" si="45"/>
        <v>2.0541621762134978</v>
      </c>
      <c r="R57" s="13">
        <f t="shared" si="45"/>
        <v>1.9601799081047291</v>
      </c>
      <c r="S57" s="13">
        <f t="shared" si="45"/>
        <v>1.9557683178713656</v>
      </c>
      <c r="T57" s="13">
        <f t="shared" si="45"/>
        <v>1.8773849737868447</v>
      </c>
      <c r="U57" s="13">
        <f t="shared" si="45"/>
        <v>2.1194788331435075</v>
      </c>
      <c r="V57" s="13">
        <f t="shared" si="45"/>
        <v>2.0627141201688435</v>
      </c>
      <c r="W57" s="13">
        <f t="shared" si="45"/>
        <v>1.8959628005328435</v>
      </c>
      <c r="X57" s="13">
        <f t="shared" ref="X57:AU57" si="46">X41</f>
        <v>1.9998580771518759</v>
      </c>
      <c r="Y57" s="13">
        <f t="shared" si="46"/>
        <v>1.9723892075018292</v>
      </c>
      <c r="Z57" s="13">
        <f t="shared" si="46"/>
        <v>1.9931772863974413</v>
      </c>
      <c r="AA57" s="13">
        <f t="shared" si="46"/>
        <v>1.9803195540116645</v>
      </c>
      <c r="AB57" s="13">
        <f t="shared" si="46"/>
        <v>1.9678022179719283</v>
      </c>
      <c r="AC57" s="13">
        <f t="shared" si="46"/>
        <v>1.9538499604344446</v>
      </c>
      <c r="AD57" s="13">
        <f t="shared" si="46"/>
        <v>2.0688018341824912</v>
      </c>
      <c r="AE57" s="13">
        <f t="shared" si="46"/>
        <v>2.0250013783398564</v>
      </c>
      <c r="AF57" s="13">
        <f t="shared" si="46"/>
        <v>2.0243564317438252</v>
      </c>
      <c r="AG57" s="13">
        <f t="shared" si="46"/>
        <v>2.007464105545659</v>
      </c>
      <c r="AH57" s="13">
        <f t="shared" si="46"/>
        <v>1.9972343012068678</v>
      </c>
      <c r="AI57" s="13">
        <f t="shared" si="46"/>
        <v>1.9921809390429008</v>
      </c>
      <c r="AJ57" s="13">
        <f t="shared" si="46"/>
        <v>2.1344333945971119</v>
      </c>
      <c r="AK57" s="13">
        <f t="shared" si="46"/>
        <v>2.1286399334932513</v>
      </c>
      <c r="AL57" s="13">
        <f t="shared" si="46"/>
        <v>2.0924879417045537</v>
      </c>
      <c r="AM57" s="13">
        <f t="shared" si="46"/>
        <v>2.0366268389149225</v>
      </c>
      <c r="AN57" s="13">
        <f t="shared" si="46"/>
        <v>2.1309683691884684</v>
      </c>
      <c r="AO57" s="13">
        <f t="shared" si="46"/>
        <v>2.0303082513602027</v>
      </c>
      <c r="AP57" s="13">
        <f t="shared" si="46"/>
        <v>1.9768088771383663</v>
      </c>
      <c r="AQ57" s="13">
        <f t="shared" si="46"/>
        <v>2.0012353989814384</v>
      </c>
      <c r="AR57" s="13">
        <f t="shared" si="46"/>
        <v>1.9918904655853842</v>
      </c>
      <c r="AS57" s="13">
        <f t="shared" si="46"/>
        <v>2.0363614807374537</v>
      </c>
      <c r="AT57" s="13">
        <f t="shared" si="46"/>
        <v>2.0682748507360715</v>
      </c>
      <c r="AU57" s="13">
        <f t="shared" si="46"/>
        <v>2.0282818372201112</v>
      </c>
      <c r="AV57" s="21"/>
      <c r="AW57" s="21"/>
      <c r="AX57" s="21"/>
      <c r="AY57" s="21"/>
      <c r="AZ57" s="21"/>
      <c r="BA57" s="21"/>
      <c r="BB57" s="21"/>
      <c r="BC57" s="21"/>
    </row>
    <row r="58" spans="1:55" x14ac:dyDescent="0.25">
      <c r="A58" s="1" t="s">
        <v>16</v>
      </c>
      <c r="B58" s="13">
        <f t="shared" ref="B58:D60" si="47">B42</f>
        <v>4.1365018870762854E-2</v>
      </c>
      <c r="C58" s="13">
        <f t="shared" si="47"/>
        <v>4.0111083509199383E-2</v>
      </c>
      <c r="D58" s="13">
        <f t="shared" si="47"/>
        <v>5.1814363771330606E-2</v>
      </c>
      <c r="E58" s="13">
        <f>E42</f>
        <v>4.5546072269301671E-2</v>
      </c>
      <c r="F58" s="13">
        <f t="shared" ref="F58:W58" si="48">F42</f>
        <v>4.1537544388412763E-2</v>
      </c>
      <c r="G58" s="13">
        <f t="shared" si="48"/>
        <v>4.44753463811303E-2</v>
      </c>
      <c r="H58" s="13">
        <f t="shared" si="48"/>
        <v>3.6129069810938851E-2</v>
      </c>
      <c r="I58" s="13">
        <f t="shared" si="48"/>
        <v>4.0505653294302016E-2</v>
      </c>
      <c r="J58" s="13">
        <f t="shared" si="48"/>
        <v>4.348161613893807E-2</v>
      </c>
      <c r="K58" s="13">
        <f t="shared" si="48"/>
        <v>4.1491224804380673E-2</v>
      </c>
      <c r="L58" s="13">
        <f t="shared" si="48"/>
        <v>3.8209927713370354E-2</v>
      </c>
      <c r="M58" s="13">
        <f t="shared" si="48"/>
        <v>4.4726227268262655E-2</v>
      </c>
      <c r="N58" s="13">
        <f t="shared" si="48"/>
        <v>3.4346599036959143E-2</v>
      </c>
      <c r="O58" s="13">
        <f t="shared" si="48"/>
        <v>4.5714226703702121E-2</v>
      </c>
      <c r="P58" s="13">
        <f t="shared" si="48"/>
        <v>5.2014639141302686E-2</v>
      </c>
      <c r="Q58" s="13">
        <f t="shared" si="48"/>
        <v>3.8094422171210708E-2</v>
      </c>
      <c r="R58" s="13">
        <f t="shared" si="48"/>
        <v>4.4951228146934766E-2</v>
      </c>
      <c r="S58" s="13">
        <f t="shared" si="48"/>
        <v>4.9653132780004085E-2</v>
      </c>
      <c r="T58" s="13">
        <f t="shared" si="48"/>
        <v>3.4333787618892442E-2</v>
      </c>
      <c r="U58" s="13">
        <f t="shared" si="48"/>
        <v>3.7494276877864906E-2</v>
      </c>
      <c r="V58" s="13">
        <f t="shared" si="48"/>
        <v>3.9176713780759043E-2</v>
      </c>
      <c r="W58" s="13">
        <f t="shared" si="48"/>
        <v>4.1406117749425791E-2</v>
      </c>
      <c r="X58" s="13">
        <f t="shared" ref="X58:AU58" si="49">X42</f>
        <v>3.6396501980170519E-2</v>
      </c>
      <c r="Y58" s="13">
        <f t="shared" si="49"/>
        <v>4.0612662638582535E-2</v>
      </c>
      <c r="Z58" s="13">
        <f t="shared" si="49"/>
        <v>4.6869998410639969E-2</v>
      </c>
      <c r="AA58" s="13">
        <f t="shared" si="49"/>
        <v>4.2615289616678605E-2</v>
      </c>
      <c r="AB58" s="13">
        <f t="shared" si="49"/>
        <v>5.2641009775983787E-2</v>
      </c>
      <c r="AC58" s="13">
        <f t="shared" si="49"/>
        <v>4.4770897985689992E-2</v>
      </c>
      <c r="AD58" s="13">
        <f t="shared" si="49"/>
        <v>3.9674778046006963E-2</v>
      </c>
      <c r="AE58" s="13">
        <f t="shared" si="49"/>
        <v>4.0696562867252907E-2</v>
      </c>
      <c r="AF58" s="13">
        <f t="shared" si="49"/>
        <v>3.8225329335552158E-2</v>
      </c>
      <c r="AG58" s="13">
        <f t="shared" si="49"/>
        <v>3.3590040605832247E-2</v>
      </c>
      <c r="AH58" s="13">
        <f t="shared" si="49"/>
        <v>3.2089254038452239E-2</v>
      </c>
      <c r="AI58" s="13">
        <f t="shared" si="49"/>
        <v>3.8173045251567658E-2</v>
      </c>
      <c r="AJ58" s="13">
        <f t="shared" si="49"/>
        <v>4.3742843163899314E-2</v>
      </c>
      <c r="AK58" s="13">
        <f t="shared" si="49"/>
        <v>5.1785336165207467E-2</v>
      </c>
      <c r="AL58" s="13">
        <f t="shared" si="49"/>
        <v>3.5258862574978816E-2</v>
      </c>
      <c r="AM58" s="13">
        <f t="shared" si="49"/>
        <v>4.5934608037005172E-2</v>
      </c>
      <c r="AN58" s="13">
        <f t="shared" si="49"/>
        <v>4.4961480850806819E-2</v>
      </c>
      <c r="AO58" s="13">
        <f t="shared" si="49"/>
        <v>4.7652136984395202E-2</v>
      </c>
      <c r="AP58" s="13">
        <f t="shared" si="49"/>
        <v>4.5039433520668463E-2</v>
      </c>
      <c r="AQ58" s="13">
        <f t="shared" si="49"/>
        <v>3.5372009829598483E-2</v>
      </c>
      <c r="AR58" s="13">
        <f t="shared" si="49"/>
        <v>4.2997121336205327E-2</v>
      </c>
      <c r="AS58" s="13">
        <f t="shared" si="49"/>
        <v>3.6719503117716649E-2</v>
      </c>
      <c r="AT58" s="13">
        <f t="shared" si="49"/>
        <v>4.6548453505167078E-2</v>
      </c>
      <c r="AU58" s="13">
        <f t="shared" si="49"/>
        <v>4.5121459814063999E-2</v>
      </c>
      <c r="AV58" s="21"/>
      <c r="AW58" s="21"/>
      <c r="AX58" s="21"/>
      <c r="AY58" s="21"/>
      <c r="AZ58" s="21"/>
      <c r="BA58" s="21"/>
      <c r="BB58" s="21"/>
      <c r="BC58" s="21"/>
    </row>
    <row r="59" spans="1:55" x14ac:dyDescent="0.25">
      <c r="A59" s="1" t="s">
        <v>17</v>
      </c>
      <c r="B59" s="13">
        <f t="shared" si="47"/>
        <v>3.2421770483298942</v>
      </c>
      <c r="C59" s="13">
        <f t="shared" si="47"/>
        <v>3.3180725684175294</v>
      </c>
      <c r="D59" s="13">
        <f t="shared" si="47"/>
        <v>3.1842637268314262</v>
      </c>
      <c r="E59" s="13">
        <f>E43</f>
        <v>2.7568925539730347</v>
      </c>
      <c r="F59" s="13">
        <f t="shared" ref="F59:W59" si="50">F43</f>
        <v>3.0910823575007944</v>
      </c>
      <c r="G59" s="13">
        <f t="shared" si="50"/>
        <v>3.2275774267867474</v>
      </c>
      <c r="H59" s="13">
        <f t="shared" si="50"/>
        <v>3.1449797082509705</v>
      </c>
      <c r="I59" s="13">
        <f t="shared" si="50"/>
        <v>3.1705933731623146</v>
      </c>
      <c r="J59" s="13">
        <f t="shared" si="50"/>
        <v>3.2215066235931222</v>
      </c>
      <c r="K59" s="13">
        <f t="shared" si="50"/>
        <v>3.1784879403324071</v>
      </c>
      <c r="L59" s="13">
        <f t="shared" si="50"/>
        <v>3.2558802709577082</v>
      </c>
      <c r="M59" s="13">
        <f t="shared" si="50"/>
        <v>3.216944567118504</v>
      </c>
      <c r="N59" s="13">
        <f t="shared" si="50"/>
        <v>3.2554573808302649</v>
      </c>
      <c r="O59" s="13">
        <f t="shared" si="50"/>
        <v>3.2815915087429186</v>
      </c>
      <c r="P59" s="13">
        <f t="shared" si="50"/>
        <v>3.245400056168732</v>
      </c>
      <c r="Q59" s="13">
        <f t="shared" si="50"/>
        <v>3.2392474077659315</v>
      </c>
      <c r="R59" s="13">
        <f t="shared" si="50"/>
        <v>3.1306721904320649</v>
      </c>
      <c r="S59" s="13">
        <f t="shared" si="50"/>
        <v>3.2291323964010106</v>
      </c>
      <c r="T59" s="13">
        <f t="shared" si="50"/>
        <v>3.3191291200909725</v>
      </c>
      <c r="U59" s="13">
        <f t="shared" si="50"/>
        <v>3.1832277895585421</v>
      </c>
      <c r="V59" s="13">
        <f t="shared" si="50"/>
        <v>3.1443379418710204</v>
      </c>
      <c r="W59" s="13">
        <f t="shared" si="50"/>
        <v>3.0310567172708893</v>
      </c>
      <c r="X59" s="13">
        <f t="shared" ref="X59:AU59" si="51">X43</f>
        <v>3.2525979377229222</v>
      </c>
      <c r="Y59" s="13">
        <f t="shared" si="51"/>
        <v>3.2720097061139013</v>
      </c>
      <c r="Z59" s="13">
        <f t="shared" si="51"/>
        <v>3.1878226316789151</v>
      </c>
      <c r="AA59" s="13">
        <f t="shared" si="51"/>
        <v>3.3066936237764488</v>
      </c>
      <c r="AB59" s="13">
        <f t="shared" si="51"/>
        <v>3.3076237778178026</v>
      </c>
      <c r="AC59" s="13">
        <f t="shared" si="51"/>
        <v>3.3243818130197553</v>
      </c>
      <c r="AD59" s="13">
        <f t="shared" si="51"/>
        <v>3.1791621009132691</v>
      </c>
      <c r="AE59" s="13">
        <f t="shared" si="51"/>
        <v>3.2041915386092295</v>
      </c>
      <c r="AF59" s="13">
        <f t="shared" si="51"/>
        <v>3.2563068185244628</v>
      </c>
      <c r="AG59" s="13">
        <f t="shared" si="51"/>
        <v>3.2370212888890877</v>
      </c>
      <c r="AH59" s="13">
        <f t="shared" si="51"/>
        <v>3.2495761898032929</v>
      </c>
      <c r="AI59" s="13">
        <f t="shared" si="51"/>
        <v>3.1994866858580595</v>
      </c>
      <c r="AJ59" s="13">
        <f t="shared" si="51"/>
        <v>3.1306293988968821</v>
      </c>
      <c r="AK59" s="13">
        <f t="shared" si="51"/>
        <v>3.1378499642903157</v>
      </c>
      <c r="AL59" s="13">
        <f t="shared" si="51"/>
        <v>3.1852960043428742</v>
      </c>
      <c r="AM59" s="13">
        <f t="shared" si="51"/>
        <v>3.2033187073082345</v>
      </c>
      <c r="AN59" s="13">
        <f t="shared" si="51"/>
        <v>3.040138697669994</v>
      </c>
      <c r="AO59" s="13">
        <f t="shared" si="51"/>
        <v>3.268012275228517</v>
      </c>
      <c r="AP59" s="13">
        <f t="shared" si="51"/>
        <v>3.2777590421224403</v>
      </c>
      <c r="AQ59" s="13">
        <f t="shared" si="51"/>
        <v>3.2587207388284742</v>
      </c>
      <c r="AR59" s="13">
        <f t="shared" si="51"/>
        <v>3.1759014844262579</v>
      </c>
      <c r="AS59" s="13">
        <f t="shared" si="51"/>
        <v>3.2324738832905942</v>
      </c>
      <c r="AT59" s="13">
        <f t="shared" si="51"/>
        <v>3.2055893650434188</v>
      </c>
      <c r="AU59" s="13">
        <f t="shared" si="51"/>
        <v>3.201693818332322</v>
      </c>
      <c r="AV59" s="21"/>
      <c r="AW59" s="21"/>
      <c r="AX59" s="21"/>
      <c r="AY59" s="21"/>
      <c r="AZ59" s="21"/>
      <c r="BA59" s="21"/>
      <c r="BB59" s="21"/>
      <c r="BC59" s="21"/>
    </row>
    <row r="60" spans="1:55" x14ac:dyDescent="0.25">
      <c r="A60" s="1" t="s">
        <v>18</v>
      </c>
      <c r="B60" s="13">
        <f t="shared" si="47"/>
        <v>7.2696760258691238E-3</v>
      </c>
      <c r="C60" s="13">
        <f t="shared" si="47"/>
        <v>5.4369585077556513E-3</v>
      </c>
      <c r="D60" s="13">
        <f t="shared" si="47"/>
        <v>2.401467810704546E-3</v>
      </c>
      <c r="E60" s="13">
        <f>E44</f>
        <v>1.2132847833786691E-2</v>
      </c>
      <c r="F60" s="13">
        <f t="shared" ref="F60:W60" si="52">F44</f>
        <v>2.2704045296886258E-2</v>
      </c>
      <c r="G60" s="13">
        <f t="shared" si="52"/>
        <v>1.9762846528552673E-3</v>
      </c>
      <c r="H60" s="13">
        <f t="shared" si="52"/>
        <v>9.2683392056368118E-3</v>
      </c>
      <c r="I60" s="13">
        <f t="shared" si="52"/>
        <v>1.1596146005894281E-2</v>
      </c>
      <c r="J60" s="13">
        <f t="shared" si="52"/>
        <v>4.9732879871286105E-3</v>
      </c>
      <c r="K60" s="13">
        <f t="shared" si="52"/>
        <v>7.6121582866973602E-3</v>
      </c>
      <c r="L60" s="13">
        <f t="shared" si="52"/>
        <v>1.0714440426690791E-2</v>
      </c>
      <c r="M60" s="13">
        <f t="shared" si="52"/>
        <v>4.4272735851624096E-3</v>
      </c>
      <c r="N60" s="13">
        <f t="shared" si="52"/>
        <v>1.132388589652984E-2</v>
      </c>
      <c r="O60" s="13">
        <f t="shared" si="52"/>
        <v>4.7376382946913327E-3</v>
      </c>
      <c r="P60" s="13">
        <f t="shared" si="52"/>
        <v>8.8379803847233856E-3</v>
      </c>
      <c r="Q60" s="13">
        <f t="shared" si="52"/>
        <v>9.9788560015445088E-3</v>
      </c>
      <c r="R60" s="13">
        <f t="shared" si="52"/>
        <v>1.0518076872676956E-2</v>
      </c>
      <c r="S60" s="13">
        <f t="shared" si="52"/>
        <v>1.1568620441221783E-2</v>
      </c>
      <c r="T60" s="13">
        <f t="shared" si="52"/>
        <v>9.7444507677549568E-3</v>
      </c>
      <c r="U60" s="13">
        <f t="shared" si="52"/>
        <v>1.4827678089138169E-2</v>
      </c>
      <c r="V60" s="13">
        <f t="shared" si="52"/>
        <v>5.5803941233166614E-3</v>
      </c>
      <c r="W60" s="13">
        <f t="shared" si="52"/>
        <v>3.9061985740836587E-3</v>
      </c>
      <c r="X60" s="13">
        <f t="shared" ref="X60:AU60" si="53">X44</f>
        <v>5.6797398473127396E-3</v>
      </c>
      <c r="Y60" s="13">
        <f t="shared" si="53"/>
        <v>9.7967844984830302E-3</v>
      </c>
      <c r="Z60" s="13">
        <f t="shared" si="53"/>
        <v>9.0409418638595276E-3</v>
      </c>
      <c r="AA60" s="13">
        <f t="shared" si="53"/>
        <v>6.1512627003434232E-3</v>
      </c>
      <c r="AB60" s="13">
        <f t="shared" si="53"/>
        <v>8.0117532778437861E-3</v>
      </c>
      <c r="AC60" s="13">
        <f t="shared" si="53"/>
        <v>2.5142831495713657E-3</v>
      </c>
      <c r="AD60" s="13">
        <f t="shared" si="53"/>
        <v>2.2841451701879384E-3</v>
      </c>
      <c r="AE60" s="13">
        <f t="shared" si="53"/>
        <v>4.1014509748771733E-3</v>
      </c>
      <c r="AF60" s="13">
        <f t="shared" si="53"/>
        <v>4.5435616362691621E-3</v>
      </c>
      <c r="AG60" s="13">
        <f t="shared" si="53"/>
        <v>1.2425305671321916E-2</v>
      </c>
      <c r="AH60" s="13">
        <f t="shared" si="53"/>
        <v>4.3866298514891001E-3</v>
      </c>
      <c r="AI60" s="13">
        <f t="shared" si="53"/>
        <v>7.2424151896270418E-3</v>
      </c>
      <c r="AJ60" s="13">
        <f t="shared" si="53"/>
        <v>6.6644019706501214E-3</v>
      </c>
      <c r="AK60" s="13">
        <f t="shared" si="53"/>
        <v>7.2186584346157611E-3</v>
      </c>
      <c r="AL60" s="13">
        <f t="shared" si="53"/>
        <v>7.7992930546167804E-3</v>
      </c>
      <c r="AM60" s="13">
        <f t="shared" si="53"/>
        <v>8.8082894082937378E-3</v>
      </c>
      <c r="AN60" s="13">
        <f t="shared" si="53"/>
        <v>1.3240301840410177E-2</v>
      </c>
      <c r="AO60" s="13">
        <f t="shared" si="53"/>
        <v>6.0583453629713862E-3</v>
      </c>
      <c r="AP60" s="13">
        <f t="shared" si="53"/>
        <v>9.9044065616232715E-4</v>
      </c>
      <c r="AQ60" s="13">
        <f t="shared" si="53"/>
        <v>1.182761069376374E-2</v>
      </c>
      <c r="AR60" s="13">
        <f t="shared" si="53"/>
        <v>1.1867292058910172E-2</v>
      </c>
      <c r="AS60" s="13">
        <f t="shared" si="53"/>
        <v>5.7623980913626563E-3</v>
      </c>
      <c r="AT60" s="13">
        <f t="shared" si="53"/>
        <v>2.3699451238179963E-3</v>
      </c>
      <c r="AU60" s="13">
        <f t="shared" si="53"/>
        <v>3.1904796621389112E-5</v>
      </c>
      <c r="AV60" s="21"/>
      <c r="AW60" s="21"/>
      <c r="AX60" s="21"/>
      <c r="AY60" s="21"/>
      <c r="AZ60" s="21"/>
      <c r="BA60" s="21"/>
      <c r="BB60" s="21"/>
      <c r="BC60" s="21"/>
    </row>
    <row r="61" spans="1:55" x14ac:dyDescent="0.25">
      <c r="A61" s="1" t="s">
        <v>19</v>
      </c>
      <c r="B61" s="13">
        <f t="shared" ref="B61:R61" si="54">B45*2</f>
        <v>0.14647692501893628</v>
      </c>
      <c r="C61" s="13">
        <f t="shared" si="54"/>
        <v>0.1145624714577681</v>
      </c>
      <c r="D61" s="13">
        <f t="shared" si="54"/>
        <v>0.11118927436905451</v>
      </c>
      <c r="E61" s="13">
        <f>E45*2</f>
        <v>0.13971419108865341</v>
      </c>
      <c r="F61" s="13">
        <f t="shared" si="54"/>
        <v>0.13781618280155525</v>
      </c>
      <c r="G61" s="13">
        <f t="shared" si="54"/>
        <v>0.12484978926888297</v>
      </c>
      <c r="H61" s="13">
        <f t="shared" si="54"/>
        <v>0.13084734797871286</v>
      </c>
      <c r="I61" s="13">
        <f t="shared" si="54"/>
        <v>0.11221072884860951</v>
      </c>
      <c r="J61" s="13">
        <f t="shared" si="54"/>
        <v>0.11883237528951968</v>
      </c>
      <c r="K61" s="13">
        <f t="shared" si="54"/>
        <v>0.13716762348483813</v>
      </c>
      <c r="L61" s="13">
        <f t="shared" si="54"/>
        <v>0.15059959233871165</v>
      </c>
      <c r="M61" s="13">
        <f t="shared" si="54"/>
        <v>0.13331436786308706</v>
      </c>
      <c r="N61" s="13">
        <f t="shared" si="54"/>
        <v>0.13775132410525429</v>
      </c>
      <c r="O61" s="13">
        <f t="shared" si="54"/>
        <v>0.10469919017981767</v>
      </c>
      <c r="P61" s="13">
        <f t="shared" si="54"/>
        <v>0.10552957286670836</v>
      </c>
      <c r="Q61" s="13">
        <f t="shared" si="54"/>
        <v>0.12357433997499753</v>
      </c>
      <c r="R61" s="13">
        <f t="shared" si="54"/>
        <v>0.11469618438823467</v>
      </c>
      <c r="S61" s="13">
        <f t="shared" ref="S61:W61" si="55">S45*2</f>
        <v>0.11018392990579036</v>
      </c>
      <c r="T61" s="13">
        <f t="shared" si="55"/>
        <v>0.11277210773189834</v>
      </c>
      <c r="U61" s="13">
        <f t="shared" si="55"/>
        <v>0.10674974857683708</v>
      </c>
      <c r="V61" s="13">
        <f t="shared" si="55"/>
        <v>0.10264432908257923</v>
      </c>
      <c r="W61" s="13">
        <f t="shared" si="55"/>
        <v>5.1196482025004798E-2</v>
      </c>
      <c r="X61" s="13">
        <f t="shared" ref="X61:AU61" si="56">X45*2</f>
        <v>0.12723821970520785</v>
      </c>
      <c r="Y61" s="13">
        <f t="shared" si="56"/>
        <v>0.13126573594246746</v>
      </c>
      <c r="Z61" s="13">
        <f t="shared" si="56"/>
        <v>0.1314261783031454</v>
      </c>
      <c r="AA61" s="13">
        <f t="shared" si="56"/>
        <v>0.12030222948773259</v>
      </c>
      <c r="AB61" s="13">
        <f t="shared" si="56"/>
        <v>0.11114925675082046</v>
      </c>
      <c r="AC61" s="13">
        <f t="shared" si="56"/>
        <v>0.13487136152222109</v>
      </c>
      <c r="AD61" s="13">
        <f t="shared" si="56"/>
        <v>0.12308025909539834</v>
      </c>
      <c r="AE61" s="13">
        <f t="shared" si="56"/>
        <v>0.12710919124831449</v>
      </c>
      <c r="AF61" s="13">
        <f t="shared" si="56"/>
        <v>0.11185123475025638</v>
      </c>
      <c r="AG61" s="13">
        <f t="shared" si="56"/>
        <v>0.13085749870974006</v>
      </c>
      <c r="AH61" s="13">
        <f t="shared" si="56"/>
        <v>0.12470492230119894</v>
      </c>
      <c r="AI61" s="13">
        <f t="shared" si="56"/>
        <v>5.995652818089782E-2</v>
      </c>
      <c r="AJ61" s="13">
        <f t="shared" si="56"/>
        <v>0.11781320417909287</v>
      </c>
      <c r="AK61" s="13">
        <f t="shared" si="56"/>
        <v>0.14543960839088937</v>
      </c>
      <c r="AL61" s="13">
        <f t="shared" si="56"/>
        <v>0.11116735976757103</v>
      </c>
      <c r="AM61" s="13">
        <f t="shared" si="56"/>
        <v>0.11548711514460878</v>
      </c>
      <c r="AN61" s="13">
        <f t="shared" si="56"/>
        <v>0.11405342488858211</v>
      </c>
      <c r="AO61" s="13">
        <f t="shared" si="56"/>
        <v>0.12250633624847893</v>
      </c>
      <c r="AP61" s="13">
        <f t="shared" si="56"/>
        <v>0.13552895118884328</v>
      </c>
      <c r="AQ61" s="13">
        <f t="shared" si="56"/>
        <v>0.11767128814611495</v>
      </c>
      <c r="AR61" s="13">
        <f t="shared" si="56"/>
        <v>0.10096755186222668</v>
      </c>
      <c r="AS61" s="13">
        <f t="shared" si="56"/>
        <v>9.6928651528181475E-2</v>
      </c>
      <c r="AT61" s="13">
        <f t="shared" si="56"/>
        <v>0.1377517518929422</v>
      </c>
      <c r="AU61" s="13">
        <f t="shared" si="56"/>
        <v>0.13936883226709007</v>
      </c>
      <c r="AV61" s="21"/>
      <c r="AW61" s="21"/>
      <c r="AX61" s="21"/>
      <c r="AY61" s="21"/>
      <c r="AZ61" s="21"/>
      <c r="BA61" s="21"/>
      <c r="BB61" s="21"/>
      <c r="BC61" s="21"/>
    </row>
    <row r="62" spans="1:55" x14ac:dyDescent="0.25">
      <c r="A62" s="2" t="s">
        <v>20</v>
      </c>
      <c r="B62" s="13">
        <f>B46*2</f>
        <v>1.7443115527969923</v>
      </c>
      <c r="C62" s="13">
        <f>C46*2</f>
        <v>1.7495595556724204</v>
      </c>
      <c r="D62" s="13">
        <f>D46*2</f>
        <v>1.734658549046326</v>
      </c>
      <c r="E62" s="13">
        <f>E46*2</f>
        <v>1.7400953312822884</v>
      </c>
      <c r="F62" s="13">
        <f t="shared" ref="F62:W62" si="57">F46*2</f>
        <v>1.6516843143869646</v>
      </c>
      <c r="G62" s="13">
        <f t="shared" si="57"/>
        <v>1.7610143177215687</v>
      </c>
      <c r="H62" s="13">
        <f t="shared" si="57"/>
        <v>1.7352252651684839</v>
      </c>
      <c r="I62" s="13">
        <f t="shared" si="57"/>
        <v>1.7301305285133211</v>
      </c>
      <c r="J62" s="13">
        <f t="shared" si="57"/>
        <v>1.7485142604972961</v>
      </c>
      <c r="K62" s="13">
        <f t="shared" si="57"/>
        <v>1.7441483810312268</v>
      </c>
      <c r="L62" s="13">
        <f t="shared" si="57"/>
        <v>1.7034997799001466</v>
      </c>
      <c r="M62" s="13">
        <f t="shared" si="57"/>
        <v>1.755872539579828</v>
      </c>
      <c r="N62" s="13">
        <f t="shared" si="57"/>
        <v>1.7168573193438694</v>
      </c>
      <c r="O62" s="13">
        <f t="shared" si="57"/>
        <v>1.7203831644684322</v>
      </c>
      <c r="P62" s="13">
        <f t="shared" si="57"/>
        <v>1.7316351473242324</v>
      </c>
      <c r="Q62" s="13">
        <f t="shared" si="57"/>
        <v>1.7404552283822292</v>
      </c>
      <c r="R62" s="13">
        <f t="shared" si="57"/>
        <v>1.8091545719664237</v>
      </c>
      <c r="S62" s="13">
        <f t="shared" si="57"/>
        <v>1.709974842893486</v>
      </c>
      <c r="T62" s="13">
        <f t="shared" si="57"/>
        <v>1.7130801251853565</v>
      </c>
      <c r="U62" s="13">
        <f t="shared" si="57"/>
        <v>1.69530594318268</v>
      </c>
      <c r="V62" s="13">
        <f t="shared" si="57"/>
        <v>1.7252637716303374</v>
      </c>
      <c r="W62" s="13">
        <f t="shared" si="57"/>
        <v>1.8660278285523961</v>
      </c>
      <c r="X62" s="13">
        <f t="shared" ref="X62:AU62" si="58">X46*2</f>
        <v>1.7492162441147345</v>
      </c>
      <c r="Y62" s="13">
        <f t="shared" si="58"/>
        <v>1.7244167642208239</v>
      </c>
      <c r="Z62" s="13">
        <f t="shared" si="58"/>
        <v>1.7431213402108192</v>
      </c>
      <c r="AA62" s="13">
        <f t="shared" si="58"/>
        <v>1.7406511329597825</v>
      </c>
      <c r="AB62" s="13">
        <f t="shared" si="58"/>
        <v>1.7375079856608626</v>
      </c>
      <c r="AC62" s="13">
        <f t="shared" si="58"/>
        <v>1.7381890671042575</v>
      </c>
      <c r="AD62" s="13">
        <f t="shared" si="58"/>
        <v>1.7564316593543556</v>
      </c>
      <c r="AE62" s="13">
        <f t="shared" si="58"/>
        <v>1.7606528686947658</v>
      </c>
      <c r="AF62" s="13">
        <f t="shared" si="58"/>
        <v>1.7751000755710806</v>
      </c>
      <c r="AG62" s="13">
        <f t="shared" si="58"/>
        <v>1.740054005311545</v>
      </c>
      <c r="AH62" s="13">
        <f t="shared" si="58"/>
        <v>1.7618084412487665</v>
      </c>
      <c r="AI62" s="13">
        <f t="shared" si="58"/>
        <v>1.83671231229717</v>
      </c>
      <c r="AJ62" s="13">
        <f t="shared" si="58"/>
        <v>1.7586761434241909</v>
      </c>
      <c r="AK62" s="13">
        <f t="shared" si="58"/>
        <v>1.7189909342388612</v>
      </c>
      <c r="AL62" s="13">
        <f t="shared" si="58"/>
        <v>1.6875499885998786</v>
      </c>
      <c r="AM62" s="13">
        <f t="shared" si="58"/>
        <v>1.7103534450287747</v>
      </c>
      <c r="AN62" s="13">
        <f t="shared" si="58"/>
        <v>1.7471554333547576</v>
      </c>
      <c r="AO62" s="13">
        <f t="shared" si="58"/>
        <v>1.7651883719137353</v>
      </c>
      <c r="AP62" s="13">
        <f t="shared" si="58"/>
        <v>1.7202458506311817</v>
      </c>
      <c r="AQ62" s="13">
        <f t="shared" si="58"/>
        <v>1.719503957783683</v>
      </c>
      <c r="AR62" s="13">
        <f t="shared" si="58"/>
        <v>1.698973252968597</v>
      </c>
      <c r="AS62" s="13">
        <f t="shared" si="58"/>
        <v>1.7171569141537206</v>
      </c>
      <c r="AT62" s="13">
        <f t="shared" si="58"/>
        <v>1.7858739902067793</v>
      </c>
      <c r="AU62" s="13">
        <f t="shared" si="58"/>
        <v>1.7683277557379022</v>
      </c>
      <c r="AV62" s="21"/>
      <c r="AW62" s="21"/>
      <c r="AX62" s="21"/>
      <c r="AY62" s="21"/>
      <c r="AZ62" s="21"/>
      <c r="BA62" s="21"/>
      <c r="BB62" s="21"/>
      <c r="BC62" s="21"/>
    </row>
    <row r="63" spans="1:55" x14ac:dyDescent="0.25">
      <c r="A63" s="2" t="s">
        <v>23</v>
      </c>
      <c r="B63" s="13">
        <f>B47</f>
        <v>4.0069314611563905E-2</v>
      </c>
      <c r="C63" s="13">
        <f t="shared" ref="C63:W63" si="59">C47</f>
        <v>3.390472411921526E-2</v>
      </c>
      <c r="D63" s="13">
        <f t="shared" si="59"/>
        <v>4.4638528763363147E-2</v>
      </c>
      <c r="E63" s="13">
        <f>E47</f>
        <v>4.8633666572742408E-2</v>
      </c>
      <c r="F63" s="13">
        <f t="shared" si="59"/>
        <v>5.6490839465550363E-2</v>
      </c>
      <c r="G63" s="13">
        <f t="shared" si="59"/>
        <v>3.4543121183933045E-2</v>
      </c>
      <c r="H63" s="13">
        <f t="shared" si="59"/>
        <v>4.4100801566451686E-2</v>
      </c>
      <c r="I63" s="13">
        <f t="shared" si="59"/>
        <v>4.4330617695638432E-2</v>
      </c>
      <c r="J63" s="13">
        <f t="shared" si="59"/>
        <v>4.8274824083772615E-2</v>
      </c>
      <c r="K63" s="13">
        <f t="shared" si="59"/>
        <v>4.3679283210166953E-2</v>
      </c>
      <c r="L63" s="13">
        <f t="shared" si="59"/>
        <v>4.7901773284592192E-2</v>
      </c>
      <c r="M63" s="13">
        <f t="shared" si="59"/>
        <v>4.4875098921217174E-2</v>
      </c>
      <c r="N63" s="13">
        <f t="shared" si="59"/>
        <v>4.5182934239737536E-2</v>
      </c>
      <c r="O63" s="13">
        <f t="shared" si="59"/>
        <v>4.4432383341627441E-2</v>
      </c>
      <c r="P63" s="13">
        <f t="shared" si="59"/>
        <v>4.1859311437181398E-2</v>
      </c>
      <c r="Q63" s="13">
        <f t="shared" si="59"/>
        <v>5.2327696540045363E-2</v>
      </c>
      <c r="R63" s="13">
        <f t="shared" si="59"/>
        <v>5.6850909740752562E-2</v>
      </c>
      <c r="S63" s="13">
        <f t="shared" si="59"/>
        <v>4.8182250291103977E-2</v>
      </c>
      <c r="T63" s="13">
        <f t="shared" si="59"/>
        <v>5.32160590036206E-2</v>
      </c>
      <c r="U63" s="13">
        <f t="shared" si="59"/>
        <v>4.2997695768331082E-2</v>
      </c>
      <c r="V63" s="13">
        <f t="shared" si="59"/>
        <v>4.4152385546891805E-2</v>
      </c>
      <c r="W63" s="13">
        <f t="shared" si="59"/>
        <v>3.6274683524235164E-2</v>
      </c>
      <c r="X63" s="13">
        <f t="shared" ref="X63:AU63" si="60">X47</f>
        <v>5.6967151591673565E-2</v>
      </c>
      <c r="Y63" s="13">
        <f t="shared" si="60"/>
        <v>4.1907354200556336E-2</v>
      </c>
      <c r="Z63" s="13">
        <f t="shared" si="60"/>
        <v>4.1969450607352646E-2</v>
      </c>
      <c r="AA63" s="13">
        <f t="shared" si="60"/>
        <v>3.9348602471173888E-2</v>
      </c>
      <c r="AB63" s="13">
        <f t="shared" si="60"/>
        <v>3.5457766758100223E-2</v>
      </c>
      <c r="AC63" s="13">
        <f t="shared" si="60"/>
        <v>3.5498490952462311E-2</v>
      </c>
      <c r="AD63" s="13">
        <f t="shared" si="60"/>
        <v>4.3450017453821994E-2</v>
      </c>
      <c r="AE63" s="13">
        <f t="shared" si="60"/>
        <v>4.0910414210349404E-2</v>
      </c>
      <c r="AF63" s="13">
        <f t="shared" si="60"/>
        <v>3.9002992539073772E-2</v>
      </c>
      <c r="AG63" s="13">
        <f t="shared" si="60"/>
        <v>3.4553248998134313E-2</v>
      </c>
      <c r="AH63" s="13">
        <f t="shared" si="60"/>
        <v>3.9443708864496857E-2</v>
      </c>
      <c r="AI63" s="13">
        <f t="shared" si="60"/>
        <v>3.9262203579686988E-2</v>
      </c>
      <c r="AJ63" s="13">
        <f t="shared" si="60"/>
        <v>3.9428927017666822E-2</v>
      </c>
      <c r="AK63" s="13">
        <f t="shared" si="60"/>
        <v>4.5939600375749304E-2</v>
      </c>
      <c r="AL63" s="13">
        <f t="shared" si="60"/>
        <v>4.2553170273528229E-2</v>
      </c>
      <c r="AM63" s="13">
        <f t="shared" si="60"/>
        <v>3.6108179301568948E-2</v>
      </c>
      <c r="AN63" s="13">
        <f t="shared" si="60"/>
        <v>5.1831854670065555E-2</v>
      </c>
      <c r="AO63" s="13">
        <f t="shared" si="60"/>
        <v>4.7016877470246923E-2</v>
      </c>
      <c r="AP63" s="13">
        <f t="shared" si="60"/>
        <v>4.1350598469025807E-2</v>
      </c>
      <c r="AQ63" s="13">
        <f t="shared" si="60"/>
        <v>4.9935239194380948E-2</v>
      </c>
      <c r="AR63" s="13">
        <f t="shared" si="60"/>
        <v>4.2586345423388239E-2</v>
      </c>
      <c r="AS63" s="13">
        <f t="shared" si="60"/>
        <v>4.2019491181558261E-2</v>
      </c>
      <c r="AT63" s="13">
        <f t="shared" si="60"/>
        <v>4.0755152578864334E-2</v>
      </c>
      <c r="AU63" s="13">
        <f t="shared" si="60"/>
        <v>3.7624041476472664E-2</v>
      </c>
      <c r="AV63" s="21"/>
      <c r="AW63" s="21"/>
      <c r="AX63" s="21"/>
      <c r="AY63" s="21"/>
      <c r="AZ63" s="21"/>
      <c r="BA63" s="21"/>
      <c r="BB63" s="21"/>
      <c r="BC63" s="21"/>
    </row>
    <row r="64" spans="1:55" x14ac:dyDescent="0.25">
      <c r="A64" s="1" t="s">
        <v>21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21"/>
      <c r="AW64" s="21"/>
      <c r="AX64" s="21"/>
      <c r="AY64" s="21"/>
      <c r="AZ64" s="21"/>
      <c r="BA64" s="21"/>
      <c r="BB64" s="21"/>
      <c r="BC64" s="21"/>
    </row>
    <row r="65" spans="1:55" x14ac:dyDescent="0.25">
      <c r="A65" s="1" t="s">
        <v>25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21"/>
      <c r="AW65" s="21"/>
      <c r="AX65" s="21"/>
      <c r="AY65" s="21"/>
      <c r="AZ65" s="21"/>
      <c r="BA65" s="21"/>
      <c r="BB65" s="21"/>
      <c r="BC65" s="21"/>
    </row>
    <row r="66" spans="1:55" x14ac:dyDescent="0.25">
      <c r="A66" s="1" t="s">
        <v>28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21"/>
      <c r="AW66" s="21"/>
      <c r="AX66" s="21"/>
      <c r="AY66" s="21"/>
      <c r="AZ66" s="21"/>
      <c r="BA66" s="21"/>
      <c r="BB66" s="21"/>
      <c r="BC66" s="21"/>
    </row>
    <row r="67" spans="1:55" x14ac:dyDescent="0.25">
      <c r="A67" s="1" t="s">
        <v>22</v>
      </c>
      <c r="B67" s="13">
        <f t="shared" ref="B67:W67" si="61">SUM(B53:B65)</f>
        <v>15.65328644435132</v>
      </c>
      <c r="C67" s="13">
        <f>SUM(C53:C65)</f>
        <v>15.639592492930225</v>
      </c>
      <c r="D67" s="13">
        <f>SUM(D53:D65)</f>
        <v>15.587314125019942</v>
      </c>
      <c r="E67" s="13">
        <f>SUM(E53:E65)</f>
        <v>15.672256182200409</v>
      </c>
      <c r="F67" s="13">
        <f t="shared" si="61"/>
        <v>15.515605237016443</v>
      </c>
      <c r="G67" s="13">
        <f t="shared" si="61"/>
        <v>15.664947480732641</v>
      </c>
      <c r="H67" s="13">
        <f t="shared" si="61"/>
        <v>15.592667833826656</v>
      </c>
      <c r="I67" s="13">
        <f t="shared" si="61"/>
        <v>15.613134060950566</v>
      </c>
      <c r="J67" s="13">
        <f t="shared" si="61"/>
        <v>15.649694302486694</v>
      </c>
      <c r="K67" s="13">
        <f t="shared" si="61"/>
        <v>15.651542289323121</v>
      </c>
      <c r="L67" s="13">
        <f t="shared" si="61"/>
        <v>15.615770202085043</v>
      </c>
      <c r="M67" s="13">
        <f t="shared" si="61"/>
        <v>15.646301629376905</v>
      </c>
      <c r="N67" s="13">
        <f t="shared" si="61"/>
        <v>15.629041997675538</v>
      </c>
      <c r="O67" s="13">
        <f t="shared" si="61"/>
        <v>15.614880071265247</v>
      </c>
      <c r="P67" s="13">
        <f t="shared" si="61"/>
        <v>15.620973866843876</v>
      </c>
      <c r="Q67" s="13">
        <f t="shared" si="61"/>
        <v>15.66186905866237</v>
      </c>
      <c r="R67" s="13">
        <f t="shared" si="61"/>
        <v>15.623992782212577</v>
      </c>
      <c r="S67" s="13">
        <f t="shared" si="61"/>
        <v>15.579725588372893</v>
      </c>
      <c r="T67" s="13">
        <f t="shared" si="61"/>
        <v>15.578861791553916</v>
      </c>
      <c r="U67" s="13">
        <f t="shared" si="61"/>
        <v>15.617434891536648</v>
      </c>
      <c r="V67" s="13">
        <f t="shared" si="61"/>
        <v>15.595395569497784</v>
      </c>
      <c r="W67" s="13">
        <f t="shared" si="61"/>
        <v>15.533823517335223</v>
      </c>
      <c r="X67" s="13">
        <f t="shared" ref="X67:AU67" si="62">SUM(X53:X65)</f>
        <v>15.640802118014811</v>
      </c>
      <c r="Y67" s="13">
        <f t="shared" si="62"/>
        <v>15.632373594826767</v>
      </c>
      <c r="Z67" s="13">
        <f t="shared" si="62"/>
        <v>15.619504390732159</v>
      </c>
      <c r="AA67" s="13">
        <f t="shared" si="62"/>
        <v>15.629989550497205</v>
      </c>
      <c r="AB67" s="13">
        <f t="shared" si="62"/>
        <v>15.626257699986446</v>
      </c>
      <c r="AC67" s="13">
        <f t="shared" si="62"/>
        <v>15.645921716190209</v>
      </c>
      <c r="AD67" s="13">
        <f t="shared" si="62"/>
        <v>15.640904767049607</v>
      </c>
      <c r="AE67" s="13">
        <f t="shared" si="62"/>
        <v>15.637784732325741</v>
      </c>
      <c r="AF67" s="13">
        <f t="shared" si="62"/>
        <v>15.654921643490374</v>
      </c>
      <c r="AG67" s="13">
        <f t="shared" si="62"/>
        <v>15.630613563626609</v>
      </c>
      <c r="AH67" s="13">
        <f t="shared" si="62"/>
        <v>15.649823623582444</v>
      </c>
      <c r="AI67" s="13">
        <f t="shared" si="62"/>
        <v>15.624963703051518</v>
      </c>
      <c r="AJ67" s="13">
        <f t="shared" si="62"/>
        <v>15.655468044489403</v>
      </c>
      <c r="AK67" s="13">
        <f t="shared" si="62"/>
        <v>15.655715405482912</v>
      </c>
      <c r="AL67" s="13">
        <f t="shared" si="62"/>
        <v>15.58842629750723</v>
      </c>
      <c r="AM67" s="13">
        <f t="shared" si="62"/>
        <v>15.597503146375667</v>
      </c>
      <c r="AN67" s="13">
        <f t="shared" si="62"/>
        <v>15.605805038733237</v>
      </c>
      <c r="AO67" s="13">
        <f t="shared" si="62"/>
        <v>15.675621468526934</v>
      </c>
      <c r="AP67" s="13">
        <f t="shared" si="62"/>
        <v>15.632755221276227</v>
      </c>
      <c r="AQ67" s="13">
        <f t="shared" si="62"/>
        <v>15.616109156816485</v>
      </c>
      <c r="AR67" s="13">
        <f t="shared" si="62"/>
        <v>15.545890348900031</v>
      </c>
      <c r="AS67" s="13">
        <f t="shared" si="62"/>
        <v>15.613008899795592</v>
      </c>
      <c r="AT67" s="13">
        <f t="shared" si="62"/>
        <v>15.70156044877031</v>
      </c>
      <c r="AU67" s="13">
        <f t="shared" si="62"/>
        <v>15.660212199911859</v>
      </c>
      <c r="AV67" s="21"/>
      <c r="AW67" s="21"/>
      <c r="AX67" s="21"/>
      <c r="AY67" s="21"/>
      <c r="AZ67" s="21"/>
      <c r="BA67" s="21"/>
      <c r="BB67" s="21"/>
      <c r="BC67" s="21"/>
    </row>
    <row r="68" spans="1:55" x14ac:dyDescent="0.25">
      <c r="A68" s="1"/>
      <c r="B68" s="1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1"/>
      <c r="AW68" s="21"/>
      <c r="AX68" s="21"/>
      <c r="AY68" s="21"/>
      <c r="AZ68" s="21"/>
      <c r="BA68" s="21"/>
      <c r="BB68" s="21"/>
      <c r="BC68" s="21"/>
    </row>
    <row r="69" spans="1:55" x14ac:dyDescent="0.25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21"/>
      <c r="AW69" s="21"/>
      <c r="AX69" s="21"/>
      <c r="AY69" s="21"/>
      <c r="AZ69" s="21"/>
      <c r="BA69" s="21"/>
      <c r="BB69" s="21"/>
      <c r="BC69" s="21"/>
    </row>
    <row r="70" spans="1:55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EE97-13FD-44B8-8C4F-F796A74ABF37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BIOTITI-ANALISI</vt:lpstr>
      <vt:lpstr>G50503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2022-11-08T21:47:41Z</dcterms:modified>
</cp:coreProperties>
</file>