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935" yWindow="-105" windowWidth="22320" windowHeight="13170" tabRatio="841"/>
  </bookViews>
  <sheets>
    <sheet name="Table S1" sheetId="1" r:id="rId1"/>
    <sheet name="Table S2" sheetId="3" r:id="rId2"/>
    <sheet name="Table S3" sheetId="7" r:id="rId3"/>
    <sheet name="PlotDat6" sheetId="20" state="hidden" r:id="rId4"/>
    <sheet name="PlotDat7" sheetId="27" state="hidden" r:id="rId5"/>
    <sheet name="PlotDat8" sheetId="29" state="hidden" r:id="rId6"/>
    <sheet name="PlotDat9" sheetId="31" state="hidden" r:id="rId7"/>
  </sheets>
  <definedNames>
    <definedName name="_gXY1">PlotDat9!$C$1:$D$6</definedName>
    <definedName name="Ellipse1_1">PlotDat9!$K$1:$L$46</definedName>
    <definedName name="Ellipse1_10">PlotDat7!$AC$1:$AD$23</definedName>
    <definedName name="Ellipse1_11">PlotDat7!$AE$1:$AF$31</definedName>
    <definedName name="Ellipse1_12">PlotDat7!$AG$1:$AH$23</definedName>
    <definedName name="Ellipse1_13">PlotDat7!$AI$1:$AJ$31</definedName>
    <definedName name="Ellipse1_14">PlotDat7!$AK$1:$AL$31</definedName>
    <definedName name="Ellipse1_15">PlotDat7!$AM$1:$AN$31</definedName>
    <definedName name="Ellipse1_16">PlotDat7!$AO$1:$AP$31</definedName>
    <definedName name="Ellipse1_17">PlotDat7!$AQ$1:$AR$31</definedName>
    <definedName name="Ellipse1_18">PlotDat7!$AS$1:$AT$31</definedName>
    <definedName name="Ellipse1_19">PlotDat7!$AU$1:$AV$31</definedName>
    <definedName name="Ellipse1_2">PlotDat9!$M$1:$N$46</definedName>
    <definedName name="Ellipse1_20">PlotDat7!$AW$1:$AX$31</definedName>
    <definedName name="Ellipse1_21">PlotDat7!$AY$1:$AZ$31</definedName>
    <definedName name="Ellipse1_22">PlotDat7!$BA$1:$BB$23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PlotDat9!$O$1:$P$46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4">PlotDat9!$Q$1:$R$46</definedName>
    <definedName name="Ellipse1_5">PlotDat9!$S$1:$T$46</definedName>
    <definedName name="Ellipse1_6">PlotDat9!$U$1:$V$46</definedName>
    <definedName name="Ellipse1_7">PlotDat7!$W$1:$X$23</definedName>
    <definedName name="Ellipse1_8">PlotDat7!$Y$1:$Z$31</definedName>
    <definedName name="Ellipse1_9">PlotDat7!$AA$1:$AB$23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" i="1" l="1"/>
  <c r="E213" i="1"/>
  <c r="F213" i="1"/>
  <c r="G213" i="1"/>
  <c r="H213" i="1"/>
  <c r="I213" i="1"/>
  <c r="J213" i="1"/>
  <c r="K213" i="1"/>
  <c r="L213" i="1"/>
  <c r="M213" i="1"/>
  <c r="C213" i="1"/>
  <c r="D334" i="1"/>
  <c r="E334" i="1"/>
  <c r="F334" i="1"/>
  <c r="G334" i="1"/>
  <c r="H334" i="1"/>
  <c r="I334" i="1"/>
  <c r="J334" i="1"/>
  <c r="K334" i="1"/>
  <c r="L334" i="1"/>
  <c r="M334" i="1"/>
  <c r="C334" i="1"/>
  <c r="Y292" i="1"/>
  <c r="Y293" i="1"/>
  <c r="Y295" i="1"/>
  <c r="Y296" i="1"/>
  <c r="Y297" i="1"/>
  <c r="Y298" i="1"/>
  <c r="Y300" i="1"/>
  <c r="Y301" i="1"/>
  <c r="Y302" i="1"/>
  <c r="Y304" i="1"/>
  <c r="Y305" i="1"/>
  <c r="Y306" i="1"/>
  <c r="Y307" i="1"/>
  <c r="Y308" i="1"/>
  <c r="Y309" i="1"/>
  <c r="Y311" i="1"/>
  <c r="Y312" i="1"/>
  <c r="Y314" i="1"/>
  <c r="Y315" i="1"/>
  <c r="Y316" i="1"/>
  <c r="Y317" i="1"/>
  <c r="Y318" i="1"/>
  <c r="Y320" i="1"/>
  <c r="Y321" i="1"/>
  <c r="Y322" i="1"/>
  <c r="Y323" i="1"/>
  <c r="Y324" i="1"/>
  <c r="Y325" i="1"/>
  <c r="Y326" i="1"/>
  <c r="Y327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79" i="1"/>
  <c r="Y249" i="1"/>
  <c r="Z249" i="1"/>
  <c r="AA249" i="1"/>
  <c r="AB249" i="1"/>
  <c r="Y272" i="1"/>
  <c r="Z272" i="1"/>
  <c r="AA272" i="1"/>
  <c r="AB272" i="1"/>
  <c r="Y273" i="1"/>
  <c r="Z273" i="1"/>
  <c r="AA273" i="1"/>
  <c r="AB273" i="1"/>
  <c r="Y274" i="1"/>
  <c r="Z274" i="1"/>
  <c r="AA274" i="1"/>
  <c r="AB274" i="1"/>
  <c r="Y275" i="1"/>
  <c r="Z275" i="1"/>
  <c r="AA275" i="1"/>
  <c r="AB275" i="1"/>
  <c r="Y254" i="1"/>
  <c r="Z254" i="1"/>
  <c r="AA254" i="1"/>
  <c r="AB254" i="1"/>
  <c r="Y255" i="1"/>
  <c r="Z255" i="1"/>
  <c r="AA255" i="1"/>
  <c r="AB255" i="1"/>
  <c r="Y256" i="1"/>
  <c r="Z256" i="1"/>
  <c r="AA256" i="1"/>
  <c r="AB256" i="1"/>
  <c r="Y258" i="1"/>
  <c r="Z258" i="1"/>
  <c r="AA258" i="1"/>
  <c r="AB258" i="1"/>
  <c r="Y259" i="1"/>
  <c r="Z259" i="1"/>
  <c r="AA259" i="1"/>
  <c r="AB259" i="1"/>
  <c r="Y261" i="1"/>
  <c r="Z261" i="1"/>
  <c r="AA261" i="1"/>
  <c r="AB261" i="1"/>
  <c r="Y262" i="1"/>
  <c r="Z262" i="1"/>
  <c r="AA262" i="1"/>
  <c r="AB262" i="1"/>
  <c r="Y263" i="1"/>
  <c r="Z263" i="1"/>
  <c r="AA263" i="1"/>
  <c r="AB263" i="1"/>
  <c r="Y264" i="1"/>
  <c r="Z264" i="1"/>
  <c r="AA264" i="1"/>
  <c r="AB264" i="1"/>
  <c r="Y265" i="1"/>
  <c r="Z265" i="1"/>
  <c r="AA265" i="1"/>
  <c r="AB265" i="1"/>
  <c r="Y267" i="1"/>
  <c r="Z267" i="1"/>
  <c r="AA267" i="1"/>
  <c r="AB267" i="1"/>
  <c r="Y268" i="1"/>
  <c r="Z268" i="1"/>
  <c r="AA268" i="1"/>
  <c r="AB268" i="1"/>
  <c r="Y269" i="1"/>
  <c r="Z269" i="1"/>
  <c r="AA269" i="1"/>
  <c r="AB269" i="1"/>
  <c r="Y271" i="1"/>
  <c r="Z271" i="1"/>
  <c r="AA271" i="1"/>
  <c r="AB271" i="1"/>
  <c r="Y237" i="1"/>
  <c r="Z237" i="1"/>
  <c r="AA237" i="1"/>
  <c r="AB237" i="1"/>
  <c r="Y238" i="1"/>
  <c r="Z238" i="1"/>
  <c r="AA238" i="1"/>
  <c r="AB238" i="1"/>
  <c r="Y239" i="1"/>
  <c r="Z239" i="1"/>
  <c r="AA239" i="1"/>
  <c r="AB239" i="1"/>
  <c r="Y240" i="1"/>
  <c r="Z240" i="1"/>
  <c r="AA240" i="1"/>
  <c r="AB240" i="1"/>
  <c r="Y242" i="1"/>
  <c r="Z242" i="1"/>
  <c r="AA242" i="1"/>
  <c r="AB242" i="1"/>
  <c r="Y243" i="1"/>
  <c r="Z243" i="1"/>
  <c r="AA243" i="1"/>
  <c r="AB243" i="1"/>
  <c r="Y245" i="1"/>
  <c r="Z245" i="1"/>
  <c r="AA245" i="1"/>
  <c r="AB245" i="1"/>
  <c r="Y246" i="1"/>
  <c r="Z246" i="1"/>
  <c r="AA246" i="1"/>
  <c r="AB246" i="1"/>
  <c r="Y247" i="1"/>
  <c r="Z247" i="1"/>
  <c r="AA247" i="1"/>
  <c r="AB247" i="1"/>
  <c r="Y250" i="1"/>
  <c r="Z250" i="1"/>
  <c r="AA250" i="1"/>
  <c r="AB250" i="1"/>
  <c r="Y251" i="1"/>
  <c r="Z251" i="1"/>
  <c r="AA251" i="1"/>
  <c r="AB251" i="1"/>
  <c r="Y252" i="1"/>
  <c r="Z252" i="1"/>
  <c r="AA252" i="1"/>
  <c r="AB252" i="1"/>
  <c r="Y253" i="1"/>
  <c r="Z253" i="1"/>
  <c r="AA253" i="1"/>
  <c r="AB253" i="1"/>
  <c r="Y225" i="1"/>
  <c r="Z225" i="1"/>
  <c r="AA225" i="1"/>
  <c r="AB225" i="1"/>
  <c r="Y226" i="1"/>
  <c r="Z226" i="1"/>
  <c r="AA226" i="1"/>
  <c r="AB226" i="1"/>
  <c r="Y227" i="1"/>
  <c r="Z227" i="1"/>
  <c r="AA227" i="1"/>
  <c r="AB227" i="1"/>
  <c r="Y228" i="1"/>
  <c r="Z228" i="1"/>
  <c r="AA228" i="1"/>
  <c r="AB228" i="1"/>
  <c r="Y229" i="1"/>
  <c r="Z229" i="1"/>
  <c r="AA229" i="1"/>
  <c r="AB229" i="1"/>
  <c r="Y230" i="1"/>
  <c r="Z230" i="1"/>
  <c r="AA230" i="1"/>
  <c r="AB230" i="1"/>
  <c r="Y231" i="1"/>
  <c r="Z231" i="1"/>
  <c r="AA231" i="1"/>
  <c r="AB231" i="1"/>
  <c r="Y232" i="1"/>
  <c r="Z232" i="1"/>
  <c r="AA232" i="1"/>
  <c r="AB232" i="1"/>
  <c r="Y234" i="1"/>
  <c r="Z234" i="1"/>
  <c r="AA234" i="1"/>
  <c r="AB234" i="1"/>
  <c r="Y235" i="1"/>
  <c r="Z235" i="1"/>
  <c r="AA235" i="1"/>
  <c r="AB235" i="1"/>
  <c r="Y236" i="1"/>
  <c r="Z236" i="1"/>
  <c r="AA236" i="1"/>
  <c r="AB236" i="1"/>
  <c r="AC73" i="1"/>
  <c r="AD73" i="1" s="1"/>
  <c r="AC74" i="1"/>
  <c r="AD74" i="1" s="1"/>
  <c r="AC75" i="1"/>
  <c r="AD75" i="1" s="1"/>
  <c r="AC76" i="1"/>
  <c r="AD76" i="1" s="1"/>
  <c r="AC77" i="1"/>
  <c r="AD77" i="1" s="1"/>
  <c r="AC78" i="1"/>
  <c r="AD78" i="1" s="1"/>
  <c r="AC79" i="1"/>
  <c r="AD79" i="1" s="1"/>
  <c r="AC80" i="1"/>
  <c r="AD80" i="1" s="1"/>
  <c r="AC81" i="1"/>
  <c r="AD81" i="1" s="1"/>
  <c r="AC82" i="1"/>
  <c r="AD82" i="1"/>
  <c r="AC83" i="1"/>
  <c r="AD83" i="1"/>
  <c r="AC84" i="1"/>
  <c r="AD84" i="1"/>
  <c r="AC85" i="1"/>
  <c r="AD85" i="1" s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 s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 s="1"/>
  <c r="AC103" i="1"/>
  <c r="AD103" i="1" s="1"/>
  <c r="AC104" i="1"/>
  <c r="AD104" i="1" s="1"/>
  <c r="AC105" i="1"/>
  <c r="AD105" i="1" s="1"/>
  <c r="AC106" i="1"/>
  <c r="AD106" i="1" s="1"/>
  <c r="AC107" i="1"/>
  <c r="AD107" i="1" s="1"/>
  <c r="AC108" i="1"/>
  <c r="AD108" i="1"/>
  <c r="AC109" i="1"/>
  <c r="AD109" i="1" s="1"/>
  <c r="AC110" i="1"/>
  <c r="AD110" i="1" s="1"/>
  <c r="AC111" i="1"/>
  <c r="AD111" i="1" s="1"/>
  <c r="AC113" i="1"/>
  <c r="AD113" i="1" s="1"/>
  <c r="AC114" i="1"/>
  <c r="AD114" i="1" s="1"/>
  <c r="AC115" i="1"/>
  <c r="AD115" i="1" s="1"/>
  <c r="AC116" i="1"/>
  <c r="AD116" i="1" s="1"/>
  <c r="AC117" i="1"/>
  <c r="AD117" i="1" s="1"/>
  <c r="AC118" i="1"/>
  <c r="AD118" i="1" s="1"/>
  <c r="AC119" i="1"/>
  <c r="AD119" i="1" s="1"/>
  <c r="AC120" i="1"/>
  <c r="AD120" i="1" s="1"/>
  <c r="AC121" i="1"/>
  <c r="AD121" i="1" s="1"/>
  <c r="AC122" i="1"/>
  <c r="AD122" i="1" s="1"/>
  <c r="AC123" i="1"/>
  <c r="AD123" i="1" s="1"/>
  <c r="AC124" i="1"/>
  <c r="AD124" i="1" s="1"/>
  <c r="AC125" i="1"/>
  <c r="AD125" i="1"/>
  <c r="AC126" i="1"/>
  <c r="AD126" i="1" s="1"/>
  <c r="AC127" i="1"/>
  <c r="AD127" i="1" s="1"/>
  <c r="AC128" i="1"/>
  <c r="AD128" i="1" s="1"/>
  <c r="AC129" i="1"/>
  <c r="AD129" i="1"/>
  <c r="AC130" i="1"/>
  <c r="AD130" i="1" s="1"/>
  <c r="AC131" i="1"/>
  <c r="AD131" i="1" s="1"/>
  <c r="AC132" i="1"/>
  <c r="AD132" i="1" s="1"/>
  <c r="AC133" i="1"/>
  <c r="AD133" i="1" s="1"/>
  <c r="AC134" i="1"/>
  <c r="AD134" i="1" s="1"/>
  <c r="AC135" i="1"/>
  <c r="AD135" i="1" s="1"/>
  <c r="AC136" i="1"/>
  <c r="AD136" i="1" s="1"/>
  <c r="AC137" i="1"/>
  <c r="AD137" i="1"/>
  <c r="AC138" i="1"/>
  <c r="AD138" i="1" s="1"/>
  <c r="AC139" i="1"/>
  <c r="AD139" i="1" s="1"/>
  <c r="AC140" i="1"/>
  <c r="AD140" i="1" s="1"/>
  <c r="AC141" i="1"/>
  <c r="AD141" i="1" s="1"/>
  <c r="AC142" i="1"/>
  <c r="AD142" i="1" s="1"/>
  <c r="AC143" i="1"/>
  <c r="AD143" i="1" s="1"/>
  <c r="AC144" i="1"/>
  <c r="AD144" i="1" s="1"/>
  <c r="AC145" i="1"/>
  <c r="AD145" i="1"/>
  <c r="AC146" i="1"/>
  <c r="AD146" i="1" s="1"/>
  <c r="AC147" i="1"/>
  <c r="AD147" i="1" s="1"/>
  <c r="AC148" i="1"/>
  <c r="AD148" i="1" s="1"/>
  <c r="AC149" i="1"/>
  <c r="AD149" i="1" s="1"/>
  <c r="AC150" i="1"/>
  <c r="AD150" i="1" s="1"/>
  <c r="AC151" i="1"/>
  <c r="AD151" i="1"/>
  <c r="AC152" i="1"/>
  <c r="AD152" i="1" s="1"/>
  <c r="AC153" i="1"/>
  <c r="AD153" i="1" s="1"/>
  <c r="AC154" i="1"/>
  <c r="AD154" i="1" s="1"/>
  <c r="AC155" i="1"/>
  <c r="AD155" i="1" s="1"/>
  <c r="AC156" i="1"/>
  <c r="AD156" i="1" s="1"/>
  <c r="AC158" i="1"/>
  <c r="AD158" i="1"/>
  <c r="AC159" i="1"/>
  <c r="AD159" i="1" s="1"/>
  <c r="AC160" i="1"/>
  <c r="AD160" i="1" s="1"/>
  <c r="AC161" i="1"/>
  <c r="AD161" i="1" s="1"/>
  <c r="AC162" i="1"/>
  <c r="AD162" i="1"/>
  <c r="AC163" i="1"/>
  <c r="AD163" i="1" s="1"/>
  <c r="AC164" i="1"/>
  <c r="AD164" i="1" s="1"/>
  <c r="AC165" i="1"/>
  <c r="AD165" i="1" s="1"/>
  <c r="AC166" i="1"/>
  <c r="AD166" i="1" s="1"/>
  <c r="AC167" i="1"/>
  <c r="AD167" i="1" s="1"/>
  <c r="AC168" i="1"/>
  <c r="AD168" i="1" s="1"/>
  <c r="AC169" i="1"/>
  <c r="AD169" i="1" s="1"/>
  <c r="AC170" i="1"/>
  <c r="AD170" i="1"/>
  <c r="AC171" i="1"/>
  <c r="AD171" i="1" s="1"/>
  <c r="AC172" i="1"/>
  <c r="AD172" i="1" s="1"/>
  <c r="AC173" i="1"/>
  <c r="AD173" i="1" s="1"/>
  <c r="AC174" i="1"/>
  <c r="AD174" i="1" s="1"/>
  <c r="AC175" i="1"/>
  <c r="AD175" i="1" s="1"/>
  <c r="AC176" i="1"/>
  <c r="AD176" i="1" s="1"/>
  <c r="AC177" i="1"/>
  <c r="AD177" i="1" s="1"/>
  <c r="AC179" i="1"/>
  <c r="AD179" i="1"/>
  <c r="AC180" i="1"/>
  <c r="AD180" i="1" s="1"/>
  <c r="AC181" i="1"/>
  <c r="AD181" i="1" s="1"/>
  <c r="AC182" i="1"/>
  <c r="AD182" i="1" s="1"/>
  <c r="AC183" i="1"/>
  <c r="AD183" i="1" s="1"/>
  <c r="AC184" i="1"/>
  <c r="AD184" i="1" s="1"/>
  <c r="AC185" i="1"/>
  <c r="AD185" i="1"/>
  <c r="AC186" i="1"/>
  <c r="AD186" i="1" s="1"/>
  <c r="AC187" i="1"/>
  <c r="AD187" i="1" s="1"/>
  <c r="AC188" i="1"/>
  <c r="AD188" i="1" s="1"/>
  <c r="AC190" i="1"/>
  <c r="AD190" i="1" s="1"/>
  <c r="AC191" i="1"/>
  <c r="AD191" i="1" s="1"/>
  <c r="AC192" i="1"/>
  <c r="AD192" i="1"/>
  <c r="AC193" i="1"/>
  <c r="AD193" i="1" s="1"/>
  <c r="AC194" i="1"/>
  <c r="AD194" i="1" s="1"/>
  <c r="AC195" i="1"/>
  <c r="AD195" i="1" s="1"/>
  <c r="AC196" i="1"/>
  <c r="AD196" i="1"/>
  <c r="AC197" i="1"/>
  <c r="AD197" i="1" s="1"/>
  <c r="AC199" i="1"/>
  <c r="AD199" i="1" s="1"/>
  <c r="AC200" i="1"/>
  <c r="AD200" i="1" s="1"/>
  <c r="AC201" i="1"/>
  <c r="AD201" i="1" s="1"/>
  <c r="AC202" i="1"/>
  <c r="AD202" i="1" s="1"/>
  <c r="AC203" i="1"/>
  <c r="AD203" i="1" s="1"/>
  <c r="AC204" i="1"/>
  <c r="AD204" i="1" s="1"/>
  <c r="AC205" i="1"/>
  <c r="AD205" i="1"/>
  <c r="AD28" i="1"/>
  <c r="AD29" i="1"/>
  <c r="AD37" i="1"/>
  <c r="AD45" i="1"/>
  <c r="AD52" i="1"/>
  <c r="AD53" i="1"/>
  <c r="AD56" i="1"/>
  <c r="AD61" i="1"/>
  <c r="AD69" i="1"/>
  <c r="AD3" i="1"/>
  <c r="AC24" i="1"/>
  <c r="AD24" i="1" s="1"/>
  <c r="AC25" i="1"/>
  <c r="AD25" i="1" s="1"/>
  <c r="AC26" i="1"/>
  <c r="AD26" i="1" s="1"/>
  <c r="AC27" i="1"/>
  <c r="AD27" i="1" s="1"/>
  <c r="AC28" i="1"/>
  <c r="AC29" i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C38" i="1"/>
  <c r="AD38" i="1" s="1"/>
  <c r="AC39" i="1"/>
  <c r="AD39" i="1" s="1"/>
  <c r="AC40" i="1"/>
  <c r="AD40" i="1" s="1"/>
  <c r="AC41" i="1"/>
  <c r="AD41" i="1" s="1"/>
  <c r="AC42" i="1"/>
  <c r="AD42" i="1" s="1"/>
  <c r="AC43" i="1"/>
  <c r="AD43" i="1" s="1"/>
  <c r="AC44" i="1"/>
  <c r="AD44" i="1" s="1"/>
  <c r="AC45" i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C53" i="1"/>
  <c r="AC54" i="1"/>
  <c r="AD54" i="1" s="1"/>
  <c r="AC55" i="1"/>
  <c r="AD55" i="1" s="1"/>
  <c r="AC56" i="1"/>
  <c r="AC57" i="1"/>
  <c r="AD57" i="1" s="1"/>
  <c r="AC58" i="1"/>
  <c r="AD58" i="1" s="1"/>
  <c r="AC59" i="1"/>
  <c r="AD59" i="1" s="1"/>
  <c r="AC60" i="1"/>
  <c r="AD60" i="1" s="1"/>
  <c r="AC61" i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C70" i="1"/>
  <c r="AD70" i="1" s="1"/>
  <c r="AC71" i="1"/>
  <c r="AD71" i="1" s="1"/>
  <c r="AC4" i="1"/>
  <c r="AD4" i="1" s="1"/>
  <c r="AC5" i="1"/>
  <c r="AD5" i="1" s="1"/>
  <c r="AC6" i="1"/>
  <c r="AD6" i="1" s="1"/>
  <c r="AC7" i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3" i="1"/>
  <c r="M436" i="1"/>
  <c r="M443" i="1"/>
  <c r="M444" i="1"/>
  <c r="M445" i="1"/>
  <c r="M412" i="1"/>
  <c r="M413" i="1"/>
  <c r="M414" i="1"/>
  <c r="M415" i="1"/>
  <c r="M416" i="1"/>
  <c r="M411" i="1"/>
  <c r="M405" i="1"/>
  <c r="M406" i="1"/>
  <c r="M407" i="1"/>
  <c r="M408" i="1"/>
  <c r="M409" i="1"/>
  <c r="M404" i="1"/>
  <c r="M419" i="1"/>
  <c r="M420" i="1"/>
  <c r="M421" i="1"/>
  <c r="M422" i="1"/>
  <c r="M423" i="1"/>
  <c r="M424" i="1"/>
  <c r="M425" i="1"/>
  <c r="M426" i="1"/>
  <c r="M427" i="1"/>
  <c r="M418" i="1"/>
  <c r="M430" i="1"/>
  <c r="M431" i="1"/>
  <c r="M429" i="1"/>
  <c r="M402" i="1"/>
  <c r="M401" i="1"/>
  <c r="M391" i="1" l="1"/>
  <c r="M392" i="1"/>
  <c r="M393" i="1"/>
  <c r="M394" i="1"/>
  <c r="M395" i="1"/>
  <c r="M396" i="1"/>
  <c r="M397" i="1"/>
  <c r="M398" i="1"/>
  <c r="M399" i="1"/>
  <c r="M390" i="1"/>
  <c r="M369" i="1"/>
  <c r="M370" i="1"/>
  <c r="M371" i="1"/>
  <c r="M372" i="1"/>
  <c r="M373" i="1"/>
  <c r="M368" i="1"/>
  <c r="M365" i="1"/>
  <c r="M366" i="1"/>
  <c r="M364" i="1"/>
  <c r="M382" i="1"/>
  <c r="M383" i="1"/>
  <c r="M384" i="1"/>
  <c r="M385" i="1"/>
  <c r="M386" i="1"/>
  <c r="M381" i="1"/>
  <c r="M376" i="1"/>
  <c r="M377" i="1"/>
  <c r="M378" i="1"/>
  <c r="M379" i="1"/>
  <c r="M375" i="1"/>
  <c r="M360" i="1"/>
  <c r="M361" i="1"/>
  <c r="M362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46" i="1"/>
  <c r="M332" i="1"/>
  <c r="M333" i="1"/>
  <c r="M335" i="1"/>
  <c r="M336" i="1"/>
  <c r="M337" i="1"/>
  <c r="M338" i="1"/>
  <c r="M339" i="1"/>
  <c r="M340" i="1"/>
  <c r="M341" i="1"/>
  <c r="M342" i="1"/>
  <c r="M343" i="1"/>
  <c r="M344" i="1"/>
  <c r="M331" i="1"/>
  <c r="M301" i="1"/>
  <c r="M302" i="1"/>
  <c r="M300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5" i="1"/>
  <c r="M296" i="1"/>
  <c r="M297" i="1"/>
  <c r="M298" i="1"/>
  <c r="M279" i="1"/>
  <c r="M305" i="1"/>
  <c r="M306" i="1"/>
  <c r="M307" i="1"/>
  <c r="M308" i="1"/>
  <c r="M309" i="1"/>
  <c r="M304" i="1"/>
  <c r="M312" i="1"/>
  <c r="M311" i="1"/>
  <c r="M315" i="1"/>
  <c r="M316" i="1"/>
  <c r="M317" i="1"/>
  <c r="M318" i="1"/>
  <c r="M314" i="1"/>
  <c r="M321" i="1"/>
  <c r="M322" i="1"/>
  <c r="M323" i="1"/>
  <c r="M324" i="1"/>
  <c r="M325" i="1"/>
  <c r="M326" i="1"/>
  <c r="M327" i="1"/>
  <c r="M320" i="1"/>
  <c r="M272" i="1" l="1"/>
  <c r="M273" i="1"/>
  <c r="M274" i="1"/>
  <c r="M275" i="1"/>
  <c r="M267" i="1"/>
  <c r="M268" i="1"/>
  <c r="M269" i="1"/>
  <c r="M271" i="1"/>
  <c r="M262" i="1"/>
  <c r="M263" i="1"/>
  <c r="M264" i="1"/>
  <c r="M265" i="1"/>
  <c r="M261" i="1"/>
  <c r="M250" i="1"/>
  <c r="M251" i="1"/>
  <c r="M252" i="1"/>
  <c r="M253" i="1"/>
  <c r="M254" i="1"/>
  <c r="M255" i="1"/>
  <c r="M256" i="1"/>
  <c r="M258" i="1"/>
  <c r="M259" i="1"/>
  <c r="M249" i="1"/>
  <c r="M246" i="1"/>
  <c r="M247" i="1"/>
  <c r="M245" i="1"/>
  <c r="M234" i="1" l="1"/>
  <c r="M235" i="1"/>
  <c r="M236" i="1"/>
  <c r="M237" i="1"/>
  <c r="M238" i="1"/>
  <c r="M239" i="1"/>
  <c r="M240" i="1"/>
  <c r="M242" i="1"/>
  <c r="M243" i="1"/>
  <c r="M225" i="1"/>
  <c r="M226" i="1"/>
  <c r="M227" i="1"/>
  <c r="M228" i="1"/>
  <c r="M229" i="1"/>
  <c r="M230" i="1"/>
  <c r="M231" i="1"/>
  <c r="M232" i="1"/>
  <c r="Y214" i="1"/>
  <c r="Z214" i="1"/>
  <c r="AA214" i="1"/>
  <c r="AB214" i="1"/>
  <c r="Y215" i="1"/>
  <c r="Z215" i="1"/>
  <c r="AA215" i="1"/>
  <c r="AB215" i="1"/>
  <c r="Y216" i="1"/>
  <c r="Z216" i="1"/>
  <c r="AA216" i="1"/>
  <c r="AB216" i="1"/>
  <c r="Y217" i="1"/>
  <c r="Z217" i="1"/>
  <c r="AA217" i="1"/>
  <c r="AB217" i="1"/>
  <c r="Y218" i="1"/>
  <c r="Z218" i="1"/>
  <c r="AA218" i="1"/>
  <c r="AB218" i="1"/>
  <c r="Y219" i="1"/>
  <c r="Z219" i="1"/>
  <c r="AA219" i="1"/>
  <c r="AB219" i="1"/>
  <c r="Y220" i="1"/>
  <c r="Z220" i="1"/>
  <c r="AA220" i="1"/>
  <c r="AB220" i="1"/>
  <c r="Y221" i="1"/>
  <c r="Z221" i="1"/>
  <c r="AA221" i="1"/>
  <c r="AB221" i="1"/>
  <c r="Y222" i="1"/>
  <c r="Z222" i="1"/>
  <c r="AA222" i="1"/>
  <c r="AB222" i="1"/>
  <c r="Y223" i="1"/>
  <c r="Z223" i="1"/>
  <c r="AA223" i="1"/>
  <c r="AB223" i="1"/>
  <c r="M215" i="1"/>
  <c r="M216" i="1"/>
  <c r="M217" i="1"/>
  <c r="M218" i="1"/>
  <c r="M219" i="1"/>
  <c r="M220" i="1"/>
  <c r="M221" i="1"/>
  <c r="M222" i="1"/>
  <c r="M223" i="1"/>
  <c r="M214" i="1"/>
  <c r="M200" i="1"/>
  <c r="M201" i="1"/>
  <c r="M202" i="1"/>
  <c r="M203" i="1"/>
  <c r="M204" i="1"/>
  <c r="M205" i="1"/>
  <c r="M199" i="1"/>
  <c r="M191" i="1"/>
  <c r="M192" i="1"/>
  <c r="M193" i="1"/>
  <c r="M194" i="1"/>
  <c r="M195" i="1"/>
  <c r="M196" i="1"/>
  <c r="M197" i="1"/>
  <c r="M190" i="1"/>
  <c r="M180" i="1"/>
  <c r="M181" i="1"/>
  <c r="M182" i="1"/>
  <c r="M183" i="1"/>
  <c r="M184" i="1"/>
  <c r="M185" i="1"/>
  <c r="M186" i="1"/>
  <c r="M187" i="1"/>
  <c r="M188" i="1"/>
  <c r="M179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58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13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61" i="1"/>
  <c r="M62" i="1"/>
  <c r="M63" i="1"/>
  <c r="M64" i="1"/>
  <c r="M65" i="1"/>
  <c r="M66" i="1"/>
  <c r="M67" i="1"/>
  <c r="M68" i="1"/>
  <c r="M69" i="1"/>
  <c r="M70" i="1"/>
  <c r="M71" i="1"/>
  <c r="M73" i="1"/>
  <c r="M74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209" i="1"/>
  <c r="M210" i="1"/>
  <c r="M211" i="1"/>
  <c r="M212" i="1"/>
  <c r="M3" i="1"/>
  <c r="M440" i="1" l="1"/>
  <c r="M441" i="1"/>
  <c r="M435" i="1"/>
  <c r="M437" i="1"/>
  <c r="M439" i="1"/>
  <c r="Y210" i="1" l="1"/>
  <c r="Z210" i="1"/>
  <c r="AA210" i="1"/>
  <c r="Y211" i="1"/>
  <c r="Z211" i="1"/>
  <c r="AA211" i="1"/>
  <c r="Y212" i="1"/>
  <c r="Z212" i="1"/>
  <c r="AA212" i="1"/>
  <c r="AA209" i="1"/>
  <c r="Z209" i="1"/>
  <c r="Y209" i="1"/>
  <c r="AB210" i="1"/>
  <c r="AB211" i="1"/>
  <c r="AB212" i="1"/>
  <c r="AB209" i="1"/>
</calcChain>
</file>

<file path=xl/sharedStrings.xml><?xml version="1.0" encoding="utf-8"?>
<sst xmlns="http://schemas.openxmlformats.org/spreadsheetml/2006/main" count="1180" uniqueCount="665">
  <si>
    <t>Ratio</t>
  </si>
  <si>
    <t>Age (Ma)</t>
  </si>
  <si>
    <t>Th/U</t>
    <phoneticPr fontId="1" type="noConversion"/>
  </si>
  <si>
    <t>Sum</t>
  </si>
  <si>
    <t>X(En)</t>
  </si>
  <si>
    <t>X(Wo)</t>
  </si>
  <si>
    <t>X(Fs)</t>
  </si>
  <si>
    <t>MnO</t>
    <phoneticPr fontId="1" type="noConversion"/>
  </si>
  <si>
    <t>MgO</t>
    <phoneticPr fontId="1" type="noConversion"/>
  </si>
  <si>
    <t>CaO</t>
    <phoneticPr fontId="1" type="noConversion"/>
  </si>
  <si>
    <t>Cr2O3</t>
    <phoneticPr fontId="1" type="noConversion"/>
  </si>
  <si>
    <t>Garnet</t>
    <phoneticPr fontId="1" type="noConversion"/>
  </si>
  <si>
    <t>Point</t>
    <phoneticPr fontId="1" type="noConversion"/>
  </si>
  <si>
    <t>Clinopyroxene</t>
    <phoneticPr fontId="1" type="noConversion"/>
  </si>
  <si>
    <t>Si</t>
    <phoneticPr fontId="1" type="noConversion"/>
  </si>
  <si>
    <t>Ti</t>
    <phoneticPr fontId="1" type="noConversion"/>
  </si>
  <si>
    <t>Al</t>
    <phoneticPr fontId="1" type="noConversion"/>
  </si>
  <si>
    <t>Mn</t>
    <phoneticPr fontId="1" type="noConversion"/>
  </si>
  <si>
    <t>Mg</t>
    <phoneticPr fontId="1" type="noConversion"/>
  </si>
  <si>
    <t>Ca</t>
    <phoneticPr fontId="1" type="noConversion"/>
  </si>
  <si>
    <t>Na</t>
    <phoneticPr fontId="1" type="noConversion"/>
  </si>
  <si>
    <t>K</t>
    <phoneticPr fontId="1" type="noConversion"/>
  </si>
  <si>
    <t>Cr</t>
    <phoneticPr fontId="1" type="noConversion"/>
  </si>
  <si>
    <t>An</t>
    <phoneticPr fontId="1" type="noConversion"/>
  </si>
  <si>
    <t>Ab</t>
    <phoneticPr fontId="1" type="noConversion"/>
  </si>
  <si>
    <t>Or</t>
    <phoneticPr fontId="1" type="noConversion"/>
  </si>
  <si>
    <t>Sample</t>
    <phoneticPr fontId="1" type="noConversion"/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</si>
  <si>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</si>
  <si>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</si>
  <si>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</si>
  <si>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</si>
  <si>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</si>
  <si>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</si>
  <si>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</si>
  <si>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</si>
  <si>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</si>
  <si>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</si>
  <si>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</si>
  <si>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</si>
  <si>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</si>
  <si>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</si>
  <si>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Name</t>
    <phoneticPr fontId="1" type="noConversion"/>
  </si>
  <si>
    <t>Name</t>
    <phoneticPr fontId="2" type="noConversion"/>
  </si>
  <si>
    <t>IsoLine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</si>
  <si>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</si>
  <si>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</si>
  <si>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</si>
  <si>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</si>
  <si>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</si>
  <si>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</si>
  <si>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</si>
  <si>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</si>
  <si>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</si>
  <si>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</si>
  <si>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</si>
  <si>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</si>
  <si>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</si>
  <si>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</si>
  <si>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</si>
  <si>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</si>
  <si>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</si>
  <si>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</si>
  <si>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r>
      <t>207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206</t>
    </r>
    <r>
      <rPr>
        <sz val="11"/>
        <rFont val="Times New Roman"/>
        <family val="1"/>
      </rPr>
      <t xml:space="preserve">Pb </t>
    </r>
  </si>
  <si>
    <r>
      <t>207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235</t>
    </r>
    <r>
      <rPr>
        <sz val="11"/>
        <rFont val="Times New Roman"/>
        <family val="1"/>
      </rPr>
      <t>U</t>
    </r>
  </si>
  <si>
    <r>
      <t>206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238</t>
    </r>
    <r>
      <rPr>
        <sz val="11"/>
        <rFont val="Times New Roman"/>
        <family val="1"/>
      </rPr>
      <t>U</t>
    </r>
  </si>
  <si>
    <r>
      <t>208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232</t>
    </r>
    <r>
      <rPr>
        <sz val="11"/>
        <rFont val="Times New Roman"/>
        <family val="1"/>
      </rPr>
      <t>Th</t>
    </r>
  </si>
  <si>
    <t>Mg#</t>
    <phoneticPr fontId="1" type="noConversion"/>
  </si>
  <si>
    <t>Biotite</t>
    <phoneticPr fontId="1" type="noConversion"/>
  </si>
  <si>
    <t>Plagioclase</t>
    <phoneticPr fontId="1" type="noConversion"/>
  </si>
  <si>
    <t>K-feldspar</t>
    <phoneticPr fontId="1" type="noConversion"/>
  </si>
  <si>
    <t>Hornblende</t>
    <phoneticPr fontId="1" type="noConversion"/>
  </si>
  <si>
    <t>H25:K41</t>
  </si>
  <si>
    <t>Concordia3</t>
  </si>
  <si>
    <t>H3:K24</t>
  </si>
  <si>
    <t>Average3</t>
  </si>
  <si>
    <t>O3:P8</t>
  </si>
  <si>
    <t>Concordia4</t>
  </si>
  <si>
    <t>H3:K8</t>
  </si>
  <si>
    <r>
      <rPr>
        <vertAlign val="superscript"/>
        <sz val="11"/>
        <rFont val="Times New Roman"/>
        <family val="1"/>
      </rPr>
      <t>Total</t>
    </r>
    <r>
      <rPr>
        <sz val="11"/>
        <rFont val="Times New Roman"/>
        <family val="1"/>
      </rPr>
      <t>Pb</t>
    </r>
    <phoneticPr fontId="1" type="noConversion"/>
  </si>
  <si>
    <r>
      <rPr>
        <vertAlign val="superscript"/>
        <sz val="11"/>
        <rFont val="Times New Roman"/>
        <family val="1"/>
      </rPr>
      <t>232</t>
    </r>
    <r>
      <rPr>
        <sz val="11"/>
        <rFont val="Times New Roman"/>
        <family val="1"/>
      </rPr>
      <t>Th</t>
    </r>
    <phoneticPr fontId="1" type="noConversion"/>
  </si>
  <si>
    <r>
      <rPr>
        <vertAlign val="superscript"/>
        <sz val="11"/>
        <rFont val="Times New Roman"/>
        <family val="1"/>
      </rPr>
      <t>238</t>
    </r>
    <r>
      <rPr>
        <sz val="11"/>
        <rFont val="Times New Roman"/>
        <family val="1"/>
      </rPr>
      <t>U</t>
    </r>
    <phoneticPr fontId="1" type="noConversion"/>
  </si>
  <si>
    <r>
      <t>1</t>
    </r>
    <r>
      <rPr>
        <sz val="11"/>
        <color theme="1"/>
        <rFont val="Symbol"/>
        <family val="1"/>
        <charset val="2"/>
      </rPr>
      <t>s</t>
    </r>
    <phoneticPr fontId="1" type="noConversion"/>
  </si>
  <si>
    <r>
      <t>207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206</t>
    </r>
    <r>
      <rPr>
        <sz val="11"/>
        <rFont val="Times New Roman"/>
        <family val="1"/>
      </rPr>
      <t xml:space="preserve">Pb </t>
    </r>
    <phoneticPr fontId="1" type="noConversion"/>
  </si>
  <si>
    <r>
      <t>SiO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</si>
  <si>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TiO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</si>
  <si>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</si>
  <si>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FeO</t>
    </r>
    <r>
      <rPr>
        <vertAlign val="superscript"/>
        <sz val="11"/>
        <color theme="1"/>
        <rFont val="Times New Roman"/>
        <family val="1"/>
      </rPr>
      <t>T</t>
    </r>
    <phoneticPr fontId="1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</si>
  <si>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</si>
  <si>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</si>
  <si>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</si>
  <si>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Fe</t>
    </r>
    <r>
      <rPr>
        <vertAlign val="superscript"/>
        <sz val="11"/>
        <color theme="1"/>
        <rFont val="Times New Roman"/>
        <family val="1"/>
      </rPr>
      <t>2+</t>
    </r>
    <phoneticPr fontId="1" type="noConversion"/>
  </si>
  <si>
    <r>
      <t>Fe</t>
    </r>
    <r>
      <rPr>
        <vertAlign val="superscript"/>
        <sz val="11"/>
        <color theme="1"/>
        <rFont val="Times New Roman"/>
        <family val="1"/>
      </rPr>
      <t>3+</t>
    </r>
    <phoneticPr fontId="1" type="noConversion"/>
  </si>
  <si>
    <t>Matrix-type</t>
  </si>
  <si>
    <t>Inclusion-type</t>
  </si>
  <si>
    <t>Corona-type</t>
  </si>
  <si>
    <t xml:space="preserve">Note: </t>
  </si>
  <si>
    <t xml:space="preserve">(a): Cations of garnet are calculated based on 12-oxygen basis. Ferric iron contents of garnet are determined according to the method of Droop (1987). (b): Cations of pyroxenes are calculated based on 6-oxygen basis. Ferric iron contents of </t>
    <phoneticPr fontId="1" type="noConversion"/>
  </si>
  <si>
    <t xml:space="preserve">garnet are determined according to the method of Droop (1987). (c): Cations of hornblende are calculated based on 23-oxygen basis. Ferric iron contents of hornblende were determined according to the method of Holland and Blundy (1994). </t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</si>
  <si>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alm</t>
    </r>
    <r>
      <rPr>
        <sz val="10.5"/>
        <color rgb="FF000000"/>
        <rFont val="Times New Roman"/>
        <family val="1"/>
      </rPr>
      <t xml:space="preserve"> = 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/(Fe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+Mg+Mn+Ca).</t>
    </r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</si>
  <si>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sps</t>
    </r>
    <r>
      <rPr>
        <sz val="10.5"/>
        <color rgb="FF000000"/>
        <rFont val="Times New Roman"/>
        <family val="1"/>
      </rPr>
      <t xml:space="preserve"> = Mn/(Fe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+Mg+Mn+Ca).</t>
    </r>
    <phoneticPr fontId="1" type="noConversion"/>
  </si>
  <si>
    <r>
      <t>Mg# = Mg/(Fe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+Mg).</t>
    </r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</si>
  <si>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An</t>
    </r>
    <r>
      <rPr>
        <sz val="10.5"/>
        <color rgb="FF000000"/>
        <rFont val="Times New Roman"/>
        <family val="1"/>
      </rPr>
      <t xml:space="preserve"> = Ca/(Ca+Na+K).</t>
    </r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</si>
  <si>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Ab</t>
    </r>
    <r>
      <rPr>
        <sz val="10.5"/>
        <color rgb="FF000000"/>
        <rFont val="Times New Roman"/>
        <family val="1"/>
      </rPr>
      <t xml:space="preserve"> = Na/ (Ca+Na+K).</t>
    </r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</si>
  <si>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Or</t>
    </r>
    <r>
      <rPr>
        <sz val="10.5"/>
        <color rgb="FF000000"/>
        <rFont val="Times New Roman"/>
        <family val="1"/>
      </rPr>
      <t xml:space="preserve"> = K/(Ca+Na+K).</t>
    </r>
    <phoneticPr fontId="1" type="noConversion"/>
  </si>
  <si>
    <t>(d): Cations of biotite are calculated based on 8-oxygen basis. (e): Cations of plagioclase and K-feldspar are calculated based on 8-oxygen basis. (f): Cations of magnetite are calculated based on 4-oxygen basis. (g): Cations of ilmenite are</t>
    <phoneticPr fontId="1" type="noConversion"/>
  </si>
  <si>
    <t xml:space="preserve">calulated based on 3-oxygen basis. </t>
    <phoneticPr fontId="1" type="noConversion"/>
  </si>
  <si>
    <t>Droop, G.T.R., 1987. A general equation for estimating Fe3+ concentrations in ferromagnesian silicates and oxides from microprobe analyses, using stoichiometric criteria. Miner. Mag. 25, 431–435.</t>
  </si>
  <si>
    <t>Holland, T.J.B. and Blundy, J.D., 1994. Non-ideal interactions in calcic amphiboles and their bearing on amphibole-plagioclase thermometry. Contrib. Miner. Petrol. 116, 433–447.</t>
  </si>
  <si>
    <t xml:space="preserve">CD03-C1-96 </t>
    <phoneticPr fontId="1" type="noConversion"/>
  </si>
  <si>
    <t>CD03-C1-97</t>
  </si>
  <si>
    <t>CD03-C1-98</t>
  </si>
  <si>
    <t>CD03-C1-99</t>
  </si>
  <si>
    <t>Matrix-type</t>
    <phoneticPr fontId="1" type="noConversion"/>
  </si>
  <si>
    <t>CD03G2-Line2-01</t>
    <phoneticPr fontId="1" type="noConversion"/>
  </si>
  <si>
    <t>CD03G2-Line1-01</t>
    <phoneticPr fontId="1" type="noConversion"/>
  </si>
  <si>
    <t>CD03G2-Line1-02</t>
  </si>
  <si>
    <t>CD03G2-Line1-03</t>
  </si>
  <si>
    <t>CD03G2-Line1-04</t>
  </si>
  <si>
    <t>CD03G2-Line1-05</t>
  </si>
  <si>
    <t>CD03G2-Line1-06</t>
  </si>
  <si>
    <t>CD03G2-Line1-07</t>
  </si>
  <si>
    <t>CD03G2-Line1-08</t>
  </si>
  <si>
    <t>CD03G2-Line1-09</t>
  </si>
  <si>
    <t>CD03G2-Line1-10</t>
  </si>
  <si>
    <t>CD03G2-Line1-11</t>
  </si>
  <si>
    <t>CD03G2-Line1-12</t>
  </si>
  <si>
    <t>CD03G2-Line1-13</t>
  </si>
  <si>
    <t>CD03G2-Line1-14</t>
  </si>
  <si>
    <t>CD03G2-Line1-15</t>
  </si>
  <si>
    <t>CD03G2-Line1-16</t>
  </si>
  <si>
    <t>CD03G2-Line1-17</t>
  </si>
  <si>
    <t>CD03G2-Line1-18</t>
  </si>
  <si>
    <t>CD03G2-Line1-19</t>
  </si>
  <si>
    <t>CD03G2-Line1-20</t>
  </si>
  <si>
    <t>CD03G2-Line1-21</t>
  </si>
  <si>
    <t>CD03G2-Line1-22</t>
  </si>
  <si>
    <t>CD03G2-Line1-23</t>
  </si>
  <si>
    <t>CD03G2-Line1-24</t>
  </si>
  <si>
    <t>CD03G2-Line1-25</t>
  </si>
  <si>
    <t>CD03G2-Line1-26</t>
  </si>
  <si>
    <t>CD03G2-Line1-27</t>
  </si>
  <si>
    <t>CD03G2-Line1-28</t>
  </si>
  <si>
    <t>CD03G2-Line1-29</t>
  </si>
  <si>
    <t>CD03G2-Line1-30</t>
  </si>
  <si>
    <t>CD03G2-Line1-31</t>
  </si>
  <si>
    <t>CD03G2-Line1-32</t>
  </si>
  <si>
    <t>CD03G2-Line1-33</t>
  </si>
  <si>
    <t>CD03G2-Line1-34</t>
  </si>
  <si>
    <t>CD03G2-Line1-35</t>
  </si>
  <si>
    <t>CD03G2-Line1-36</t>
  </si>
  <si>
    <t>CD03G2-Line1-37</t>
  </si>
  <si>
    <t>CD03G2-Line1-38</t>
  </si>
  <si>
    <t>CD03G2-Line1-39</t>
  </si>
  <si>
    <t>CD03G2-Line1-40</t>
  </si>
  <si>
    <t>CD03G2-Line1-41</t>
  </si>
  <si>
    <t>CD03G2-Line1-42</t>
  </si>
  <si>
    <t>CD03G2-Line1-43</t>
  </si>
  <si>
    <t>CD03G2-Line1-44</t>
  </si>
  <si>
    <t>CD03G2-Line1-45</t>
  </si>
  <si>
    <t>CD03G2-Line1-46</t>
  </si>
  <si>
    <t>CD03G2-Line1-47</t>
  </si>
  <si>
    <t>CD03G2-Line1-48</t>
  </si>
  <si>
    <t>CD03G2-Line1-49</t>
  </si>
  <si>
    <t>CD03G2-Line1-50</t>
  </si>
  <si>
    <t>CD03G2-Line1-51</t>
  </si>
  <si>
    <t>CD03G2-Line1-52</t>
  </si>
  <si>
    <t>CD03G2-Line1-53</t>
  </si>
  <si>
    <t>CD03G2-Line1-54</t>
  </si>
  <si>
    <t>CD03G2-Line1-55</t>
  </si>
  <si>
    <t>CD03G2-Line1-56</t>
  </si>
  <si>
    <t>CD03G2-Line1-57</t>
  </si>
  <si>
    <t>CD03G2-Line1-58</t>
  </si>
  <si>
    <t>CD03G2-Line1-59</t>
  </si>
  <si>
    <t>CD03G2-Line1-60</t>
  </si>
  <si>
    <t>CD03G2-Line1-61</t>
  </si>
  <si>
    <t>CD03G2-Line1-62</t>
  </si>
  <si>
    <t>CD03G2-Line1-63</t>
  </si>
  <si>
    <t>CD03G2-Line1-64</t>
  </si>
  <si>
    <t>CD03G2-Line1-65</t>
  </si>
  <si>
    <t>CD03G2-Line1-66</t>
  </si>
  <si>
    <t>CD03G2-Line1-67</t>
  </si>
  <si>
    <t>CD03G2-Line1-68</t>
  </si>
  <si>
    <t>CD03G2-Line1-69</t>
  </si>
  <si>
    <t>CD03G2-Line2-02</t>
  </si>
  <si>
    <t>CD03G2-Line2-03</t>
  </si>
  <si>
    <t>CD03G2-Line2-04</t>
  </si>
  <si>
    <t>CD03G2-Line2-05</t>
  </si>
  <si>
    <t>CD03G2-Line2-06</t>
  </si>
  <si>
    <t>CD03G2-Line2-07</t>
  </si>
  <si>
    <t>CD03G2-Line2-08</t>
  </si>
  <si>
    <t>CD03G2-Line2-09</t>
  </si>
  <si>
    <t>CD03G2-Line2-10</t>
  </si>
  <si>
    <t>CD03G2-Line2-11</t>
  </si>
  <si>
    <t>CD03G2-Line2-12</t>
  </si>
  <si>
    <t>CD03G2-Line2-13</t>
  </si>
  <si>
    <t>CD03G2-Line2-14</t>
  </si>
  <si>
    <t>CD03G2-Line2-15</t>
  </si>
  <si>
    <t>CD03G2-Line2-16</t>
  </si>
  <si>
    <t>CD03G2-Line2-17</t>
  </si>
  <si>
    <t>CD03G2-Line2-18</t>
  </si>
  <si>
    <t>CD03G2-Line2-19</t>
  </si>
  <si>
    <t>CD03G2-Line2-20</t>
  </si>
  <si>
    <t>CD03G2-Line2-21</t>
  </si>
  <si>
    <t>CD03G2-Line2-22</t>
  </si>
  <si>
    <t>CD03G2-Line2-23</t>
  </si>
  <si>
    <t>CD03G2-Line2-24</t>
  </si>
  <si>
    <t>CD03G2-Line2-25</t>
  </si>
  <si>
    <t>CD03G2-Line2-26</t>
  </si>
  <si>
    <t>CD03G2-Line2-27</t>
  </si>
  <si>
    <t>CD03G2-Line2-28</t>
  </si>
  <si>
    <t>CD03G2-Line2-29</t>
  </si>
  <si>
    <t>CD03G2-Line2-30</t>
  </si>
  <si>
    <t>CD03G2-Line2-31</t>
  </si>
  <si>
    <t>CD03G2-Line2-32</t>
  </si>
  <si>
    <t>CD03G2-Line2-33</t>
  </si>
  <si>
    <t>CD03G2-Line2-34</t>
  </si>
  <si>
    <t>CD03G2-Line2-35</t>
  </si>
  <si>
    <t>CD03G2-Line2-36</t>
  </si>
  <si>
    <t>CD03G2-Line2-37</t>
  </si>
  <si>
    <t>CD03G2-Line2-38</t>
  </si>
  <si>
    <t>CD03G2-Line2-39</t>
  </si>
  <si>
    <t>CD03G2-Line3-01</t>
    <phoneticPr fontId="1" type="noConversion"/>
  </si>
  <si>
    <t>CD03G2-Line3-02</t>
  </si>
  <si>
    <t>CD03G2-Line3-03</t>
  </si>
  <si>
    <t>CD03G2-Line3-04</t>
  </si>
  <si>
    <t>CD03G2-Line3-05</t>
  </si>
  <si>
    <t>CD03G2-Line3-06</t>
  </si>
  <si>
    <t>CD03G2-Line3-07</t>
  </si>
  <si>
    <t>CD03G2-Line3-08</t>
  </si>
  <si>
    <t>CD03G2-Line3-09</t>
  </si>
  <si>
    <t>CD03G2-Line3-10</t>
  </si>
  <si>
    <t>CD03G2-Line3-11</t>
  </si>
  <si>
    <t>CD03G2-Line3-12</t>
  </si>
  <si>
    <t>CD03G2-Line3-13</t>
  </si>
  <si>
    <t>CD03G2-Line3-14</t>
  </si>
  <si>
    <t>CD03G2-Line3-15</t>
  </si>
  <si>
    <t>CD03G2-Line3-16</t>
  </si>
  <si>
    <t>CD03G2-Line3-17</t>
  </si>
  <si>
    <t>CD03G2-Line3-18</t>
  </si>
  <si>
    <t>CD03G2-Line3-19</t>
  </si>
  <si>
    <t>CD03G2-Line3-20</t>
  </si>
  <si>
    <t>CD03G2-Line3-21</t>
  </si>
  <si>
    <t>CD03G2-Line3-22</t>
  </si>
  <si>
    <t>CD03G2-Line3-23</t>
  </si>
  <si>
    <t>CD03G2-Line3-24</t>
  </si>
  <si>
    <t>CD03G2-Line3-25</t>
  </si>
  <si>
    <t>CD03G2-Line3-26</t>
  </si>
  <si>
    <t>CD03G2-Line3-27</t>
  </si>
  <si>
    <t>CD03G2-Line3-28</t>
  </si>
  <si>
    <t>CD03G2-Line3-29</t>
  </si>
  <si>
    <t>CD03G2-Line3-30</t>
  </si>
  <si>
    <t>CD03G2-Line3-31</t>
  </si>
  <si>
    <t>CD03G2-Line3-32</t>
  </si>
  <si>
    <t>CD03G2-Line3-33</t>
  </si>
  <si>
    <t>CD03G2-Line3-34</t>
  </si>
  <si>
    <t>CD03G2-Line3-35</t>
  </si>
  <si>
    <t>CD03G2-Line3-36</t>
  </si>
  <si>
    <t>CD03G2-Line3-37</t>
  </si>
  <si>
    <t>CD03G2-Line3-38</t>
  </si>
  <si>
    <t>CD03G2-Line3-39</t>
  </si>
  <si>
    <t>CD03G2-Line3-40</t>
  </si>
  <si>
    <t>CD03G2-Line3-41</t>
  </si>
  <si>
    <t>CD03G2-Line3-42</t>
  </si>
  <si>
    <t>CD03G2-Line3-43</t>
  </si>
  <si>
    <t>CD03G2-Line3-44</t>
  </si>
  <si>
    <t>CD03G2-Line4-01</t>
    <phoneticPr fontId="1" type="noConversion"/>
  </si>
  <si>
    <t>CD03G2-Line4-02</t>
  </si>
  <si>
    <t>CD03G2-Line4-03</t>
  </si>
  <si>
    <t>CD03G2-Line4-04</t>
  </si>
  <si>
    <t>CD03G2-Line4-05</t>
  </si>
  <si>
    <t>CD03G2-Line4-06</t>
  </si>
  <si>
    <t>CD03G2-Line4-07</t>
  </si>
  <si>
    <t>CD03G2-Line4-08</t>
  </si>
  <si>
    <t>CD03G2-Line4-09</t>
  </si>
  <si>
    <t>CD03G2-Line4-10</t>
  </si>
  <si>
    <t>CD03G2-Line4-11</t>
  </si>
  <si>
    <t>CD03G2-Line4-12</t>
  </si>
  <si>
    <t>CD03G2-Line4-13</t>
  </si>
  <si>
    <t>CD03G2-Line4-14</t>
  </si>
  <si>
    <t>CD03G2-Line4-15</t>
  </si>
  <si>
    <t>CD03G2-Line4-16</t>
  </si>
  <si>
    <t>CD03G2-Line4-17</t>
  </si>
  <si>
    <t>CD03G2-Line4-18</t>
  </si>
  <si>
    <t>CD03G2-Line4-19</t>
  </si>
  <si>
    <t>CD03G2-Line4-20</t>
  </si>
  <si>
    <t>CD01G2-Line1-01</t>
    <phoneticPr fontId="1" type="noConversion"/>
  </si>
  <si>
    <t>CD01G2-Line1-02</t>
  </si>
  <si>
    <t>CD01G2-Line1-03</t>
  </si>
  <si>
    <t>CD01G2-Line1-04</t>
  </si>
  <si>
    <t>CD01G2-Line1-05</t>
  </si>
  <si>
    <t>CD01G2-Line1-06</t>
  </si>
  <si>
    <t>CD01G2-Line1-07</t>
  </si>
  <si>
    <t>CD01G2-Line1-08</t>
  </si>
  <si>
    <t>CD01G2-Line1-09</t>
  </si>
  <si>
    <t>CD01G2-Line1-10</t>
  </si>
  <si>
    <t>CD01G2-Line-01</t>
    <phoneticPr fontId="1" type="noConversion"/>
  </si>
  <si>
    <t>CD01G2-Line-02</t>
  </si>
  <si>
    <t>CD01G2-Line-03</t>
  </si>
  <si>
    <t>CD01G2-Line-04</t>
  </si>
  <si>
    <t>CD01G2-Line-05</t>
  </si>
  <si>
    <t>CD01G2-Line-06</t>
  </si>
  <si>
    <t>CD01G2-Line-07</t>
  </si>
  <si>
    <t>CD01G2-Line-08</t>
  </si>
  <si>
    <t>CD46G2-Line-01</t>
    <phoneticPr fontId="1" type="noConversion"/>
  </si>
  <si>
    <t>CD46G2-Line-02</t>
  </si>
  <si>
    <t>CD46G2-Line-03</t>
  </si>
  <si>
    <t>CD46G2-Line-04</t>
  </si>
  <si>
    <t>CD46G2-Line-05</t>
  </si>
  <si>
    <t>CD46G2-Line-06</t>
  </si>
  <si>
    <t>CD46G2-Line-07</t>
  </si>
  <si>
    <t>CD03C2-Line2-01</t>
    <phoneticPr fontId="1" type="noConversion"/>
  </si>
  <si>
    <t>CD03C2-Line2-02</t>
  </si>
  <si>
    <t>CD03C2-Line2-03</t>
  </si>
  <si>
    <t>CD03C2-Line2-04</t>
  </si>
  <si>
    <t>CD03C2-Line2-05</t>
  </si>
  <si>
    <t>CD03C2-Line2-06</t>
  </si>
  <si>
    <t>CD03C2-Line2-07</t>
  </si>
  <si>
    <t>CD03C2-Line2-08</t>
  </si>
  <si>
    <t>CD03C2-Line1-01</t>
    <phoneticPr fontId="1" type="noConversion"/>
  </si>
  <si>
    <t>CD03C2-Line1-02</t>
  </si>
  <si>
    <t>CD03C2-Line1-03</t>
  </si>
  <si>
    <t>CD03C2-Line1-04</t>
  </si>
  <si>
    <t>CD03C2-Line1-05</t>
  </si>
  <si>
    <t>CD03C2-Line1-06</t>
  </si>
  <si>
    <t>CD03C2-Line1-07</t>
  </si>
  <si>
    <t>CD03C2-Line1-08</t>
  </si>
  <si>
    <t>CD03C2-Line1-09</t>
  </si>
  <si>
    <t>CD03C2-Line1-10</t>
  </si>
  <si>
    <t>CD03C3-59</t>
    <phoneticPr fontId="1" type="noConversion"/>
  </si>
  <si>
    <t>CD03C3-60</t>
  </si>
  <si>
    <t>CD03C3-61</t>
  </si>
  <si>
    <t>CD03C3-80</t>
  </si>
  <si>
    <t>CD03C3-81</t>
  </si>
  <si>
    <t>CD03C3-82</t>
  </si>
  <si>
    <t>CD03C3-83</t>
  </si>
  <si>
    <t xml:space="preserve">CD01C1-35 </t>
  </si>
  <si>
    <t>CD01C1-36</t>
  </si>
  <si>
    <t>CD01C1-37</t>
  </si>
  <si>
    <t xml:space="preserve">CD46C1-38 </t>
  </si>
  <si>
    <t xml:space="preserve">CD46C1-24 </t>
    <phoneticPr fontId="1" type="noConversion"/>
  </si>
  <si>
    <t>Inclusion-type</t>
    <phoneticPr fontId="1" type="noConversion"/>
  </si>
  <si>
    <t>CD03H2-Line1-01</t>
    <phoneticPr fontId="1" type="noConversion"/>
  </si>
  <si>
    <t>CD03H2-Line1-02</t>
  </si>
  <si>
    <t>CD03H2-Line1-03</t>
  </si>
  <si>
    <t>CD03H2-Line1-04</t>
  </si>
  <si>
    <t>CD03H2-Line1-05</t>
  </si>
  <si>
    <t>CD03H2-Line1-06</t>
  </si>
  <si>
    <t>CD03H2-Line1-07</t>
  </si>
  <si>
    <t>CD03H2-Line1-08</t>
  </si>
  <si>
    <t>CD03H2-Line1-09</t>
  </si>
  <si>
    <t>CD03H2-Line1-10</t>
  </si>
  <si>
    <t>CD03H2-Line1-11</t>
  </si>
  <si>
    <t>CD03H2-Line1-12</t>
  </si>
  <si>
    <t>CD03H2-Line1-13</t>
  </si>
  <si>
    <t>CD03H2-Line1-14</t>
  </si>
  <si>
    <t>CD03H2-Line1-15</t>
  </si>
  <si>
    <t>CD03H3-21</t>
    <phoneticPr fontId="1" type="noConversion"/>
  </si>
  <si>
    <t>CD03H3-22</t>
  </si>
  <si>
    <t>CD03H3-23</t>
  </si>
  <si>
    <t>CD03H3-24</t>
  </si>
  <si>
    <t xml:space="preserve">CD03H4-105 </t>
    <phoneticPr fontId="1" type="noConversion"/>
  </si>
  <si>
    <t>CD03H4-106</t>
  </si>
  <si>
    <t>CD03H4-107</t>
  </si>
  <si>
    <t xml:space="preserve">CD46H1-26 </t>
    <phoneticPr fontId="1" type="noConversion"/>
  </si>
  <si>
    <t>CD46H1-27</t>
  </si>
  <si>
    <t xml:space="preserve">CD46H2-9 </t>
    <phoneticPr fontId="1" type="noConversion"/>
  </si>
  <si>
    <t>CD46H2-10</t>
  </si>
  <si>
    <t>CD46H2-11</t>
  </si>
  <si>
    <t>CD46H2-12</t>
  </si>
  <si>
    <t>CD46H2-13</t>
  </si>
  <si>
    <t xml:space="preserve">CD03P1-100 </t>
    <phoneticPr fontId="1" type="noConversion"/>
  </si>
  <si>
    <t>CD03P1-101</t>
  </si>
  <si>
    <t>CD03P1-102</t>
  </si>
  <si>
    <t>CD03P2- Line1-01</t>
    <phoneticPr fontId="1" type="noConversion"/>
  </si>
  <si>
    <t>CD03P2- Line1-02</t>
  </si>
  <si>
    <t>CD03P2- Line1-03</t>
  </si>
  <si>
    <t>CD03P2- Line1-04</t>
  </si>
  <si>
    <t>CD03P2- Line1-05</t>
  </si>
  <si>
    <t>CD03P2- Line1-06</t>
  </si>
  <si>
    <t>CD03P2- Line1-07</t>
  </si>
  <si>
    <t>CD03P2- Line1-08</t>
  </si>
  <si>
    <t>CD03P2- Line1-09</t>
  </si>
  <si>
    <t>CD03P2- Line1-10</t>
  </si>
  <si>
    <t xml:space="preserve">CD01P1-36 </t>
  </si>
  <si>
    <t xml:space="preserve">CD01P1-37 </t>
  </si>
  <si>
    <t xml:space="preserve">CD01P1-38 </t>
  </si>
  <si>
    <t>CD03P3-06</t>
    <phoneticPr fontId="1" type="noConversion"/>
  </si>
  <si>
    <t>CD03P3-07</t>
  </si>
  <si>
    <t>CD03P3-08</t>
  </si>
  <si>
    <t>CD03P3-09</t>
  </si>
  <si>
    <t>CD03P3-10</t>
  </si>
  <si>
    <t>CD03P3-18</t>
    <phoneticPr fontId="1" type="noConversion"/>
  </si>
  <si>
    <t>CD03P3-19</t>
  </si>
  <si>
    <t>CD03P3-20</t>
  </si>
  <si>
    <t>CD03P3-70</t>
    <phoneticPr fontId="1" type="noConversion"/>
  </si>
  <si>
    <t>CD03P3-72</t>
    <phoneticPr fontId="1" type="noConversion"/>
  </si>
  <si>
    <t>CD03P3-87</t>
    <phoneticPr fontId="1" type="noConversion"/>
  </si>
  <si>
    <t>CD03P3-88</t>
  </si>
  <si>
    <t>CD03P3-89</t>
  </si>
  <si>
    <t xml:space="preserve">CD01P-Line1-01 </t>
    <phoneticPr fontId="1" type="noConversion"/>
  </si>
  <si>
    <t>CD01P-Line1-02</t>
  </si>
  <si>
    <t>CD01P-Line1-03</t>
  </si>
  <si>
    <t>CD01P-Line1-04</t>
  </si>
  <si>
    <t>CD01P-Line1-05</t>
  </si>
  <si>
    <t>CD01P-Line1-06</t>
  </si>
  <si>
    <t xml:space="preserve">CD32P1-Line-01 </t>
    <phoneticPr fontId="1" type="noConversion"/>
  </si>
  <si>
    <t>CD32P1-Line-02</t>
  </si>
  <si>
    <t>CD32P1-Line-03</t>
  </si>
  <si>
    <t>CD32P1-Line-04</t>
  </si>
  <si>
    <t>CD32P1-Line-05</t>
  </si>
  <si>
    <t>CD32P1-Line-06</t>
  </si>
  <si>
    <t>CD03K2-Line1-01</t>
    <phoneticPr fontId="1" type="noConversion"/>
  </si>
  <si>
    <t>CD03K2-Line1-02</t>
  </si>
  <si>
    <t>CD03K2-Line1-03</t>
  </si>
  <si>
    <t>CD03K2-Line1-04</t>
  </si>
  <si>
    <t>CD03K2-Line1-05</t>
  </si>
  <si>
    <t>CD03K2-Line1-06</t>
  </si>
  <si>
    <t>CD03K2-Line1-07</t>
  </si>
  <si>
    <t>CD03K2-Line1-08</t>
  </si>
  <si>
    <t>CD03K2-Line1-09</t>
  </si>
  <si>
    <t>CD03K2-Line1-10</t>
  </si>
  <si>
    <t>CD03-4K3-11</t>
  </si>
  <si>
    <t>CD03-4K3-12</t>
  </si>
  <si>
    <t xml:space="preserve">CD46K2-29 </t>
  </si>
  <si>
    <t xml:space="preserve">CD46K2-30 </t>
  </si>
  <si>
    <t xml:space="preserve">CD46K2-31 </t>
  </si>
  <si>
    <t xml:space="preserve">CD46K2-32 </t>
  </si>
  <si>
    <t xml:space="preserve">CD46K2-33 </t>
  </si>
  <si>
    <t xml:space="preserve">CD46K2-34 </t>
  </si>
  <si>
    <t xml:space="preserve">CD46K2-35 </t>
  </si>
  <si>
    <t xml:space="preserve">CD46K2-36 </t>
  </si>
  <si>
    <t xml:space="preserve">CD46K2-37 </t>
  </si>
  <si>
    <t xml:space="preserve">CD46K2-25 </t>
  </si>
  <si>
    <r>
      <t>X</t>
    </r>
    <r>
      <rPr>
        <vertAlign val="subscript"/>
        <sz val="11"/>
        <color theme="1"/>
        <rFont val="Times New Roman"/>
        <family val="1"/>
      </rPr>
      <t>Sps</t>
    </r>
    <phoneticPr fontId="1" type="noConversion"/>
  </si>
  <si>
    <r>
      <t>X</t>
    </r>
    <r>
      <rPr>
        <vertAlign val="subscript"/>
        <sz val="11"/>
        <color theme="1"/>
        <rFont val="Times New Roman"/>
        <family val="1"/>
      </rPr>
      <t>Grs</t>
    </r>
    <phoneticPr fontId="1" type="noConversion"/>
  </si>
  <si>
    <r>
      <t>X</t>
    </r>
    <r>
      <rPr>
        <vertAlign val="subscript"/>
        <sz val="11"/>
        <color theme="1"/>
        <rFont val="Times New Roman"/>
        <family val="1"/>
      </rPr>
      <t>Alm</t>
    </r>
    <phoneticPr fontId="1" type="noConversion"/>
  </si>
  <si>
    <r>
      <t>X</t>
    </r>
    <r>
      <rPr>
        <vertAlign val="subscript"/>
        <sz val="11"/>
        <color theme="1"/>
        <rFont val="Times New Roman"/>
        <family val="1"/>
      </rPr>
      <t>Prp</t>
    </r>
    <phoneticPr fontId="1" type="noConversion"/>
  </si>
  <si>
    <t>Fe#</t>
    <phoneticPr fontId="1" type="noConversion"/>
  </si>
  <si>
    <t>CD03C4-67</t>
    <phoneticPr fontId="1" type="noConversion"/>
  </si>
  <si>
    <t>CD03C4-69</t>
    <phoneticPr fontId="1" type="noConversion"/>
  </si>
  <si>
    <t xml:space="preserve">CD32C1-12 </t>
    <phoneticPr fontId="1" type="noConversion"/>
  </si>
  <si>
    <t>CD32C1-13</t>
  </si>
  <si>
    <t>CD32C1-14</t>
  </si>
  <si>
    <t xml:space="preserve">CD32C2-3 </t>
    <phoneticPr fontId="1" type="noConversion"/>
  </si>
  <si>
    <t>CD32C2-4</t>
  </si>
  <si>
    <t>CD32C2-5</t>
  </si>
  <si>
    <t>CD32C2-6</t>
  </si>
  <si>
    <t>CD32C2-7</t>
  </si>
  <si>
    <t xml:space="preserve">CD46C2-14 </t>
    <phoneticPr fontId="1" type="noConversion"/>
  </si>
  <si>
    <t>CD46C2-15</t>
  </si>
  <si>
    <t>CD46C2-16</t>
  </si>
  <si>
    <t>CD46C2-17</t>
  </si>
  <si>
    <t>CD46C2-18</t>
  </si>
  <si>
    <t xml:space="preserve">CD01C2-Line-01 </t>
    <phoneticPr fontId="1" type="noConversion"/>
  </si>
  <si>
    <t>CD01C2-Line-02</t>
  </si>
  <si>
    <t>CD01C2-Line-03</t>
  </si>
  <si>
    <t>CD01C2-Line-04</t>
  </si>
  <si>
    <t>CD01C2-Line-05</t>
  </si>
  <si>
    <t>CD01C2-Line-06</t>
  </si>
  <si>
    <t>CD01C2-Line-07</t>
  </si>
  <si>
    <t>CD01C2-Line-08</t>
  </si>
  <si>
    <t>Corona-type 2</t>
    <phoneticPr fontId="1" type="noConversion"/>
  </si>
  <si>
    <t>Corona-type 1</t>
    <phoneticPr fontId="1" type="noConversion"/>
  </si>
  <si>
    <t xml:space="preserve">CD01H2-4 </t>
    <phoneticPr fontId="1" type="noConversion"/>
  </si>
  <si>
    <t>CD01H2-5</t>
  </si>
  <si>
    <t>CD01H2-6</t>
  </si>
  <si>
    <t>CD01H2-7</t>
  </si>
  <si>
    <t>CD01H2-8</t>
  </si>
  <si>
    <t>CD01H2-9</t>
  </si>
  <si>
    <t xml:space="preserve">CD32H2-Line1-01 </t>
    <phoneticPr fontId="1" type="noConversion"/>
  </si>
  <si>
    <t>CD32H2-Line1-02</t>
  </si>
  <si>
    <t>CD32H2-Line1-03</t>
  </si>
  <si>
    <t>CD32H2-Line1-04</t>
  </si>
  <si>
    <t>CD32H2-Line1-05</t>
  </si>
  <si>
    <t>CD32H2-Line1-06</t>
  </si>
  <si>
    <t>CD32H2-Line1-07</t>
  </si>
  <si>
    <t>CD32H2-Line1-08</t>
  </si>
  <si>
    <t xml:space="preserve">CD01K3-27 </t>
    <phoneticPr fontId="1" type="noConversion"/>
  </si>
  <si>
    <t>CD01K3-28</t>
  </si>
  <si>
    <t>CD01K3-29</t>
  </si>
  <si>
    <t>CD01K3-30</t>
  </si>
  <si>
    <t>CD01K3-31</t>
  </si>
  <si>
    <t>CD01K3-32</t>
  </si>
  <si>
    <t xml:space="preserve">CD01K2-Line1-01 </t>
    <phoneticPr fontId="1" type="noConversion"/>
  </si>
  <si>
    <t>CD01K2-Line1-02</t>
  </si>
  <si>
    <t>CD01K2-Line1-03</t>
  </si>
  <si>
    <t>CD01K2-Line1-04</t>
  </si>
  <si>
    <t>CD01K2-Line1-05</t>
  </si>
  <si>
    <t>CD01K2-Line1-06</t>
  </si>
  <si>
    <r>
      <t>X</t>
    </r>
    <r>
      <rPr>
        <vertAlign val="subscript"/>
        <sz val="10.5"/>
        <color rgb="FF000000"/>
        <rFont val="Times New Roman"/>
        <family val="1"/>
      </rPr>
      <t>prp</t>
    </r>
    <r>
      <rPr>
        <sz val="10.5"/>
        <color rgb="FF000000"/>
        <rFont val="Times New Roman"/>
        <family val="1"/>
      </rPr>
      <t xml:space="preserve"> = Mg/(Fe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+Mg+Mn+Ca).</t>
    </r>
    <phoneticPr fontId="1" type="noConversion"/>
  </si>
  <si>
    <r>
      <t>X</t>
    </r>
    <r>
      <rPr>
        <vertAlign val="subscript"/>
        <sz val="10.5"/>
        <color rgb="FF000000"/>
        <rFont val="Times New Roman"/>
        <family val="1"/>
      </rPr>
      <t>grs</t>
    </r>
    <r>
      <rPr>
        <sz val="10.5"/>
        <color rgb="FF000000"/>
        <rFont val="Times New Roman"/>
        <family val="1"/>
      </rPr>
      <t>= Ca/(Fe</t>
    </r>
    <r>
      <rPr>
        <vertAlign val="superscript"/>
        <sz val="10.5"/>
        <color rgb="FF000000"/>
        <rFont val="Times New Roman"/>
        <family val="1"/>
      </rPr>
      <t>2+</t>
    </r>
    <r>
      <rPr>
        <sz val="10.5"/>
        <color rgb="FF000000"/>
        <rFont val="Times New Roman"/>
        <family val="1"/>
      </rPr>
      <t>+Mg+Mn+Ca).</t>
    </r>
    <phoneticPr fontId="1" type="noConversion"/>
  </si>
  <si>
    <t xml:space="preserve">CD01B3-19 </t>
    <phoneticPr fontId="1" type="noConversion"/>
  </si>
  <si>
    <t>CD01B3-20</t>
  </si>
  <si>
    <t>CD01B3-21</t>
  </si>
  <si>
    <t>CD03B4-27</t>
    <phoneticPr fontId="1" type="noConversion"/>
  </si>
  <si>
    <t>CD03B4-28</t>
  </si>
  <si>
    <t>CD03B4-29</t>
  </si>
  <si>
    <t>CD03P4-73</t>
    <phoneticPr fontId="1" type="noConversion"/>
  </si>
  <si>
    <t>CD03P4-74</t>
  </si>
  <si>
    <t>CD03P4-75</t>
  </si>
  <si>
    <t xml:space="preserve">Symplectite-type </t>
    <phoneticPr fontId="1" type="noConversion"/>
  </si>
  <si>
    <t xml:space="preserve">CD46P2-19 </t>
    <phoneticPr fontId="1" type="noConversion"/>
  </si>
  <si>
    <t>CD46P2-20</t>
  </si>
  <si>
    <t>CD46P2-21</t>
  </si>
  <si>
    <t>CD46P2-22</t>
  </si>
  <si>
    <t>CD46P2-23</t>
  </si>
  <si>
    <t>CD01-04</t>
  </si>
  <si>
    <t>CD01-07</t>
  </si>
  <si>
    <t>CD01-09</t>
  </si>
  <si>
    <t>CD01-12</t>
  </si>
  <si>
    <t>CD01-13</t>
  </si>
  <si>
    <t>CD01-19</t>
  </si>
  <si>
    <t>CD01-23</t>
  </si>
  <si>
    <t>CD01-28</t>
  </si>
  <si>
    <t>CD01-30</t>
  </si>
  <si>
    <t>CD01-31</t>
  </si>
  <si>
    <t>CD01-40</t>
  </si>
  <si>
    <t>CD01-01</t>
  </si>
  <si>
    <t>CD01-02</t>
  </si>
  <si>
    <t>CD01-03</t>
  </si>
  <si>
    <t>CD01-05</t>
  </si>
  <si>
    <t>CD01-06</t>
  </si>
  <si>
    <t>CD01-10</t>
  </si>
  <si>
    <t>CD01-11</t>
  </si>
  <si>
    <t>CD01-14</t>
  </si>
  <si>
    <t>CD01-15</t>
  </si>
  <si>
    <t>CD01-16</t>
  </si>
  <si>
    <t>CD01-17</t>
  </si>
  <si>
    <t>CD01-18</t>
  </si>
  <si>
    <t>CD01-20</t>
  </si>
  <si>
    <t>CD01-22</t>
  </si>
  <si>
    <t>CD01-24</t>
  </si>
  <si>
    <t>CD01-25</t>
  </si>
  <si>
    <t>CD01-26</t>
  </si>
  <si>
    <t>CD01-27</t>
  </si>
  <si>
    <t>CD01-33</t>
  </si>
  <si>
    <t>CD01-34</t>
  </si>
  <si>
    <t>CD01-36</t>
  </si>
  <si>
    <t>CD01-41</t>
  </si>
  <si>
    <t>CD01-08</t>
  </si>
  <si>
    <t>CD01-32</t>
  </si>
  <si>
    <t>CD01-21</t>
  </si>
  <si>
    <t>CD01-29</t>
  </si>
  <si>
    <t>CD01-35</t>
  </si>
  <si>
    <t>CD01-37</t>
  </si>
  <si>
    <t>CD01-38</t>
  </si>
  <si>
    <t>CD01-39</t>
  </si>
  <si>
    <t xml:space="preserve">Table S2. LA–ICP–MS U-Pb analytical results of the zircons of mafic granulites and amphibolites from the Chengde Complex. </t>
    <phoneticPr fontId="1" type="noConversion"/>
  </si>
  <si>
    <t>Group 1</t>
    <phoneticPr fontId="1" type="noConversion"/>
  </si>
  <si>
    <t>Group 2</t>
    <phoneticPr fontId="1" type="noConversion"/>
  </si>
  <si>
    <t>Group 3</t>
    <phoneticPr fontId="1" type="noConversion"/>
  </si>
  <si>
    <t>CD03-06</t>
  </si>
  <si>
    <t>CD03-06</t>
    <phoneticPr fontId="1" type="noConversion"/>
  </si>
  <si>
    <t>CD03-07</t>
  </si>
  <si>
    <t>CD03-10</t>
  </si>
  <si>
    <t>CD03-11</t>
  </si>
  <si>
    <t>CD03-12</t>
  </si>
  <si>
    <t>CD03-16</t>
  </si>
  <si>
    <t>CD03-17</t>
  </si>
  <si>
    <t>CD03-20</t>
  </si>
  <si>
    <t>CD03-21</t>
  </si>
  <si>
    <t>CD03-26</t>
  </si>
  <si>
    <t>CD03-29</t>
  </si>
  <si>
    <t>CD03-30</t>
  </si>
  <si>
    <t>CD03-32</t>
  </si>
  <si>
    <t>CD03-37</t>
  </si>
  <si>
    <t>CD03-38</t>
  </si>
  <si>
    <t>CD03-39</t>
  </si>
  <si>
    <t>CD03-02</t>
  </si>
  <si>
    <t>CD03-05</t>
  </si>
  <si>
    <t>CD03-09</t>
  </si>
  <si>
    <t>CD03-13</t>
  </si>
  <si>
    <t>CD03-18</t>
  </si>
  <si>
    <t>CD03-19</t>
  </si>
  <si>
    <t>CD03-33</t>
  </si>
  <si>
    <t>CD03-36</t>
  </si>
  <si>
    <t>CD03-40</t>
  </si>
  <si>
    <t>CD03-01</t>
  </si>
  <si>
    <t>CD03-03</t>
  </si>
  <si>
    <t>CD03-04</t>
  </si>
  <si>
    <t>CD03-08</t>
  </si>
  <si>
    <t>CD03-14</t>
  </si>
  <si>
    <t>CD03-15</t>
  </si>
  <si>
    <t>CD03-22</t>
  </si>
  <si>
    <t>CD03-23</t>
  </si>
  <si>
    <t>CD03-24</t>
  </si>
  <si>
    <t>CD03-25</t>
  </si>
  <si>
    <t>CD03-27</t>
  </si>
  <si>
    <t>CD03-28</t>
  </si>
  <si>
    <t>CD03-31</t>
  </si>
  <si>
    <t>CD03-34</t>
  </si>
  <si>
    <t>CD03-35</t>
  </si>
  <si>
    <t>CD46-02</t>
  </si>
  <si>
    <t>CD46-03</t>
  </si>
  <si>
    <t>CD46-04</t>
  </si>
  <si>
    <t>CD46-05</t>
  </si>
  <si>
    <t>CD46-06</t>
  </si>
  <si>
    <t>CD46-07</t>
  </si>
  <si>
    <t>CD46-09</t>
  </si>
  <si>
    <t>CD46-15</t>
  </si>
  <si>
    <t>CD46-19</t>
  </si>
  <si>
    <t>CD46-22</t>
  </si>
  <si>
    <t>CD46-23</t>
  </si>
  <si>
    <t>CD46-25</t>
  </si>
  <si>
    <t>CD46-28</t>
  </si>
  <si>
    <t>CD46-30</t>
  </si>
  <si>
    <t>CD46-01</t>
  </si>
  <si>
    <t>CD46-08</t>
  </si>
  <si>
    <t>CD46-10</t>
  </si>
  <si>
    <t>CD46-11</t>
  </si>
  <si>
    <t>CD46-12</t>
  </si>
  <si>
    <t>CD46-13</t>
  </si>
  <si>
    <t>CD46-14</t>
  </si>
  <si>
    <t>CD46-16</t>
  </si>
  <si>
    <t>CD46-17</t>
  </si>
  <si>
    <t>CD46-18</t>
  </si>
  <si>
    <t>CD46-20</t>
  </si>
  <si>
    <t>CD46-21</t>
  </si>
  <si>
    <t>CD46-24</t>
  </si>
  <si>
    <t>CD46-26</t>
  </si>
  <si>
    <t>CD46-27</t>
  </si>
  <si>
    <t>CD46-29</t>
  </si>
  <si>
    <t>Group1</t>
    <phoneticPr fontId="1" type="noConversion"/>
  </si>
  <si>
    <t>CD32-05</t>
  </si>
  <si>
    <t>CD32-06</t>
  </si>
  <si>
    <t>CD32-07</t>
  </si>
  <si>
    <t>CD32-08</t>
  </si>
  <si>
    <t>CD32-09</t>
  </si>
  <si>
    <t>CD32-11</t>
  </si>
  <si>
    <t>CD32-12</t>
  </si>
  <si>
    <t>CD32-13</t>
  </si>
  <si>
    <t>CD32-14</t>
  </si>
  <si>
    <t>CD32-15</t>
  </si>
  <si>
    <t>CD32-18</t>
  </si>
  <si>
    <t>CD32-21</t>
  </si>
  <si>
    <t>CD32-23</t>
  </si>
  <si>
    <t>CD32-25</t>
  </si>
  <si>
    <t>CD32-27</t>
  </si>
  <si>
    <t>CD32-33</t>
  </si>
  <si>
    <t>CD32-01</t>
  </si>
  <si>
    <t>CD32-02</t>
  </si>
  <si>
    <t>CD32-03</t>
  </si>
  <si>
    <t>CD32-04</t>
  </si>
  <si>
    <t>CD32-10</t>
  </si>
  <si>
    <t>CD32-16</t>
  </si>
  <si>
    <t>CD32-17</t>
  </si>
  <si>
    <t>CD32-19</t>
  </si>
  <si>
    <t>CD32-20</t>
  </si>
  <si>
    <t>CD32-22</t>
  </si>
  <si>
    <t>CD32-26</t>
  </si>
  <si>
    <t>CD32-28</t>
  </si>
  <si>
    <t>CD32-29</t>
  </si>
  <si>
    <t>CD32-30</t>
  </si>
  <si>
    <t>CD32-32</t>
  </si>
  <si>
    <t>CD32-34</t>
  </si>
  <si>
    <t>CD32-24</t>
  </si>
  <si>
    <t>CD32-24</t>
    <phoneticPr fontId="1" type="noConversion"/>
  </si>
  <si>
    <t xml:space="preserve">CD32K2-16 </t>
    <phoneticPr fontId="1" type="noConversion"/>
  </si>
  <si>
    <t>CD32K2-17</t>
  </si>
  <si>
    <t>CD32K2-18</t>
  </si>
  <si>
    <t>CD32B2-24</t>
    <phoneticPr fontId="1" type="noConversion"/>
  </si>
  <si>
    <t>CD32B2-25</t>
  </si>
  <si>
    <t>CD32B2-27</t>
    <phoneticPr fontId="1" type="noConversion"/>
  </si>
  <si>
    <t>Table S3. LA-ICP-MS REE analytical results of the zircons of mafic granulites and amphibolites from the Chengde Complex.</t>
  </si>
  <si>
    <t>Table S1. Summary chemical composition data of representative minerals of mafic granulites and amphibolites in the Chengde Complex.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</si>
</sst>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_ "/>
    <numFmt numFmtId="167" formatCode="0.000_);[Red]\(0.000\)"/>
  </numFmts>
  <fonts count="1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vertAlign val="subscript"/>
      <sz val="10.5"/>
      <color rgb="FF000000"/>
      <name val="Times New Roman"/>
      <family val="1"/>
    </font>
    <font>
      <vertAlign val="superscript"/>
      <sz val="10.5"/>
      <color rgb="FF00000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166" fontId="3" fillId="2" borderId="0" xfId="0" applyNumberFormat="1" applyFont="1" applyFill="1"/>
    <xf numFmtId="166" fontId="3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7" fontId="3" fillId="2" borderId="0" xfId="0" applyNumberFormat="1" applyFont="1" applyFill="1"/>
    <xf numFmtId="1" fontId="3" fillId="2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top"/>
    </xf>
    <xf numFmtId="166" fontId="3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/>
    <xf numFmtId="0" fontId="3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6" fillId="2" borderId="0" xfId="0" applyFont="1" applyFill="1" applyAlignment="1">
      <alignment horizontal="left"/>
    </xf>
    <xf numFmtId="166" fontId="3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/>
    <xf numFmtId="0" fontId="3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1"/>
  <sheetViews>
    <sheetView tabSelected="1" zoomScaleNormal="100" workbookViewId="0"/>
  </sheetViews>
  <sheetFormatPr defaultColWidth="8.85546875" defaultRowHeight="15"/>
  <cols>
    <col min="1" max="1" width="14.28515625" style="20" customWidth="1"/>
    <col min="2" max="2" width="16" style="10" customWidth="1"/>
    <col min="3" max="3" width="7.7109375" style="12" customWidth="1"/>
    <col min="4" max="4" width="7.28515625" style="20" customWidth="1"/>
    <col min="5" max="5" width="6.85546875" style="20" customWidth="1"/>
    <col min="6" max="6" width="7.140625" style="20" customWidth="1"/>
    <col min="7" max="7" width="6.7109375" style="20" customWidth="1"/>
    <col min="8" max="8" width="6.42578125" style="20" customWidth="1"/>
    <col min="9" max="9" width="7.28515625" style="20" customWidth="1"/>
    <col min="10" max="11" width="6.140625" style="20" customWidth="1"/>
    <col min="12" max="12" width="7.7109375" style="20" customWidth="1"/>
    <col min="13" max="13" width="8.85546875" style="20"/>
    <col min="14" max="28" width="7.85546875" style="20" customWidth="1"/>
    <col min="29" max="29" width="7.85546875" style="12" customWidth="1"/>
    <col min="30" max="30" width="7.42578125" style="12" customWidth="1"/>
    <col min="31" max="32" width="8.85546875" style="20"/>
    <col min="33" max="33" width="9.85546875" style="20" customWidth="1"/>
    <col min="34" max="16384" width="8.85546875" style="20"/>
  </cols>
  <sheetData>
    <row r="1" spans="1:54" ht="21.6" customHeight="1">
      <c r="A1" s="72" t="s">
        <v>664</v>
      </c>
    </row>
    <row r="2" spans="1:54" ht="18.75">
      <c r="A2" s="14" t="s">
        <v>11</v>
      </c>
      <c r="B2" s="13" t="s">
        <v>12</v>
      </c>
      <c r="C2" s="25" t="s">
        <v>83</v>
      </c>
      <c r="D2" s="25" t="s">
        <v>84</v>
      </c>
      <c r="E2" s="25" t="s">
        <v>85</v>
      </c>
      <c r="F2" s="25" t="s">
        <v>86</v>
      </c>
      <c r="G2" s="25" t="s">
        <v>7</v>
      </c>
      <c r="H2" s="25" t="s">
        <v>8</v>
      </c>
      <c r="I2" s="25" t="s">
        <v>9</v>
      </c>
      <c r="J2" s="25" t="s">
        <v>87</v>
      </c>
      <c r="K2" s="25" t="s">
        <v>88</v>
      </c>
      <c r="L2" s="25" t="s">
        <v>89</v>
      </c>
      <c r="M2" s="25" t="s">
        <v>3</v>
      </c>
      <c r="N2" s="25" t="s">
        <v>14</v>
      </c>
      <c r="O2" s="25" t="s">
        <v>15</v>
      </c>
      <c r="P2" s="25" t="s">
        <v>16</v>
      </c>
      <c r="Q2" s="25" t="s">
        <v>90</v>
      </c>
      <c r="R2" s="25" t="s">
        <v>91</v>
      </c>
      <c r="S2" s="25" t="s">
        <v>17</v>
      </c>
      <c r="T2" s="25" t="s">
        <v>18</v>
      </c>
      <c r="U2" s="25" t="s">
        <v>19</v>
      </c>
      <c r="V2" s="25" t="s">
        <v>20</v>
      </c>
      <c r="W2" s="25" t="s">
        <v>21</v>
      </c>
      <c r="X2" s="25" t="s">
        <v>22</v>
      </c>
      <c r="Y2" s="25" t="s">
        <v>436</v>
      </c>
      <c r="Z2" s="25" t="s">
        <v>435</v>
      </c>
      <c r="AA2" s="25" t="s">
        <v>434</v>
      </c>
      <c r="AB2" s="25" t="s">
        <v>433</v>
      </c>
      <c r="AC2" s="25" t="s">
        <v>66</v>
      </c>
      <c r="AD2" s="25" t="s">
        <v>437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Z2" s="10"/>
      <c r="BA2" s="10"/>
      <c r="BB2" s="10"/>
    </row>
    <row r="3" spans="1:54">
      <c r="A3" s="26" t="s">
        <v>92</v>
      </c>
      <c r="B3" s="10" t="s">
        <v>114</v>
      </c>
      <c r="C3" s="11">
        <v>38.118000000000002</v>
      </c>
      <c r="D3" s="11">
        <v>0.01</v>
      </c>
      <c r="E3" s="11">
        <v>20.241</v>
      </c>
      <c r="F3" s="11">
        <v>26.731999999999999</v>
      </c>
      <c r="G3" s="11">
        <v>1.7330000000000001</v>
      </c>
      <c r="H3" s="11">
        <v>4.3310000000000004</v>
      </c>
      <c r="I3" s="11">
        <v>8.3979999999999997</v>
      </c>
      <c r="J3" s="11">
        <v>0</v>
      </c>
      <c r="K3" s="11">
        <v>0</v>
      </c>
      <c r="L3" s="11">
        <v>7.0000000000000001E-3</v>
      </c>
      <c r="M3" s="11">
        <f>SUM(C3:L3)</f>
        <v>99.570000000000007</v>
      </c>
      <c r="N3" s="11">
        <v>3.0113583724929449</v>
      </c>
      <c r="O3" s="11">
        <v>5.9423990256585668E-4</v>
      </c>
      <c r="P3" s="11">
        <v>1.8846051137704516</v>
      </c>
      <c r="Q3" s="11">
        <v>1.675065838519924</v>
      </c>
      <c r="R3" s="11">
        <v>9.1052432175477982E-2</v>
      </c>
      <c r="S3" s="11">
        <v>0.11596208800745926</v>
      </c>
      <c r="T3" s="11">
        <v>0.51006916042723605</v>
      </c>
      <c r="U3" s="11">
        <v>0.71085552544089647</v>
      </c>
      <c r="V3" s="11">
        <v>0</v>
      </c>
      <c r="W3" s="11">
        <v>0</v>
      </c>
      <c r="X3" s="11">
        <v>4.3722926304343466E-4</v>
      </c>
      <c r="Y3" s="11">
        <v>0.16934833513916389</v>
      </c>
      <c r="Z3" s="11">
        <v>0.55613950618820751</v>
      </c>
      <c r="AA3" s="11">
        <v>0.23601152372564291</v>
      </c>
      <c r="AB3" s="11">
        <v>3.8500634946985565E-2</v>
      </c>
      <c r="AC3" s="11">
        <f>T3/(T3+Q3)</f>
        <v>0.23342684121255533</v>
      </c>
      <c r="AD3" s="11">
        <f>1-AC3</f>
        <v>0.7665731587874447</v>
      </c>
      <c r="AE3" s="69"/>
      <c r="AF3" s="69"/>
      <c r="AG3" s="41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Z3" s="10"/>
      <c r="BA3" s="10"/>
      <c r="BB3" s="10"/>
    </row>
    <row r="4" spans="1:54">
      <c r="A4" s="59"/>
      <c r="B4" s="10" t="s">
        <v>115</v>
      </c>
      <c r="C4" s="11">
        <v>37.776000000000003</v>
      </c>
      <c r="D4" s="11">
        <v>1.6E-2</v>
      </c>
      <c r="E4" s="11">
        <v>20.145</v>
      </c>
      <c r="F4" s="11">
        <v>25.936</v>
      </c>
      <c r="G4" s="11">
        <v>1.663</v>
      </c>
      <c r="H4" s="11">
        <v>4.4009999999999998</v>
      </c>
      <c r="I4" s="11">
        <v>8.9250000000000007</v>
      </c>
      <c r="J4" s="11">
        <v>4.0000000000000001E-3</v>
      </c>
      <c r="K4" s="11">
        <v>0</v>
      </c>
      <c r="L4" s="11">
        <v>2.8000000000000001E-2</v>
      </c>
      <c r="M4" s="11">
        <f t="shared" ref="M4:M67" si="0">SUM(C4:L4)</f>
        <v>98.893999999999991</v>
      </c>
      <c r="N4" s="11">
        <v>2.9986199294131377</v>
      </c>
      <c r="O4" s="11">
        <v>9.5533328622277069E-4</v>
      </c>
      <c r="P4" s="11">
        <v>1.8846416665893999</v>
      </c>
      <c r="Q4" s="11">
        <v>1.6066614722132873</v>
      </c>
      <c r="R4" s="11">
        <v>0.11506614130979109</v>
      </c>
      <c r="S4" s="11">
        <v>0.11181056178446945</v>
      </c>
      <c r="T4" s="11">
        <v>0.52079327488444482</v>
      </c>
      <c r="U4" s="11">
        <v>0.75907871619629552</v>
      </c>
      <c r="V4" s="11">
        <v>6.1561881043201291E-4</v>
      </c>
      <c r="W4" s="11">
        <v>0</v>
      </c>
      <c r="X4" s="11">
        <v>1.7572855125197225E-3</v>
      </c>
      <c r="Y4" s="11">
        <v>0.17369363572974597</v>
      </c>
      <c r="Z4" s="11">
        <v>0.53584960857559516</v>
      </c>
      <c r="AA4" s="11">
        <v>0.25316598423905762</v>
      </c>
      <c r="AB4" s="11">
        <v>3.729077145560114E-2</v>
      </c>
      <c r="AC4" s="11">
        <f t="shared" ref="AC4:AC67" si="1">T4/(T4+Q4)</f>
        <v>0.24479640546757084</v>
      </c>
      <c r="AD4" s="11">
        <f t="shared" ref="AD4:AD67" si="2">1-AC4</f>
        <v>0.75520359453242913</v>
      </c>
      <c r="AE4" s="69"/>
      <c r="AF4" s="69"/>
      <c r="AG4" s="4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Z4" s="10"/>
      <c r="BA4" s="10"/>
      <c r="BB4" s="10"/>
    </row>
    <row r="5" spans="1:54">
      <c r="A5" s="59"/>
      <c r="B5" s="10" t="s">
        <v>116</v>
      </c>
      <c r="C5" s="11">
        <v>38.320999999999998</v>
      </c>
      <c r="D5" s="11">
        <v>7.9000000000000001E-2</v>
      </c>
      <c r="E5" s="11">
        <v>20.341999999999999</v>
      </c>
      <c r="F5" s="11">
        <v>25.280999999999999</v>
      </c>
      <c r="G5" s="11">
        <v>0.82399999999999995</v>
      </c>
      <c r="H5" s="11">
        <v>4.218</v>
      </c>
      <c r="I5" s="11">
        <v>10.065</v>
      </c>
      <c r="J5" s="11">
        <v>0</v>
      </c>
      <c r="K5" s="11">
        <v>2.3E-2</v>
      </c>
      <c r="L5" s="11">
        <v>0</v>
      </c>
      <c r="M5" s="11">
        <f t="shared" si="0"/>
        <v>99.152999999999992</v>
      </c>
      <c r="N5" s="11">
        <v>3.0264385993572174</v>
      </c>
      <c r="O5" s="11">
        <v>4.6930112893159882E-3</v>
      </c>
      <c r="P5" s="11">
        <v>1.8934103514334633</v>
      </c>
      <c r="Q5" s="11">
        <v>1.6230825331878986</v>
      </c>
      <c r="R5" s="11">
        <v>4.6643722730685511E-2</v>
      </c>
      <c r="S5" s="11">
        <v>5.5119766916564443E-2</v>
      </c>
      <c r="T5" s="11">
        <v>0.49660393290811505</v>
      </c>
      <c r="U5" s="11">
        <v>0.85169078671952303</v>
      </c>
      <c r="V5" s="11">
        <v>0</v>
      </c>
      <c r="W5" s="11">
        <v>2.3172954572156092E-3</v>
      </c>
      <c r="X5" s="11">
        <v>0</v>
      </c>
      <c r="Y5" s="11">
        <v>0.16408538639567977</v>
      </c>
      <c r="Z5" s="11">
        <v>0.53629080835228127</v>
      </c>
      <c r="AA5" s="11">
        <v>0.28141140769896178</v>
      </c>
      <c r="AB5" s="11">
        <v>1.8212397553077232E-2</v>
      </c>
      <c r="AC5" s="11">
        <f t="shared" si="1"/>
        <v>0.23428178688273082</v>
      </c>
      <c r="AD5" s="11">
        <f t="shared" si="2"/>
        <v>0.76571821311726918</v>
      </c>
      <c r="AE5" s="69"/>
      <c r="AF5" s="69"/>
      <c r="AG5" s="4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Z5" s="10"/>
      <c r="BA5" s="10"/>
      <c r="BB5" s="10"/>
    </row>
    <row r="6" spans="1:54">
      <c r="B6" s="10" t="s">
        <v>117</v>
      </c>
      <c r="C6" s="9">
        <v>37.902000000000001</v>
      </c>
      <c r="D6" s="9">
        <v>1.4999999999999999E-2</v>
      </c>
      <c r="E6" s="9">
        <v>20.443000000000001</v>
      </c>
      <c r="F6" s="9">
        <v>25.335000000000001</v>
      </c>
      <c r="G6" s="9">
        <v>0.84</v>
      </c>
      <c r="H6" s="9">
        <v>4.3019999999999996</v>
      </c>
      <c r="I6" s="9">
        <v>10.465</v>
      </c>
      <c r="J6" s="9">
        <v>1E-3</v>
      </c>
      <c r="K6" s="9">
        <v>2E-3</v>
      </c>
      <c r="L6" s="9">
        <v>0</v>
      </c>
      <c r="M6" s="11">
        <f t="shared" si="0"/>
        <v>99.304999999999993</v>
      </c>
      <c r="N6" s="11">
        <v>2.9862852655618406</v>
      </c>
      <c r="O6" s="11">
        <v>8.8897571512703633E-4</v>
      </c>
      <c r="P6" s="11">
        <v>1.8983218922300982</v>
      </c>
      <c r="Q6" s="11">
        <v>1.5416614539653501</v>
      </c>
      <c r="R6" s="11">
        <v>0.12768341584084464</v>
      </c>
      <c r="S6" s="11">
        <v>5.6057480849979385E-2</v>
      </c>
      <c r="T6" s="11">
        <v>0.50529862421424931</v>
      </c>
      <c r="U6" s="11">
        <v>0.88344910099763052</v>
      </c>
      <c r="V6" s="11">
        <v>1.5276209329716952E-4</v>
      </c>
      <c r="W6" s="11">
        <v>2.0102853158234467E-4</v>
      </c>
      <c r="X6" s="11">
        <v>0</v>
      </c>
      <c r="Y6" s="11">
        <v>0.16919613768922689</v>
      </c>
      <c r="Z6" s="11">
        <v>0.51621585956405891</v>
      </c>
      <c r="AA6" s="11">
        <v>0.29581749993136758</v>
      </c>
      <c r="AB6" s="11">
        <v>1.8770502815346566E-2</v>
      </c>
      <c r="AC6" s="11">
        <f t="shared" si="1"/>
        <v>0.24685318956665778</v>
      </c>
      <c r="AD6" s="11">
        <f t="shared" si="2"/>
        <v>0.7531468104333422</v>
      </c>
      <c r="AE6" s="69"/>
      <c r="AF6" s="69"/>
      <c r="AG6" s="41"/>
      <c r="AH6" s="10"/>
      <c r="AI6" s="10"/>
      <c r="AJ6" s="10"/>
      <c r="AK6" s="10"/>
      <c r="AL6" s="10"/>
      <c r="AM6" s="10"/>
      <c r="AN6" s="10"/>
      <c r="AO6" s="10"/>
      <c r="AP6" s="10"/>
      <c r="AQ6" s="29"/>
      <c r="AR6" s="10"/>
      <c r="AS6" s="30"/>
      <c r="AW6" s="31"/>
      <c r="AZ6" s="32"/>
      <c r="BA6" s="32"/>
      <c r="BB6" s="10"/>
    </row>
    <row r="7" spans="1:54">
      <c r="B7" s="10" t="s">
        <v>118</v>
      </c>
      <c r="C7" s="9">
        <v>38.015999999999998</v>
      </c>
      <c r="D7" s="9">
        <v>7.4999999999999997E-2</v>
      </c>
      <c r="E7" s="9">
        <v>20.260999999999999</v>
      </c>
      <c r="F7" s="9">
        <v>25.530999999999999</v>
      </c>
      <c r="G7" s="9">
        <v>0.63700000000000001</v>
      </c>
      <c r="H7" s="9">
        <v>4.0880000000000001</v>
      </c>
      <c r="I7" s="9">
        <v>10.585000000000001</v>
      </c>
      <c r="J7" s="9">
        <v>0</v>
      </c>
      <c r="K7" s="9">
        <v>2E-3</v>
      </c>
      <c r="L7" s="9">
        <v>0.04</v>
      </c>
      <c r="M7" s="11">
        <f t="shared" si="0"/>
        <v>99.235000000000014</v>
      </c>
      <c r="N7" s="11">
        <v>3.001894519694893</v>
      </c>
      <c r="O7" s="11">
        <v>4.454713174157748E-3</v>
      </c>
      <c r="P7" s="11">
        <v>1.88558428059873</v>
      </c>
      <c r="Q7" s="11">
        <v>1.5865601487390177</v>
      </c>
      <c r="R7" s="11">
        <v>9.9421443503938889E-2</v>
      </c>
      <c r="S7" s="11">
        <v>4.2604313167186311E-2</v>
      </c>
      <c r="T7" s="11">
        <v>0.48122528866687442</v>
      </c>
      <c r="U7" s="11">
        <v>0.89555653565398963</v>
      </c>
      <c r="V7" s="11">
        <v>0</v>
      </c>
      <c r="W7" s="11">
        <v>2.0147332098796096E-4</v>
      </c>
      <c r="X7" s="11">
        <v>2.4972834802231701E-3</v>
      </c>
      <c r="Y7" s="11">
        <v>0.1600911136941463</v>
      </c>
      <c r="Z7" s="11">
        <v>0.52780721864807456</v>
      </c>
      <c r="AA7" s="11">
        <v>0.29792832285704379</v>
      </c>
      <c r="AB7" s="11">
        <v>1.4173344800735404E-2</v>
      </c>
      <c r="AC7" s="11">
        <f t="shared" si="1"/>
        <v>0.23272496263954159</v>
      </c>
      <c r="AD7" s="11">
        <f t="shared" si="2"/>
        <v>0.76727503736045843</v>
      </c>
      <c r="AE7" s="69"/>
      <c r="AF7" s="69"/>
      <c r="AG7" s="41"/>
      <c r="AH7" s="10"/>
      <c r="AI7" s="10"/>
      <c r="AJ7" s="10"/>
      <c r="AK7" s="10"/>
      <c r="AL7" s="10"/>
      <c r="AM7" s="10"/>
      <c r="AN7" s="10"/>
      <c r="AO7" s="10"/>
      <c r="AP7" s="10"/>
      <c r="AQ7" s="29"/>
      <c r="AR7" s="10"/>
      <c r="AS7" s="30"/>
      <c r="AW7" s="31"/>
      <c r="AZ7" s="32"/>
      <c r="BA7" s="32"/>
      <c r="BB7" s="10"/>
    </row>
    <row r="8" spans="1:54">
      <c r="B8" s="10" t="s">
        <v>119</v>
      </c>
      <c r="C8" s="9">
        <v>38.012999999999998</v>
      </c>
      <c r="D8" s="9">
        <v>5.2999999999999999E-2</v>
      </c>
      <c r="E8" s="9">
        <v>20.268999999999998</v>
      </c>
      <c r="F8" s="9">
        <v>25.579000000000001</v>
      </c>
      <c r="G8" s="9">
        <v>0.63300000000000001</v>
      </c>
      <c r="H8" s="9">
        <v>4.0279999999999996</v>
      </c>
      <c r="I8" s="9">
        <v>10.916</v>
      </c>
      <c r="J8" s="9">
        <v>0.01</v>
      </c>
      <c r="K8" s="9">
        <v>4.0000000000000001E-3</v>
      </c>
      <c r="L8" s="9">
        <v>0</v>
      </c>
      <c r="M8" s="11">
        <f t="shared" si="0"/>
        <v>99.504999999999995</v>
      </c>
      <c r="N8" s="11">
        <v>2.9933212339144917</v>
      </c>
      <c r="O8" s="11">
        <v>3.1392544920445069E-3</v>
      </c>
      <c r="P8" s="11">
        <v>1.8810899664330099</v>
      </c>
      <c r="Q8" s="11">
        <v>1.5565424997910831</v>
      </c>
      <c r="R8" s="11">
        <v>0.12791763321317617</v>
      </c>
      <c r="S8" s="11">
        <v>4.2219201762967264E-2</v>
      </c>
      <c r="T8" s="11">
        <v>0.47284542160790088</v>
      </c>
      <c r="U8" s="11">
        <v>0.92099621232606543</v>
      </c>
      <c r="V8" s="11">
        <v>1.5267489062431967E-3</v>
      </c>
      <c r="W8" s="11">
        <v>4.018275530173132E-4</v>
      </c>
      <c r="X8" s="11">
        <v>0</v>
      </c>
      <c r="Y8" s="11">
        <v>0.1580047098125659</v>
      </c>
      <c r="Z8" s="11">
        <v>0.52012990874290088</v>
      </c>
      <c r="AA8" s="11">
        <v>0.30775753051009502</v>
      </c>
      <c r="AB8" s="11">
        <v>1.4107850934438126E-2</v>
      </c>
      <c r="AC8" s="11">
        <f t="shared" si="1"/>
        <v>0.23299903218204776</v>
      </c>
      <c r="AD8" s="11">
        <f t="shared" si="2"/>
        <v>0.76700096781795224</v>
      </c>
      <c r="AE8" s="69"/>
      <c r="AF8" s="69"/>
      <c r="AG8" s="41"/>
      <c r="AH8" s="10"/>
      <c r="AI8" s="10"/>
      <c r="AJ8" s="10"/>
      <c r="AK8" s="10"/>
      <c r="AL8" s="10"/>
      <c r="AM8" s="10"/>
      <c r="AN8" s="10"/>
      <c r="AO8" s="10"/>
      <c r="AP8" s="10"/>
      <c r="AQ8" s="29"/>
      <c r="AR8" s="10"/>
      <c r="AS8" s="30"/>
      <c r="AW8" s="31"/>
      <c r="AZ8" s="32"/>
      <c r="BA8" s="32"/>
      <c r="BB8" s="10"/>
    </row>
    <row r="9" spans="1:54">
      <c r="B9" s="10" t="s">
        <v>120</v>
      </c>
      <c r="C9" s="9">
        <v>37.58</v>
      </c>
      <c r="D9" s="9">
        <v>5.7000000000000002E-2</v>
      </c>
      <c r="E9" s="9">
        <v>20.068000000000001</v>
      </c>
      <c r="F9" s="9">
        <v>25.687999999999999</v>
      </c>
      <c r="G9" s="9">
        <v>0.51</v>
      </c>
      <c r="H9" s="9">
        <v>3.835</v>
      </c>
      <c r="I9" s="9">
        <v>11.067</v>
      </c>
      <c r="J9" s="9">
        <v>0</v>
      </c>
      <c r="K9" s="9">
        <v>1.9E-2</v>
      </c>
      <c r="L9" s="9">
        <v>3.7999999999999999E-2</v>
      </c>
      <c r="M9" s="11">
        <f t="shared" si="0"/>
        <v>98.862000000000009</v>
      </c>
      <c r="N9" s="11">
        <v>2.9820033873553062</v>
      </c>
      <c r="O9" s="11">
        <v>3.4021674586705258E-3</v>
      </c>
      <c r="P9" s="11">
        <v>1.8767719869583908</v>
      </c>
      <c r="Q9" s="11">
        <v>1.5527032655610524</v>
      </c>
      <c r="R9" s="11">
        <v>0.15195623491414789</v>
      </c>
      <c r="S9" s="11">
        <v>3.4277304283496922E-2</v>
      </c>
      <c r="T9" s="11">
        <v>0.45365454944059569</v>
      </c>
      <c r="U9" s="11">
        <v>0.94092368967978568</v>
      </c>
      <c r="V9" s="11">
        <v>0</v>
      </c>
      <c r="W9" s="11">
        <v>1.9233729245236961E-3</v>
      </c>
      <c r="X9" s="11">
        <v>2.384041424029819E-3</v>
      </c>
      <c r="Y9" s="11">
        <v>0.15215348027902395</v>
      </c>
      <c r="Z9" s="11">
        <v>0.52076895511582555</v>
      </c>
      <c r="AA9" s="11">
        <v>0.31558112717771075</v>
      </c>
      <c r="AB9" s="11">
        <v>1.1496437427439684E-2</v>
      </c>
      <c r="AC9" s="11">
        <f t="shared" si="1"/>
        <v>0.22610849672406169</v>
      </c>
      <c r="AD9" s="11">
        <f t="shared" si="2"/>
        <v>0.77389150327593836</v>
      </c>
      <c r="AE9" s="69"/>
      <c r="AF9" s="69"/>
      <c r="AG9" s="41"/>
      <c r="AH9" s="10"/>
      <c r="AI9" s="10"/>
      <c r="AJ9" s="10"/>
      <c r="AK9" s="10"/>
      <c r="AL9" s="10"/>
      <c r="AM9" s="10"/>
      <c r="AN9" s="10"/>
      <c r="AO9" s="10"/>
      <c r="AP9" s="10"/>
      <c r="AQ9" s="29"/>
      <c r="AR9" s="10"/>
      <c r="AS9" s="30"/>
      <c r="AW9" s="31"/>
      <c r="AZ9" s="32"/>
      <c r="BA9" s="32"/>
      <c r="BB9" s="10"/>
    </row>
    <row r="10" spans="1:54">
      <c r="B10" s="10" t="s">
        <v>121</v>
      </c>
      <c r="C10" s="9">
        <v>37.921999999999997</v>
      </c>
      <c r="D10" s="9">
        <v>8.2000000000000003E-2</v>
      </c>
      <c r="E10" s="9">
        <v>20.076000000000001</v>
      </c>
      <c r="F10" s="9">
        <v>25.41</v>
      </c>
      <c r="G10" s="9">
        <v>0.51200000000000001</v>
      </c>
      <c r="H10" s="9">
        <v>3.548</v>
      </c>
      <c r="I10" s="9">
        <v>11.433999999999999</v>
      </c>
      <c r="J10" s="9">
        <v>0</v>
      </c>
      <c r="K10" s="9">
        <v>0.01</v>
      </c>
      <c r="L10" s="9">
        <v>8.9999999999999993E-3</v>
      </c>
      <c r="M10" s="11">
        <f t="shared" si="0"/>
        <v>99.003</v>
      </c>
      <c r="N10" s="11">
        <v>3.0070414813861697</v>
      </c>
      <c r="O10" s="11">
        <v>4.8909307252418309E-3</v>
      </c>
      <c r="P10" s="11">
        <v>1.8762099537474264</v>
      </c>
      <c r="Q10" s="11">
        <v>1.584662112950818</v>
      </c>
      <c r="R10" s="11">
        <v>0.10037256978639775</v>
      </c>
      <c r="S10" s="11">
        <v>3.4387711397323981E-2</v>
      </c>
      <c r="T10" s="11">
        <v>0.41941150731966514</v>
      </c>
      <c r="U10" s="11">
        <v>0.97144789020293598</v>
      </c>
      <c r="V10" s="11">
        <v>0</v>
      </c>
      <c r="W10" s="11">
        <v>1.0115951203340597E-3</v>
      </c>
      <c r="X10" s="11">
        <v>5.6424736368742721E-4</v>
      </c>
      <c r="Y10" s="11">
        <v>0.13934357364405467</v>
      </c>
      <c r="Z10" s="11">
        <v>0.52648169633697672</v>
      </c>
      <c r="AA10" s="11">
        <v>0.32274989662284698</v>
      </c>
      <c r="AB10" s="11">
        <v>1.1424833396121846E-2</v>
      </c>
      <c r="AC10" s="11">
        <f t="shared" si="1"/>
        <v>0.20927949107132032</v>
      </c>
      <c r="AD10" s="11">
        <f t="shared" si="2"/>
        <v>0.79072050892867973</v>
      </c>
      <c r="AE10" s="69"/>
      <c r="AF10" s="69"/>
      <c r="AG10" s="41"/>
      <c r="AH10" s="10"/>
      <c r="AI10" s="10"/>
      <c r="AJ10" s="10"/>
      <c r="AK10" s="10"/>
      <c r="AL10" s="10"/>
      <c r="AM10" s="10"/>
      <c r="AN10" s="10"/>
      <c r="AO10" s="10"/>
      <c r="AP10" s="10"/>
      <c r="AQ10" s="29"/>
      <c r="AR10" s="10"/>
      <c r="AS10" s="30"/>
      <c r="AW10" s="31"/>
      <c r="AZ10" s="32"/>
      <c r="BA10" s="32"/>
      <c r="BB10" s="10"/>
    </row>
    <row r="11" spans="1:54">
      <c r="B11" s="10" t="s">
        <v>122</v>
      </c>
      <c r="C11" s="9">
        <v>38.25</v>
      </c>
      <c r="D11" s="9">
        <v>2.5999999999999999E-2</v>
      </c>
      <c r="E11" s="9">
        <v>19.719000000000001</v>
      </c>
      <c r="F11" s="9">
        <v>26.087</v>
      </c>
      <c r="G11" s="9">
        <v>0.49099999999999999</v>
      </c>
      <c r="H11" s="9">
        <v>3.3740000000000001</v>
      </c>
      <c r="I11" s="9">
        <v>11.499000000000001</v>
      </c>
      <c r="J11" s="9">
        <v>0</v>
      </c>
      <c r="K11" s="9">
        <v>2.4E-2</v>
      </c>
      <c r="L11" s="9">
        <v>3.4000000000000002E-2</v>
      </c>
      <c r="M11" s="11">
        <f t="shared" si="0"/>
        <v>99.504000000000005</v>
      </c>
      <c r="N11" s="11">
        <v>3.0252125726337504</v>
      </c>
      <c r="O11" s="11">
        <v>1.5467754806130468E-3</v>
      </c>
      <c r="P11" s="11">
        <v>1.8380842239337389</v>
      </c>
      <c r="Q11" s="11">
        <v>1.6167662408343095</v>
      </c>
      <c r="R11" s="11">
        <v>0.10869254148373741</v>
      </c>
      <c r="S11" s="11">
        <v>3.2892060186811019E-2</v>
      </c>
      <c r="T11" s="11">
        <v>0.397812184550491</v>
      </c>
      <c r="U11" s="11">
        <v>0.97444575363684416</v>
      </c>
      <c r="V11" s="11">
        <v>0</v>
      </c>
      <c r="W11" s="11">
        <v>2.4215544529565544E-3</v>
      </c>
      <c r="X11" s="11">
        <v>2.1260928067501732E-3</v>
      </c>
      <c r="Y11" s="11">
        <v>0.13164235970176716</v>
      </c>
      <c r="Z11" s="11">
        <v>0.53501358504158825</v>
      </c>
      <c r="AA11" s="11">
        <v>0.32245955099406898</v>
      </c>
      <c r="AB11" s="11">
        <v>1.0884504262575652E-2</v>
      </c>
      <c r="AC11" s="11">
        <f t="shared" si="1"/>
        <v>0.19746671538711913</v>
      </c>
      <c r="AD11" s="11">
        <f t="shared" si="2"/>
        <v>0.80253328461288087</v>
      </c>
      <c r="AE11" s="69"/>
      <c r="AF11" s="69"/>
      <c r="AG11" s="41"/>
      <c r="AH11" s="10"/>
      <c r="AI11" s="10"/>
      <c r="AJ11" s="10"/>
      <c r="AK11" s="10"/>
      <c r="AL11" s="10"/>
      <c r="AM11" s="10"/>
      <c r="AN11" s="10"/>
      <c r="AO11" s="10"/>
      <c r="AP11" s="10"/>
      <c r="AQ11" s="29"/>
      <c r="AR11" s="10"/>
      <c r="AS11" s="30"/>
      <c r="AW11" s="31"/>
      <c r="AZ11" s="32"/>
      <c r="BA11" s="32"/>
      <c r="BB11" s="10"/>
    </row>
    <row r="12" spans="1:54">
      <c r="B12" s="10" t="s">
        <v>123</v>
      </c>
      <c r="C12" s="9">
        <v>37.741999999999997</v>
      </c>
      <c r="D12" s="9">
        <v>0.03</v>
      </c>
      <c r="E12" s="9">
        <v>20.045000000000002</v>
      </c>
      <c r="F12" s="9">
        <v>25.128</v>
      </c>
      <c r="G12" s="9">
        <v>0.48599999999999999</v>
      </c>
      <c r="H12" s="9">
        <v>3.2349999999999999</v>
      </c>
      <c r="I12" s="9">
        <v>11.709</v>
      </c>
      <c r="J12" s="9">
        <v>1.7999999999999999E-2</v>
      </c>
      <c r="K12" s="9">
        <v>0</v>
      </c>
      <c r="L12" s="9">
        <v>8.2000000000000003E-2</v>
      </c>
      <c r="M12" s="11">
        <f t="shared" si="0"/>
        <v>98.474999999999994</v>
      </c>
      <c r="N12" s="11">
        <v>3.0108415359756688</v>
      </c>
      <c r="O12" s="11">
        <v>1.8001708173572266E-3</v>
      </c>
      <c r="P12" s="11">
        <v>1.8846257141743703</v>
      </c>
      <c r="Q12" s="11">
        <v>1.5886941316606953</v>
      </c>
      <c r="R12" s="11">
        <v>8.77029873680506E-2</v>
      </c>
      <c r="S12" s="11">
        <v>3.2838581172233781E-2</v>
      </c>
      <c r="T12" s="11">
        <v>0.38472093448658978</v>
      </c>
      <c r="U12" s="11">
        <v>1.0008198966563409</v>
      </c>
      <c r="V12" s="11">
        <v>2.784081408583832E-3</v>
      </c>
      <c r="W12" s="11">
        <v>0</v>
      </c>
      <c r="X12" s="11">
        <v>5.1719662801089491E-3</v>
      </c>
      <c r="Y12" s="11">
        <v>0.12793865160275517</v>
      </c>
      <c r="Z12" s="11">
        <v>0.52831901462581887</v>
      </c>
      <c r="AA12" s="11">
        <v>0.33282188879660307</v>
      </c>
      <c r="AB12" s="11">
        <v>1.0920444974822804E-2</v>
      </c>
      <c r="AC12" s="11">
        <f t="shared" si="1"/>
        <v>0.19495185837294923</v>
      </c>
      <c r="AD12" s="11">
        <f t="shared" si="2"/>
        <v>0.80504814162705074</v>
      </c>
      <c r="AE12" s="69"/>
      <c r="AF12" s="69"/>
      <c r="AG12" s="41"/>
      <c r="AH12" s="10"/>
      <c r="AI12" s="10"/>
      <c r="AJ12" s="10"/>
      <c r="AK12" s="10"/>
      <c r="AL12" s="10"/>
      <c r="AM12" s="10"/>
      <c r="AN12" s="10"/>
      <c r="AO12" s="10"/>
      <c r="AP12" s="10"/>
      <c r="AQ12" s="29"/>
      <c r="AR12" s="10"/>
      <c r="AS12" s="30"/>
      <c r="AW12" s="31"/>
      <c r="AZ12" s="32"/>
      <c r="BA12" s="32"/>
      <c r="BB12" s="10"/>
    </row>
    <row r="13" spans="1:54">
      <c r="B13" s="10" t="s">
        <v>124</v>
      </c>
      <c r="C13" s="27">
        <v>38.15</v>
      </c>
      <c r="D13" s="27">
        <v>0.113</v>
      </c>
      <c r="E13" s="27">
        <v>19.797999999999998</v>
      </c>
      <c r="F13" s="27">
        <v>25.649000000000001</v>
      </c>
      <c r="G13" s="27">
        <v>0.48899999999999999</v>
      </c>
      <c r="H13" s="27">
        <v>3.06</v>
      </c>
      <c r="I13" s="27">
        <v>11.875</v>
      </c>
      <c r="J13" s="27">
        <v>0</v>
      </c>
      <c r="K13" s="27">
        <v>1.4999999999999999E-2</v>
      </c>
      <c r="L13" s="27">
        <v>3.6999999999999998E-2</v>
      </c>
      <c r="M13" s="11">
        <f t="shared" si="0"/>
        <v>99.186000000000007</v>
      </c>
      <c r="N13" s="11">
        <v>3.0287953777640317</v>
      </c>
      <c r="O13" s="11">
        <v>6.7481279561632792E-3</v>
      </c>
      <c r="P13" s="11">
        <v>1.8524767881149897</v>
      </c>
      <c r="Q13" s="11">
        <v>1.6273167756714253</v>
      </c>
      <c r="R13" s="11">
        <v>7.5632934996497703E-2</v>
      </c>
      <c r="S13" s="11">
        <v>3.2882844420275871E-2</v>
      </c>
      <c r="T13" s="11">
        <v>0.36216407123151501</v>
      </c>
      <c r="U13" s="11">
        <v>1.0101413427595076</v>
      </c>
      <c r="V13" s="11">
        <v>0</v>
      </c>
      <c r="W13" s="11">
        <v>1.5192358187375125E-3</v>
      </c>
      <c r="X13" s="11">
        <v>2.3225012668577124E-3</v>
      </c>
      <c r="Y13" s="11">
        <v>0.11942736027182323</v>
      </c>
      <c r="Z13" s="11">
        <v>0.53662459167645149</v>
      </c>
      <c r="AA13" s="11">
        <v>0.33310458891457589</v>
      </c>
      <c r="AB13" s="11">
        <v>1.0843459137149403E-2</v>
      </c>
      <c r="AC13" s="11">
        <f t="shared" si="1"/>
        <v>0.18203948622843097</v>
      </c>
      <c r="AD13" s="11">
        <f t="shared" si="2"/>
        <v>0.81796051377156909</v>
      </c>
      <c r="AE13" s="69"/>
      <c r="AF13" s="69"/>
      <c r="AG13" s="41"/>
      <c r="AH13" s="10"/>
      <c r="AI13" s="10"/>
      <c r="AJ13" s="10"/>
      <c r="AK13" s="10"/>
      <c r="AL13" s="10"/>
      <c r="AM13" s="10"/>
      <c r="AN13" s="10"/>
      <c r="AO13" s="10"/>
      <c r="AP13" s="10"/>
      <c r="AQ13" s="29"/>
      <c r="AR13" s="10"/>
      <c r="AS13" s="30"/>
      <c r="AW13" s="31"/>
      <c r="AZ13" s="32"/>
      <c r="BA13" s="32"/>
      <c r="BB13" s="10"/>
    </row>
    <row r="14" spans="1:54">
      <c r="B14" s="10" t="s">
        <v>125</v>
      </c>
      <c r="C14" s="27">
        <v>37.948</v>
      </c>
      <c r="D14" s="27">
        <v>5.8999999999999997E-2</v>
      </c>
      <c r="E14" s="27">
        <v>20.140999999999998</v>
      </c>
      <c r="F14" s="27">
        <v>25.370999999999999</v>
      </c>
      <c r="G14" s="27">
        <v>0.53100000000000003</v>
      </c>
      <c r="H14" s="27">
        <v>2.89</v>
      </c>
      <c r="I14" s="27">
        <v>11.914999999999999</v>
      </c>
      <c r="J14" s="27">
        <v>0</v>
      </c>
      <c r="K14" s="27">
        <v>0</v>
      </c>
      <c r="L14" s="27">
        <v>0</v>
      </c>
      <c r="M14" s="11">
        <f t="shared" si="0"/>
        <v>98.85499999999999</v>
      </c>
      <c r="N14" s="11">
        <v>3.0215814520680206</v>
      </c>
      <c r="O14" s="11">
        <v>3.5336774052644902E-3</v>
      </c>
      <c r="P14" s="11">
        <v>1.8900900980161124</v>
      </c>
      <c r="Q14" s="11">
        <v>1.6297456556195964</v>
      </c>
      <c r="R14" s="11">
        <v>5.9679643037315877E-2</v>
      </c>
      <c r="S14" s="11">
        <v>3.5811710258703382E-2</v>
      </c>
      <c r="T14" s="11">
        <v>0.34304555972261391</v>
      </c>
      <c r="U14" s="11">
        <v>1.0165122038723733</v>
      </c>
      <c r="V14" s="11">
        <v>0</v>
      </c>
      <c r="W14" s="11">
        <v>0</v>
      </c>
      <c r="X14" s="11">
        <v>0</v>
      </c>
      <c r="Y14" s="11">
        <v>0.11339917492077162</v>
      </c>
      <c r="Z14" s="11">
        <v>0.53873839039751092</v>
      </c>
      <c r="AA14" s="11">
        <v>0.33602430332936178</v>
      </c>
      <c r="AB14" s="11">
        <v>1.183813135235573E-2</v>
      </c>
      <c r="AC14" s="11">
        <f t="shared" si="1"/>
        <v>0.17388842623323802</v>
      </c>
      <c r="AD14" s="11">
        <f t="shared" si="2"/>
        <v>0.82611157376676192</v>
      </c>
      <c r="AE14" s="69"/>
      <c r="AF14" s="69"/>
      <c r="AG14" s="41"/>
      <c r="AH14" s="10"/>
      <c r="AI14" s="10"/>
      <c r="AJ14" s="10"/>
      <c r="AK14" s="10"/>
      <c r="AL14" s="10"/>
      <c r="AM14" s="10"/>
      <c r="AN14" s="10"/>
      <c r="AO14" s="10"/>
      <c r="AP14" s="10"/>
      <c r="AQ14" s="29"/>
      <c r="AR14" s="10"/>
      <c r="AS14" s="30"/>
      <c r="AW14" s="31"/>
      <c r="AZ14" s="32"/>
      <c r="BA14" s="32"/>
      <c r="BB14" s="10"/>
    </row>
    <row r="15" spans="1:54">
      <c r="B15" s="10" t="s">
        <v>126</v>
      </c>
      <c r="C15" s="27">
        <v>37.814999999999998</v>
      </c>
      <c r="D15" s="27">
        <v>2.5000000000000001E-2</v>
      </c>
      <c r="E15" s="27">
        <v>20.099</v>
      </c>
      <c r="F15" s="27">
        <v>25.23</v>
      </c>
      <c r="G15" s="27">
        <v>0.59599999999999997</v>
      </c>
      <c r="H15" s="27">
        <v>2.847</v>
      </c>
      <c r="I15" s="27">
        <v>12.164999999999999</v>
      </c>
      <c r="J15" s="27">
        <v>2.1000000000000001E-2</v>
      </c>
      <c r="K15" s="27">
        <v>2.3E-2</v>
      </c>
      <c r="L15" s="27">
        <v>1.9E-2</v>
      </c>
      <c r="M15" s="11">
        <f t="shared" si="0"/>
        <v>98.839999999999989</v>
      </c>
      <c r="N15" s="11">
        <v>3.0104549519545323</v>
      </c>
      <c r="O15" s="11">
        <v>1.4970541542402372E-3</v>
      </c>
      <c r="P15" s="11">
        <v>1.8858126374053639</v>
      </c>
      <c r="Q15" s="11">
        <v>1.5850721939840542</v>
      </c>
      <c r="R15" s="11">
        <v>9.4664744233890374E-2</v>
      </c>
      <c r="S15" s="11">
        <v>4.0188279580155556E-2</v>
      </c>
      <c r="T15" s="11">
        <v>0.33788121004425242</v>
      </c>
      <c r="U15" s="11">
        <v>1.0376557039061691</v>
      </c>
      <c r="V15" s="11">
        <v>3.241408447235646E-3</v>
      </c>
      <c r="W15" s="11">
        <v>2.3359008498379345E-3</v>
      </c>
      <c r="X15" s="11">
        <v>1.1959154402693751E-3</v>
      </c>
      <c r="Y15" s="11">
        <v>0.11259714216296951</v>
      </c>
      <c r="Z15" s="11">
        <v>0.52821700011438233</v>
      </c>
      <c r="AA15" s="11">
        <v>0.34579332420893405</v>
      </c>
      <c r="AB15" s="11">
        <v>1.3392533513714146E-2</v>
      </c>
      <c r="AC15" s="11">
        <f t="shared" si="1"/>
        <v>0.17570951502851845</v>
      </c>
      <c r="AD15" s="11">
        <f t="shared" si="2"/>
        <v>0.82429048497148161</v>
      </c>
      <c r="AE15" s="69"/>
      <c r="AF15" s="69"/>
      <c r="AG15" s="41"/>
      <c r="AH15" s="10"/>
      <c r="AI15" s="10"/>
      <c r="AJ15" s="10"/>
      <c r="AK15" s="10"/>
      <c r="AL15" s="10"/>
      <c r="AM15" s="10"/>
      <c r="AN15" s="10"/>
      <c r="AO15" s="10"/>
      <c r="AP15" s="10"/>
      <c r="AQ15" s="29"/>
      <c r="AR15" s="10"/>
      <c r="AS15" s="30"/>
      <c r="AW15" s="31"/>
      <c r="AZ15" s="32"/>
      <c r="BA15" s="32"/>
      <c r="BB15" s="10"/>
    </row>
    <row r="16" spans="1:54">
      <c r="B16" s="10" t="s">
        <v>127</v>
      </c>
      <c r="C16" s="27">
        <v>37.421999999999997</v>
      </c>
      <c r="D16" s="27">
        <v>7.2999999999999995E-2</v>
      </c>
      <c r="E16" s="27">
        <v>19.940000000000001</v>
      </c>
      <c r="F16" s="27">
        <v>26.033000000000001</v>
      </c>
      <c r="G16" s="27">
        <v>0.58799999999999997</v>
      </c>
      <c r="H16" s="27">
        <v>2.6</v>
      </c>
      <c r="I16" s="27">
        <v>12.231</v>
      </c>
      <c r="J16" s="27">
        <v>0</v>
      </c>
      <c r="K16" s="27">
        <v>0</v>
      </c>
      <c r="L16" s="27">
        <v>0</v>
      </c>
      <c r="M16" s="11">
        <f t="shared" si="0"/>
        <v>98.886999999999986</v>
      </c>
      <c r="N16" s="11">
        <v>2.9869590538334565</v>
      </c>
      <c r="O16" s="11">
        <v>4.3828298297686344E-3</v>
      </c>
      <c r="P16" s="11">
        <v>1.8757868724810358</v>
      </c>
      <c r="Q16" s="11">
        <v>1.5962013934486592</v>
      </c>
      <c r="R16" s="11">
        <v>0.14152936019251694</v>
      </c>
      <c r="S16" s="11">
        <v>3.9752525775352154E-2</v>
      </c>
      <c r="T16" s="11">
        <v>0.3093742534571905</v>
      </c>
      <c r="U16" s="11">
        <v>1.0460137109820198</v>
      </c>
      <c r="V16" s="11">
        <v>0</v>
      </c>
      <c r="W16" s="11">
        <v>0</v>
      </c>
      <c r="X16" s="11">
        <v>0</v>
      </c>
      <c r="Y16" s="11">
        <v>0.10342323461814679</v>
      </c>
      <c r="Z16" s="11">
        <v>0.53360714205423354</v>
      </c>
      <c r="AA16" s="11">
        <v>0.349680428270226</v>
      </c>
      <c r="AB16" s="11">
        <v>1.3289195057393738E-2</v>
      </c>
      <c r="AC16" s="11">
        <f t="shared" si="1"/>
        <v>0.16235212386321812</v>
      </c>
      <c r="AD16" s="11">
        <f t="shared" si="2"/>
        <v>0.83764787613678182</v>
      </c>
      <c r="AE16" s="69"/>
      <c r="AF16" s="69"/>
      <c r="AG16" s="41"/>
      <c r="AH16" s="10"/>
      <c r="AI16" s="10"/>
      <c r="AJ16" s="10"/>
      <c r="AK16" s="10"/>
      <c r="AL16" s="10"/>
      <c r="AM16" s="10"/>
      <c r="AN16" s="10"/>
      <c r="AO16" s="10"/>
      <c r="AP16" s="10"/>
      <c r="AQ16" s="29"/>
      <c r="AR16" s="10"/>
      <c r="AS16" s="30"/>
      <c r="AW16" s="31"/>
      <c r="AZ16" s="32"/>
      <c r="BA16" s="32"/>
      <c r="BB16" s="10"/>
    </row>
    <row r="17" spans="2:54">
      <c r="B17" s="10" t="s">
        <v>128</v>
      </c>
      <c r="C17" s="27">
        <v>37.521999999999998</v>
      </c>
      <c r="D17" s="27">
        <v>4.7E-2</v>
      </c>
      <c r="E17" s="27">
        <v>20.071999999999999</v>
      </c>
      <c r="F17" s="27">
        <v>25.776</v>
      </c>
      <c r="G17" s="27">
        <v>0.72599999999999998</v>
      </c>
      <c r="H17" s="27">
        <v>2.57</v>
      </c>
      <c r="I17" s="27">
        <v>12.297000000000001</v>
      </c>
      <c r="J17" s="27">
        <v>0</v>
      </c>
      <c r="K17" s="27">
        <v>0</v>
      </c>
      <c r="L17" s="27">
        <v>3.0000000000000001E-3</v>
      </c>
      <c r="M17" s="11">
        <f t="shared" si="0"/>
        <v>99.012999999999977</v>
      </c>
      <c r="N17" s="11">
        <v>2.9899786547636551</v>
      </c>
      <c r="O17" s="11">
        <v>2.8171465552191363E-3</v>
      </c>
      <c r="P17" s="11">
        <v>1.8850758105278131</v>
      </c>
      <c r="Q17" s="11">
        <v>1.5885813802389375</v>
      </c>
      <c r="R17" s="11">
        <v>0.1291435779549337</v>
      </c>
      <c r="S17" s="11">
        <v>4.9000877404415125E-2</v>
      </c>
      <c r="T17" s="11">
        <v>0.30529787238025458</v>
      </c>
      <c r="U17" s="11">
        <v>1.0499156712952766</v>
      </c>
      <c r="V17" s="11">
        <v>0</v>
      </c>
      <c r="W17" s="11">
        <v>0</v>
      </c>
      <c r="X17" s="11">
        <v>1.8900887949621073E-4</v>
      </c>
      <c r="Y17" s="11">
        <v>0.10201092645402468</v>
      </c>
      <c r="Z17" s="11">
        <v>0.53080179394092686</v>
      </c>
      <c r="AA17" s="11">
        <v>0.35081433582357779</v>
      </c>
      <c r="AB17" s="11">
        <v>1.6372943781470528E-2</v>
      </c>
      <c r="AC17" s="11">
        <f t="shared" si="1"/>
        <v>0.16120239553711491</v>
      </c>
      <c r="AD17" s="11">
        <f t="shared" si="2"/>
        <v>0.83879760446288509</v>
      </c>
      <c r="AE17" s="69"/>
      <c r="AF17" s="69"/>
      <c r="AG17" s="41"/>
      <c r="AH17" s="10"/>
      <c r="AI17" s="10"/>
      <c r="AJ17" s="10"/>
      <c r="AK17" s="10"/>
      <c r="AL17" s="10"/>
      <c r="AM17" s="10"/>
      <c r="AN17" s="10"/>
      <c r="AO17" s="10"/>
      <c r="AP17" s="10"/>
      <c r="AQ17" s="29"/>
      <c r="AR17" s="10"/>
      <c r="AS17" s="30"/>
      <c r="AW17" s="31"/>
      <c r="AZ17" s="32"/>
      <c r="BA17" s="32"/>
      <c r="BB17" s="10"/>
    </row>
    <row r="18" spans="2:54">
      <c r="B18" s="10" t="s">
        <v>129</v>
      </c>
      <c r="C18" s="27">
        <v>37.195</v>
      </c>
      <c r="D18" s="27">
        <v>9.9000000000000005E-2</v>
      </c>
      <c r="E18" s="27">
        <v>20.186</v>
      </c>
      <c r="F18" s="27">
        <v>25.864000000000001</v>
      </c>
      <c r="G18" s="27">
        <v>0.73</v>
      </c>
      <c r="H18" s="27">
        <v>2.431</v>
      </c>
      <c r="I18" s="27">
        <v>12.27</v>
      </c>
      <c r="J18" s="27">
        <v>0</v>
      </c>
      <c r="K18" s="27">
        <v>2E-3</v>
      </c>
      <c r="L18" s="27">
        <v>0</v>
      </c>
      <c r="M18" s="11">
        <f t="shared" si="0"/>
        <v>98.776999999999987</v>
      </c>
      <c r="N18" s="11">
        <v>2.9731764259971079</v>
      </c>
      <c r="O18" s="11">
        <v>5.9525189429700974E-3</v>
      </c>
      <c r="P18" s="11">
        <v>1.9017019418954957</v>
      </c>
      <c r="Q18" s="11">
        <v>1.5887272568190305</v>
      </c>
      <c r="R18" s="11">
        <v>0.14024411866773168</v>
      </c>
      <c r="S18" s="11">
        <v>4.942470715307512E-2</v>
      </c>
      <c r="T18" s="11">
        <v>0.28968741075228638</v>
      </c>
      <c r="U18" s="11">
        <v>1.0508816693289145</v>
      </c>
      <c r="V18" s="11">
        <v>0</v>
      </c>
      <c r="W18" s="11">
        <v>2.0395044338742633E-4</v>
      </c>
      <c r="X18" s="11">
        <v>0</v>
      </c>
      <c r="Y18" s="11">
        <v>9.7252279239311762E-2</v>
      </c>
      <c r="Z18" s="11">
        <v>0.53335885882659351</v>
      </c>
      <c r="AA18" s="11">
        <v>0.35279626852836249</v>
      </c>
      <c r="AB18" s="11">
        <v>1.6592593405732367E-2</v>
      </c>
      <c r="AC18" s="11">
        <f t="shared" si="1"/>
        <v>0.15421909536451592</v>
      </c>
      <c r="AD18" s="11">
        <f t="shared" si="2"/>
        <v>0.84578090463548405</v>
      </c>
      <c r="AE18" s="69"/>
      <c r="AF18" s="69"/>
      <c r="AG18" s="41"/>
      <c r="AH18" s="10"/>
      <c r="AI18" s="10"/>
      <c r="AJ18" s="10"/>
      <c r="AK18" s="10"/>
      <c r="AL18" s="10"/>
      <c r="AM18" s="10"/>
      <c r="AN18" s="10"/>
      <c r="AO18" s="10"/>
      <c r="AP18" s="10"/>
      <c r="AQ18" s="29"/>
      <c r="AR18" s="10"/>
      <c r="AS18" s="30"/>
      <c r="AW18" s="31"/>
      <c r="AZ18" s="32"/>
      <c r="BA18" s="32"/>
      <c r="BB18" s="10"/>
    </row>
    <row r="19" spans="2:54">
      <c r="B19" s="10" t="s">
        <v>130</v>
      </c>
      <c r="C19" s="27">
        <v>37.343000000000004</v>
      </c>
      <c r="D19" s="27">
        <v>0.13100000000000001</v>
      </c>
      <c r="E19" s="27">
        <v>20.11</v>
      </c>
      <c r="F19" s="27">
        <v>25.742000000000001</v>
      </c>
      <c r="G19" s="27">
        <v>0.9</v>
      </c>
      <c r="H19" s="27">
        <v>2.3559999999999999</v>
      </c>
      <c r="I19" s="27">
        <v>12.132999999999999</v>
      </c>
      <c r="J19" s="27">
        <v>1.6E-2</v>
      </c>
      <c r="K19" s="27">
        <v>1.7000000000000001E-2</v>
      </c>
      <c r="L19" s="27">
        <v>0</v>
      </c>
      <c r="M19" s="11">
        <f t="shared" si="0"/>
        <v>98.748000000000005</v>
      </c>
      <c r="N19" s="11">
        <v>2.9875135468681404</v>
      </c>
      <c r="O19" s="11">
        <v>7.8831800926387405E-3</v>
      </c>
      <c r="P19" s="11">
        <v>1.8961330696780321</v>
      </c>
      <c r="Q19" s="11">
        <v>1.6049706528942047</v>
      </c>
      <c r="R19" s="11">
        <v>0.11729031281874125</v>
      </c>
      <c r="S19" s="11">
        <v>6.0985742409575605E-2</v>
      </c>
      <c r="T19" s="11">
        <v>0.28098588896096144</v>
      </c>
      <c r="U19" s="11">
        <v>1.0400207698593784</v>
      </c>
      <c r="V19" s="11">
        <v>2.4818018158432984E-3</v>
      </c>
      <c r="W19" s="11">
        <v>1.7350346024848325E-3</v>
      </c>
      <c r="X19" s="11">
        <v>0</v>
      </c>
      <c r="Y19" s="11">
        <v>9.4070761462215713E-2</v>
      </c>
      <c r="Z19" s="11">
        <v>0.53732524434080653</v>
      </c>
      <c r="AA19" s="11">
        <v>0.3481866869506185</v>
      </c>
      <c r="AB19" s="11">
        <v>2.0417307246359196E-2</v>
      </c>
      <c r="AC19" s="11">
        <f t="shared" si="1"/>
        <v>0.14898852795651535</v>
      </c>
      <c r="AD19" s="11">
        <f t="shared" si="2"/>
        <v>0.85101147204348471</v>
      </c>
      <c r="AE19" s="69"/>
      <c r="AF19" s="69"/>
      <c r="AG19" s="41"/>
      <c r="AH19" s="10"/>
      <c r="AI19" s="10"/>
      <c r="AJ19" s="10"/>
      <c r="AK19" s="10"/>
      <c r="AL19" s="10"/>
      <c r="AM19" s="10"/>
      <c r="AN19" s="10"/>
      <c r="AO19" s="10"/>
      <c r="AP19" s="10"/>
      <c r="AQ19" s="29"/>
      <c r="AR19" s="10"/>
      <c r="AS19" s="30"/>
      <c r="AW19" s="31"/>
      <c r="AZ19" s="32"/>
      <c r="BA19" s="32"/>
      <c r="BB19" s="10"/>
    </row>
    <row r="20" spans="2:54">
      <c r="B20" s="10" t="s">
        <v>131</v>
      </c>
      <c r="C20" s="27">
        <v>37.524000000000001</v>
      </c>
      <c r="D20" s="27">
        <v>6.7000000000000004E-2</v>
      </c>
      <c r="E20" s="27">
        <v>19.838000000000001</v>
      </c>
      <c r="F20" s="27">
        <v>25.856999999999999</v>
      </c>
      <c r="G20" s="27">
        <v>0.96599999999999997</v>
      </c>
      <c r="H20" s="27">
        <v>2.2690000000000001</v>
      </c>
      <c r="I20" s="27">
        <v>12.222</v>
      </c>
      <c r="J20" s="27">
        <v>0</v>
      </c>
      <c r="K20" s="27">
        <v>7.0000000000000001E-3</v>
      </c>
      <c r="L20" s="27">
        <v>0</v>
      </c>
      <c r="M20" s="11">
        <f t="shared" si="0"/>
        <v>98.75</v>
      </c>
      <c r="N20" s="11">
        <v>3.0054127238900974</v>
      </c>
      <c r="O20" s="11">
        <v>4.0364471455394974E-3</v>
      </c>
      <c r="P20" s="11">
        <v>1.8726169185439785</v>
      </c>
      <c r="Q20" s="11">
        <v>1.6227251871246664</v>
      </c>
      <c r="R20" s="11">
        <v>0.10919997902155032</v>
      </c>
      <c r="S20" s="11">
        <v>6.5532577059299171E-2</v>
      </c>
      <c r="T20" s="11">
        <v>0.27091810856370124</v>
      </c>
      <c r="U20" s="11">
        <v>1.048842819014367</v>
      </c>
      <c r="V20" s="11">
        <v>0</v>
      </c>
      <c r="W20" s="11">
        <v>7.1523963680171574E-4</v>
      </c>
      <c r="X20" s="11">
        <v>0</v>
      </c>
      <c r="Y20" s="11">
        <v>9.0065300892463257E-2</v>
      </c>
      <c r="Z20" s="11">
        <v>0.53946645729588483</v>
      </c>
      <c r="AA20" s="11">
        <v>0.34868228109313282</v>
      </c>
      <c r="AB20" s="11">
        <v>2.1785960718519196E-2</v>
      </c>
      <c r="AC20" s="11">
        <f t="shared" si="1"/>
        <v>0.14306712841882846</v>
      </c>
      <c r="AD20" s="11">
        <f t="shared" si="2"/>
        <v>0.85693287158117148</v>
      </c>
      <c r="AE20" s="69"/>
      <c r="AF20" s="69"/>
      <c r="AG20" s="41"/>
      <c r="AH20" s="10"/>
      <c r="AI20" s="10"/>
      <c r="AJ20" s="10"/>
      <c r="AK20" s="10"/>
      <c r="AL20" s="10"/>
      <c r="AM20" s="10"/>
      <c r="AN20" s="10"/>
      <c r="AO20" s="10"/>
      <c r="AP20" s="10"/>
      <c r="AQ20" s="29"/>
      <c r="AR20" s="10"/>
      <c r="AS20" s="30"/>
      <c r="AW20" s="31"/>
      <c r="AZ20" s="32"/>
      <c r="BA20" s="32"/>
      <c r="BB20" s="10"/>
    </row>
    <row r="21" spans="2:54">
      <c r="B21" s="10" t="s">
        <v>132</v>
      </c>
      <c r="C21" s="27">
        <v>37.042999999999999</v>
      </c>
      <c r="D21" s="27">
        <v>6.0999999999999999E-2</v>
      </c>
      <c r="E21" s="27">
        <v>20.253</v>
      </c>
      <c r="F21" s="27">
        <v>25.73</v>
      </c>
      <c r="G21" s="27">
        <v>0.97299999999999998</v>
      </c>
      <c r="H21" s="27">
        <v>2.1459999999999999</v>
      </c>
      <c r="I21" s="27">
        <v>12.263</v>
      </c>
      <c r="J21" s="27">
        <v>4.0000000000000001E-3</v>
      </c>
      <c r="K21" s="27">
        <v>4.0000000000000001E-3</v>
      </c>
      <c r="L21" s="27">
        <v>8.9999999999999993E-3</v>
      </c>
      <c r="M21" s="11">
        <f t="shared" si="0"/>
        <v>98.486000000000018</v>
      </c>
      <c r="N21" s="11">
        <v>2.9735885638114756</v>
      </c>
      <c r="O21" s="11">
        <v>3.683274065948408E-3</v>
      </c>
      <c r="P21" s="11">
        <v>1.9161087421791179</v>
      </c>
      <c r="Q21" s="11">
        <v>1.5975023084407813</v>
      </c>
      <c r="R21" s="11">
        <v>0.12980856303314425</v>
      </c>
      <c r="S21" s="11">
        <v>6.6156526293969134E-2</v>
      </c>
      <c r="T21" s="11">
        <v>0.2568106259468661</v>
      </c>
      <c r="U21" s="11">
        <v>1.0547379945311228</v>
      </c>
      <c r="V21" s="11">
        <v>6.2255991510414758E-4</v>
      </c>
      <c r="W21" s="11">
        <v>4.0963141723894818E-4</v>
      </c>
      <c r="X21" s="11">
        <v>5.7121036523064103E-4</v>
      </c>
      <c r="Y21" s="11">
        <v>8.6316880356332365E-2</v>
      </c>
      <c r="Z21" s="11">
        <v>0.53693812363970217</v>
      </c>
      <c r="AA21" s="11">
        <v>0.35450905874921751</v>
      </c>
      <c r="AB21" s="11">
        <v>2.2235937254748064E-2</v>
      </c>
      <c r="AC21" s="11">
        <f t="shared" si="1"/>
        <v>0.13849368204492035</v>
      </c>
      <c r="AD21" s="11">
        <f t="shared" si="2"/>
        <v>0.8615063179550797</v>
      </c>
      <c r="AE21" s="69"/>
      <c r="AF21" s="69"/>
      <c r="AG21" s="41"/>
      <c r="AH21" s="10"/>
      <c r="AI21" s="10"/>
      <c r="AJ21" s="10"/>
      <c r="AK21" s="10"/>
      <c r="AL21" s="10"/>
      <c r="AM21" s="10"/>
      <c r="AN21" s="10"/>
      <c r="AO21" s="10"/>
      <c r="AP21" s="29"/>
      <c r="AQ21" s="10"/>
      <c r="AR21" s="30"/>
      <c r="AV21" s="31"/>
      <c r="AY21" s="32"/>
      <c r="AZ21" s="32"/>
      <c r="BA21" s="10"/>
    </row>
    <row r="22" spans="2:54">
      <c r="B22" s="10" t="s">
        <v>133</v>
      </c>
      <c r="C22" s="27">
        <v>37.591999999999999</v>
      </c>
      <c r="D22" s="27">
        <v>9.1999999999999998E-2</v>
      </c>
      <c r="E22" s="27">
        <v>20.213999999999999</v>
      </c>
      <c r="F22" s="27">
        <v>25.527999999999999</v>
      </c>
      <c r="G22" s="27">
        <v>1.089</v>
      </c>
      <c r="H22" s="27">
        <v>2.1080000000000001</v>
      </c>
      <c r="I22" s="27">
        <v>12.648999999999999</v>
      </c>
      <c r="J22" s="27">
        <v>2.1999999999999999E-2</v>
      </c>
      <c r="K22" s="27">
        <v>1.7999999999999999E-2</v>
      </c>
      <c r="L22" s="27">
        <v>1.9E-2</v>
      </c>
      <c r="M22" s="11">
        <f t="shared" si="0"/>
        <v>99.331000000000003</v>
      </c>
      <c r="N22" s="11">
        <v>2.9914459945650189</v>
      </c>
      <c r="O22" s="11">
        <v>5.506847325627711E-3</v>
      </c>
      <c r="P22" s="11">
        <v>1.8958067253084774</v>
      </c>
      <c r="Q22" s="11">
        <v>1.5845497916541251</v>
      </c>
      <c r="R22" s="11">
        <v>0.11431384266010891</v>
      </c>
      <c r="S22" s="11">
        <v>7.340045322384034E-2</v>
      </c>
      <c r="T22" s="11">
        <v>0.25007189601625424</v>
      </c>
      <c r="U22" s="11">
        <v>1.0784873703667461</v>
      </c>
      <c r="V22" s="11">
        <v>3.394336172559049E-3</v>
      </c>
      <c r="W22" s="11">
        <v>1.8273291422829536E-3</v>
      </c>
      <c r="X22" s="11">
        <v>1.1954135649594583E-3</v>
      </c>
      <c r="Y22" s="11">
        <v>8.3733835460202077E-2</v>
      </c>
      <c r="Z22" s="11">
        <v>0.53056914290056811</v>
      </c>
      <c r="AA22" s="11">
        <v>0.36111968379815623</v>
      </c>
      <c r="AB22" s="11">
        <v>2.4577337841073594E-2</v>
      </c>
      <c r="AC22" s="11">
        <f t="shared" si="1"/>
        <v>0.13630706411946866</v>
      </c>
      <c r="AD22" s="11">
        <f t="shared" si="2"/>
        <v>0.86369293588053131</v>
      </c>
      <c r="AE22" s="69"/>
      <c r="AF22" s="69"/>
      <c r="AG22" s="41"/>
      <c r="AH22" s="10"/>
      <c r="AI22" s="10"/>
      <c r="AJ22" s="10"/>
      <c r="AK22" s="10"/>
      <c r="AL22" s="10"/>
      <c r="AM22" s="10"/>
      <c r="AN22" s="10"/>
      <c r="AO22" s="10"/>
      <c r="AP22" s="29"/>
      <c r="AQ22" s="10"/>
      <c r="AR22" s="30"/>
      <c r="AV22" s="31"/>
      <c r="AY22" s="32"/>
      <c r="AZ22" s="32"/>
      <c r="BA22" s="10"/>
    </row>
    <row r="23" spans="2:54">
      <c r="B23" s="10" t="s">
        <v>134</v>
      </c>
      <c r="C23" s="27">
        <v>37.804000000000002</v>
      </c>
      <c r="D23" s="27">
        <v>2.8000000000000001E-2</v>
      </c>
      <c r="E23" s="27">
        <v>19.794</v>
      </c>
      <c r="F23" s="27">
        <v>25.916</v>
      </c>
      <c r="G23" s="27">
        <v>1.151</v>
      </c>
      <c r="H23" s="27">
        <v>1.9790000000000001</v>
      </c>
      <c r="I23" s="27">
        <v>12.378</v>
      </c>
      <c r="J23" s="27">
        <v>0</v>
      </c>
      <c r="K23" s="27">
        <v>5.0000000000000001E-3</v>
      </c>
      <c r="L23" s="27">
        <v>6.0000000000000001E-3</v>
      </c>
      <c r="M23" s="11">
        <f t="shared" si="0"/>
        <v>99.060999999999993</v>
      </c>
      <c r="N23" s="11">
        <v>3.0235445419155349</v>
      </c>
      <c r="O23" s="11">
        <v>1.6844810190564156E-3</v>
      </c>
      <c r="P23" s="11">
        <v>1.8658135630307839</v>
      </c>
      <c r="Q23" s="11">
        <v>1.649555982824521</v>
      </c>
      <c r="R23" s="11">
        <v>8.3859142044243384E-2</v>
      </c>
      <c r="S23" s="11">
        <v>7.7972070540555896E-2</v>
      </c>
      <c r="T23" s="11">
        <v>0.23595704907004314</v>
      </c>
      <c r="U23" s="11">
        <v>1.0607235987203749</v>
      </c>
      <c r="V23" s="11">
        <v>0</v>
      </c>
      <c r="W23" s="11">
        <v>5.1016088954718879E-4</v>
      </c>
      <c r="X23" s="11">
        <v>3.7940994533909952E-4</v>
      </c>
      <c r="Y23" s="11">
        <v>7.8022739958352835E-2</v>
      </c>
      <c r="Z23" s="11">
        <v>0.54545044533277609</v>
      </c>
      <c r="AA23" s="11">
        <v>0.35074417923441986</v>
      </c>
      <c r="AB23" s="11">
        <v>2.5782635474451279E-2</v>
      </c>
      <c r="AC23" s="11">
        <f t="shared" si="1"/>
        <v>0.12514209399706636</v>
      </c>
      <c r="AD23" s="11">
        <f t="shared" si="2"/>
        <v>0.87485790600293367</v>
      </c>
      <c r="AE23" s="69"/>
      <c r="AF23" s="69"/>
      <c r="AG23" s="41"/>
      <c r="AH23" s="10"/>
      <c r="AI23" s="10"/>
      <c r="AJ23" s="10"/>
      <c r="AK23" s="10"/>
      <c r="AL23" s="10"/>
      <c r="AM23" s="10"/>
      <c r="AN23" s="10"/>
      <c r="AO23" s="10"/>
      <c r="AP23" s="29"/>
      <c r="AQ23" s="10"/>
      <c r="AR23" s="30"/>
      <c r="AV23" s="31"/>
      <c r="AY23" s="32"/>
      <c r="AZ23" s="32"/>
      <c r="BA23" s="10"/>
    </row>
    <row r="24" spans="2:54">
      <c r="B24" s="10" t="s">
        <v>135</v>
      </c>
      <c r="C24" s="27">
        <v>37.728999999999999</v>
      </c>
      <c r="D24" s="27">
        <v>2.4E-2</v>
      </c>
      <c r="E24" s="27">
        <v>20.192</v>
      </c>
      <c r="F24" s="27">
        <v>25.370999999999999</v>
      </c>
      <c r="G24" s="27">
        <v>1.1839999999999999</v>
      </c>
      <c r="H24" s="27">
        <v>1.9810000000000001</v>
      </c>
      <c r="I24" s="27">
        <v>12.928000000000001</v>
      </c>
      <c r="J24" s="27">
        <v>0</v>
      </c>
      <c r="K24" s="27">
        <v>1.9E-2</v>
      </c>
      <c r="L24" s="27">
        <v>4.0000000000000001E-3</v>
      </c>
      <c r="M24" s="11">
        <f t="shared" si="0"/>
        <v>99.432000000000002</v>
      </c>
      <c r="N24" s="11">
        <v>3.0003943307895686</v>
      </c>
      <c r="O24" s="11">
        <v>1.4356340735070187E-3</v>
      </c>
      <c r="P24" s="11">
        <v>1.8925111318545458</v>
      </c>
      <c r="Q24" s="11">
        <v>1.5818117342697036</v>
      </c>
      <c r="R24" s="11">
        <v>0.10550502846983356</v>
      </c>
      <c r="S24" s="11">
        <v>7.97516856414269E-2</v>
      </c>
      <c r="T24" s="11">
        <v>0.23485297329832341</v>
      </c>
      <c r="U24" s="11">
        <v>1.1015583870499084</v>
      </c>
      <c r="V24" s="11">
        <v>0</v>
      </c>
      <c r="W24" s="11">
        <v>1.9275923018548171E-3</v>
      </c>
      <c r="X24" s="11">
        <v>2.5150225132707511E-4</v>
      </c>
      <c r="Y24" s="11">
        <v>7.8337207785986018E-2</v>
      </c>
      <c r="Z24" s="11">
        <v>0.52762676480315729</v>
      </c>
      <c r="AA24" s="11">
        <v>0.36743417399749101</v>
      </c>
      <c r="AB24" s="11">
        <v>2.6601853413365736E-2</v>
      </c>
      <c r="AC24" s="11">
        <f t="shared" si="1"/>
        <v>0.12927700544847465</v>
      </c>
      <c r="AD24" s="11">
        <f t="shared" si="2"/>
        <v>0.87072299455152535</v>
      </c>
      <c r="AE24" s="69"/>
      <c r="AF24" s="69"/>
      <c r="AG24" s="41"/>
      <c r="AH24" s="10"/>
      <c r="AI24" s="10"/>
      <c r="AJ24" s="10"/>
      <c r="AK24" s="10"/>
      <c r="AL24" s="10"/>
      <c r="AM24" s="10"/>
      <c r="AN24" s="10"/>
      <c r="AO24" s="10"/>
      <c r="AP24" s="29"/>
      <c r="AQ24" s="10"/>
      <c r="AR24" s="30"/>
      <c r="AV24" s="31"/>
      <c r="AY24" s="32"/>
      <c r="AZ24" s="32"/>
      <c r="BA24" s="10"/>
    </row>
    <row r="25" spans="2:54">
      <c r="B25" s="10" t="s">
        <v>136</v>
      </c>
      <c r="C25" s="27">
        <v>37.500999999999998</v>
      </c>
      <c r="D25" s="27">
        <v>7.3999999999999996E-2</v>
      </c>
      <c r="E25" s="27">
        <v>19.864999999999998</v>
      </c>
      <c r="F25" s="27">
        <v>25.71</v>
      </c>
      <c r="G25" s="27">
        <v>1.222</v>
      </c>
      <c r="H25" s="27">
        <v>2.012</v>
      </c>
      <c r="I25" s="27">
        <v>12.371</v>
      </c>
      <c r="J25" s="27">
        <v>1.7000000000000001E-2</v>
      </c>
      <c r="K25" s="27">
        <v>0</v>
      </c>
      <c r="L25" s="27">
        <v>3.2000000000000001E-2</v>
      </c>
      <c r="M25" s="11">
        <f t="shared" si="0"/>
        <v>98.803999999999988</v>
      </c>
      <c r="N25" s="11">
        <v>3.0055614742810395</v>
      </c>
      <c r="O25" s="11">
        <v>4.4611205611299774E-3</v>
      </c>
      <c r="P25" s="11">
        <v>1.8764085332412619</v>
      </c>
      <c r="Q25" s="11">
        <v>1.6190602314814437</v>
      </c>
      <c r="R25" s="11">
        <v>0.10416020757333477</v>
      </c>
      <c r="S25" s="11">
        <v>8.2954337525856237E-2</v>
      </c>
      <c r="T25" s="11">
        <v>0.2403916002067909</v>
      </c>
      <c r="U25" s="11">
        <v>1.0623330909760809</v>
      </c>
      <c r="V25" s="11">
        <v>2.6416673260004015E-3</v>
      </c>
      <c r="W25" s="11">
        <v>0</v>
      </c>
      <c r="X25" s="11">
        <v>2.0277368270620682E-3</v>
      </c>
      <c r="Y25" s="11">
        <v>8.000414657995196E-2</v>
      </c>
      <c r="Z25" s="11">
        <v>0.5388355165895401</v>
      </c>
      <c r="AA25" s="11">
        <v>0.35355250455536874</v>
      </c>
      <c r="AB25" s="11">
        <v>2.7607832275139244E-2</v>
      </c>
      <c r="AC25" s="11">
        <f t="shared" si="1"/>
        <v>0.1292808967191876</v>
      </c>
      <c r="AD25" s="11">
        <f t="shared" si="2"/>
        <v>0.87071910328081237</v>
      </c>
      <c r="AE25" s="69"/>
      <c r="AF25" s="69"/>
      <c r="AG25" s="41"/>
      <c r="AH25" s="10"/>
      <c r="AI25" s="10"/>
      <c r="AJ25" s="10"/>
      <c r="AK25" s="10"/>
      <c r="AL25" s="10"/>
      <c r="AM25" s="10"/>
      <c r="AN25" s="10"/>
      <c r="AO25" s="10"/>
      <c r="AP25" s="29"/>
      <c r="AQ25" s="10"/>
      <c r="AR25" s="30"/>
      <c r="AV25" s="31"/>
      <c r="AY25" s="32"/>
      <c r="AZ25" s="32"/>
      <c r="BA25" s="10"/>
    </row>
    <row r="26" spans="2:54">
      <c r="B26" s="10" t="s">
        <v>137</v>
      </c>
      <c r="C26" s="27">
        <v>37.738</v>
      </c>
      <c r="D26" s="27">
        <v>4.1000000000000002E-2</v>
      </c>
      <c r="E26" s="27">
        <v>20.178000000000001</v>
      </c>
      <c r="F26" s="27">
        <v>24.533000000000001</v>
      </c>
      <c r="G26" s="27">
        <v>1.373</v>
      </c>
      <c r="H26" s="27">
        <v>1.8580000000000001</v>
      </c>
      <c r="I26" s="27">
        <v>13.41</v>
      </c>
      <c r="J26" s="27">
        <v>0</v>
      </c>
      <c r="K26" s="27">
        <v>1.0999999999999999E-2</v>
      </c>
      <c r="L26" s="27">
        <v>5.1999999999999998E-2</v>
      </c>
      <c r="M26" s="11">
        <f t="shared" si="0"/>
        <v>99.194000000000003</v>
      </c>
      <c r="N26" s="11">
        <v>3.0063284447241942</v>
      </c>
      <c r="O26" s="11">
        <v>2.4568060703601107E-3</v>
      </c>
      <c r="P26" s="11">
        <v>1.8944874252750725</v>
      </c>
      <c r="Q26" s="11">
        <v>1.5486372234780132</v>
      </c>
      <c r="R26" s="11">
        <v>8.578477371514559E-2</v>
      </c>
      <c r="S26" s="11">
        <v>9.2643127991067539E-2</v>
      </c>
      <c r="T26" s="11">
        <v>0.22065399814851955</v>
      </c>
      <c r="U26" s="11">
        <v>1.1446150712384804</v>
      </c>
      <c r="V26" s="11">
        <v>0</v>
      </c>
      <c r="W26" s="11">
        <v>1.1179149692358606E-3</v>
      </c>
      <c r="X26" s="11">
        <v>3.2752143899117928E-3</v>
      </c>
      <c r="Y26" s="11">
        <v>7.3391109628156675E-2</v>
      </c>
      <c r="Z26" s="11">
        <v>0.51508789868388616</v>
      </c>
      <c r="AA26" s="11">
        <v>0.38070721981099664</v>
      </c>
      <c r="AB26" s="11">
        <v>3.0813771876960685E-2</v>
      </c>
      <c r="AC26" s="11">
        <f t="shared" si="1"/>
        <v>0.12471321592025388</v>
      </c>
      <c r="AD26" s="11">
        <f t="shared" si="2"/>
        <v>0.87528678407974614</v>
      </c>
      <c r="AE26" s="69"/>
      <c r="AF26" s="69"/>
      <c r="AG26" s="41"/>
      <c r="AH26" s="10"/>
      <c r="AI26" s="10"/>
      <c r="AJ26" s="10"/>
      <c r="AK26" s="10"/>
      <c r="AL26" s="10"/>
      <c r="AM26" s="10"/>
      <c r="AN26" s="10"/>
      <c r="AO26" s="10"/>
      <c r="AP26" s="29"/>
      <c r="AQ26" s="10"/>
      <c r="AR26" s="30"/>
      <c r="AV26" s="31"/>
      <c r="AY26" s="32"/>
      <c r="AZ26" s="32"/>
      <c r="BA26" s="10"/>
    </row>
    <row r="27" spans="2:54">
      <c r="B27" s="10" t="s">
        <v>138</v>
      </c>
      <c r="C27" s="27">
        <v>37.279000000000003</v>
      </c>
      <c r="D27" s="27">
        <v>3.7999999999999999E-2</v>
      </c>
      <c r="E27" s="27">
        <v>20.053999999999998</v>
      </c>
      <c r="F27" s="27">
        <v>24.491</v>
      </c>
      <c r="G27" s="27">
        <v>1.333</v>
      </c>
      <c r="H27" s="27">
        <v>1.7849999999999999</v>
      </c>
      <c r="I27" s="27">
        <v>13.48</v>
      </c>
      <c r="J27" s="27">
        <v>4.0000000000000001E-3</v>
      </c>
      <c r="K27" s="27">
        <v>0</v>
      </c>
      <c r="L27" s="27">
        <v>5.2999999999999999E-2</v>
      </c>
      <c r="M27" s="11">
        <f t="shared" si="0"/>
        <v>98.516999999999996</v>
      </c>
      <c r="N27" s="11">
        <v>2.9910805183053224</v>
      </c>
      <c r="O27" s="11">
        <v>2.2933847521384959E-3</v>
      </c>
      <c r="P27" s="11">
        <v>1.8963606027881825</v>
      </c>
      <c r="Q27" s="11">
        <v>1.5291842868920487</v>
      </c>
      <c r="R27" s="11">
        <v>0.11415168734971104</v>
      </c>
      <c r="S27" s="11">
        <v>9.058976365215772E-2</v>
      </c>
      <c r="T27" s="11">
        <v>0.2135062615348057</v>
      </c>
      <c r="U27" s="11">
        <v>1.1588490755818812</v>
      </c>
      <c r="V27" s="11">
        <v>6.2225769828361396E-4</v>
      </c>
      <c r="W27" s="11">
        <v>0</v>
      </c>
      <c r="X27" s="11">
        <v>3.3621614454693522E-3</v>
      </c>
      <c r="Y27" s="11">
        <v>7.1355958875065531E-2</v>
      </c>
      <c r="Z27" s="11">
        <v>0.51106890403810157</v>
      </c>
      <c r="AA27" s="11">
        <v>0.38729911893543317</v>
      </c>
      <c r="AB27" s="11">
        <v>3.0276018151399714E-2</v>
      </c>
      <c r="AC27" s="11">
        <f t="shared" si="1"/>
        <v>0.12251530355032918</v>
      </c>
      <c r="AD27" s="11">
        <f t="shared" si="2"/>
        <v>0.87748469644967086</v>
      </c>
      <c r="AE27" s="69"/>
      <c r="AF27" s="69"/>
      <c r="AG27" s="41"/>
      <c r="AH27" s="10"/>
      <c r="AI27" s="10"/>
      <c r="AJ27" s="10"/>
      <c r="AK27" s="10"/>
      <c r="AL27" s="10"/>
      <c r="AM27" s="10"/>
      <c r="AN27" s="10"/>
      <c r="AO27" s="10"/>
      <c r="AP27" s="29"/>
      <c r="AQ27" s="10"/>
      <c r="AR27" s="30"/>
      <c r="AV27" s="31"/>
      <c r="AY27" s="32"/>
      <c r="AZ27" s="32"/>
      <c r="BA27" s="10"/>
    </row>
    <row r="28" spans="2:54">
      <c r="B28" s="10" t="s">
        <v>139</v>
      </c>
      <c r="C28" s="27">
        <v>37.883000000000003</v>
      </c>
      <c r="D28" s="27">
        <v>0.01</v>
      </c>
      <c r="E28" s="27">
        <v>20.071000000000002</v>
      </c>
      <c r="F28" s="27">
        <v>24.661000000000001</v>
      </c>
      <c r="G28" s="27">
        <v>1.633</v>
      </c>
      <c r="H28" s="27">
        <v>1.9019999999999999</v>
      </c>
      <c r="I28" s="27">
        <v>12.345000000000001</v>
      </c>
      <c r="J28" s="27">
        <v>0</v>
      </c>
      <c r="K28" s="27">
        <v>1.4999999999999999E-2</v>
      </c>
      <c r="L28" s="27">
        <v>0.04</v>
      </c>
      <c r="M28" s="11">
        <f t="shared" si="0"/>
        <v>98.56</v>
      </c>
      <c r="N28" s="11">
        <v>3.0408030182342731</v>
      </c>
      <c r="O28" s="11">
        <v>6.0377259628906102E-4</v>
      </c>
      <c r="P28" s="11">
        <v>1.8987552952536244</v>
      </c>
      <c r="Q28" s="11">
        <v>1.6380005605516625</v>
      </c>
      <c r="R28" s="11">
        <v>1.742859927251228E-2</v>
      </c>
      <c r="S28" s="11">
        <v>0.11102358209473752</v>
      </c>
      <c r="T28" s="11">
        <v>0.22759513885181948</v>
      </c>
      <c r="U28" s="11">
        <v>1.0617154915949967</v>
      </c>
      <c r="V28" s="11">
        <v>0</v>
      </c>
      <c r="W28" s="11">
        <v>1.5360088686713228E-3</v>
      </c>
      <c r="X28" s="11">
        <v>2.5385326814153469E-3</v>
      </c>
      <c r="Y28" s="11">
        <v>7.4907854416619554E-2</v>
      </c>
      <c r="Z28" s="11">
        <v>0.53911128393665275</v>
      </c>
      <c r="AA28" s="11">
        <v>0.34943993038466376</v>
      </c>
      <c r="AB28" s="11">
        <v>3.6540931262063828E-2</v>
      </c>
      <c r="AC28" s="11">
        <f t="shared" si="1"/>
        <v>0.12199596028474564</v>
      </c>
      <c r="AD28" s="11">
        <f t="shared" si="2"/>
        <v>0.87800403971525431</v>
      </c>
      <c r="AE28" s="69"/>
      <c r="AF28" s="69"/>
      <c r="AG28" s="41"/>
      <c r="AH28" s="10"/>
      <c r="AI28" s="10"/>
      <c r="AJ28" s="10"/>
      <c r="AK28" s="10"/>
      <c r="AL28" s="10"/>
      <c r="AM28" s="10"/>
      <c r="AN28" s="10"/>
      <c r="AO28" s="10"/>
      <c r="AP28" s="29"/>
      <c r="AQ28" s="10"/>
      <c r="AR28" s="30"/>
      <c r="AV28" s="31"/>
      <c r="AY28" s="32"/>
      <c r="AZ28" s="32"/>
      <c r="BA28" s="10"/>
    </row>
    <row r="29" spans="2:54">
      <c r="B29" s="10" t="s">
        <v>140</v>
      </c>
      <c r="C29" s="27">
        <v>37.709000000000003</v>
      </c>
      <c r="D29" s="27">
        <v>0</v>
      </c>
      <c r="E29" s="27">
        <v>20.135999999999999</v>
      </c>
      <c r="F29" s="27">
        <v>25.77</v>
      </c>
      <c r="G29" s="27">
        <v>1.7050000000000001</v>
      </c>
      <c r="H29" s="27">
        <v>2.0169999999999999</v>
      </c>
      <c r="I29" s="27">
        <v>12.239000000000001</v>
      </c>
      <c r="J29" s="27">
        <v>0</v>
      </c>
      <c r="K29" s="27">
        <v>7.0000000000000001E-3</v>
      </c>
      <c r="L29" s="27">
        <v>4.5999999999999999E-2</v>
      </c>
      <c r="M29" s="11">
        <f t="shared" si="0"/>
        <v>99.629000000000005</v>
      </c>
      <c r="N29" s="11">
        <v>2.9986771596495911</v>
      </c>
      <c r="O29" s="11">
        <v>0</v>
      </c>
      <c r="P29" s="11">
        <v>1.8871827671875783</v>
      </c>
      <c r="Q29" s="11">
        <v>1.6004992564328651</v>
      </c>
      <c r="R29" s="11">
        <v>0.1132808953831157</v>
      </c>
      <c r="S29" s="11">
        <v>0.11484027042640835</v>
      </c>
      <c r="T29" s="11">
        <v>0.23911077106975492</v>
      </c>
      <c r="U29" s="11">
        <v>1.0428065905474608</v>
      </c>
      <c r="V29" s="11">
        <v>0</v>
      </c>
      <c r="W29" s="11">
        <v>7.1013558655339351E-4</v>
      </c>
      <c r="X29" s="11">
        <v>2.8921537166742696E-3</v>
      </c>
      <c r="Y29" s="11">
        <v>7.9776535668017221E-2</v>
      </c>
      <c r="Z29" s="11">
        <v>0.5339880150367764</v>
      </c>
      <c r="AA29" s="11">
        <v>0.34792032493334973</v>
      </c>
      <c r="AB29" s="11">
        <v>3.8315124361856703E-2</v>
      </c>
      <c r="AC29" s="11">
        <f t="shared" si="1"/>
        <v>0.12997905398154522</v>
      </c>
      <c r="AD29" s="11">
        <f t="shared" si="2"/>
        <v>0.87002094601845481</v>
      </c>
      <c r="AE29" s="69"/>
      <c r="AF29" s="69"/>
      <c r="AG29" s="41"/>
      <c r="AH29" s="10"/>
      <c r="AI29" s="10"/>
      <c r="AJ29" s="10"/>
      <c r="AK29" s="10"/>
      <c r="AL29" s="10"/>
      <c r="AM29" s="10"/>
      <c r="AN29" s="10"/>
      <c r="AO29" s="10"/>
      <c r="AP29" s="29"/>
      <c r="AQ29" s="10"/>
      <c r="AR29" s="30"/>
      <c r="AV29" s="31"/>
      <c r="AY29" s="32"/>
      <c r="AZ29" s="32"/>
      <c r="BA29" s="10"/>
    </row>
    <row r="30" spans="2:54">
      <c r="B30" s="10" t="s">
        <v>141</v>
      </c>
      <c r="C30" s="27">
        <v>37.4</v>
      </c>
      <c r="D30" s="27">
        <v>0</v>
      </c>
      <c r="E30" s="27">
        <v>19.742999999999999</v>
      </c>
      <c r="F30" s="27">
        <v>25.437999999999999</v>
      </c>
      <c r="G30" s="27">
        <v>1.6259999999999999</v>
      </c>
      <c r="H30" s="27">
        <v>1.9770000000000001</v>
      </c>
      <c r="I30" s="27">
        <v>12.253</v>
      </c>
      <c r="J30" s="27">
        <v>0</v>
      </c>
      <c r="K30" s="27">
        <v>8.0000000000000002E-3</v>
      </c>
      <c r="L30" s="27">
        <v>5.2999999999999999E-2</v>
      </c>
      <c r="M30" s="11">
        <f t="shared" si="0"/>
        <v>98.498000000000005</v>
      </c>
      <c r="N30" s="11">
        <v>3.0086337229199502</v>
      </c>
      <c r="O30" s="11">
        <v>0</v>
      </c>
      <c r="P30" s="11">
        <v>1.871832251342755</v>
      </c>
      <c r="Q30" s="11">
        <v>1.6029911098264562</v>
      </c>
      <c r="R30" s="11">
        <v>0.10835035772548895</v>
      </c>
      <c r="S30" s="11">
        <v>0.11079072010101973</v>
      </c>
      <c r="T30" s="11">
        <v>0.23708983354488083</v>
      </c>
      <c r="U30" s="11">
        <v>1.0561200477750556</v>
      </c>
      <c r="V30" s="11">
        <v>0</v>
      </c>
      <c r="W30" s="11">
        <v>8.2100583626875702E-4</v>
      </c>
      <c r="X30" s="11">
        <v>3.3709509281248206E-3</v>
      </c>
      <c r="Y30" s="11">
        <v>7.8846187921990343E-2</v>
      </c>
      <c r="Z30" s="11">
        <v>0.53308797088817894</v>
      </c>
      <c r="AA30" s="11">
        <v>0.35122146955866984</v>
      </c>
      <c r="AB30" s="11">
        <v>3.684437163116077E-2</v>
      </c>
      <c r="AC30" s="11">
        <f t="shared" si="1"/>
        <v>0.12884750227916197</v>
      </c>
      <c r="AD30" s="11">
        <f t="shared" si="2"/>
        <v>0.87115249772083803</v>
      </c>
      <c r="AE30" s="69"/>
      <c r="AF30" s="69"/>
      <c r="AG30" s="41"/>
      <c r="AH30" s="10"/>
      <c r="AI30" s="10"/>
      <c r="AJ30" s="10"/>
      <c r="AK30" s="10"/>
      <c r="AL30" s="10"/>
      <c r="AM30" s="10"/>
      <c r="AN30" s="10"/>
      <c r="AO30" s="10"/>
      <c r="AP30" s="29"/>
      <c r="AQ30" s="10"/>
      <c r="AR30" s="30"/>
      <c r="AV30" s="31"/>
      <c r="AY30" s="32"/>
      <c r="AZ30" s="32"/>
      <c r="BA30" s="10"/>
    </row>
    <row r="31" spans="2:54">
      <c r="B31" s="10" t="s">
        <v>142</v>
      </c>
      <c r="C31" s="27">
        <v>37.613</v>
      </c>
      <c r="D31" s="27">
        <v>0</v>
      </c>
      <c r="E31" s="27">
        <v>19.946999999999999</v>
      </c>
      <c r="F31" s="27">
        <v>25.35</v>
      </c>
      <c r="G31" s="27">
        <v>1.78</v>
      </c>
      <c r="H31" s="27">
        <v>2.0649999999999999</v>
      </c>
      <c r="I31" s="27">
        <v>12.087</v>
      </c>
      <c r="J31" s="27">
        <v>1.2E-2</v>
      </c>
      <c r="K31" s="27">
        <v>8.9999999999999993E-3</v>
      </c>
      <c r="L31" s="27">
        <v>2.5999999999999999E-2</v>
      </c>
      <c r="M31" s="11">
        <f t="shared" si="0"/>
        <v>98.888999999999996</v>
      </c>
      <c r="N31" s="11">
        <v>3.011632167116078</v>
      </c>
      <c r="O31" s="11">
        <v>0</v>
      </c>
      <c r="P31" s="11">
        <v>1.8823379764659245</v>
      </c>
      <c r="Q31" s="11">
        <v>1.6019196304223917</v>
      </c>
      <c r="R31" s="11">
        <v>9.553396654021995E-2</v>
      </c>
      <c r="S31" s="11">
        <v>0.12071718025177174</v>
      </c>
      <c r="T31" s="11">
        <v>0.24648616892773617</v>
      </c>
      <c r="U31" s="11">
        <v>1.0369447367756139</v>
      </c>
      <c r="V31" s="11">
        <v>1.862908978944131E-3</v>
      </c>
      <c r="W31" s="11">
        <v>9.1931639034018139E-4</v>
      </c>
      <c r="X31" s="11">
        <v>1.6459481309806605E-3</v>
      </c>
      <c r="Y31" s="11">
        <v>8.1996213054297509E-2</v>
      </c>
      <c r="Z31" s="11">
        <v>0.53289539077742332</v>
      </c>
      <c r="AA31" s="11">
        <v>0.34495055820804749</v>
      </c>
      <c r="AB31" s="11">
        <v>4.0157837960231632E-2</v>
      </c>
      <c r="AC31" s="11">
        <f t="shared" si="1"/>
        <v>0.13335067927962413</v>
      </c>
      <c r="AD31" s="11">
        <f t="shared" si="2"/>
        <v>0.86664932072037582</v>
      </c>
      <c r="AE31" s="69"/>
      <c r="AF31" s="69"/>
      <c r="AG31" s="41"/>
      <c r="AH31" s="10"/>
      <c r="AI31" s="10"/>
      <c r="AJ31" s="10"/>
      <c r="AK31" s="10"/>
      <c r="AL31" s="10"/>
      <c r="AM31" s="10"/>
      <c r="AN31" s="10"/>
      <c r="AO31" s="10"/>
      <c r="AP31" s="29"/>
      <c r="AQ31" s="10"/>
      <c r="AR31" s="30"/>
      <c r="AV31" s="31"/>
      <c r="AY31" s="32"/>
      <c r="AZ31" s="32"/>
      <c r="BA31" s="10"/>
    </row>
    <row r="32" spans="2:54">
      <c r="B32" s="10" t="s">
        <v>143</v>
      </c>
      <c r="C32" s="27">
        <v>37.183999999999997</v>
      </c>
      <c r="D32" s="27">
        <v>6.6000000000000003E-2</v>
      </c>
      <c r="E32" s="27">
        <v>20.027999999999999</v>
      </c>
      <c r="F32" s="27">
        <v>25.872</v>
      </c>
      <c r="G32" s="27">
        <v>1.736</v>
      </c>
      <c r="H32" s="27">
        <v>1.9810000000000001</v>
      </c>
      <c r="I32" s="27">
        <v>12.134</v>
      </c>
      <c r="J32" s="27">
        <v>4.0000000000000001E-3</v>
      </c>
      <c r="K32" s="27">
        <v>0</v>
      </c>
      <c r="L32" s="27">
        <v>1E-3</v>
      </c>
      <c r="M32" s="11">
        <f>SUM(C32:L32)</f>
        <v>99.006000000000014</v>
      </c>
      <c r="N32" s="11">
        <v>2.9774685806844388</v>
      </c>
      <c r="O32" s="11">
        <v>3.9752504045348497E-3</v>
      </c>
      <c r="P32" s="11">
        <v>1.8900997606967163</v>
      </c>
      <c r="Q32" s="11">
        <v>1.5849450198944297</v>
      </c>
      <c r="R32" s="11">
        <v>0.14757027592266425</v>
      </c>
      <c r="S32" s="11">
        <v>0.11774051438278137</v>
      </c>
      <c r="T32" s="11">
        <v>0.23647438358457867</v>
      </c>
      <c r="U32" s="11">
        <v>1.0410418963289332</v>
      </c>
      <c r="V32" s="11">
        <v>6.2100844912525775E-4</v>
      </c>
      <c r="W32" s="11">
        <v>0</v>
      </c>
      <c r="X32" s="11">
        <v>6.3309651797719476E-5</v>
      </c>
      <c r="Y32" s="11">
        <v>7.93484462892972E-2</v>
      </c>
      <c r="Z32" s="11">
        <v>0.53182472822728055</v>
      </c>
      <c r="AA32" s="11">
        <v>0.34931926132379371</v>
      </c>
      <c r="AB32" s="11">
        <v>3.9507564159628542E-2</v>
      </c>
      <c r="AC32" s="11">
        <f t="shared" si="1"/>
        <v>0.1298297268234323</v>
      </c>
      <c r="AD32" s="11">
        <f t="shared" si="2"/>
        <v>0.8701702731765677</v>
      </c>
      <c r="AE32" s="69"/>
      <c r="AF32" s="69"/>
      <c r="AG32" s="41"/>
      <c r="AH32" s="10"/>
      <c r="AI32" s="10"/>
      <c r="AJ32" s="10"/>
      <c r="AK32" s="10"/>
      <c r="AL32" s="10"/>
      <c r="AM32" s="10"/>
      <c r="AN32" s="10"/>
      <c r="AO32" s="10"/>
      <c r="AP32" s="29"/>
      <c r="AQ32" s="10"/>
      <c r="AR32" s="30"/>
      <c r="AV32" s="31"/>
      <c r="AY32" s="32"/>
      <c r="AZ32" s="32"/>
      <c r="BA32" s="10"/>
    </row>
    <row r="33" spans="1:54">
      <c r="B33" s="10" t="s">
        <v>144</v>
      </c>
      <c r="C33" s="27">
        <v>37.457000000000001</v>
      </c>
      <c r="D33" s="27">
        <v>4.8000000000000001E-2</v>
      </c>
      <c r="E33" s="27">
        <v>19.79</v>
      </c>
      <c r="F33" s="27">
        <v>25.835999999999999</v>
      </c>
      <c r="G33" s="27">
        <v>1.736</v>
      </c>
      <c r="H33" s="27">
        <v>1.974</v>
      </c>
      <c r="I33" s="27">
        <v>11.856999999999999</v>
      </c>
      <c r="J33" s="27">
        <v>1.6E-2</v>
      </c>
      <c r="K33" s="27">
        <v>0</v>
      </c>
      <c r="L33" s="27">
        <v>0</v>
      </c>
      <c r="M33" s="11">
        <f t="shared" si="0"/>
        <v>98.714000000000013</v>
      </c>
      <c r="N33" s="11">
        <v>3.0094467753231782</v>
      </c>
      <c r="O33" s="11">
        <v>2.9008440867854543E-3</v>
      </c>
      <c r="P33" s="11">
        <v>1.8739393614172428</v>
      </c>
      <c r="Q33" s="11">
        <v>1.6320831274397347</v>
      </c>
      <c r="R33" s="11">
        <v>0.10385781326460819</v>
      </c>
      <c r="S33" s="11">
        <v>0.11813770334631515</v>
      </c>
      <c r="T33" s="11">
        <v>0.23643369516231907</v>
      </c>
      <c r="U33" s="11">
        <v>1.0207082664580427</v>
      </c>
      <c r="V33" s="11">
        <v>2.4924135017722984E-3</v>
      </c>
      <c r="W33" s="11">
        <v>0</v>
      </c>
      <c r="X33" s="11">
        <v>0</v>
      </c>
      <c r="Y33" s="11">
        <v>7.8618281691624936E-2</v>
      </c>
      <c r="Z33" s="11">
        <v>0.54269579033189574</v>
      </c>
      <c r="AA33" s="11">
        <v>0.33940310395384621</v>
      </c>
      <c r="AB33" s="11">
        <v>3.9282824022632966E-2</v>
      </c>
      <c r="AC33" s="11">
        <f t="shared" si="1"/>
        <v>0.12653549184163454</v>
      </c>
      <c r="AD33" s="11">
        <f t="shared" si="2"/>
        <v>0.8734645081583654</v>
      </c>
      <c r="AE33" s="69"/>
      <c r="AF33" s="69"/>
      <c r="AG33" s="41"/>
      <c r="AH33" s="10"/>
      <c r="AI33" s="10"/>
      <c r="AJ33" s="10"/>
      <c r="AK33" s="10"/>
      <c r="AL33" s="10"/>
      <c r="AM33" s="10"/>
      <c r="AN33" s="10"/>
      <c r="AO33" s="10"/>
      <c r="AP33" s="10"/>
      <c r="AQ33" s="29"/>
      <c r="AR33" s="10"/>
      <c r="AS33" s="30"/>
      <c r="AW33" s="31"/>
      <c r="AZ33" s="32"/>
      <c r="BA33" s="32"/>
      <c r="BB33" s="10"/>
    </row>
    <row r="34" spans="1:54">
      <c r="A34" s="26"/>
      <c r="B34" s="10" t="s">
        <v>145</v>
      </c>
      <c r="C34" s="11">
        <v>37.537999999999997</v>
      </c>
      <c r="D34" s="11">
        <v>0.08</v>
      </c>
      <c r="E34" s="11">
        <v>20.132999999999999</v>
      </c>
      <c r="F34" s="11">
        <v>26.11</v>
      </c>
      <c r="G34" s="11">
        <v>1.7729999999999999</v>
      </c>
      <c r="H34" s="11">
        <v>2.0070000000000001</v>
      </c>
      <c r="I34" s="11">
        <v>11.888</v>
      </c>
      <c r="J34" s="11">
        <v>1.6E-2</v>
      </c>
      <c r="K34" s="11">
        <v>0</v>
      </c>
      <c r="L34" s="11">
        <v>2.1999999999999999E-2</v>
      </c>
      <c r="M34" s="11">
        <f t="shared" si="0"/>
        <v>99.567000000000007</v>
      </c>
      <c r="N34" s="11">
        <v>2.9898429540151783</v>
      </c>
      <c r="O34" s="11">
        <v>4.7928816803931972E-3</v>
      </c>
      <c r="P34" s="11">
        <v>1.8899129632594778</v>
      </c>
      <c r="Q34" s="11">
        <v>1.6172615123951914</v>
      </c>
      <c r="R34" s="11">
        <v>0.12190078845695496</v>
      </c>
      <c r="S34" s="11">
        <v>0.11961099677631497</v>
      </c>
      <c r="T34" s="11">
        <v>0.23830500572015303</v>
      </c>
      <c r="U34" s="11">
        <v>1.0145166516944137</v>
      </c>
      <c r="V34" s="11">
        <v>2.4708345547478478E-3</v>
      </c>
      <c r="W34" s="11">
        <v>0</v>
      </c>
      <c r="X34" s="11">
        <v>1.3854114471737143E-3</v>
      </c>
      <c r="Y34" s="11">
        <v>7.9708823860158609E-2</v>
      </c>
      <c r="Z34" s="11">
        <v>0.54094546876075278</v>
      </c>
      <c r="AA34" s="11">
        <v>0.3393379373158053</v>
      </c>
      <c r="AB34" s="11">
        <v>4.0007770063283286E-2</v>
      </c>
      <c r="AC34" s="11">
        <f t="shared" si="1"/>
        <v>0.12842708865117586</v>
      </c>
      <c r="AD34" s="11">
        <f t="shared" si="2"/>
        <v>0.8715729113488242</v>
      </c>
      <c r="AE34" s="69"/>
      <c r="AF34" s="69"/>
      <c r="AG34" s="4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BB34" s="10"/>
    </row>
    <row r="35" spans="1:54">
      <c r="B35" s="10" t="s">
        <v>146</v>
      </c>
      <c r="C35" s="11">
        <v>37.551000000000002</v>
      </c>
      <c r="D35" s="11">
        <v>0.104</v>
      </c>
      <c r="E35" s="11">
        <v>20.128</v>
      </c>
      <c r="F35" s="11">
        <v>25.791</v>
      </c>
      <c r="G35" s="11">
        <v>1.859</v>
      </c>
      <c r="H35" s="11">
        <v>1.964</v>
      </c>
      <c r="I35" s="11">
        <v>11.702999999999999</v>
      </c>
      <c r="J35" s="11">
        <v>0</v>
      </c>
      <c r="K35" s="11">
        <v>0</v>
      </c>
      <c r="L35" s="11">
        <v>3.0000000000000001E-3</v>
      </c>
      <c r="M35" s="11">
        <f t="shared" si="0"/>
        <v>99.102999999999994</v>
      </c>
      <c r="N35" s="11">
        <v>3.005154145918608</v>
      </c>
      <c r="O35" s="11">
        <v>6.2604861604472917E-3</v>
      </c>
      <c r="P35" s="11">
        <v>1.8984621099209273</v>
      </c>
      <c r="Q35" s="11">
        <v>1.6475949851356246</v>
      </c>
      <c r="R35" s="11">
        <v>7.8518804445304902E-2</v>
      </c>
      <c r="S35" s="11">
        <v>0.12601137873758345</v>
      </c>
      <c r="T35" s="11">
        <v>0.23431240171845172</v>
      </c>
      <c r="U35" s="11">
        <v>1.0034958664873912</v>
      </c>
      <c r="V35" s="11">
        <v>0</v>
      </c>
      <c r="W35" s="11">
        <v>0</v>
      </c>
      <c r="X35" s="11">
        <v>1.8982147566086655E-4</v>
      </c>
      <c r="Y35" s="11">
        <v>7.7808083690117671E-2</v>
      </c>
      <c r="Z35" s="11">
        <v>0.54711661675036138</v>
      </c>
      <c r="AA35" s="11">
        <v>0.3332307201398525</v>
      </c>
      <c r="AB35" s="11">
        <v>4.1844579419668432E-2</v>
      </c>
      <c r="AC35" s="11">
        <f t="shared" si="1"/>
        <v>0.12450793453239173</v>
      </c>
      <c r="AD35" s="11">
        <f t="shared" si="2"/>
        <v>0.87549206546760827</v>
      </c>
      <c r="AE35" s="69"/>
      <c r="AF35" s="69"/>
      <c r="AG35" s="4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BB35" s="10"/>
    </row>
    <row r="36" spans="1:54">
      <c r="B36" s="10" t="s">
        <v>147</v>
      </c>
      <c r="C36" s="11">
        <v>36.683999999999997</v>
      </c>
      <c r="D36" s="11">
        <v>0.126</v>
      </c>
      <c r="E36" s="11">
        <v>20.013999999999999</v>
      </c>
      <c r="F36" s="11">
        <v>26.003</v>
      </c>
      <c r="G36" s="11">
        <v>1.887</v>
      </c>
      <c r="H36" s="11">
        <v>1.988</v>
      </c>
      <c r="I36" s="11">
        <v>11.618</v>
      </c>
      <c r="J36" s="11">
        <v>0</v>
      </c>
      <c r="K36" s="11">
        <v>1E-3</v>
      </c>
      <c r="L36" s="11">
        <v>4.0000000000000001E-3</v>
      </c>
      <c r="M36" s="11">
        <f t="shared" si="0"/>
        <v>98.325000000000003</v>
      </c>
      <c r="N36" s="11">
        <v>2.9605589300080948</v>
      </c>
      <c r="O36" s="11">
        <v>7.6488658557901526E-3</v>
      </c>
      <c r="P36" s="11">
        <v>1.9036494787392686</v>
      </c>
      <c r="Q36" s="11">
        <v>1.5952147377467758</v>
      </c>
      <c r="R36" s="11">
        <v>0.15978265402548164</v>
      </c>
      <c r="S36" s="11">
        <v>0.12898940888764171</v>
      </c>
      <c r="T36" s="11">
        <v>0.23917839706734981</v>
      </c>
      <c r="U36" s="11">
        <v>1.0046193383107902</v>
      </c>
      <c r="V36" s="11">
        <v>0</v>
      </c>
      <c r="W36" s="11">
        <v>1.0295692566756962E-4</v>
      </c>
      <c r="X36" s="11">
        <v>2.5523243314140863E-4</v>
      </c>
      <c r="Y36" s="11">
        <v>8.0585662198154176E-2</v>
      </c>
      <c r="Z36" s="11">
        <v>0.53747093201473473</v>
      </c>
      <c r="AA36" s="11">
        <v>0.33848338991940696</v>
      </c>
      <c r="AB36" s="11">
        <v>4.3460015867704212E-2</v>
      </c>
      <c r="AC36" s="11">
        <f t="shared" si="1"/>
        <v>0.13038557140674489</v>
      </c>
      <c r="AD36" s="11">
        <f t="shared" si="2"/>
        <v>0.86961442859325511</v>
      </c>
      <c r="AE36" s="69"/>
      <c r="AF36" s="69"/>
      <c r="AG36" s="4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BB36" s="10"/>
    </row>
    <row r="37" spans="1:54">
      <c r="B37" s="10" t="s">
        <v>148</v>
      </c>
      <c r="C37" s="11">
        <v>37.359000000000002</v>
      </c>
      <c r="D37" s="11">
        <v>0.11700000000000001</v>
      </c>
      <c r="E37" s="11">
        <v>20.111999999999998</v>
      </c>
      <c r="F37" s="11">
        <v>26.13</v>
      </c>
      <c r="G37" s="11">
        <v>2.0790000000000002</v>
      </c>
      <c r="H37" s="11">
        <v>1.9830000000000001</v>
      </c>
      <c r="I37" s="11">
        <v>11.416</v>
      </c>
      <c r="J37" s="11">
        <v>2.5000000000000001E-2</v>
      </c>
      <c r="K37" s="11">
        <v>2E-3</v>
      </c>
      <c r="L37" s="11">
        <v>0.05</v>
      </c>
      <c r="M37" s="11">
        <f t="shared" si="0"/>
        <v>99.272999999999982</v>
      </c>
      <c r="N37" s="11">
        <v>2.987464641129097</v>
      </c>
      <c r="O37" s="11">
        <v>7.0375722525483405E-3</v>
      </c>
      <c r="P37" s="11">
        <v>1.8954784653125156</v>
      </c>
      <c r="Q37" s="11">
        <v>1.6310066655040913</v>
      </c>
      <c r="R37" s="11">
        <v>0.11643599791581138</v>
      </c>
      <c r="S37" s="11">
        <v>0.14081442538445196</v>
      </c>
      <c r="T37" s="11">
        <v>0.23639527444949918</v>
      </c>
      <c r="U37" s="11">
        <v>0.97812560391840231</v>
      </c>
      <c r="V37" s="11">
        <v>3.8760911053472235E-3</v>
      </c>
      <c r="W37" s="11">
        <v>2.0403095725365453E-4</v>
      </c>
      <c r="X37" s="11">
        <v>3.1612320709829725E-3</v>
      </c>
      <c r="Y37" s="11">
        <v>7.9158809300181432E-2</v>
      </c>
      <c r="Z37" s="11">
        <v>0.54615535738868781</v>
      </c>
      <c r="AA37" s="11">
        <v>0.32753301999165929</v>
      </c>
      <c r="AB37" s="11">
        <v>4.7152813319471472E-2</v>
      </c>
      <c r="AC37" s="11">
        <f t="shared" si="1"/>
        <v>0.12659046207019264</v>
      </c>
      <c r="AD37" s="11">
        <f t="shared" si="2"/>
        <v>0.87340953792980736</v>
      </c>
      <c r="AE37" s="69"/>
      <c r="AF37" s="69"/>
      <c r="AG37" s="4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BB37" s="10"/>
    </row>
    <row r="38" spans="1:54">
      <c r="B38" s="10" t="s">
        <v>149</v>
      </c>
      <c r="C38" s="11">
        <v>37.281999999999996</v>
      </c>
      <c r="D38" s="11">
        <v>8.7999999999999995E-2</v>
      </c>
      <c r="E38" s="11">
        <v>19.55</v>
      </c>
      <c r="F38" s="11">
        <v>26.088999999999999</v>
      </c>
      <c r="G38" s="11">
        <v>2.0579999999999998</v>
      </c>
      <c r="H38" s="11">
        <v>2.0009999999999999</v>
      </c>
      <c r="I38" s="11">
        <v>11.571999999999999</v>
      </c>
      <c r="J38" s="11">
        <v>1E-3</v>
      </c>
      <c r="K38" s="11">
        <v>2.1999999999999999E-2</v>
      </c>
      <c r="L38" s="11">
        <v>0</v>
      </c>
      <c r="M38" s="11">
        <f t="shared" si="0"/>
        <v>98.663000000000025</v>
      </c>
      <c r="N38" s="11">
        <v>3.0017047120882143</v>
      </c>
      <c r="O38" s="11">
        <v>5.3294318242003615E-3</v>
      </c>
      <c r="P38" s="11">
        <v>1.8551182164300992</v>
      </c>
      <c r="Q38" s="11">
        <v>1.6234083738013472</v>
      </c>
      <c r="R38" s="11">
        <v>0.13322929600621158</v>
      </c>
      <c r="S38" s="11">
        <v>0.14034574889678972</v>
      </c>
      <c r="T38" s="11">
        <v>0.24017311955356965</v>
      </c>
      <c r="U38" s="11">
        <v>0.99827530113842755</v>
      </c>
      <c r="V38" s="11">
        <v>1.5610442055847946E-4</v>
      </c>
      <c r="W38" s="11">
        <v>2.2596958405820622E-3</v>
      </c>
      <c r="X38" s="11">
        <v>0</v>
      </c>
      <c r="Y38" s="11">
        <v>7.9998972781617328E-2</v>
      </c>
      <c r="Z38" s="11">
        <v>0.54073912413922909</v>
      </c>
      <c r="AA38" s="11">
        <v>0.3325143079824186</v>
      </c>
      <c r="AB38" s="11">
        <v>4.6747595096734915E-2</v>
      </c>
      <c r="AC38" s="11">
        <f t="shared" si="1"/>
        <v>0.12887717570171695</v>
      </c>
      <c r="AD38" s="11">
        <f t="shared" si="2"/>
        <v>0.87112282429828303</v>
      </c>
      <c r="AE38" s="69"/>
      <c r="AF38" s="69"/>
      <c r="AG38" s="4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BB38" s="10"/>
    </row>
    <row r="39" spans="1:54">
      <c r="B39" s="10" t="s">
        <v>150</v>
      </c>
      <c r="C39" s="11">
        <v>37.183999999999997</v>
      </c>
      <c r="D39" s="11">
        <v>9.0999999999999998E-2</v>
      </c>
      <c r="E39" s="11">
        <v>19.71</v>
      </c>
      <c r="F39" s="11">
        <v>26.106999999999999</v>
      </c>
      <c r="G39" s="11">
        <v>2.0379999999999998</v>
      </c>
      <c r="H39" s="11">
        <v>1.9810000000000001</v>
      </c>
      <c r="I39" s="11">
        <v>11.444000000000001</v>
      </c>
      <c r="J39" s="11">
        <v>1.2E-2</v>
      </c>
      <c r="K39" s="11">
        <v>0</v>
      </c>
      <c r="L39" s="11">
        <v>1.6E-2</v>
      </c>
      <c r="M39" s="11">
        <f t="shared" si="0"/>
        <v>98.582999999999998</v>
      </c>
      <c r="N39" s="11">
        <v>2.9959282673147332</v>
      </c>
      <c r="O39" s="11">
        <v>5.5150083020864184E-3</v>
      </c>
      <c r="P39" s="11">
        <v>1.8716213558412007</v>
      </c>
      <c r="Q39" s="11">
        <v>1.6327434072476086</v>
      </c>
      <c r="R39" s="11">
        <v>0.12634743410686777</v>
      </c>
      <c r="S39" s="11">
        <v>0.13907997724935978</v>
      </c>
      <c r="T39" s="11">
        <v>0.23794047563518222</v>
      </c>
      <c r="U39" s="11">
        <v>0.98793026404969619</v>
      </c>
      <c r="V39" s="11">
        <v>1.8745757174854539E-3</v>
      </c>
      <c r="W39" s="11">
        <v>0</v>
      </c>
      <c r="X39" s="11">
        <v>1.0192345357802732E-3</v>
      </c>
      <c r="Y39" s="11">
        <v>7.937450112596886E-2</v>
      </c>
      <c r="Z39" s="11">
        <v>0.54466644681209064</v>
      </c>
      <c r="AA39" s="11">
        <v>0.32956339877382573</v>
      </c>
      <c r="AB39" s="11">
        <v>4.6395653288114749E-2</v>
      </c>
      <c r="AC39" s="11">
        <f t="shared" si="1"/>
        <v>0.12719437945256012</v>
      </c>
      <c r="AD39" s="11">
        <f t="shared" si="2"/>
        <v>0.87280562054743993</v>
      </c>
      <c r="AE39" s="69"/>
      <c r="AF39" s="69"/>
      <c r="AG39" s="4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BB39" s="10"/>
    </row>
    <row r="40" spans="1:54">
      <c r="B40" s="10" t="s">
        <v>151</v>
      </c>
      <c r="C40" s="11">
        <v>37.557000000000002</v>
      </c>
      <c r="D40" s="11">
        <v>0.108</v>
      </c>
      <c r="E40" s="11">
        <v>19.984000000000002</v>
      </c>
      <c r="F40" s="11">
        <v>26.244</v>
      </c>
      <c r="G40" s="11">
        <v>2.1819999999999999</v>
      </c>
      <c r="H40" s="11">
        <v>1.9990000000000001</v>
      </c>
      <c r="I40" s="11">
        <v>11.185</v>
      </c>
      <c r="J40" s="11">
        <v>8.9999999999999993E-3</v>
      </c>
      <c r="K40" s="11">
        <v>0</v>
      </c>
      <c r="L40" s="11">
        <v>1E-3</v>
      </c>
      <c r="M40" s="11">
        <f t="shared" si="0"/>
        <v>99.269000000000005</v>
      </c>
      <c r="N40" s="11">
        <v>3.0054915785994334</v>
      </c>
      <c r="O40" s="11">
        <v>6.5009653412137916E-3</v>
      </c>
      <c r="P40" s="11">
        <v>1.8847905937258851</v>
      </c>
      <c r="Q40" s="11">
        <v>1.6637908390683711</v>
      </c>
      <c r="R40" s="11">
        <v>9.2557459556929622E-2</v>
      </c>
      <c r="S40" s="11">
        <v>0.14789874694986935</v>
      </c>
      <c r="T40" s="11">
        <v>0.23847670415296968</v>
      </c>
      <c r="U40" s="11">
        <v>0.95903342980058282</v>
      </c>
      <c r="V40" s="11">
        <v>1.3964119844295331E-3</v>
      </c>
      <c r="W40" s="11">
        <v>0</v>
      </c>
      <c r="X40" s="11">
        <v>6.3270820317375329E-5</v>
      </c>
      <c r="Y40" s="11">
        <v>7.9249211200646097E-2</v>
      </c>
      <c r="Z40" s="11">
        <v>0.55290143356917731</v>
      </c>
      <c r="AA40" s="11">
        <v>0.31870049150794566</v>
      </c>
      <c r="AB40" s="11">
        <v>4.9148863722230998E-2</v>
      </c>
      <c r="AC40" s="11">
        <f t="shared" si="1"/>
        <v>0.12536443940431644</v>
      </c>
      <c r="AD40" s="11">
        <f t="shared" si="2"/>
        <v>0.87463556059568359</v>
      </c>
      <c r="AE40" s="69"/>
      <c r="AF40" s="69"/>
      <c r="AG40" s="4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BB40" s="10"/>
    </row>
    <row r="41" spans="1:54">
      <c r="B41" s="10" t="s">
        <v>152</v>
      </c>
      <c r="C41" s="11">
        <v>37.668999999999997</v>
      </c>
      <c r="D41" s="11">
        <v>9.5000000000000001E-2</v>
      </c>
      <c r="E41" s="11">
        <v>19.97</v>
      </c>
      <c r="F41" s="11">
        <v>26.003</v>
      </c>
      <c r="G41" s="11">
        <v>2.0190000000000001</v>
      </c>
      <c r="H41" s="11">
        <v>1.927</v>
      </c>
      <c r="I41" s="11">
        <v>11.247999999999999</v>
      </c>
      <c r="J41" s="11">
        <v>2.5999999999999999E-2</v>
      </c>
      <c r="K41" s="11">
        <v>0</v>
      </c>
      <c r="L41" s="11">
        <v>0</v>
      </c>
      <c r="M41" s="11">
        <f t="shared" si="0"/>
        <v>98.957000000000008</v>
      </c>
      <c r="N41" s="11">
        <v>3.0223617626441817</v>
      </c>
      <c r="O41" s="11">
        <v>5.7334421416584281E-3</v>
      </c>
      <c r="P41" s="11">
        <v>1.8884108337924521</v>
      </c>
      <c r="Q41" s="11">
        <v>1.6853411245377101</v>
      </c>
      <c r="R41" s="11">
        <v>5.9443417750043359E-2</v>
      </c>
      <c r="S41" s="11">
        <v>0.13720937969858085</v>
      </c>
      <c r="T41" s="11">
        <v>0.23049027986120826</v>
      </c>
      <c r="U41" s="11">
        <v>0.96696509845999379</v>
      </c>
      <c r="V41" s="11">
        <v>4.0446611141711783E-3</v>
      </c>
      <c r="W41" s="11">
        <v>0</v>
      </c>
      <c r="X41" s="11">
        <v>0</v>
      </c>
      <c r="Y41" s="11">
        <v>7.6321136058853462E-2</v>
      </c>
      <c r="Z41" s="11">
        <v>0.55805888798815129</v>
      </c>
      <c r="AA41" s="11">
        <v>0.3201864950147445</v>
      </c>
      <c r="AB41" s="11">
        <v>4.5433480938250705E-2</v>
      </c>
      <c r="AC41" s="11">
        <f t="shared" si="1"/>
        <v>0.12030822719159014</v>
      </c>
      <c r="AD41" s="11">
        <f t="shared" si="2"/>
        <v>0.87969177280840982</v>
      </c>
      <c r="AE41" s="69"/>
      <c r="AF41" s="69"/>
      <c r="AG41" s="4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BB41" s="10"/>
    </row>
    <row r="42" spans="1:54">
      <c r="B42" s="10" t="s">
        <v>153</v>
      </c>
      <c r="C42" s="11">
        <v>37.15</v>
      </c>
      <c r="D42" s="11">
        <v>0</v>
      </c>
      <c r="E42" s="11">
        <v>19.879000000000001</v>
      </c>
      <c r="F42" s="11">
        <v>26.474</v>
      </c>
      <c r="G42" s="11">
        <v>2.1960000000000002</v>
      </c>
      <c r="H42" s="11">
        <v>1.944</v>
      </c>
      <c r="I42" s="11">
        <v>11.175000000000001</v>
      </c>
      <c r="J42" s="11">
        <v>1.6E-2</v>
      </c>
      <c r="K42" s="11">
        <v>0</v>
      </c>
      <c r="L42" s="11">
        <v>2.8000000000000001E-2</v>
      </c>
      <c r="M42" s="11">
        <f t="shared" si="0"/>
        <v>98.862000000000009</v>
      </c>
      <c r="N42" s="11">
        <v>2.9868315793977156</v>
      </c>
      <c r="O42" s="11">
        <v>0</v>
      </c>
      <c r="P42" s="11">
        <v>1.8836599910630965</v>
      </c>
      <c r="Q42" s="11">
        <v>1.6366395235202524</v>
      </c>
      <c r="R42" s="11">
        <v>0.14339110374697661</v>
      </c>
      <c r="S42" s="11">
        <v>0.14954413296315788</v>
      </c>
      <c r="T42" s="11">
        <v>0.23300042997868053</v>
      </c>
      <c r="U42" s="11">
        <v>0.96265924155588212</v>
      </c>
      <c r="V42" s="11">
        <v>2.4941256898663427E-3</v>
      </c>
      <c r="W42" s="11">
        <v>0</v>
      </c>
      <c r="X42" s="11">
        <v>1.7798720843705503E-3</v>
      </c>
      <c r="Y42" s="11">
        <v>7.8139729136458558E-2</v>
      </c>
      <c r="Z42" s="11">
        <v>0.54886838223258516</v>
      </c>
      <c r="AA42" s="11">
        <v>0.32284031575722</v>
      </c>
      <c r="AB42" s="11">
        <v>5.0151572873736339E-2</v>
      </c>
      <c r="AC42" s="11">
        <f t="shared" si="1"/>
        <v>0.12462315513884503</v>
      </c>
      <c r="AD42" s="11">
        <f t="shared" si="2"/>
        <v>0.87537684486115497</v>
      </c>
      <c r="AE42" s="69"/>
      <c r="AF42" s="69"/>
      <c r="AG42" s="4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BB42" s="10"/>
    </row>
    <row r="43" spans="1:54">
      <c r="B43" s="10" t="s">
        <v>154</v>
      </c>
      <c r="C43" s="11">
        <v>37.450000000000003</v>
      </c>
      <c r="D43" s="11">
        <v>0.121</v>
      </c>
      <c r="E43" s="11">
        <v>19.934000000000001</v>
      </c>
      <c r="F43" s="11">
        <v>26.248999999999999</v>
      </c>
      <c r="G43" s="11">
        <v>2.0990000000000002</v>
      </c>
      <c r="H43" s="11">
        <v>2.0129999999999999</v>
      </c>
      <c r="I43" s="11">
        <v>11.15</v>
      </c>
      <c r="J43" s="11">
        <v>2.5999999999999999E-2</v>
      </c>
      <c r="K43" s="11">
        <v>3.0000000000000001E-3</v>
      </c>
      <c r="L43" s="11">
        <v>3.6999999999999998E-2</v>
      </c>
      <c r="M43" s="11">
        <f t="shared" si="0"/>
        <v>99.082000000000022</v>
      </c>
      <c r="N43" s="11">
        <v>3.0021437407503453</v>
      </c>
      <c r="O43" s="11">
        <v>7.2961626064576906E-3</v>
      </c>
      <c r="P43" s="11">
        <v>1.8833462751778363</v>
      </c>
      <c r="Q43" s="11">
        <v>1.659962913910185</v>
      </c>
      <c r="R43" s="11">
        <v>9.9776725731874905E-2</v>
      </c>
      <c r="S43" s="11">
        <v>0.14252046337667021</v>
      </c>
      <c r="T43" s="11">
        <v>0.24056474454490956</v>
      </c>
      <c r="U43" s="11">
        <v>0.95769597857429245</v>
      </c>
      <c r="V43" s="11">
        <v>4.0410985789312336E-3</v>
      </c>
      <c r="W43" s="11">
        <v>3.0680289644453986E-4</v>
      </c>
      <c r="X43" s="11">
        <v>2.3450938520531649E-3</v>
      </c>
      <c r="Y43" s="11">
        <v>8.0168363744298157E-2</v>
      </c>
      <c r="Z43" s="11">
        <v>0.553183763215784</v>
      </c>
      <c r="AA43" s="11">
        <v>0.31915283227406765</v>
      </c>
      <c r="AB43" s="11">
        <v>4.7495040765850212E-2</v>
      </c>
      <c r="AC43" s="11">
        <f t="shared" si="1"/>
        <v>0.126577870874271</v>
      </c>
      <c r="AD43" s="11">
        <f t="shared" si="2"/>
        <v>0.87342212912572903</v>
      </c>
      <c r="AE43" s="69"/>
      <c r="AF43" s="69"/>
      <c r="AG43" s="4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BB43" s="10"/>
    </row>
    <row r="44" spans="1:54">
      <c r="B44" s="10" t="s">
        <v>155</v>
      </c>
      <c r="C44" s="11">
        <v>37.713999999999999</v>
      </c>
      <c r="D44" s="11">
        <v>8.5000000000000006E-2</v>
      </c>
      <c r="E44" s="11">
        <v>19.689</v>
      </c>
      <c r="F44" s="11">
        <v>26.241</v>
      </c>
      <c r="G44" s="11">
        <v>2.1509999999999998</v>
      </c>
      <c r="H44" s="11">
        <v>2.012</v>
      </c>
      <c r="I44" s="11">
        <v>11.206</v>
      </c>
      <c r="J44" s="11">
        <v>0</v>
      </c>
      <c r="K44" s="11">
        <v>0</v>
      </c>
      <c r="L44" s="11">
        <v>4.0000000000000001E-3</v>
      </c>
      <c r="M44" s="11">
        <f t="shared" si="0"/>
        <v>99.102000000000004</v>
      </c>
      <c r="N44" s="11">
        <v>3.0244069571505268</v>
      </c>
      <c r="O44" s="11">
        <v>5.1272681524767898E-3</v>
      </c>
      <c r="P44" s="11">
        <v>1.8608756543080776</v>
      </c>
      <c r="Q44" s="11">
        <v>1.6800410526493295</v>
      </c>
      <c r="R44" s="11">
        <v>7.9802279192008996E-2</v>
      </c>
      <c r="S44" s="11">
        <v>0.14610435760031237</v>
      </c>
      <c r="T44" s="11">
        <v>0.24053271513304425</v>
      </c>
      <c r="U44" s="11">
        <v>0.96285609992031906</v>
      </c>
      <c r="V44" s="11">
        <v>0</v>
      </c>
      <c r="W44" s="11">
        <v>0</v>
      </c>
      <c r="X44" s="11">
        <v>2.5361589390443534E-4</v>
      </c>
      <c r="Y44" s="11">
        <v>7.9395939192265397E-2</v>
      </c>
      <c r="Z44" s="11">
        <v>0.55455424091843586</v>
      </c>
      <c r="AA44" s="11">
        <v>0.3178231465016762</v>
      </c>
      <c r="AB44" s="11">
        <v>4.8226673387622626E-2</v>
      </c>
      <c r="AC44" s="11">
        <f t="shared" si="1"/>
        <v>0.12524002939537168</v>
      </c>
      <c r="AD44" s="11">
        <f t="shared" si="2"/>
        <v>0.87475997060462829</v>
      </c>
      <c r="AE44" s="69"/>
      <c r="AF44" s="69"/>
      <c r="AG44" s="4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BB44" s="10"/>
    </row>
    <row r="45" spans="1:54">
      <c r="B45" s="10" t="s">
        <v>156</v>
      </c>
      <c r="C45" s="11">
        <v>37.584000000000003</v>
      </c>
      <c r="D45" s="11">
        <v>9.9000000000000005E-2</v>
      </c>
      <c r="E45" s="11">
        <v>19.901</v>
      </c>
      <c r="F45" s="11">
        <v>25.818999999999999</v>
      </c>
      <c r="G45" s="11">
        <v>2.0019999999999998</v>
      </c>
      <c r="H45" s="11">
        <v>2.0230000000000001</v>
      </c>
      <c r="I45" s="11">
        <v>11.356</v>
      </c>
      <c r="J45" s="11">
        <v>0</v>
      </c>
      <c r="K45" s="11">
        <v>1.9E-2</v>
      </c>
      <c r="L45" s="11">
        <v>2.3E-2</v>
      </c>
      <c r="M45" s="11">
        <f t="shared" si="0"/>
        <v>98.825999999999993</v>
      </c>
      <c r="N45" s="11">
        <v>3.0179858459326465</v>
      </c>
      <c r="O45" s="11">
        <v>5.9796927252308788E-3</v>
      </c>
      <c r="P45" s="11">
        <v>1.8834112591842105</v>
      </c>
      <c r="Q45" s="11">
        <v>1.6646985574860615</v>
      </c>
      <c r="R45" s="11">
        <v>6.9143809009486468E-2</v>
      </c>
      <c r="S45" s="11">
        <v>0.13616434439604716</v>
      </c>
      <c r="T45" s="11">
        <v>0.24216904411552545</v>
      </c>
      <c r="U45" s="11">
        <v>0.97704084424700399</v>
      </c>
      <c r="V45" s="11">
        <v>0</v>
      </c>
      <c r="W45" s="11">
        <v>1.9463742066173806E-3</v>
      </c>
      <c r="X45" s="11">
        <v>1.4602286971703313E-3</v>
      </c>
      <c r="Y45" s="11">
        <v>8.0186492490437217E-2</v>
      </c>
      <c r="Z45" s="11">
        <v>0.55121140220968456</v>
      </c>
      <c r="AA45" s="11">
        <v>0.32351566074930921</v>
      </c>
      <c r="AB45" s="11">
        <v>4.5086444550569031E-2</v>
      </c>
      <c r="AC45" s="11">
        <f t="shared" si="1"/>
        <v>0.12699835264500089</v>
      </c>
      <c r="AD45" s="11">
        <f t="shared" si="2"/>
        <v>0.87300164735499908</v>
      </c>
      <c r="AE45" s="69"/>
      <c r="AF45" s="69"/>
      <c r="AG45" s="4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BB45" s="10"/>
    </row>
    <row r="46" spans="1:54">
      <c r="B46" s="10" t="s">
        <v>157</v>
      </c>
      <c r="C46" s="11">
        <v>37.68</v>
      </c>
      <c r="D46" s="11">
        <v>0</v>
      </c>
      <c r="E46" s="11">
        <v>19.661000000000001</v>
      </c>
      <c r="F46" s="11">
        <v>26.141999999999999</v>
      </c>
      <c r="G46" s="11">
        <v>2.0550000000000002</v>
      </c>
      <c r="H46" s="11">
        <v>1.9850000000000001</v>
      </c>
      <c r="I46" s="11">
        <v>11.333</v>
      </c>
      <c r="J46" s="11">
        <v>8.0000000000000002E-3</v>
      </c>
      <c r="K46" s="11">
        <v>2E-3</v>
      </c>
      <c r="L46" s="11">
        <v>0</v>
      </c>
      <c r="M46" s="11">
        <f t="shared" si="0"/>
        <v>98.866</v>
      </c>
      <c r="N46" s="11">
        <v>3.0272736618619835</v>
      </c>
      <c r="O46" s="11">
        <v>0</v>
      </c>
      <c r="P46" s="11">
        <v>1.8616689479700548</v>
      </c>
      <c r="Q46" s="11">
        <v>1.6712143093920757</v>
      </c>
      <c r="R46" s="11">
        <v>8.5234886494926165E-2</v>
      </c>
      <c r="S46" s="11">
        <v>0.13984203701985867</v>
      </c>
      <c r="T46" s="11">
        <v>0.23774415306181762</v>
      </c>
      <c r="U46" s="11">
        <v>0.9755708460103375</v>
      </c>
      <c r="V46" s="11">
        <v>1.2461697706144766E-3</v>
      </c>
      <c r="W46" s="11">
        <v>2.0498841833229288E-4</v>
      </c>
      <c r="X46" s="11">
        <v>0</v>
      </c>
      <c r="Y46" s="11">
        <v>7.8609445039482626E-2</v>
      </c>
      <c r="Z46" s="11">
        <v>0.55258237778488695</v>
      </c>
      <c r="AA46" s="11">
        <v>0.32256979536161584</v>
      </c>
      <c r="AB46" s="11">
        <v>4.6238381814014691E-2</v>
      </c>
      <c r="AC46" s="11">
        <f t="shared" si="1"/>
        <v>0.12454129188133647</v>
      </c>
      <c r="AD46" s="11">
        <f t="shared" si="2"/>
        <v>0.87545870811866355</v>
      </c>
      <c r="AE46" s="69"/>
      <c r="AF46" s="69"/>
      <c r="AG46" s="4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BB46" s="10"/>
    </row>
    <row r="47" spans="1:54">
      <c r="B47" s="10" t="s">
        <v>158</v>
      </c>
      <c r="C47" s="11">
        <v>37.628999999999998</v>
      </c>
      <c r="D47" s="11">
        <v>7.0000000000000001E-3</v>
      </c>
      <c r="E47" s="11">
        <v>20.036999999999999</v>
      </c>
      <c r="F47" s="11">
        <v>26.338000000000001</v>
      </c>
      <c r="G47" s="11">
        <v>1.895</v>
      </c>
      <c r="H47" s="11">
        <v>2.0169999999999999</v>
      </c>
      <c r="I47" s="11">
        <v>11.404999999999999</v>
      </c>
      <c r="J47" s="11">
        <v>3.0000000000000001E-3</v>
      </c>
      <c r="K47" s="11">
        <v>7.0000000000000001E-3</v>
      </c>
      <c r="L47" s="11">
        <v>4.2999999999999997E-2</v>
      </c>
      <c r="M47" s="11">
        <f>SUM(C47:L47)</f>
        <v>99.381</v>
      </c>
      <c r="N47" s="11">
        <v>3.005628956719768</v>
      </c>
      <c r="O47" s="11">
        <v>4.2057185219334709E-4</v>
      </c>
      <c r="P47" s="11">
        <v>1.8862595463756715</v>
      </c>
      <c r="Q47" s="11">
        <v>1.6592431561299148</v>
      </c>
      <c r="R47" s="11">
        <v>0.10010372922266697</v>
      </c>
      <c r="S47" s="11">
        <v>0.12820561031678945</v>
      </c>
      <c r="T47" s="11">
        <v>0.24017463143585371</v>
      </c>
      <c r="U47" s="11">
        <v>0.97607033787975939</v>
      </c>
      <c r="V47" s="11">
        <v>4.6460125711218222E-4</v>
      </c>
      <c r="W47" s="11">
        <v>7.1329514771289505E-4</v>
      </c>
      <c r="X47" s="11">
        <v>2.7155636625587056E-3</v>
      </c>
      <c r="Y47" s="11">
        <v>7.995976040310214E-2</v>
      </c>
      <c r="Z47" s="11">
        <v>0.5524009110432192</v>
      </c>
      <c r="AA47" s="11">
        <v>0.32495667792576705</v>
      </c>
      <c r="AB47" s="11">
        <v>4.2682650627911545E-2</v>
      </c>
      <c r="AC47" s="11">
        <f t="shared" si="1"/>
        <v>0.12644644743674516</v>
      </c>
      <c r="AD47" s="11">
        <f t="shared" si="2"/>
        <v>0.87355355256325484</v>
      </c>
      <c r="AE47" s="69"/>
      <c r="AF47" s="69"/>
      <c r="AG47" s="4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BB47" s="10"/>
    </row>
    <row r="48" spans="1:54">
      <c r="B48" s="10" t="s">
        <v>159</v>
      </c>
      <c r="C48" s="11">
        <v>37.344999999999999</v>
      </c>
      <c r="D48" s="11">
        <v>5.6000000000000001E-2</v>
      </c>
      <c r="E48" s="11">
        <v>20.215</v>
      </c>
      <c r="F48" s="11">
        <v>26.155000000000001</v>
      </c>
      <c r="G48" s="11">
        <v>1.8939999999999999</v>
      </c>
      <c r="H48" s="11">
        <v>2.0710000000000002</v>
      </c>
      <c r="I48" s="11">
        <v>11.637</v>
      </c>
      <c r="J48" s="11">
        <v>2.1000000000000001E-2</v>
      </c>
      <c r="K48" s="11">
        <v>0</v>
      </c>
      <c r="L48" s="11">
        <v>3.7999999999999999E-2</v>
      </c>
      <c r="M48" s="11">
        <f t="shared" si="0"/>
        <v>99.432000000000002</v>
      </c>
      <c r="N48" s="11">
        <v>2.97819114255068</v>
      </c>
      <c r="O48" s="11">
        <v>3.3592134833355537E-3</v>
      </c>
      <c r="P48" s="11">
        <v>1.8999838654948098</v>
      </c>
      <c r="Q48" s="11">
        <v>1.6065722518946834</v>
      </c>
      <c r="R48" s="11">
        <v>0.13776647250758511</v>
      </c>
      <c r="S48" s="11">
        <v>0.12793377221752189</v>
      </c>
      <c r="T48" s="11">
        <v>0.24621173488804093</v>
      </c>
      <c r="U48" s="11">
        <v>0.99433854399984656</v>
      </c>
      <c r="V48" s="11">
        <v>3.2470265169573247E-3</v>
      </c>
      <c r="W48" s="11">
        <v>0</v>
      </c>
      <c r="X48" s="11">
        <v>2.3959764465382441E-3</v>
      </c>
      <c r="Y48" s="11">
        <v>8.2758680781858551E-2</v>
      </c>
      <c r="Z48" s="11">
        <v>0.54001406638072402</v>
      </c>
      <c r="AA48" s="11">
        <v>0.33422511802453625</v>
      </c>
      <c r="AB48" s="11">
        <v>4.300213481288119E-2</v>
      </c>
      <c r="AC48" s="11">
        <f t="shared" si="1"/>
        <v>0.13288744756239851</v>
      </c>
      <c r="AD48" s="11">
        <f t="shared" si="2"/>
        <v>0.86711255243760155</v>
      </c>
      <c r="AE48" s="69"/>
      <c r="AF48" s="69"/>
      <c r="AG48" s="4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BB48" s="10"/>
    </row>
    <row r="49" spans="2:54">
      <c r="B49" s="10" t="s">
        <v>160</v>
      </c>
      <c r="C49" s="11">
        <v>37.593000000000004</v>
      </c>
      <c r="D49" s="11">
        <v>8.3000000000000004E-2</v>
      </c>
      <c r="E49" s="11">
        <v>20.157</v>
      </c>
      <c r="F49" s="11">
        <v>26.388000000000002</v>
      </c>
      <c r="G49" s="11">
        <v>1.8580000000000001</v>
      </c>
      <c r="H49" s="11">
        <v>2.048</v>
      </c>
      <c r="I49" s="11">
        <v>11.676</v>
      </c>
      <c r="J49" s="11">
        <v>0</v>
      </c>
      <c r="K49" s="11">
        <v>0.02</v>
      </c>
      <c r="L49" s="11">
        <v>0</v>
      </c>
      <c r="M49" s="11">
        <f t="shared" si="0"/>
        <v>99.823000000000008</v>
      </c>
      <c r="N49" s="11">
        <v>2.988240742710524</v>
      </c>
      <c r="O49" s="11">
        <v>4.962678767549673E-3</v>
      </c>
      <c r="P49" s="11">
        <v>1.8883850663511785</v>
      </c>
      <c r="Q49" s="11">
        <v>1.6269313014990432</v>
      </c>
      <c r="R49" s="11">
        <v>0.12723622697420112</v>
      </c>
      <c r="S49" s="11">
        <v>0.12509485116280289</v>
      </c>
      <c r="T49" s="11">
        <v>0.24268732567513221</v>
      </c>
      <c r="U49" s="11">
        <v>0.994433670578041</v>
      </c>
      <c r="V49" s="11">
        <v>0</v>
      </c>
      <c r="W49" s="11">
        <v>2.0281362815260198E-3</v>
      </c>
      <c r="X49" s="11">
        <v>0</v>
      </c>
      <c r="Y49" s="11">
        <v>8.1189487698262439E-2</v>
      </c>
      <c r="Z49" s="11">
        <v>0.54427942836122201</v>
      </c>
      <c r="AA49" s="11">
        <v>0.33268140410517894</v>
      </c>
      <c r="AB49" s="11">
        <v>4.1849679835336634E-2</v>
      </c>
      <c r="AC49" s="11">
        <f t="shared" si="1"/>
        <v>0.12980579148483379</v>
      </c>
      <c r="AD49" s="11">
        <f t="shared" si="2"/>
        <v>0.87019420851516616</v>
      </c>
      <c r="AE49" s="69"/>
      <c r="AF49" s="69"/>
      <c r="AG49" s="4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BB49" s="10"/>
    </row>
    <row r="50" spans="2:54">
      <c r="B50" s="10" t="s">
        <v>161</v>
      </c>
      <c r="C50" s="11">
        <v>37.790999999999997</v>
      </c>
      <c r="D50" s="11">
        <v>4.0000000000000001E-3</v>
      </c>
      <c r="E50" s="11">
        <v>19.846</v>
      </c>
      <c r="F50" s="11">
        <v>26.25</v>
      </c>
      <c r="G50" s="11">
        <v>1.8049999999999999</v>
      </c>
      <c r="H50" s="11">
        <v>2.0739999999999998</v>
      </c>
      <c r="I50" s="11">
        <v>11.59</v>
      </c>
      <c r="J50" s="11">
        <v>0</v>
      </c>
      <c r="K50" s="11">
        <v>0</v>
      </c>
      <c r="L50" s="11">
        <v>1.7999999999999999E-2</v>
      </c>
      <c r="M50" s="11">
        <f t="shared" si="0"/>
        <v>99.378</v>
      </c>
      <c r="N50" s="11">
        <v>3.0175596907448545</v>
      </c>
      <c r="O50" s="11">
        <v>2.4024643441906266E-4</v>
      </c>
      <c r="P50" s="11">
        <v>1.8676544891246609</v>
      </c>
      <c r="Q50" s="11">
        <v>1.6572731588837131</v>
      </c>
      <c r="R50" s="11">
        <v>9.5609268937748126E-2</v>
      </c>
      <c r="S50" s="11">
        <v>0.1220758674137111</v>
      </c>
      <c r="T50" s="11">
        <v>0.24687936019942411</v>
      </c>
      <c r="U50" s="11">
        <v>0.99157155068242719</v>
      </c>
      <c r="V50" s="11">
        <v>0</v>
      </c>
      <c r="W50" s="11">
        <v>0</v>
      </c>
      <c r="X50" s="11">
        <v>1.1363675790423042E-3</v>
      </c>
      <c r="Y50" s="11">
        <v>8.1807729252649258E-2</v>
      </c>
      <c r="Z50" s="11">
        <v>0.54916601278504862</v>
      </c>
      <c r="AA50" s="11">
        <v>0.32857431616532035</v>
      </c>
      <c r="AB50" s="11">
        <v>4.0451941796981708E-2</v>
      </c>
      <c r="AC50" s="11">
        <f t="shared" si="1"/>
        <v>0.12965314370841377</v>
      </c>
      <c r="AD50" s="11">
        <f t="shared" si="2"/>
        <v>0.87034685629158626</v>
      </c>
      <c r="AE50" s="69"/>
      <c r="AF50" s="69"/>
      <c r="AG50" s="4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BB50" s="10"/>
    </row>
    <row r="51" spans="2:54">
      <c r="B51" s="10" t="s">
        <v>162</v>
      </c>
      <c r="C51" s="11">
        <v>37.393000000000001</v>
      </c>
      <c r="D51" s="11">
        <v>3.1E-2</v>
      </c>
      <c r="E51" s="11">
        <v>19.728999999999999</v>
      </c>
      <c r="F51" s="11">
        <v>25.853999999999999</v>
      </c>
      <c r="G51" s="11">
        <v>1.7130000000000001</v>
      </c>
      <c r="H51" s="11">
        <v>1.9710000000000001</v>
      </c>
      <c r="I51" s="11">
        <v>11.766999999999999</v>
      </c>
      <c r="J51" s="11">
        <v>0</v>
      </c>
      <c r="K51" s="11">
        <v>8.9999999999999993E-3</v>
      </c>
      <c r="L51" s="11">
        <v>1.9E-2</v>
      </c>
      <c r="M51" s="11">
        <f t="shared" si="0"/>
        <v>98.486000000000004</v>
      </c>
      <c r="N51" s="11">
        <v>3.0121254681908911</v>
      </c>
      <c r="O51" s="11">
        <v>1.878338742832583E-3</v>
      </c>
      <c r="P51" s="11">
        <v>1.8730263402451586</v>
      </c>
      <c r="Q51" s="11">
        <v>1.6429916304581245</v>
      </c>
      <c r="R51" s="11">
        <v>9.8680839408054055E-2</v>
      </c>
      <c r="S51" s="11">
        <v>0.1168759727805284</v>
      </c>
      <c r="T51" s="11">
        <v>0.2366889148127847</v>
      </c>
      <c r="U51" s="11">
        <v>1.0155975356526623</v>
      </c>
      <c r="V51" s="11">
        <v>0</v>
      </c>
      <c r="W51" s="11">
        <v>9.2487661481329797E-4</v>
      </c>
      <c r="X51" s="11">
        <v>1.2100830941494413E-3</v>
      </c>
      <c r="Y51" s="11">
        <v>7.857795803030862E-2</v>
      </c>
      <c r="Z51" s="11">
        <v>0.5454540508768827</v>
      </c>
      <c r="AA51" s="11">
        <v>0.33716653183915474</v>
      </c>
      <c r="AB51" s="11">
        <v>3.8801459253654018E-2</v>
      </c>
      <c r="AC51" s="11">
        <f t="shared" si="1"/>
        <v>0.12591975557137658</v>
      </c>
      <c r="AD51" s="11">
        <f t="shared" si="2"/>
        <v>0.87408024442862342</v>
      </c>
      <c r="AE51" s="69"/>
      <c r="AF51" s="69"/>
      <c r="AG51" s="4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BB51" s="10"/>
    </row>
    <row r="52" spans="2:54">
      <c r="B52" s="10" t="s">
        <v>163</v>
      </c>
      <c r="C52" s="11">
        <v>37.61</v>
      </c>
      <c r="D52" s="11">
        <v>5.1999999999999998E-2</v>
      </c>
      <c r="E52" s="11">
        <v>19.902000000000001</v>
      </c>
      <c r="F52" s="11">
        <v>25.895</v>
      </c>
      <c r="G52" s="11">
        <v>1.7370000000000001</v>
      </c>
      <c r="H52" s="11">
        <v>2.0939999999999999</v>
      </c>
      <c r="I52" s="11">
        <v>11.819000000000001</v>
      </c>
      <c r="J52" s="11">
        <v>4.0000000000000001E-3</v>
      </c>
      <c r="K52" s="11">
        <v>2E-3</v>
      </c>
      <c r="L52" s="11">
        <v>2.3E-2</v>
      </c>
      <c r="M52" s="11">
        <f t="shared" si="0"/>
        <v>99.137999999999991</v>
      </c>
      <c r="N52" s="11">
        <v>3.0074276434312899</v>
      </c>
      <c r="O52" s="11">
        <v>3.1276969850360823E-3</v>
      </c>
      <c r="P52" s="11">
        <v>1.8756190679686264</v>
      </c>
      <c r="Q52" s="11">
        <v>1.6290242250817499</v>
      </c>
      <c r="R52" s="11">
        <v>0.1026403127199762</v>
      </c>
      <c r="S52" s="11">
        <v>0.11764590078196067</v>
      </c>
      <c r="T52" s="11">
        <v>0.24961867684892036</v>
      </c>
      <c r="U52" s="11">
        <v>1.0126181861383963</v>
      </c>
      <c r="V52" s="11">
        <v>6.201521903282382E-4</v>
      </c>
      <c r="W52" s="11">
        <v>2.0402359232002355E-4</v>
      </c>
      <c r="X52" s="11">
        <v>1.4541142613941455E-3</v>
      </c>
      <c r="Y52" s="11">
        <v>8.2959917928283666E-2</v>
      </c>
      <c r="Z52" s="11">
        <v>0.54140065848423069</v>
      </c>
      <c r="AA52" s="11">
        <v>0.3365402087503781</v>
      </c>
      <c r="AB52" s="11">
        <v>3.9099214837107543E-2</v>
      </c>
      <c r="AC52" s="11">
        <f t="shared" si="1"/>
        <v>0.13287180687313629</v>
      </c>
      <c r="AD52" s="11">
        <f t="shared" si="2"/>
        <v>0.86712819312686373</v>
      </c>
      <c r="AE52" s="69"/>
      <c r="AF52" s="69"/>
      <c r="AG52" s="4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BB52" s="10"/>
    </row>
    <row r="53" spans="2:54">
      <c r="B53" s="10" t="s">
        <v>164</v>
      </c>
      <c r="C53" s="11">
        <v>37.587000000000003</v>
      </c>
      <c r="D53" s="11">
        <v>5.7000000000000002E-2</v>
      </c>
      <c r="E53" s="11">
        <v>19.853000000000002</v>
      </c>
      <c r="F53" s="11">
        <v>26.372</v>
      </c>
      <c r="G53" s="11">
        <v>1.583</v>
      </c>
      <c r="H53" s="11">
        <v>2.004</v>
      </c>
      <c r="I53" s="11">
        <v>12.029</v>
      </c>
      <c r="J53" s="11">
        <v>0</v>
      </c>
      <c r="K53" s="11">
        <v>0</v>
      </c>
      <c r="L53" s="11">
        <v>8.9999999999999993E-3</v>
      </c>
      <c r="M53" s="11">
        <f t="shared" si="0"/>
        <v>99.494</v>
      </c>
      <c r="N53" s="11">
        <v>2.9977695942210909</v>
      </c>
      <c r="O53" s="11">
        <v>3.4195181717653063E-3</v>
      </c>
      <c r="P53" s="11">
        <v>1.8661338573784712</v>
      </c>
      <c r="Q53" s="11">
        <v>1.6280545241883555</v>
      </c>
      <c r="R53" s="11">
        <v>0.1309203968314101</v>
      </c>
      <c r="S53" s="11">
        <v>0.10693666314459684</v>
      </c>
      <c r="T53" s="11">
        <v>0.23826861979901731</v>
      </c>
      <c r="U53" s="11">
        <v>1.0279293052608878</v>
      </c>
      <c r="V53" s="11">
        <v>0</v>
      </c>
      <c r="W53" s="11">
        <v>0</v>
      </c>
      <c r="X53" s="11">
        <v>5.6752100440538781E-4</v>
      </c>
      <c r="Y53" s="11">
        <v>7.9391404831881784E-2</v>
      </c>
      <c r="Z53" s="11">
        <v>0.54246982220000883</v>
      </c>
      <c r="AA53" s="11">
        <v>0.34250734184535159</v>
      </c>
      <c r="AB53" s="11">
        <v>3.5631431122757837E-2</v>
      </c>
      <c r="AC53" s="11">
        <f t="shared" si="1"/>
        <v>0.12766739809589447</v>
      </c>
      <c r="AD53" s="11">
        <f t="shared" si="2"/>
        <v>0.87233260190410555</v>
      </c>
      <c r="AE53" s="69"/>
      <c r="AF53" s="69"/>
      <c r="AG53" s="4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BB53" s="10"/>
    </row>
    <row r="54" spans="2:54">
      <c r="B54" s="10" t="s">
        <v>165</v>
      </c>
      <c r="C54" s="11">
        <v>37.308999999999997</v>
      </c>
      <c r="D54" s="11">
        <v>5.2999999999999999E-2</v>
      </c>
      <c r="E54" s="11">
        <v>19.904</v>
      </c>
      <c r="F54" s="11">
        <v>25.763999999999999</v>
      </c>
      <c r="G54" s="11">
        <v>1.528</v>
      </c>
      <c r="H54" s="11">
        <v>2.0510000000000002</v>
      </c>
      <c r="I54" s="11">
        <v>11.978999999999999</v>
      </c>
      <c r="J54" s="11">
        <v>2.4E-2</v>
      </c>
      <c r="K54" s="11">
        <v>6.0000000000000001E-3</v>
      </c>
      <c r="L54" s="11">
        <v>2.1000000000000001E-2</v>
      </c>
      <c r="M54" s="11">
        <f t="shared" si="0"/>
        <v>98.638999999999996</v>
      </c>
      <c r="N54" s="11">
        <v>2.9963821399499859</v>
      </c>
      <c r="O54" s="11">
        <v>3.2017611793247525E-3</v>
      </c>
      <c r="P54" s="11">
        <v>1.8839961783077754</v>
      </c>
      <c r="Q54" s="11">
        <v>1.6105709240929009</v>
      </c>
      <c r="R54" s="11">
        <v>0.11985445316813603</v>
      </c>
      <c r="S54" s="11">
        <v>0.10394224011477507</v>
      </c>
      <c r="T54" s="11">
        <v>0.24556009740756593</v>
      </c>
      <c r="U54" s="11">
        <v>1.0308068413777429</v>
      </c>
      <c r="V54" s="11">
        <v>3.7371563657350197E-3</v>
      </c>
      <c r="W54" s="11">
        <v>6.1474270242868796E-4</v>
      </c>
      <c r="X54" s="11">
        <v>1.3334653336287785E-3</v>
      </c>
      <c r="Y54" s="11">
        <v>8.210295596999459E-2</v>
      </c>
      <c r="Z54" s="11">
        <v>0.53849397790342601</v>
      </c>
      <c r="AA54" s="11">
        <v>0.34465000464117923</v>
      </c>
      <c r="AB54" s="11">
        <v>3.4753061485400125E-2</v>
      </c>
      <c r="AC54" s="11">
        <f t="shared" si="1"/>
        <v>0.13229674767735902</v>
      </c>
      <c r="AD54" s="11">
        <f t="shared" si="2"/>
        <v>0.86770325232264101</v>
      </c>
      <c r="AE54" s="69"/>
      <c r="AF54" s="69"/>
      <c r="AG54" s="4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BB54" s="10"/>
    </row>
    <row r="55" spans="2:54">
      <c r="B55" s="10" t="s">
        <v>166</v>
      </c>
      <c r="C55" s="11">
        <v>37.771000000000001</v>
      </c>
      <c r="D55" s="11">
        <v>2.1999999999999999E-2</v>
      </c>
      <c r="E55" s="11">
        <v>20.013000000000002</v>
      </c>
      <c r="F55" s="11">
        <v>26.221</v>
      </c>
      <c r="G55" s="11">
        <v>1.57</v>
      </c>
      <c r="H55" s="11">
        <v>1.9630000000000001</v>
      </c>
      <c r="I55" s="11">
        <v>11.693</v>
      </c>
      <c r="J55" s="11">
        <v>1.6E-2</v>
      </c>
      <c r="K55" s="11">
        <v>0.01</v>
      </c>
      <c r="L55" s="11">
        <v>2.3E-2</v>
      </c>
      <c r="M55" s="11">
        <f t="shared" si="0"/>
        <v>99.301999999999992</v>
      </c>
      <c r="N55" s="11">
        <v>3.0171769397346524</v>
      </c>
      <c r="O55" s="11">
        <v>1.3218873648202837E-3</v>
      </c>
      <c r="P55" s="11">
        <v>1.884128658596524</v>
      </c>
      <c r="Q55" s="11">
        <v>1.6707326558231035</v>
      </c>
      <c r="R55" s="11">
        <v>8.0918182224040791E-2</v>
      </c>
      <c r="S55" s="11">
        <v>0.10622508226261927</v>
      </c>
      <c r="T55" s="11">
        <v>0.23376050770211843</v>
      </c>
      <c r="U55" s="11">
        <v>1.0007863716268757</v>
      </c>
      <c r="V55" s="11">
        <v>2.4780423031732219E-3</v>
      </c>
      <c r="W55" s="11">
        <v>1.0190625392026537E-3</v>
      </c>
      <c r="X55" s="11">
        <v>1.4526098228706441E-3</v>
      </c>
      <c r="Y55" s="11">
        <v>7.7622496857665313E-2</v>
      </c>
      <c r="Z55" s="11">
        <v>0.55478336183239052</v>
      </c>
      <c r="AA55" s="11">
        <v>0.33232104836884485</v>
      </c>
      <c r="AB55" s="11">
        <v>3.5273092941099392E-2</v>
      </c>
      <c r="AC55" s="11">
        <f t="shared" si="1"/>
        <v>0.12274158404928433</v>
      </c>
      <c r="AD55" s="11">
        <f t="shared" si="2"/>
        <v>0.87725841595071563</v>
      </c>
      <c r="AE55" s="69"/>
      <c r="AF55" s="69"/>
      <c r="AG55" s="4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BB55" s="10"/>
    </row>
    <row r="56" spans="2:54">
      <c r="B56" s="10" t="s">
        <v>167</v>
      </c>
      <c r="C56" s="11">
        <v>37.344000000000001</v>
      </c>
      <c r="D56" s="11">
        <v>4.4999999999999998E-2</v>
      </c>
      <c r="E56" s="11">
        <v>20.126999999999999</v>
      </c>
      <c r="F56" s="11">
        <v>25.841000000000001</v>
      </c>
      <c r="G56" s="11">
        <v>1.502</v>
      </c>
      <c r="H56" s="11">
        <v>1.996</v>
      </c>
      <c r="I56" s="11">
        <v>11.718999999999999</v>
      </c>
      <c r="J56" s="11">
        <v>2.4E-2</v>
      </c>
      <c r="K56" s="11">
        <v>0.03</v>
      </c>
      <c r="L56" s="11">
        <v>7.0000000000000001E-3</v>
      </c>
      <c r="M56" s="11">
        <f t="shared" si="0"/>
        <v>98.634999999999991</v>
      </c>
      <c r="N56" s="11">
        <v>2.9993991948655312</v>
      </c>
      <c r="O56" s="11">
        <v>2.7186632957607723E-3</v>
      </c>
      <c r="P56" s="11">
        <v>1.9052349785867684</v>
      </c>
      <c r="Q56" s="11">
        <v>1.6388201933290283</v>
      </c>
      <c r="R56" s="11">
        <v>9.6896124042898713E-2</v>
      </c>
      <c r="S56" s="11">
        <v>0.10218061114125103</v>
      </c>
      <c r="T56" s="11">
        <v>0.23899153502521012</v>
      </c>
      <c r="U56" s="11">
        <v>1.008502842778763</v>
      </c>
      <c r="V56" s="11">
        <v>3.737413195556183E-3</v>
      </c>
      <c r="W56" s="11">
        <v>3.073924747964041E-3</v>
      </c>
      <c r="X56" s="11">
        <v>4.4451899126790877E-4</v>
      </c>
      <c r="Y56" s="11">
        <v>7.9970527121056609E-2</v>
      </c>
      <c r="Z56" s="11">
        <v>0.54837638790566223</v>
      </c>
      <c r="AA56" s="11">
        <v>0.33746175960413954</v>
      </c>
      <c r="AB56" s="11">
        <v>3.419132536914158E-2</v>
      </c>
      <c r="AC56" s="11">
        <f t="shared" si="1"/>
        <v>0.12727129744506832</v>
      </c>
      <c r="AD56" s="11">
        <f t="shared" si="2"/>
        <v>0.87272870255493173</v>
      </c>
      <c r="AE56" s="69"/>
      <c r="AF56" s="69"/>
      <c r="AG56" s="4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BB56" s="10"/>
    </row>
    <row r="57" spans="2:54">
      <c r="B57" s="10" t="s">
        <v>168</v>
      </c>
      <c r="C57" s="11">
        <v>37.540999999999997</v>
      </c>
      <c r="D57" s="11">
        <v>7.6999999999999999E-2</v>
      </c>
      <c r="E57" s="11">
        <v>20.065000000000001</v>
      </c>
      <c r="F57" s="11">
        <v>26.280999999999999</v>
      </c>
      <c r="G57" s="11">
        <v>1.49</v>
      </c>
      <c r="H57" s="11">
        <v>2.044</v>
      </c>
      <c r="I57" s="11">
        <v>11.598000000000001</v>
      </c>
      <c r="J57" s="11">
        <v>1E-3</v>
      </c>
      <c r="K57" s="11">
        <v>6.0000000000000001E-3</v>
      </c>
      <c r="L57" s="11">
        <v>4.2999999999999997E-2</v>
      </c>
      <c r="M57" s="11">
        <f t="shared" si="0"/>
        <v>99.146000000000001</v>
      </c>
      <c r="N57" s="11">
        <v>3.0031324981079974</v>
      </c>
      <c r="O57" s="11">
        <v>4.6332833005680047E-3</v>
      </c>
      <c r="P57" s="11">
        <v>1.8917506166071889</v>
      </c>
      <c r="Q57" s="11">
        <v>1.6674273874311623</v>
      </c>
      <c r="R57" s="11">
        <v>9.0765573350077844E-2</v>
      </c>
      <c r="S57" s="11">
        <v>0.10095784043719172</v>
      </c>
      <c r="T57" s="11">
        <v>0.24375755986025474</v>
      </c>
      <c r="U57" s="11">
        <v>0.9940881513183506</v>
      </c>
      <c r="V57" s="11">
        <v>1.5510117696312787E-4</v>
      </c>
      <c r="W57" s="11">
        <v>6.1232000384290426E-4</v>
      </c>
      <c r="X57" s="11">
        <v>2.7196684064037606E-3</v>
      </c>
      <c r="Y57" s="11">
        <v>8.1084109904587434E-2</v>
      </c>
      <c r="Z57" s="11">
        <v>0.55465711757985336</v>
      </c>
      <c r="AA57" s="11">
        <v>0.33067590995969798</v>
      </c>
      <c r="AB57" s="11">
        <v>3.3582862555861244E-2</v>
      </c>
      <c r="AC57" s="11">
        <f t="shared" si="1"/>
        <v>0.12754263275551356</v>
      </c>
      <c r="AD57" s="11">
        <f t="shared" si="2"/>
        <v>0.87245736724448641</v>
      </c>
      <c r="AE57" s="69"/>
      <c r="AF57" s="69"/>
      <c r="AG57" s="4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BB57" s="10"/>
    </row>
    <row r="58" spans="2:54">
      <c r="B58" s="10" t="s">
        <v>169</v>
      </c>
      <c r="C58" s="11">
        <v>37.473999999999997</v>
      </c>
      <c r="D58" s="11">
        <v>6.8000000000000005E-2</v>
      </c>
      <c r="E58" s="11">
        <v>20.029</v>
      </c>
      <c r="F58" s="11">
        <v>26.111000000000001</v>
      </c>
      <c r="G58" s="11">
        <v>1.482</v>
      </c>
      <c r="H58" s="11">
        <v>1.9590000000000001</v>
      </c>
      <c r="I58" s="11">
        <v>11.747</v>
      </c>
      <c r="J58" s="11">
        <v>2.4E-2</v>
      </c>
      <c r="K58" s="11">
        <v>0</v>
      </c>
      <c r="L58" s="11">
        <v>3.6999999999999998E-2</v>
      </c>
      <c r="M58" s="11">
        <f t="shared" si="0"/>
        <v>98.931000000000012</v>
      </c>
      <c r="N58" s="11">
        <v>3.0037805118157368</v>
      </c>
      <c r="O58" s="11">
        <v>4.0999308272141374E-3</v>
      </c>
      <c r="P58" s="11">
        <v>1.8921408975120284</v>
      </c>
      <c r="Q58" s="11">
        <v>1.6568375153044443</v>
      </c>
      <c r="R58" s="11">
        <v>9.3483235782135132E-2</v>
      </c>
      <c r="S58" s="11">
        <v>0.10061702531416701</v>
      </c>
      <c r="T58" s="11">
        <v>0.23408906361732415</v>
      </c>
      <c r="U58" s="11">
        <v>1.0088770618892948</v>
      </c>
      <c r="V58" s="11">
        <v>3.7298882588604216E-3</v>
      </c>
      <c r="W58" s="11">
        <v>0</v>
      </c>
      <c r="X58" s="11">
        <v>2.3448696787949212E-3</v>
      </c>
      <c r="Y58" s="11">
        <v>7.8018747924313167E-2</v>
      </c>
      <c r="Z58" s="11">
        <v>0.55220174091258312</v>
      </c>
      <c r="AA58" s="11">
        <v>0.3362452049739304</v>
      </c>
      <c r="AB58" s="11">
        <v>3.3534306189173378E-2</v>
      </c>
      <c r="AC58" s="11">
        <f t="shared" si="1"/>
        <v>0.12379595602850157</v>
      </c>
      <c r="AD58" s="11">
        <f t="shared" si="2"/>
        <v>0.87620404397149843</v>
      </c>
      <c r="AE58" s="69"/>
      <c r="AF58" s="69"/>
      <c r="AG58" s="4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BB58" s="10"/>
    </row>
    <row r="59" spans="2:54">
      <c r="B59" s="10" t="s">
        <v>170</v>
      </c>
      <c r="C59" s="11">
        <v>37.340000000000003</v>
      </c>
      <c r="D59" s="11">
        <v>0.1</v>
      </c>
      <c r="E59" s="11">
        <v>19.984999999999999</v>
      </c>
      <c r="F59" s="11">
        <v>26.314</v>
      </c>
      <c r="G59" s="11">
        <v>1.379</v>
      </c>
      <c r="H59" s="11">
        <v>2.093</v>
      </c>
      <c r="I59" s="11">
        <v>11.82</v>
      </c>
      <c r="J59" s="11">
        <v>8.0000000000000002E-3</v>
      </c>
      <c r="K59" s="11">
        <v>2.1999999999999999E-2</v>
      </c>
      <c r="L59" s="11">
        <v>7.2999999999999995E-2</v>
      </c>
      <c r="M59" s="11">
        <f t="shared" si="0"/>
        <v>99.134</v>
      </c>
      <c r="N59" s="11">
        <v>2.9863304020426256</v>
      </c>
      <c r="O59" s="11">
        <v>6.0157948268410831E-3</v>
      </c>
      <c r="P59" s="11">
        <v>1.8837521369321373</v>
      </c>
      <c r="Q59" s="11">
        <v>1.6295500108655052</v>
      </c>
      <c r="R59" s="11">
        <v>0.13042461435173447</v>
      </c>
      <c r="S59" s="11">
        <v>9.3414207807137689E-2</v>
      </c>
      <c r="T59" s="11">
        <v>0.24954065796966937</v>
      </c>
      <c r="U59" s="11">
        <v>1.0128710419607028</v>
      </c>
      <c r="V59" s="11">
        <v>1.2405091319686304E-3</v>
      </c>
      <c r="W59" s="11">
        <v>2.2446300012556827E-3</v>
      </c>
      <c r="X59" s="11">
        <v>4.6159941104214064E-3</v>
      </c>
      <c r="Y59" s="11">
        <v>8.3587683686562358E-2</v>
      </c>
      <c r="Z59" s="11">
        <v>0.54584416009761383</v>
      </c>
      <c r="AA59" s="11">
        <v>0.33927755484631505</v>
      </c>
      <c r="AB59" s="11">
        <v>3.1290601369508668E-2</v>
      </c>
      <c r="AC59" s="11">
        <f t="shared" si="1"/>
        <v>0.13279862547790555</v>
      </c>
      <c r="AD59" s="11">
        <f t="shared" si="2"/>
        <v>0.86720137452209445</v>
      </c>
      <c r="AE59" s="69"/>
      <c r="AF59" s="69"/>
      <c r="AG59" s="4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BB59" s="10"/>
    </row>
    <row r="60" spans="2:54">
      <c r="B60" s="10" t="s">
        <v>171</v>
      </c>
      <c r="C60" s="11">
        <v>37.594000000000001</v>
      </c>
      <c r="D60" s="11">
        <v>8.4000000000000005E-2</v>
      </c>
      <c r="E60" s="11">
        <v>20.062000000000001</v>
      </c>
      <c r="F60" s="11">
        <v>26.388000000000002</v>
      </c>
      <c r="G60" s="11">
        <v>1.288</v>
      </c>
      <c r="H60" s="11">
        <v>2.157</v>
      </c>
      <c r="I60" s="11">
        <v>11.882</v>
      </c>
      <c r="J60" s="11">
        <v>1.7999999999999999E-2</v>
      </c>
      <c r="K60" s="11">
        <v>1.0999999999999999E-2</v>
      </c>
      <c r="L60" s="11">
        <v>9.1999999999999998E-2</v>
      </c>
      <c r="M60" s="11">
        <f t="shared" si="0"/>
        <v>99.576000000000008</v>
      </c>
      <c r="N60" s="11">
        <v>2.9916981383767904</v>
      </c>
      <c r="O60" s="11">
        <v>5.0281473255532755E-3</v>
      </c>
      <c r="P60" s="11">
        <v>1.8816096148508266</v>
      </c>
      <c r="Q60" s="11">
        <v>1.6331070643135881</v>
      </c>
      <c r="R60" s="11">
        <v>0.12304332182744648</v>
      </c>
      <c r="S60" s="11">
        <v>8.6816090366245546E-2</v>
      </c>
      <c r="T60" s="11">
        <v>0.25589271654234774</v>
      </c>
      <c r="U60" s="11">
        <v>1.0131224018392069</v>
      </c>
      <c r="V60" s="11">
        <v>2.7772704666447273E-3</v>
      </c>
      <c r="W60" s="11">
        <v>1.1167358538307294E-3</v>
      </c>
      <c r="X60" s="11">
        <v>5.7884982375186389E-3</v>
      </c>
      <c r="Y60" s="11">
        <v>8.5613248974945322E-2</v>
      </c>
      <c r="Z60" s="11">
        <v>0.54638367042652092</v>
      </c>
      <c r="AA60" s="11">
        <v>0.33895728492295929</v>
      </c>
      <c r="AB60" s="11">
        <v>2.9045795675574488E-2</v>
      </c>
      <c r="AC60" s="11">
        <f t="shared" si="1"/>
        <v>0.13546466184681011</v>
      </c>
      <c r="AD60" s="11">
        <f t="shared" si="2"/>
        <v>0.86453533815318995</v>
      </c>
      <c r="AE60" s="69"/>
      <c r="AF60" s="69"/>
      <c r="AG60" s="4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BB60" s="10"/>
    </row>
    <row r="61" spans="2:54">
      <c r="B61" s="10" t="s">
        <v>172</v>
      </c>
      <c r="C61" s="11">
        <v>37.677999999999997</v>
      </c>
      <c r="D61" s="11">
        <v>0.14299999999999999</v>
      </c>
      <c r="E61" s="11">
        <v>20.045999999999999</v>
      </c>
      <c r="F61" s="11">
        <v>26.100999999999999</v>
      </c>
      <c r="G61" s="11">
        <v>1.1879999999999999</v>
      </c>
      <c r="H61" s="11">
        <v>2.1269999999999998</v>
      </c>
      <c r="I61" s="11">
        <v>12.17</v>
      </c>
      <c r="J61" s="11">
        <v>3.5000000000000003E-2</v>
      </c>
      <c r="K61" s="11">
        <v>0</v>
      </c>
      <c r="L61" s="11">
        <v>8.4000000000000005E-2</v>
      </c>
      <c r="M61" s="11">
        <f>SUM(C61:L61)</f>
        <v>99.571999999999989</v>
      </c>
      <c r="N61" s="11">
        <v>2.9965565958673479</v>
      </c>
      <c r="O61" s="11">
        <v>8.5546088013429295E-3</v>
      </c>
      <c r="P61" s="11">
        <v>1.8789638830045816</v>
      </c>
      <c r="Q61" s="11">
        <v>1.6250635207715938</v>
      </c>
      <c r="R61" s="11">
        <v>0.1109287351217958</v>
      </c>
      <c r="S61" s="11">
        <v>8.0026939896969795E-2</v>
      </c>
      <c r="T61" s="11">
        <v>0.25218002200848627</v>
      </c>
      <c r="U61" s="11">
        <v>1.0370468038651997</v>
      </c>
      <c r="V61" s="11">
        <v>5.3969590632209196E-3</v>
      </c>
      <c r="W61" s="11">
        <v>0</v>
      </c>
      <c r="X61" s="11">
        <v>5.2819315994610547E-3</v>
      </c>
      <c r="Y61" s="11">
        <v>8.421953917238223E-2</v>
      </c>
      <c r="Z61" s="11">
        <v>0.54271587318930048</v>
      </c>
      <c r="AA61" s="11">
        <v>0.34633831508976493</v>
      </c>
      <c r="AB61" s="11">
        <v>2.6726272548552324E-2</v>
      </c>
      <c r="AC61" s="11">
        <f t="shared" si="1"/>
        <v>0.13433527204201937</v>
      </c>
      <c r="AD61" s="11">
        <f t="shared" si="2"/>
        <v>0.86566472795798066</v>
      </c>
      <c r="AE61" s="69"/>
      <c r="AF61" s="69"/>
      <c r="AG61" s="4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BB61" s="10"/>
    </row>
    <row r="62" spans="2:54">
      <c r="B62" s="10" t="s">
        <v>173</v>
      </c>
      <c r="C62" s="11">
        <v>37.417999999999999</v>
      </c>
      <c r="D62" s="11">
        <v>8.4000000000000005E-2</v>
      </c>
      <c r="E62" s="11">
        <v>19.657</v>
      </c>
      <c r="F62" s="11">
        <v>26.105</v>
      </c>
      <c r="G62" s="11">
        <v>1.069</v>
      </c>
      <c r="H62" s="11">
        <v>2.11</v>
      </c>
      <c r="I62" s="11">
        <v>12.156000000000001</v>
      </c>
      <c r="J62" s="11">
        <v>2.1999999999999999E-2</v>
      </c>
      <c r="K62" s="11">
        <v>1.4E-2</v>
      </c>
      <c r="L62" s="11">
        <v>5.0999999999999997E-2</v>
      </c>
      <c r="M62" s="11">
        <f t="shared" si="0"/>
        <v>98.686000000000021</v>
      </c>
      <c r="N62" s="11">
        <v>3.0037713921969109</v>
      </c>
      <c r="O62" s="11">
        <v>5.072184775060243E-3</v>
      </c>
      <c r="P62" s="11">
        <v>1.8597715818348137</v>
      </c>
      <c r="Q62" s="11">
        <v>1.6283699274695627</v>
      </c>
      <c r="R62" s="11">
        <v>0.12416223819900818</v>
      </c>
      <c r="S62" s="11">
        <v>7.2685726956421698E-2</v>
      </c>
      <c r="T62" s="11">
        <v>0.25250925872954239</v>
      </c>
      <c r="U62" s="11">
        <v>1.0455628257724738</v>
      </c>
      <c r="V62" s="11">
        <v>3.4241708330631985E-3</v>
      </c>
      <c r="W62" s="11">
        <v>1.4337481889184331E-3</v>
      </c>
      <c r="X62" s="11">
        <v>3.2369450442237811E-3</v>
      </c>
      <c r="Y62" s="11">
        <v>8.4194232693735993E-2</v>
      </c>
      <c r="Z62" s="11">
        <v>0.54294783991148121</v>
      </c>
      <c r="AA62" s="11">
        <v>0.34862230514602782</v>
      </c>
      <c r="AB62" s="11">
        <v>2.4235622248754994E-2</v>
      </c>
      <c r="AC62" s="11">
        <f t="shared" si="1"/>
        <v>0.13425065287676186</v>
      </c>
      <c r="AD62" s="11">
        <f t="shared" si="2"/>
        <v>0.86574934712323814</v>
      </c>
      <c r="AE62" s="69"/>
      <c r="AF62" s="69"/>
      <c r="AG62" s="4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BB62" s="10"/>
    </row>
    <row r="63" spans="2:54">
      <c r="B63" s="10" t="s">
        <v>174</v>
      </c>
      <c r="C63" s="11">
        <v>37.755000000000003</v>
      </c>
      <c r="D63" s="11">
        <v>0.11</v>
      </c>
      <c r="E63" s="11">
        <v>19.556999999999999</v>
      </c>
      <c r="F63" s="11">
        <v>26.344999999999999</v>
      </c>
      <c r="G63" s="11">
        <v>0.96799999999999997</v>
      </c>
      <c r="H63" s="11">
        <v>2.11</v>
      </c>
      <c r="I63" s="11">
        <v>12.327999999999999</v>
      </c>
      <c r="J63" s="11">
        <v>0</v>
      </c>
      <c r="K63" s="11">
        <v>8.0000000000000002E-3</v>
      </c>
      <c r="L63" s="11">
        <v>6.8000000000000005E-2</v>
      </c>
      <c r="M63" s="11">
        <f t="shared" si="0"/>
        <v>99.248999999999995</v>
      </c>
      <c r="N63" s="11">
        <v>3.0156552934767848</v>
      </c>
      <c r="O63" s="11">
        <v>6.6089030683641678E-3</v>
      </c>
      <c r="P63" s="11">
        <v>1.8410497408786359</v>
      </c>
      <c r="Q63" s="11">
        <v>1.6488496035059459</v>
      </c>
      <c r="R63" s="11">
        <v>0.11094272452901244</v>
      </c>
      <c r="S63" s="11">
        <v>6.5488901758192497E-2</v>
      </c>
      <c r="T63" s="11">
        <v>0.2512454606671396</v>
      </c>
      <c r="U63" s="11">
        <v>1.055049862224813</v>
      </c>
      <c r="V63" s="11">
        <v>0</v>
      </c>
      <c r="W63" s="11">
        <v>8.1518419453016383E-4</v>
      </c>
      <c r="X63" s="11">
        <v>4.2943256965812535E-3</v>
      </c>
      <c r="Y63" s="11">
        <v>8.3176404344418448E-2</v>
      </c>
      <c r="Z63" s="11">
        <v>0.54586212606658979</v>
      </c>
      <c r="AA63" s="11">
        <v>0.34928095302066298</v>
      </c>
      <c r="AB63" s="11">
        <v>2.168051656832877E-2</v>
      </c>
      <c r="AC63" s="11">
        <f t="shared" si="1"/>
        <v>0.13222783712481287</v>
      </c>
      <c r="AD63" s="11">
        <f t="shared" si="2"/>
        <v>0.8677721628751871</v>
      </c>
      <c r="AE63" s="69"/>
      <c r="AF63" s="69"/>
      <c r="AG63" s="4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BB63" s="10"/>
    </row>
    <row r="64" spans="2:54">
      <c r="B64" s="10" t="s">
        <v>175</v>
      </c>
      <c r="C64" s="11">
        <v>37.581000000000003</v>
      </c>
      <c r="D64" s="11">
        <v>3.5999999999999997E-2</v>
      </c>
      <c r="E64" s="11">
        <v>20.056999999999999</v>
      </c>
      <c r="F64" s="11">
        <v>25.364000000000001</v>
      </c>
      <c r="G64" s="11">
        <v>0.81599999999999995</v>
      </c>
      <c r="H64" s="11">
        <v>2.4079999999999999</v>
      </c>
      <c r="I64" s="11">
        <v>12.132999999999999</v>
      </c>
      <c r="J64" s="11">
        <v>0.01</v>
      </c>
      <c r="K64" s="11">
        <v>2E-3</v>
      </c>
      <c r="L64" s="11">
        <v>3.6999999999999998E-2</v>
      </c>
      <c r="M64" s="11">
        <f t="shared" si="0"/>
        <v>98.444000000000017</v>
      </c>
      <c r="N64" s="11">
        <v>3.0127961907798602</v>
      </c>
      <c r="O64" s="11">
        <v>2.170867896143183E-3</v>
      </c>
      <c r="P64" s="11">
        <v>1.8950621578663041</v>
      </c>
      <c r="Q64" s="11">
        <v>1.626076813939703</v>
      </c>
      <c r="R64" s="11">
        <v>7.4417405500017075E-2</v>
      </c>
      <c r="S64" s="11">
        <v>5.5408540053643755E-2</v>
      </c>
      <c r="T64" s="11">
        <v>0.28778387070634176</v>
      </c>
      <c r="U64" s="11">
        <v>1.0421800498171228</v>
      </c>
      <c r="V64" s="11">
        <v>1.5543465663319844E-3</v>
      </c>
      <c r="W64" s="11">
        <v>2.0454551325892829E-4</v>
      </c>
      <c r="X64" s="11">
        <v>2.345211361271889E-3</v>
      </c>
      <c r="Y64" s="11">
        <v>9.556324695275395E-2</v>
      </c>
      <c r="Z64" s="11">
        <v>0.53996486930719034</v>
      </c>
      <c r="AA64" s="11">
        <v>0.34607258991082995</v>
      </c>
      <c r="AB64" s="11">
        <v>1.8399293829225824E-2</v>
      </c>
      <c r="AC64" s="11">
        <f t="shared" si="1"/>
        <v>0.15036824415438857</v>
      </c>
      <c r="AD64" s="11">
        <f t="shared" si="2"/>
        <v>0.84963175584561146</v>
      </c>
      <c r="AE64" s="69"/>
      <c r="AF64" s="69"/>
      <c r="AG64" s="4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BB64" s="10"/>
    </row>
    <row r="65" spans="2:54">
      <c r="B65" s="10" t="s">
        <v>176</v>
      </c>
      <c r="C65" s="11">
        <v>37.700000000000003</v>
      </c>
      <c r="D65" s="11">
        <v>8.1000000000000003E-2</v>
      </c>
      <c r="E65" s="11">
        <v>19.988</v>
      </c>
      <c r="F65" s="11">
        <v>25.693999999999999</v>
      </c>
      <c r="G65" s="11">
        <v>0.70499999999999996</v>
      </c>
      <c r="H65" s="11">
        <v>2.4289999999999998</v>
      </c>
      <c r="I65" s="11">
        <v>12.266</v>
      </c>
      <c r="J65" s="11">
        <v>1.7000000000000001E-2</v>
      </c>
      <c r="K65" s="11">
        <v>6.0000000000000001E-3</v>
      </c>
      <c r="L65" s="11">
        <v>7.6999999999999999E-2</v>
      </c>
      <c r="M65" s="11">
        <f t="shared" si="0"/>
        <v>98.963000000000008</v>
      </c>
      <c r="N65" s="11">
        <v>3.0079402441652987</v>
      </c>
      <c r="O65" s="11">
        <v>4.8611872135531295E-3</v>
      </c>
      <c r="P65" s="11">
        <v>1.8795472948158076</v>
      </c>
      <c r="Q65" s="11">
        <v>1.6211804294662346</v>
      </c>
      <c r="R65" s="11">
        <v>9.3233031162978541E-2</v>
      </c>
      <c r="S65" s="11">
        <v>4.7643328846119062E-2</v>
      </c>
      <c r="T65" s="11">
        <v>0.28891089154134186</v>
      </c>
      <c r="U65" s="11">
        <v>1.0485857482264722</v>
      </c>
      <c r="V65" s="11">
        <v>2.6298029740051154E-3</v>
      </c>
      <c r="W65" s="11">
        <v>6.1071367533726813E-4</v>
      </c>
      <c r="X65" s="11">
        <v>4.8573279128526154E-3</v>
      </c>
      <c r="Y65" s="11">
        <v>9.6101164641613043E-2</v>
      </c>
      <c r="Z65" s="11">
        <v>0.53925736940797075</v>
      </c>
      <c r="AA65" s="11">
        <v>0.34879374430486443</v>
      </c>
      <c r="AB65" s="11">
        <v>1.5847721645551829E-2</v>
      </c>
      <c r="AC65" s="11">
        <f t="shared" si="1"/>
        <v>0.15125501506856795</v>
      </c>
      <c r="AD65" s="11">
        <f t="shared" si="2"/>
        <v>0.84874498493143202</v>
      </c>
      <c r="AE65" s="69"/>
      <c r="AF65" s="69"/>
      <c r="AG65" s="4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BB65" s="10"/>
    </row>
    <row r="66" spans="2:54">
      <c r="B66" s="10" t="s">
        <v>177</v>
      </c>
      <c r="C66" s="11">
        <v>37.229999999999997</v>
      </c>
      <c r="D66" s="11">
        <v>8.1000000000000003E-2</v>
      </c>
      <c r="E66" s="11">
        <v>20.077000000000002</v>
      </c>
      <c r="F66" s="11">
        <v>25.224</v>
      </c>
      <c r="G66" s="11">
        <v>0.623</v>
      </c>
      <c r="H66" s="11">
        <v>2.581</v>
      </c>
      <c r="I66" s="11">
        <v>12.331</v>
      </c>
      <c r="J66" s="11">
        <v>1.2999999999999999E-2</v>
      </c>
      <c r="K66" s="11">
        <v>0</v>
      </c>
      <c r="L66" s="11">
        <v>3.4000000000000002E-2</v>
      </c>
      <c r="M66" s="11">
        <f t="shared" si="0"/>
        <v>98.194000000000031</v>
      </c>
      <c r="N66" s="11">
        <v>2.98774670162258</v>
      </c>
      <c r="O66" s="11">
        <v>4.8895088013377963E-3</v>
      </c>
      <c r="P66" s="11">
        <v>1.8989154228675453</v>
      </c>
      <c r="Q66" s="11">
        <v>1.5771810186833264</v>
      </c>
      <c r="R66" s="11">
        <v>0.1156776086020308</v>
      </c>
      <c r="S66" s="11">
        <v>4.2347123264725374E-2</v>
      </c>
      <c r="T66" s="11">
        <v>0.30877866805450599</v>
      </c>
      <c r="U66" s="11">
        <v>1.0602839160840083</v>
      </c>
      <c r="V66" s="11">
        <v>2.0227421686731888E-3</v>
      </c>
      <c r="W66" s="11">
        <v>0</v>
      </c>
      <c r="X66" s="11">
        <v>2.1572898512668935E-3</v>
      </c>
      <c r="Y66" s="11">
        <v>0.10331915486428572</v>
      </c>
      <c r="Z66" s="11">
        <v>0.52773402691661919</v>
      </c>
      <c r="AA66" s="11">
        <v>0.35477722219676616</v>
      </c>
      <c r="AB66" s="11">
        <v>1.4169596022328942E-2</v>
      </c>
      <c r="AC66" s="11">
        <f t="shared" si="1"/>
        <v>0.16372495670286794</v>
      </c>
      <c r="AD66" s="11">
        <f t="shared" si="2"/>
        <v>0.83627504329713209</v>
      </c>
      <c r="AE66" s="69"/>
      <c r="AF66" s="69"/>
      <c r="AG66" s="4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BB66" s="10"/>
    </row>
    <row r="67" spans="2:54">
      <c r="B67" s="10" t="s">
        <v>178</v>
      </c>
      <c r="C67" s="11">
        <v>37.533000000000001</v>
      </c>
      <c r="D67" s="11">
        <v>4.2000000000000003E-2</v>
      </c>
      <c r="E67" s="11">
        <v>20.120999999999999</v>
      </c>
      <c r="F67" s="11">
        <v>25.145</v>
      </c>
      <c r="G67" s="11">
        <v>0.68500000000000005</v>
      </c>
      <c r="H67" s="11">
        <v>3.2719999999999998</v>
      </c>
      <c r="I67" s="11">
        <v>12.263999999999999</v>
      </c>
      <c r="J67" s="11">
        <v>8.9999999999999993E-3</v>
      </c>
      <c r="K67" s="11">
        <v>0</v>
      </c>
      <c r="L67" s="11">
        <v>0</v>
      </c>
      <c r="M67" s="11">
        <f t="shared" si="0"/>
        <v>99.070999999999998</v>
      </c>
      <c r="N67" s="11">
        <v>2.9751841933747389</v>
      </c>
      <c r="O67" s="11">
        <v>2.5042595783309114E-3</v>
      </c>
      <c r="P67" s="11">
        <v>1.8797764468772991</v>
      </c>
      <c r="Q67" s="11">
        <v>1.5006650204682725</v>
      </c>
      <c r="R67" s="11">
        <v>0.16622986169246978</v>
      </c>
      <c r="S67" s="11">
        <v>4.5991362703191707E-2</v>
      </c>
      <c r="T67" s="11">
        <v>0.38665392199779625</v>
      </c>
      <c r="U67" s="11">
        <v>1.0416117188319918</v>
      </c>
      <c r="V67" s="11">
        <v>1.3832144759094384E-3</v>
      </c>
      <c r="W67" s="11">
        <v>0</v>
      </c>
      <c r="X67" s="11">
        <v>0</v>
      </c>
      <c r="Y67" s="11">
        <v>0.12997111147059545</v>
      </c>
      <c r="Z67" s="11">
        <v>0.50443843850733505</v>
      </c>
      <c r="AA67" s="11">
        <v>0.35013076323628484</v>
      </c>
      <c r="AB67" s="11">
        <v>1.545968678578459E-2</v>
      </c>
      <c r="AC67" s="11">
        <f t="shared" si="1"/>
        <v>0.20486941199910502</v>
      </c>
      <c r="AD67" s="11">
        <f t="shared" si="2"/>
        <v>0.79513058800089498</v>
      </c>
      <c r="AE67" s="69"/>
      <c r="AF67" s="69"/>
      <c r="AG67" s="4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BB67" s="10"/>
    </row>
    <row r="68" spans="2:54">
      <c r="B68" s="10" t="s">
        <v>179</v>
      </c>
      <c r="C68" s="11">
        <v>37.593000000000004</v>
      </c>
      <c r="D68" s="11">
        <v>5.2999999999999999E-2</v>
      </c>
      <c r="E68" s="11">
        <v>20.280999999999999</v>
      </c>
      <c r="F68" s="11">
        <v>24.594000000000001</v>
      </c>
      <c r="G68" s="11">
        <v>0.72</v>
      </c>
      <c r="H68" s="11">
        <v>3.47</v>
      </c>
      <c r="I68" s="11">
        <v>11.827999999999999</v>
      </c>
      <c r="J68" s="11">
        <v>0</v>
      </c>
      <c r="K68" s="11">
        <v>4.5999999999999999E-2</v>
      </c>
      <c r="L68" s="11">
        <v>1.2999999999999999E-2</v>
      </c>
      <c r="M68" s="11">
        <f t="shared" ref="M68:M111" si="3">SUM(C68:L68)</f>
        <v>98.598000000000013</v>
      </c>
      <c r="N68" s="11">
        <v>2.9886695805996832</v>
      </c>
      <c r="O68" s="11">
        <v>3.1693942236641925E-3</v>
      </c>
      <c r="P68" s="11">
        <v>1.9002745282980238</v>
      </c>
      <c r="Q68" s="11">
        <v>1.5152485154640094</v>
      </c>
      <c r="R68" s="11">
        <v>0.11989577124215689</v>
      </c>
      <c r="S68" s="11">
        <v>4.8482894726097223E-2</v>
      </c>
      <c r="T68" s="11">
        <v>0.41125286727292976</v>
      </c>
      <c r="U68" s="11">
        <v>1.0075239316134057</v>
      </c>
      <c r="V68" s="11">
        <v>0</v>
      </c>
      <c r="W68" s="11">
        <v>4.6653828734499227E-3</v>
      </c>
      <c r="X68" s="11">
        <v>8.1713368657934269E-4</v>
      </c>
      <c r="Y68" s="11">
        <v>0.1378882599623347</v>
      </c>
      <c r="Z68" s="11">
        <v>0.50804504438672393</v>
      </c>
      <c r="AA68" s="11">
        <v>0.33781095004107087</v>
      </c>
      <c r="AB68" s="11">
        <v>1.6255745609870541E-2</v>
      </c>
      <c r="AC68" s="11">
        <f t="shared" ref="AC68:AC71" si="4">T68/(T68+Q68)</f>
        <v>0.21347135847298052</v>
      </c>
      <c r="AD68" s="11">
        <f t="shared" ref="AD68:AD131" si="5">1-AC68</f>
        <v>0.78652864152701951</v>
      </c>
      <c r="AE68" s="69"/>
      <c r="AF68" s="69"/>
      <c r="AG68" s="4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BB68" s="10"/>
    </row>
    <row r="69" spans="2:54">
      <c r="B69" s="10" t="s">
        <v>180</v>
      </c>
      <c r="C69" s="11">
        <v>37.530999999999999</v>
      </c>
      <c r="D69" s="11">
        <v>0.13</v>
      </c>
      <c r="E69" s="11">
        <v>20.064</v>
      </c>
      <c r="F69" s="11">
        <v>24.79</v>
      </c>
      <c r="G69" s="11">
        <v>0.88400000000000001</v>
      </c>
      <c r="H69" s="11">
        <v>3.87</v>
      </c>
      <c r="I69" s="11">
        <v>11.127000000000001</v>
      </c>
      <c r="J69" s="11">
        <v>1.9E-2</v>
      </c>
      <c r="K69" s="11">
        <v>3.0000000000000001E-3</v>
      </c>
      <c r="L69" s="11">
        <v>1.2E-2</v>
      </c>
      <c r="M69" s="11">
        <f t="shared" si="3"/>
        <v>98.43</v>
      </c>
      <c r="N69" s="11">
        <v>2.9876180817884337</v>
      </c>
      <c r="O69" s="11">
        <v>7.7840885779330458E-3</v>
      </c>
      <c r="P69" s="11">
        <v>1.8823853127661379</v>
      </c>
      <c r="Q69" s="11">
        <v>1.5210251156586359</v>
      </c>
      <c r="R69" s="11">
        <v>0.12929222800658557</v>
      </c>
      <c r="S69" s="11">
        <v>5.9603578529736564E-2</v>
      </c>
      <c r="T69" s="11">
        <v>0.45925559257227933</v>
      </c>
      <c r="U69" s="11">
        <v>0.94904360564227752</v>
      </c>
      <c r="V69" s="11">
        <v>2.9324794723972177E-3</v>
      </c>
      <c r="W69" s="11">
        <v>3.0465950932049944E-4</v>
      </c>
      <c r="X69" s="11">
        <v>7.5525747626351285E-4</v>
      </c>
      <c r="Y69" s="11">
        <v>0.15365228239181902</v>
      </c>
      <c r="Z69" s="11">
        <v>0.50888652065668183</v>
      </c>
      <c r="AA69" s="11">
        <v>0.31751973945390166</v>
      </c>
      <c r="AB69" s="11">
        <v>1.9941457497597456E-2</v>
      </c>
      <c r="AC69" s="11">
        <f t="shared" si="4"/>
        <v>0.23191439004753803</v>
      </c>
      <c r="AD69" s="11">
        <f t="shared" si="5"/>
        <v>0.768085609952462</v>
      </c>
      <c r="AE69" s="69"/>
      <c r="AF69" s="69"/>
      <c r="AG69" s="4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BB69" s="10"/>
    </row>
    <row r="70" spans="2:54">
      <c r="B70" s="10" t="s">
        <v>181</v>
      </c>
      <c r="C70" s="11">
        <v>38.143000000000001</v>
      </c>
      <c r="D70" s="11">
        <v>2.3E-2</v>
      </c>
      <c r="E70" s="11">
        <v>19.925000000000001</v>
      </c>
      <c r="F70" s="11">
        <v>25.698</v>
      </c>
      <c r="G70" s="11">
        <v>1.175</v>
      </c>
      <c r="H70" s="11">
        <v>4.1550000000000002</v>
      </c>
      <c r="I70" s="11">
        <v>10.087999999999999</v>
      </c>
      <c r="J70" s="11">
        <v>5.0000000000000001E-3</v>
      </c>
      <c r="K70" s="11">
        <v>8.9999999999999993E-3</v>
      </c>
      <c r="L70" s="11">
        <v>0</v>
      </c>
      <c r="M70" s="11">
        <f t="shared" si="3"/>
        <v>99.221000000000004</v>
      </c>
      <c r="N70" s="11">
        <v>3.0166393757050862</v>
      </c>
      <c r="O70" s="11">
        <v>1.3682512625373259E-3</v>
      </c>
      <c r="P70" s="11">
        <v>1.8572182434853595</v>
      </c>
      <c r="Q70" s="11">
        <v>1.5912258424355852</v>
      </c>
      <c r="R70" s="11">
        <v>0.10844125139613503</v>
      </c>
      <c r="S70" s="11">
        <v>7.8710295202427547E-2</v>
      </c>
      <c r="T70" s="11">
        <v>0.48987820888161848</v>
      </c>
      <c r="U70" s="11">
        <v>0.85484378281451556</v>
      </c>
      <c r="V70" s="11">
        <v>7.6669916212831232E-4</v>
      </c>
      <c r="W70" s="11">
        <v>9.0804965460519781E-4</v>
      </c>
      <c r="X70" s="11">
        <v>0</v>
      </c>
      <c r="Y70" s="11">
        <v>0.16249876034527963</v>
      </c>
      <c r="Z70" s="11">
        <v>0.52782961588650923</v>
      </c>
      <c r="AA70" s="11">
        <v>0.28356242935026482</v>
      </c>
      <c r="AB70" s="11">
        <v>2.6109194417946301E-2</v>
      </c>
      <c r="AC70" s="11">
        <f t="shared" si="4"/>
        <v>0.23539342426033788</v>
      </c>
      <c r="AD70" s="11">
        <f t="shared" si="5"/>
        <v>0.76460657573966206</v>
      </c>
      <c r="AE70" s="69"/>
      <c r="AF70" s="69"/>
      <c r="AG70" s="4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BB70" s="10"/>
    </row>
    <row r="71" spans="2:54">
      <c r="B71" s="10" t="s">
        <v>182</v>
      </c>
      <c r="C71" s="11">
        <v>38.587000000000003</v>
      </c>
      <c r="D71" s="11">
        <v>0</v>
      </c>
      <c r="E71" s="11">
        <v>19.326000000000001</v>
      </c>
      <c r="F71" s="11">
        <v>25.86</v>
      </c>
      <c r="G71" s="11">
        <v>1.714</v>
      </c>
      <c r="H71" s="11">
        <v>4.1870000000000003</v>
      </c>
      <c r="I71" s="11">
        <v>8.6180000000000003</v>
      </c>
      <c r="J71" s="11">
        <v>0</v>
      </c>
      <c r="K71" s="11">
        <v>3.2000000000000001E-2</v>
      </c>
      <c r="L71" s="11">
        <v>0</v>
      </c>
      <c r="M71" s="11">
        <f t="shared" si="3"/>
        <v>98.323999999999984</v>
      </c>
      <c r="N71" s="11">
        <v>3.0882358508287129</v>
      </c>
      <c r="O71" s="11">
        <v>0</v>
      </c>
      <c r="P71" s="11">
        <v>1.8229194715613417</v>
      </c>
      <c r="Q71" s="11">
        <v>1.7308281895129227</v>
      </c>
      <c r="R71" s="11">
        <v>0</v>
      </c>
      <c r="S71" s="11">
        <v>0.11618910058246616</v>
      </c>
      <c r="T71" s="11">
        <v>0.49955228717909339</v>
      </c>
      <c r="U71" s="11">
        <v>0.73900788345609003</v>
      </c>
      <c r="V71" s="11">
        <v>0</v>
      </c>
      <c r="W71" s="11">
        <v>3.2672168793730747E-3</v>
      </c>
      <c r="X71" s="11">
        <v>0</v>
      </c>
      <c r="Y71" s="11">
        <v>0.16189912375779877</v>
      </c>
      <c r="Z71" s="11">
        <v>0.56094141584217905</v>
      </c>
      <c r="AA71" s="11">
        <v>0.23950391551055572</v>
      </c>
      <c r="AB71" s="11">
        <v>3.7655544889466513E-2</v>
      </c>
      <c r="AC71" s="11">
        <f t="shared" si="4"/>
        <v>0.22397626431881404</v>
      </c>
      <c r="AD71" s="11">
        <f t="shared" si="5"/>
        <v>0.77602373568118599</v>
      </c>
      <c r="AE71" s="69"/>
      <c r="AF71" s="69"/>
      <c r="AG71" s="4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BB71" s="10"/>
    </row>
    <row r="72" spans="2:54"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28"/>
      <c r="Z72" s="28"/>
      <c r="AA72" s="28"/>
      <c r="AB72" s="28"/>
      <c r="AC72" s="11"/>
      <c r="AD72" s="11"/>
      <c r="AE72" s="69"/>
      <c r="AF72" s="69"/>
      <c r="AG72" s="4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BB72" s="10"/>
    </row>
    <row r="73" spans="2:54">
      <c r="B73" s="10" t="s">
        <v>113</v>
      </c>
      <c r="C73" s="11">
        <v>37.831000000000003</v>
      </c>
      <c r="D73" s="11">
        <v>4.9000000000000002E-2</v>
      </c>
      <c r="E73" s="11">
        <v>19.908000000000001</v>
      </c>
      <c r="F73" s="11">
        <v>26.88</v>
      </c>
      <c r="G73" s="11">
        <v>1.706</v>
      </c>
      <c r="H73" s="11">
        <v>4.266</v>
      </c>
      <c r="I73" s="11">
        <v>8.0329999999999995</v>
      </c>
      <c r="J73" s="11">
        <v>5.0000000000000001E-3</v>
      </c>
      <c r="K73" s="11">
        <v>0</v>
      </c>
      <c r="L73" s="11">
        <v>4.7E-2</v>
      </c>
      <c r="M73" s="11">
        <f t="shared" si="3"/>
        <v>98.725000000000009</v>
      </c>
      <c r="N73" s="11">
        <v>3.0183692703904184</v>
      </c>
      <c r="O73" s="11">
        <v>2.9406958142300051E-3</v>
      </c>
      <c r="P73" s="11">
        <v>1.8720103472958498</v>
      </c>
      <c r="Q73" s="11">
        <v>1.7935348003795961</v>
      </c>
      <c r="R73" s="11">
        <v>0</v>
      </c>
      <c r="S73" s="11">
        <v>0.11528922061646708</v>
      </c>
      <c r="T73" s="11">
        <v>0.50740406955577411</v>
      </c>
      <c r="U73" s="11">
        <v>0.68671329043841023</v>
      </c>
      <c r="V73" s="11">
        <v>7.7346557739838722E-4</v>
      </c>
      <c r="W73" s="11">
        <v>0</v>
      </c>
      <c r="X73" s="11">
        <v>2.9648399318556052E-3</v>
      </c>
      <c r="Y73" s="28">
        <v>0.16352357561902933</v>
      </c>
      <c r="Z73" s="28">
        <v>0.57801117719059902</v>
      </c>
      <c r="AA73" s="28">
        <v>0.22131042972499149</v>
      </c>
      <c r="AB73" s="28">
        <v>3.7154817465380095E-2</v>
      </c>
      <c r="AC73" s="11">
        <f t="shared" ref="AC73:AC135" si="6">T73/(T73+Q73)</f>
        <v>0.22052044762494113</v>
      </c>
      <c r="AD73" s="11">
        <f t="shared" si="5"/>
        <v>0.77947955237505884</v>
      </c>
      <c r="AE73" s="69"/>
      <c r="AF73" s="69"/>
      <c r="AG73" s="4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BB73" s="10"/>
    </row>
    <row r="74" spans="2:54">
      <c r="B74" s="10" t="s">
        <v>183</v>
      </c>
      <c r="C74" s="11">
        <v>37.866999999999997</v>
      </c>
      <c r="D74" s="11">
        <v>0.08</v>
      </c>
      <c r="E74" s="11">
        <v>19.93</v>
      </c>
      <c r="F74" s="11">
        <v>25.974</v>
      </c>
      <c r="G74" s="11">
        <v>1.4650000000000001</v>
      </c>
      <c r="H74" s="11">
        <v>4.1479999999999997</v>
      </c>
      <c r="I74" s="11">
        <v>9.6280000000000001</v>
      </c>
      <c r="J74" s="11">
        <v>8.0000000000000002E-3</v>
      </c>
      <c r="K74" s="11">
        <v>0</v>
      </c>
      <c r="L74" s="11">
        <v>2.5000000000000001E-2</v>
      </c>
      <c r="M74" s="11">
        <f t="shared" si="3"/>
        <v>99.125</v>
      </c>
      <c r="N74" s="11">
        <v>3.0019333170343545</v>
      </c>
      <c r="O74" s="11">
        <v>4.7704527885848221E-3</v>
      </c>
      <c r="P74" s="11">
        <v>1.8621021577525494</v>
      </c>
      <c r="Q74" s="11">
        <v>1.7220072335356422</v>
      </c>
      <c r="R74" s="11">
        <v>0</v>
      </c>
      <c r="S74" s="11">
        <v>9.8370050179014221E-2</v>
      </c>
      <c r="T74" s="11">
        <v>0.49021594645316052</v>
      </c>
      <c r="U74" s="11">
        <v>0.81780424236020577</v>
      </c>
      <c r="V74" s="11">
        <v>1.2296359870562911E-3</v>
      </c>
      <c r="W74" s="11">
        <v>0</v>
      </c>
      <c r="X74" s="11">
        <v>1.5669639094309839E-3</v>
      </c>
      <c r="Y74" s="28">
        <v>0.15669874137093665</v>
      </c>
      <c r="Z74" s="28">
        <v>0.55044387698731501</v>
      </c>
      <c r="AA74" s="28">
        <v>0.26141315147507371</v>
      </c>
      <c r="AB74" s="28">
        <v>3.1444230166674601E-2</v>
      </c>
      <c r="AC74" s="11">
        <f t="shared" si="6"/>
        <v>0.22159425454336021</v>
      </c>
      <c r="AD74" s="11">
        <f t="shared" si="5"/>
        <v>0.77840574545663976</v>
      </c>
      <c r="AE74" s="69"/>
      <c r="AF74" s="69"/>
      <c r="AG74" s="4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BB74" s="10"/>
    </row>
    <row r="75" spans="2:54">
      <c r="B75" s="10" t="s">
        <v>184</v>
      </c>
      <c r="C75" s="11">
        <v>38.091000000000001</v>
      </c>
      <c r="D75" s="11">
        <v>5.7000000000000002E-2</v>
      </c>
      <c r="E75" s="11">
        <v>20.234000000000002</v>
      </c>
      <c r="F75" s="11">
        <v>25.399000000000001</v>
      </c>
      <c r="G75" s="11">
        <v>1.2370000000000001</v>
      </c>
      <c r="H75" s="11">
        <v>4.0540000000000003</v>
      </c>
      <c r="I75" s="11">
        <v>10.243</v>
      </c>
      <c r="J75" s="11">
        <v>3.0000000000000001E-3</v>
      </c>
      <c r="K75" s="11">
        <v>0</v>
      </c>
      <c r="L75" s="11">
        <v>7.1999999999999995E-2</v>
      </c>
      <c r="M75" s="11">
        <f t="shared" si="3"/>
        <v>99.39</v>
      </c>
      <c r="N75" s="11">
        <v>3.0066625574885641</v>
      </c>
      <c r="O75" s="11">
        <v>3.3842827831980808E-3</v>
      </c>
      <c r="P75" s="11">
        <v>1.8823488977626119</v>
      </c>
      <c r="Q75" s="11">
        <v>1.6766210987310204</v>
      </c>
      <c r="R75" s="11">
        <v>0</v>
      </c>
      <c r="S75" s="11">
        <v>8.2702215048354455E-2</v>
      </c>
      <c r="T75" s="11">
        <v>0.47703978970018318</v>
      </c>
      <c r="U75" s="11">
        <v>0.86628864922466553</v>
      </c>
      <c r="V75" s="11">
        <v>4.5912401158375852E-4</v>
      </c>
      <c r="W75" s="11">
        <v>0</v>
      </c>
      <c r="X75" s="11">
        <v>4.4933852498193578E-3</v>
      </c>
      <c r="Y75" s="28">
        <v>0.15375228279628952</v>
      </c>
      <c r="Z75" s="28">
        <v>0.54038326965625549</v>
      </c>
      <c r="AA75" s="28">
        <v>0.2792091147418081</v>
      </c>
      <c r="AB75" s="28">
        <v>2.6655332805646807E-2</v>
      </c>
      <c r="AC75" s="11">
        <f t="shared" si="6"/>
        <v>0.22150181222247781</v>
      </c>
      <c r="AD75" s="11">
        <f t="shared" si="5"/>
        <v>0.77849818777752222</v>
      </c>
      <c r="AE75" s="69"/>
      <c r="AF75" s="69"/>
      <c r="AG75" s="4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BB75" s="10"/>
    </row>
    <row r="76" spans="2:54">
      <c r="B76" s="10" t="s">
        <v>185</v>
      </c>
      <c r="C76" s="11">
        <v>38.043999999999997</v>
      </c>
      <c r="D76" s="11">
        <v>5.2999999999999999E-2</v>
      </c>
      <c r="E76" s="11">
        <v>20.157</v>
      </c>
      <c r="F76" s="11">
        <v>24.754999999999999</v>
      </c>
      <c r="G76" s="11">
        <v>0.84399999999999997</v>
      </c>
      <c r="H76" s="11">
        <v>3.78</v>
      </c>
      <c r="I76" s="11">
        <v>11.124000000000001</v>
      </c>
      <c r="J76" s="11">
        <v>0</v>
      </c>
      <c r="K76" s="11">
        <v>8.9999999999999993E-3</v>
      </c>
      <c r="L76" s="11">
        <v>1.2999999999999999E-2</v>
      </c>
      <c r="M76" s="11">
        <f t="shared" si="3"/>
        <v>98.778999999999982</v>
      </c>
      <c r="N76" s="11">
        <v>3.0183705698632721</v>
      </c>
      <c r="O76" s="11">
        <v>3.1629456418353925E-3</v>
      </c>
      <c r="P76" s="11">
        <v>1.8848133271292546</v>
      </c>
      <c r="Q76" s="11">
        <v>1.6424997395659846</v>
      </c>
      <c r="R76" s="11">
        <v>0</v>
      </c>
      <c r="S76" s="11">
        <v>5.6717092356951097E-2</v>
      </c>
      <c r="T76" s="11">
        <v>0.44708153163222913</v>
      </c>
      <c r="U76" s="11">
        <v>0.94562838760221501</v>
      </c>
      <c r="V76" s="11">
        <v>0</v>
      </c>
      <c r="W76" s="11">
        <v>9.1093509599629217E-4</v>
      </c>
      <c r="X76" s="11">
        <v>8.1547111226036649E-4</v>
      </c>
      <c r="Y76" s="28">
        <v>0.14459641757841651</v>
      </c>
      <c r="Z76" s="28">
        <v>0.53122207340492755</v>
      </c>
      <c r="AA76" s="28">
        <v>0.30583790099433777</v>
      </c>
      <c r="AB76" s="28">
        <v>1.8343608022318308E-2</v>
      </c>
      <c r="AC76" s="11">
        <f t="shared" si="6"/>
        <v>0.21395747454027589</v>
      </c>
      <c r="AD76" s="11">
        <f t="shared" si="5"/>
        <v>0.78604252545972408</v>
      </c>
      <c r="AE76" s="69"/>
      <c r="AF76" s="69"/>
      <c r="AG76" s="4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BB76" s="10"/>
    </row>
    <row r="77" spans="2:54">
      <c r="B77" s="10" t="s">
        <v>186</v>
      </c>
      <c r="C77" s="11">
        <v>37.982999999999997</v>
      </c>
      <c r="D77" s="11">
        <v>7.4999999999999997E-2</v>
      </c>
      <c r="E77" s="11">
        <v>20.395</v>
      </c>
      <c r="F77" s="11">
        <v>25.225999999999999</v>
      </c>
      <c r="G77" s="11">
        <v>0.81599999999999995</v>
      </c>
      <c r="H77" s="11">
        <v>3.7149999999999999</v>
      </c>
      <c r="I77" s="11">
        <v>11.496</v>
      </c>
      <c r="J77" s="11">
        <v>0</v>
      </c>
      <c r="K77" s="11">
        <v>3.0000000000000001E-3</v>
      </c>
      <c r="L77" s="11">
        <v>4.9000000000000002E-2</v>
      </c>
      <c r="M77" s="11">
        <f t="shared" si="3"/>
        <v>99.75800000000001</v>
      </c>
      <c r="N77" s="11">
        <v>2.9860283958704104</v>
      </c>
      <c r="O77" s="11">
        <v>4.4350182081120178E-3</v>
      </c>
      <c r="P77" s="11">
        <v>1.8896633627059207</v>
      </c>
      <c r="Q77" s="11">
        <v>1.6584754809863598</v>
      </c>
      <c r="R77" s="11">
        <v>0</v>
      </c>
      <c r="S77" s="11">
        <v>5.4335035559055E-2</v>
      </c>
      <c r="T77" s="11">
        <v>0.43538356739298728</v>
      </c>
      <c r="U77" s="11">
        <v>0.96833261821573324</v>
      </c>
      <c r="V77" s="11">
        <v>0</v>
      </c>
      <c r="W77" s="11">
        <v>3.0087386508313588E-4</v>
      </c>
      <c r="X77" s="11">
        <v>3.0456471963391696E-3</v>
      </c>
      <c r="Y77" s="28">
        <v>0.13970153603755467</v>
      </c>
      <c r="Z77" s="28">
        <v>0.53215506860250095</v>
      </c>
      <c r="AA77" s="28">
        <v>0.31070891115626392</v>
      </c>
      <c r="AB77" s="28">
        <v>1.7434484203680579E-2</v>
      </c>
      <c r="AC77" s="11">
        <f t="shared" si="6"/>
        <v>0.20793356063292581</v>
      </c>
      <c r="AD77" s="11">
        <f t="shared" si="5"/>
        <v>0.79206643936707422</v>
      </c>
      <c r="AE77" s="69"/>
      <c r="AF77" s="69"/>
      <c r="AG77" s="4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BB77" s="10"/>
    </row>
    <row r="78" spans="2:54">
      <c r="B78" s="10" t="s">
        <v>187</v>
      </c>
      <c r="C78" s="11">
        <v>37.941000000000003</v>
      </c>
      <c r="D78" s="11">
        <v>0.06</v>
      </c>
      <c r="E78" s="11">
        <v>19.965</v>
      </c>
      <c r="F78" s="11">
        <v>25.158999999999999</v>
      </c>
      <c r="G78" s="11">
        <v>0.64700000000000002</v>
      </c>
      <c r="H78" s="11">
        <v>3.137</v>
      </c>
      <c r="I78" s="11">
        <v>11.917999999999999</v>
      </c>
      <c r="J78" s="11">
        <v>0</v>
      </c>
      <c r="K78" s="11">
        <v>0</v>
      </c>
      <c r="L78" s="11">
        <v>0.18</v>
      </c>
      <c r="M78" s="11">
        <f t="shared" si="3"/>
        <v>99.007000000000005</v>
      </c>
      <c r="N78" s="11">
        <v>3.0143926386902775</v>
      </c>
      <c r="O78" s="11">
        <v>3.5856820042287018E-3</v>
      </c>
      <c r="P78" s="11">
        <v>1.869461067686824</v>
      </c>
      <c r="Q78" s="11">
        <v>1.671630999863972</v>
      </c>
      <c r="R78" s="11">
        <v>0</v>
      </c>
      <c r="S78" s="11">
        <v>4.3539201001952708E-2</v>
      </c>
      <c r="T78" s="11">
        <v>0.37154730157924298</v>
      </c>
      <c r="U78" s="11">
        <v>1.0145362392416237</v>
      </c>
      <c r="V78" s="11">
        <v>0</v>
      </c>
      <c r="W78" s="11">
        <v>0</v>
      </c>
      <c r="X78" s="11">
        <v>1.1306869931878634E-2</v>
      </c>
      <c r="Y78" s="28">
        <v>0.11980551497123096</v>
      </c>
      <c r="Z78" s="28">
        <v>0.53901780992443438</v>
      </c>
      <c r="AA78" s="28">
        <v>0.3271374494786779</v>
      </c>
      <c r="AB78" s="28">
        <v>1.4039225625656631E-2</v>
      </c>
      <c r="AC78" s="11">
        <f t="shared" si="6"/>
        <v>0.18184771310305989</v>
      </c>
      <c r="AD78" s="11">
        <f t="shared" si="5"/>
        <v>0.81815228689694008</v>
      </c>
      <c r="AE78" s="69"/>
      <c r="AF78" s="69"/>
      <c r="AG78" s="4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BB78" s="10"/>
    </row>
    <row r="79" spans="2:54">
      <c r="B79" s="10" t="s">
        <v>188</v>
      </c>
      <c r="C79" s="11">
        <v>37.860999999999997</v>
      </c>
      <c r="D79" s="11">
        <v>0.128</v>
      </c>
      <c r="E79" s="11">
        <v>20.236999999999998</v>
      </c>
      <c r="F79" s="11">
        <v>24.876000000000001</v>
      </c>
      <c r="G79" s="11">
        <v>0.69499999999999995</v>
      </c>
      <c r="H79" s="11">
        <v>2.907</v>
      </c>
      <c r="I79" s="11">
        <v>12.449</v>
      </c>
      <c r="J79" s="11">
        <v>0</v>
      </c>
      <c r="K79" s="11">
        <v>1.9E-2</v>
      </c>
      <c r="L79" s="11">
        <v>6.7000000000000004E-2</v>
      </c>
      <c r="M79" s="11">
        <f t="shared" si="3"/>
        <v>99.23899999999999</v>
      </c>
      <c r="N79" s="11">
        <v>3.0003885809469413</v>
      </c>
      <c r="O79" s="11">
        <v>7.630005780373296E-3</v>
      </c>
      <c r="P79" s="11">
        <v>1.8901123443347028</v>
      </c>
      <c r="Q79" s="11">
        <v>1.6486253199231311</v>
      </c>
      <c r="R79" s="11">
        <v>0</v>
      </c>
      <c r="S79" s="11">
        <v>4.6650398180820618E-2</v>
      </c>
      <c r="T79" s="11">
        <v>0.34343060957578148</v>
      </c>
      <c r="U79" s="11">
        <v>1.0570439055862741</v>
      </c>
      <c r="V79" s="11">
        <v>0</v>
      </c>
      <c r="W79" s="11">
        <v>1.9208681912011203E-3</v>
      </c>
      <c r="X79" s="11">
        <v>4.1979674807738889E-3</v>
      </c>
      <c r="Y79" s="28">
        <v>0.11093614913935199</v>
      </c>
      <c r="Z79" s="28">
        <v>0.53254468083616568</v>
      </c>
      <c r="AA79" s="28">
        <v>0.34144999626507205</v>
      </c>
      <c r="AB79" s="28">
        <v>1.5069173759410361E-2</v>
      </c>
      <c r="AC79" s="11">
        <f t="shared" si="6"/>
        <v>0.17240008399873039</v>
      </c>
      <c r="AD79" s="11">
        <f t="shared" si="5"/>
        <v>0.82759991600126959</v>
      </c>
      <c r="AE79" s="69"/>
      <c r="AF79" s="69"/>
      <c r="AG79" s="4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BB79" s="10"/>
    </row>
    <row r="80" spans="2:54">
      <c r="B80" s="10" t="s">
        <v>189</v>
      </c>
      <c r="C80" s="11">
        <v>38.085999999999999</v>
      </c>
      <c r="D80" s="11">
        <v>8.8999999999999996E-2</v>
      </c>
      <c r="E80" s="11">
        <v>20.247</v>
      </c>
      <c r="F80" s="11">
        <v>25.721</v>
      </c>
      <c r="G80" s="11">
        <v>0.99099999999999999</v>
      </c>
      <c r="H80" s="11">
        <v>2.5960000000000001</v>
      </c>
      <c r="I80" s="11">
        <v>12.295999999999999</v>
      </c>
      <c r="J80" s="11">
        <v>1.2E-2</v>
      </c>
      <c r="K80" s="11">
        <v>0.01</v>
      </c>
      <c r="L80" s="11">
        <v>7.0999999999999994E-2</v>
      </c>
      <c r="M80" s="11">
        <f t="shared" si="3"/>
        <v>100.11900000000001</v>
      </c>
      <c r="N80" s="11">
        <v>3.001798820700889</v>
      </c>
      <c r="O80" s="11">
        <v>5.2763755614130582E-3</v>
      </c>
      <c r="P80" s="11">
        <v>1.8807582080692318</v>
      </c>
      <c r="Q80" s="11">
        <v>1.6953527028265214</v>
      </c>
      <c r="R80" s="11">
        <v>0</v>
      </c>
      <c r="S80" s="11">
        <v>6.6156877812007547E-2</v>
      </c>
      <c r="T80" s="11">
        <v>0.30502079821831801</v>
      </c>
      <c r="U80" s="11">
        <v>1.0383725777020423</v>
      </c>
      <c r="V80" s="11">
        <v>1.8337659415050209E-3</v>
      </c>
      <c r="W80" s="11">
        <v>1.0054830644661106E-3</v>
      </c>
      <c r="X80" s="11">
        <v>4.4243901036074519E-3</v>
      </c>
      <c r="Y80" s="28">
        <v>9.8238432081744473E-2</v>
      </c>
      <c r="Z80" s="28">
        <v>0.54602437710499396</v>
      </c>
      <c r="AA80" s="28">
        <v>0.33442996197628438</v>
      </c>
      <c r="AB80" s="28">
        <v>2.130722883697727E-2</v>
      </c>
      <c r="AC80" s="11">
        <f t="shared" si="6"/>
        <v>0.1524819230303735</v>
      </c>
      <c r="AD80" s="11">
        <f t="shared" si="5"/>
        <v>0.84751807696962644</v>
      </c>
      <c r="AE80" s="69"/>
      <c r="AF80" s="69"/>
      <c r="AG80" s="4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BB80" s="10"/>
    </row>
    <row r="81" spans="1:54">
      <c r="B81" s="10" t="s">
        <v>190</v>
      </c>
      <c r="C81" s="11">
        <v>37.832000000000001</v>
      </c>
      <c r="D81" s="11">
        <v>0.05</v>
      </c>
      <c r="E81" s="11">
        <v>20.12</v>
      </c>
      <c r="F81" s="11">
        <v>25.638999999999999</v>
      </c>
      <c r="G81" s="11">
        <v>1.1459999999999999</v>
      </c>
      <c r="H81" s="11">
        <v>2.5350000000000001</v>
      </c>
      <c r="I81" s="11">
        <v>11.943</v>
      </c>
      <c r="J81" s="11">
        <v>5.0000000000000001E-3</v>
      </c>
      <c r="K81" s="11">
        <v>0</v>
      </c>
      <c r="L81" s="11">
        <v>5.6000000000000001E-2</v>
      </c>
      <c r="M81" s="11">
        <f t="shared" si="3"/>
        <v>99.325999999999979</v>
      </c>
      <c r="N81" s="11">
        <v>3.0077868132392025</v>
      </c>
      <c r="O81" s="11">
        <v>2.9901104324085203E-3</v>
      </c>
      <c r="P81" s="11">
        <v>1.8852623296510695</v>
      </c>
      <c r="Q81" s="11">
        <v>1.7046876951460139</v>
      </c>
      <c r="R81" s="11">
        <v>0</v>
      </c>
      <c r="S81" s="11">
        <v>7.717159822567235E-2</v>
      </c>
      <c r="T81" s="11">
        <v>0.30045141879446102</v>
      </c>
      <c r="U81" s="11">
        <v>1.0173592041736645</v>
      </c>
      <c r="V81" s="11">
        <v>7.7073342005606318E-4</v>
      </c>
      <c r="W81" s="11">
        <v>0</v>
      </c>
      <c r="X81" s="11">
        <v>3.5200969174514806E-3</v>
      </c>
      <c r="Y81" s="28">
        <v>9.6930133499260954E-2</v>
      </c>
      <c r="Z81" s="28">
        <v>0.54995781523697296</v>
      </c>
      <c r="AA81" s="28">
        <v>0.32821533635265088</v>
      </c>
      <c r="AB81" s="28">
        <v>2.4896714911115118E-2</v>
      </c>
      <c r="AC81" s="11">
        <f t="shared" si="6"/>
        <v>0.14984068522009805</v>
      </c>
      <c r="AD81" s="11">
        <f t="shared" si="5"/>
        <v>0.85015931477990192</v>
      </c>
      <c r="AE81" s="69"/>
      <c r="AF81" s="69"/>
      <c r="AG81" s="4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BB81" s="10"/>
    </row>
    <row r="82" spans="1:54">
      <c r="B82" s="10" t="s">
        <v>191</v>
      </c>
      <c r="C82" s="11">
        <v>37.716000000000001</v>
      </c>
      <c r="D82" s="11">
        <v>6.6000000000000003E-2</v>
      </c>
      <c r="E82" s="11">
        <v>20.039000000000001</v>
      </c>
      <c r="F82" s="11">
        <v>25.613</v>
      </c>
      <c r="G82" s="11">
        <v>1.345</v>
      </c>
      <c r="H82" s="11">
        <v>2.548</v>
      </c>
      <c r="I82" s="11">
        <v>11.823</v>
      </c>
      <c r="J82" s="11">
        <v>0</v>
      </c>
      <c r="K82" s="11">
        <v>0</v>
      </c>
      <c r="L82" s="11">
        <v>1.4999999999999999E-2</v>
      </c>
      <c r="M82" s="11">
        <f t="shared" si="3"/>
        <v>99.165000000000006</v>
      </c>
      <c r="N82" s="11">
        <v>3.0046535805505057</v>
      </c>
      <c r="O82" s="11">
        <v>3.9549608605744723E-3</v>
      </c>
      <c r="P82" s="11">
        <v>1.8814855583713777</v>
      </c>
      <c r="Q82" s="11">
        <v>1.7064172157660797</v>
      </c>
      <c r="R82" s="11">
        <v>0</v>
      </c>
      <c r="S82" s="11">
        <v>9.0756176661719382E-2</v>
      </c>
      <c r="T82" s="11">
        <v>0.30260545291936081</v>
      </c>
      <c r="U82" s="11">
        <v>1.009182257048322</v>
      </c>
      <c r="V82" s="11">
        <v>0</v>
      </c>
      <c r="W82" s="11">
        <v>0</v>
      </c>
      <c r="X82" s="11">
        <v>9.4479782206025693E-4</v>
      </c>
      <c r="Y82" s="28">
        <v>9.7333302975775624E-2</v>
      </c>
      <c r="Z82" s="28">
        <v>0.54887055822321817</v>
      </c>
      <c r="AA82" s="28">
        <v>0.32460433688627954</v>
      </c>
      <c r="AB82" s="28">
        <v>2.9191801914726735E-2</v>
      </c>
      <c r="AC82" s="11">
        <f t="shared" si="6"/>
        <v>0.15062321477804128</v>
      </c>
      <c r="AD82" s="11">
        <f t="shared" si="5"/>
        <v>0.8493767852219587</v>
      </c>
      <c r="AE82" s="69"/>
      <c r="AF82" s="69"/>
      <c r="AG82" s="4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BB82" s="10"/>
    </row>
    <row r="83" spans="1:54">
      <c r="B83" s="10" t="s">
        <v>192</v>
      </c>
      <c r="C83" s="11">
        <v>37.685000000000002</v>
      </c>
      <c r="D83" s="11">
        <v>0.03</v>
      </c>
      <c r="E83" s="11">
        <v>19.690000000000001</v>
      </c>
      <c r="F83" s="11">
        <v>25.978000000000002</v>
      </c>
      <c r="G83" s="11">
        <v>1.27</v>
      </c>
      <c r="H83" s="11">
        <v>2.431</v>
      </c>
      <c r="I83" s="11">
        <v>11.859</v>
      </c>
      <c r="J83" s="11">
        <v>0</v>
      </c>
      <c r="K83" s="11">
        <v>0</v>
      </c>
      <c r="L83" s="11">
        <v>2.5000000000000001E-2</v>
      </c>
      <c r="M83" s="11">
        <f t="shared" si="3"/>
        <v>98.968000000000004</v>
      </c>
      <c r="N83" s="11">
        <v>3.012853465279052</v>
      </c>
      <c r="O83" s="11">
        <v>1.8040983888109336E-3</v>
      </c>
      <c r="P83" s="11">
        <v>1.8552877180372991</v>
      </c>
      <c r="Q83" s="11">
        <v>1.736885527629108</v>
      </c>
      <c r="R83" s="11">
        <v>0</v>
      </c>
      <c r="S83" s="11">
        <v>8.5999977568418942E-2</v>
      </c>
      <c r="T83" s="11">
        <v>0.28973635645913487</v>
      </c>
      <c r="U83" s="11">
        <v>1.015852597382789</v>
      </c>
      <c r="V83" s="11">
        <v>0</v>
      </c>
      <c r="W83" s="11">
        <v>0</v>
      </c>
      <c r="X83" s="11">
        <v>1.5802592553863636E-3</v>
      </c>
      <c r="Y83" s="28">
        <v>9.2612664815583584E-2</v>
      </c>
      <c r="Z83" s="28">
        <v>0.55518609800713903</v>
      </c>
      <c r="AA83" s="28">
        <v>0.32471180784218084</v>
      </c>
      <c r="AB83" s="28">
        <v>2.7489429335096408E-2</v>
      </c>
      <c r="AC83" s="11">
        <f t="shared" si="6"/>
        <v>0.14296517704361233</v>
      </c>
      <c r="AD83" s="11">
        <f t="shared" si="5"/>
        <v>0.85703482295638767</v>
      </c>
      <c r="AE83" s="69"/>
      <c r="AF83" s="69"/>
      <c r="AG83" s="4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BB83" s="10"/>
    </row>
    <row r="84" spans="1:54">
      <c r="B84" s="10" t="s">
        <v>193</v>
      </c>
      <c r="C84" s="11">
        <v>37.750999999999998</v>
      </c>
      <c r="D84" s="11">
        <v>8.3000000000000004E-2</v>
      </c>
      <c r="E84" s="11">
        <v>19.475999999999999</v>
      </c>
      <c r="F84" s="11">
        <v>25.585999999999999</v>
      </c>
      <c r="G84" s="11">
        <v>1.4530000000000001</v>
      </c>
      <c r="H84" s="11">
        <v>2.3370000000000002</v>
      </c>
      <c r="I84" s="11">
        <v>12.098000000000001</v>
      </c>
      <c r="J84" s="11">
        <v>0</v>
      </c>
      <c r="K84" s="11">
        <v>1.2999999999999999E-2</v>
      </c>
      <c r="L84" s="11">
        <v>7.6999999999999999E-2</v>
      </c>
      <c r="M84" s="11">
        <f t="shared" si="3"/>
        <v>98.873999999999995</v>
      </c>
      <c r="N84" s="11">
        <v>3.0225258427950754</v>
      </c>
      <c r="O84" s="11">
        <v>4.9986085626131799E-3</v>
      </c>
      <c r="P84" s="11">
        <v>1.8377963802134345</v>
      </c>
      <c r="Q84" s="11">
        <v>1.7131679935806294</v>
      </c>
      <c r="R84" s="11">
        <v>0</v>
      </c>
      <c r="S84" s="11">
        <v>9.8535404508090049E-2</v>
      </c>
      <c r="T84" s="11">
        <v>0.27893873077178089</v>
      </c>
      <c r="U84" s="11">
        <v>1.0378349191878582</v>
      </c>
      <c r="V84" s="11">
        <v>0</v>
      </c>
      <c r="W84" s="11">
        <v>1.3278329925416864E-3</v>
      </c>
      <c r="X84" s="11">
        <v>4.874287387974012E-3</v>
      </c>
      <c r="Y84" s="28">
        <v>8.9161188171666975E-2</v>
      </c>
      <c r="Z84" s="28">
        <v>0.54760446289652565</v>
      </c>
      <c r="AA84" s="28">
        <v>0.33173806399995553</v>
      </c>
      <c r="AB84" s="28">
        <v>3.1496284931851908E-2</v>
      </c>
      <c r="AC84" s="11">
        <f t="shared" si="6"/>
        <v>0.14002198143398051</v>
      </c>
      <c r="AD84" s="11">
        <f t="shared" si="5"/>
        <v>0.85997801856601952</v>
      </c>
      <c r="AE84" s="69"/>
      <c r="AF84" s="69"/>
      <c r="AG84" s="4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BB84" s="10"/>
    </row>
    <row r="85" spans="1:54">
      <c r="B85" s="10" t="s">
        <v>194</v>
      </c>
      <c r="C85" s="11">
        <v>37.758000000000003</v>
      </c>
      <c r="D85" s="11">
        <v>3.9E-2</v>
      </c>
      <c r="E85" s="11">
        <v>19.93</v>
      </c>
      <c r="F85" s="11">
        <v>25.811</v>
      </c>
      <c r="G85" s="11">
        <v>1.496</v>
      </c>
      <c r="H85" s="11">
        <v>2.3759999999999999</v>
      </c>
      <c r="I85" s="11">
        <v>12.262</v>
      </c>
      <c r="J85" s="11">
        <v>2.9000000000000001E-2</v>
      </c>
      <c r="K85" s="11">
        <v>0</v>
      </c>
      <c r="L85" s="11">
        <v>1E-3</v>
      </c>
      <c r="M85" s="11">
        <f t="shared" si="3"/>
        <v>99.702000000000012</v>
      </c>
      <c r="N85" s="11">
        <v>2.9947042893988813</v>
      </c>
      <c r="O85" s="11">
        <v>2.3266927869441804E-3</v>
      </c>
      <c r="P85" s="11">
        <v>1.8629805665895098</v>
      </c>
      <c r="Q85" s="11">
        <v>1.7120079905084598</v>
      </c>
      <c r="R85" s="11">
        <v>0</v>
      </c>
      <c r="S85" s="11">
        <v>0.10049898672937126</v>
      </c>
      <c r="T85" s="11">
        <v>0.28093118065652578</v>
      </c>
      <c r="U85" s="11">
        <v>1.042028052051317</v>
      </c>
      <c r="V85" s="11">
        <v>4.4595331552771166E-3</v>
      </c>
      <c r="W85" s="11">
        <v>0</v>
      </c>
      <c r="X85" s="11">
        <v>6.2708123711974702E-5</v>
      </c>
      <c r="Y85" s="28">
        <v>8.9597897679590477E-2</v>
      </c>
      <c r="Z85" s="28">
        <v>0.54601385436015359</v>
      </c>
      <c r="AA85" s="28">
        <v>0.33233592144798513</v>
      </c>
      <c r="AB85" s="28">
        <v>3.2052326512270891E-2</v>
      </c>
      <c r="AC85" s="11">
        <f t="shared" si="6"/>
        <v>0.14096324901492385</v>
      </c>
      <c r="AD85" s="11">
        <f t="shared" si="5"/>
        <v>0.85903675098507615</v>
      </c>
      <c r="AE85" s="69"/>
      <c r="AF85" s="69"/>
      <c r="AG85" s="4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BB85" s="10"/>
    </row>
    <row r="86" spans="1:54">
      <c r="B86" s="10" t="s">
        <v>195</v>
      </c>
      <c r="C86" s="11">
        <v>38.152999999999999</v>
      </c>
      <c r="D86" s="11">
        <v>0.129</v>
      </c>
      <c r="E86" s="11">
        <v>20.050999999999998</v>
      </c>
      <c r="F86" s="11">
        <v>24.858000000000001</v>
      </c>
      <c r="G86" s="11">
        <v>1.4710000000000001</v>
      </c>
      <c r="H86" s="11">
        <v>2.4550000000000001</v>
      </c>
      <c r="I86" s="11">
        <v>12.013</v>
      </c>
      <c r="J86" s="11">
        <v>0</v>
      </c>
      <c r="K86" s="11">
        <v>2.9000000000000001E-2</v>
      </c>
      <c r="L86" s="11">
        <v>2.1000000000000001E-2</v>
      </c>
      <c r="M86" s="11">
        <f t="shared" si="3"/>
        <v>99.18</v>
      </c>
      <c r="N86" s="11">
        <v>3.0370317671757379</v>
      </c>
      <c r="O86" s="11">
        <v>7.7239566259196986E-3</v>
      </c>
      <c r="P86" s="11">
        <v>1.8811037210055526</v>
      </c>
      <c r="Q86" s="11">
        <v>1.6547897409796721</v>
      </c>
      <c r="R86" s="11">
        <v>0</v>
      </c>
      <c r="S86" s="11">
        <v>9.9178706945204975E-2</v>
      </c>
      <c r="T86" s="11">
        <v>0.29132696476950187</v>
      </c>
      <c r="U86" s="11">
        <v>1.0245785404894379</v>
      </c>
      <c r="V86" s="11">
        <v>0</v>
      </c>
      <c r="W86" s="11">
        <v>2.9449449472804552E-3</v>
      </c>
      <c r="X86" s="11">
        <v>1.3216570616917656E-3</v>
      </c>
      <c r="Y86" s="28">
        <v>9.4898673109155479E-2</v>
      </c>
      <c r="Z86" s="28">
        <v>0.53904159135376306</v>
      </c>
      <c r="AA86" s="28">
        <v>0.33375264135090321</v>
      </c>
      <c r="AB86" s="28">
        <v>3.2307094186178269E-2</v>
      </c>
      <c r="AC86" s="11">
        <f t="shared" si="6"/>
        <v>0.1496965541217905</v>
      </c>
      <c r="AD86" s="11">
        <f t="shared" si="5"/>
        <v>0.8503034458782095</v>
      </c>
      <c r="AE86" s="69"/>
      <c r="AF86" s="69"/>
      <c r="AG86" s="4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BB86" s="10"/>
    </row>
    <row r="87" spans="1:54">
      <c r="B87" s="10" t="s">
        <v>196</v>
      </c>
      <c r="C87" s="11">
        <v>37.987000000000002</v>
      </c>
      <c r="D87" s="11">
        <v>6.3E-2</v>
      </c>
      <c r="E87" s="11">
        <v>20.148</v>
      </c>
      <c r="F87" s="11">
        <v>26.298999999999999</v>
      </c>
      <c r="G87" s="11">
        <v>1.53</v>
      </c>
      <c r="H87" s="11">
        <v>2.6320000000000001</v>
      </c>
      <c r="I87" s="11">
        <v>11.287000000000001</v>
      </c>
      <c r="J87" s="11">
        <v>8.0000000000000002E-3</v>
      </c>
      <c r="K87" s="11">
        <v>2.1999999999999999E-2</v>
      </c>
      <c r="L87" s="11">
        <v>5.8999999999999997E-2</v>
      </c>
      <c r="M87" s="11">
        <f t="shared" si="3"/>
        <v>100.03500000000003</v>
      </c>
      <c r="N87" s="11">
        <v>3.003604088394821</v>
      </c>
      <c r="O87" s="11">
        <v>3.7469484089905801E-3</v>
      </c>
      <c r="P87" s="11">
        <v>1.8775680899663114</v>
      </c>
      <c r="Q87" s="11">
        <v>1.7390133625241444</v>
      </c>
      <c r="R87" s="11">
        <v>0</v>
      </c>
      <c r="S87" s="11">
        <v>0.10246705346709235</v>
      </c>
      <c r="T87" s="11">
        <v>0.31024309230947178</v>
      </c>
      <c r="U87" s="11">
        <v>0.95622336509018646</v>
      </c>
      <c r="V87" s="11">
        <v>1.2264338077524026E-3</v>
      </c>
      <c r="W87" s="11">
        <v>2.2191615107795119E-3</v>
      </c>
      <c r="X87" s="11">
        <v>3.6884045204508896E-3</v>
      </c>
      <c r="Y87" s="28">
        <v>9.9822521088008195E-2</v>
      </c>
      <c r="Z87" s="28">
        <v>0.55953767337947147</v>
      </c>
      <c r="AA87" s="28">
        <v>0.30767043454861515</v>
      </c>
      <c r="AB87" s="28">
        <v>3.2969370983905101E-2</v>
      </c>
      <c r="AC87" s="11">
        <f t="shared" si="6"/>
        <v>0.15139300480313048</v>
      </c>
      <c r="AD87" s="11">
        <f t="shared" si="5"/>
        <v>0.84860699519686955</v>
      </c>
      <c r="AE87" s="69"/>
      <c r="AF87" s="69"/>
      <c r="AG87" s="4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BB87" s="10"/>
    </row>
    <row r="88" spans="1:54">
      <c r="B88" s="10" t="s">
        <v>197</v>
      </c>
      <c r="C88" s="11">
        <v>37.591000000000001</v>
      </c>
      <c r="D88" s="11">
        <v>7.0999999999999994E-2</v>
      </c>
      <c r="E88" s="11">
        <v>19.398</v>
      </c>
      <c r="F88" s="11">
        <v>25.673999999999999</v>
      </c>
      <c r="G88" s="11">
        <v>1.5660000000000001</v>
      </c>
      <c r="H88" s="11">
        <v>2.6259999999999999</v>
      </c>
      <c r="I88" s="11">
        <v>11.004</v>
      </c>
      <c r="J88" s="11">
        <v>0</v>
      </c>
      <c r="K88" s="11">
        <v>0</v>
      </c>
      <c r="L88" s="11">
        <v>7.3999999999999996E-2</v>
      </c>
      <c r="M88" s="11">
        <f t="shared" si="3"/>
        <v>98.004000000000019</v>
      </c>
      <c r="N88" s="11">
        <v>3.0355980695167633</v>
      </c>
      <c r="O88" s="11">
        <v>4.3126897001514062E-3</v>
      </c>
      <c r="P88" s="11">
        <v>1.8461773027499522</v>
      </c>
      <c r="Q88" s="11">
        <v>1.7338436004432967</v>
      </c>
      <c r="R88" s="11">
        <v>0</v>
      </c>
      <c r="S88" s="11">
        <v>0.10711178915778991</v>
      </c>
      <c r="T88" s="11">
        <v>0.31612850408451981</v>
      </c>
      <c r="U88" s="11">
        <v>0.95210338008605444</v>
      </c>
      <c r="V88" s="11">
        <v>0</v>
      </c>
      <c r="W88" s="11">
        <v>0</v>
      </c>
      <c r="X88" s="11">
        <v>4.7246642614728893E-3</v>
      </c>
      <c r="Y88" s="28">
        <v>0.10167560724029141</v>
      </c>
      <c r="Z88" s="28">
        <v>0.55765171016541037</v>
      </c>
      <c r="AA88" s="28">
        <v>0.30622259010184572</v>
      </c>
      <c r="AB88" s="28">
        <v>3.4450092492452483E-2</v>
      </c>
      <c r="AC88" s="11">
        <f t="shared" si="6"/>
        <v>0.15421112481788418</v>
      </c>
      <c r="AD88" s="11">
        <f t="shared" si="5"/>
        <v>0.84578887518211587</v>
      </c>
      <c r="AE88" s="69"/>
      <c r="AF88" s="69"/>
      <c r="AG88" s="4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BB88" s="10"/>
    </row>
    <row r="89" spans="1:54">
      <c r="B89" s="10" t="s">
        <v>198</v>
      </c>
      <c r="C89" s="11">
        <v>37.847000000000001</v>
      </c>
      <c r="D89" s="11">
        <v>7.3999999999999996E-2</v>
      </c>
      <c r="E89" s="11">
        <v>20.303999999999998</v>
      </c>
      <c r="F89" s="11">
        <v>25.513000000000002</v>
      </c>
      <c r="G89" s="11">
        <v>1.4950000000000001</v>
      </c>
      <c r="H89" s="11">
        <v>2.4929999999999999</v>
      </c>
      <c r="I89" s="11">
        <v>11.848000000000001</v>
      </c>
      <c r="J89" s="11">
        <v>8.0000000000000002E-3</v>
      </c>
      <c r="K89" s="11">
        <v>7.0000000000000001E-3</v>
      </c>
      <c r="L89" s="11">
        <v>6.5000000000000002E-2</v>
      </c>
      <c r="M89" s="11">
        <f t="shared" si="3"/>
        <v>99.653999999999996</v>
      </c>
      <c r="N89" s="11">
        <v>3.0001063125045588</v>
      </c>
      <c r="O89" s="11">
        <v>4.4123136650047468E-3</v>
      </c>
      <c r="P89" s="11">
        <v>1.8968930823823746</v>
      </c>
      <c r="Q89" s="11">
        <v>1.6913080175708957</v>
      </c>
      <c r="R89" s="11">
        <v>0</v>
      </c>
      <c r="S89" s="11">
        <v>0.10037637424881074</v>
      </c>
      <c r="T89" s="11">
        <v>0.29460221555682992</v>
      </c>
      <c r="U89" s="11">
        <v>1.0062904853443824</v>
      </c>
      <c r="V89" s="11">
        <v>1.2295370167983881E-3</v>
      </c>
      <c r="W89" s="11">
        <v>7.0788346021730087E-4</v>
      </c>
      <c r="X89" s="11">
        <v>4.073778250127948E-3</v>
      </c>
      <c r="Y89" s="28">
        <v>9.5261074089387457E-2</v>
      </c>
      <c r="Z89" s="28">
        <v>0.54689275864836884</v>
      </c>
      <c r="AA89" s="28">
        <v>0.32538897339468598</v>
      </c>
      <c r="AB89" s="28">
        <v>3.2457193867557674E-2</v>
      </c>
      <c r="AC89" s="11">
        <f t="shared" si="6"/>
        <v>0.14834618939086877</v>
      </c>
      <c r="AD89" s="11">
        <f t="shared" si="5"/>
        <v>0.85165381060913126</v>
      </c>
      <c r="AE89" s="69"/>
      <c r="AF89" s="69"/>
      <c r="AG89" s="4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BB89" s="10"/>
    </row>
    <row r="90" spans="1:54">
      <c r="B90" s="10" t="s">
        <v>199</v>
      </c>
      <c r="C90" s="11">
        <v>37.767000000000003</v>
      </c>
      <c r="D90" s="11">
        <v>0</v>
      </c>
      <c r="E90" s="11">
        <v>19.937000000000001</v>
      </c>
      <c r="F90" s="11">
        <v>25.606999999999999</v>
      </c>
      <c r="G90" s="11">
        <v>1.5609999999999999</v>
      </c>
      <c r="H90" s="11">
        <v>2.4929999999999999</v>
      </c>
      <c r="I90" s="11">
        <v>11.972</v>
      </c>
      <c r="J90" s="11">
        <v>2.1000000000000001E-2</v>
      </c>
      <c r="K90" s="11">
        <v>1.4999999999999999E-2</v>
      </c>
      <c r="L90" s="11">
        <v>4.9000000000000002E-2</v>
      </c>
      <c r="M90" s="11">
        <f t="shared" si="3"/>
        <v>99.422000000000011</v>
      </c>
      <c r="N90" s="11">
        <v>3.0020361035128058</v>
      </c>
      <c r="O90" s="11">
        <v>0</v>
      </c>
      <c r="P90" s="11">
        <v>1.8677523647473757</v>
      </c>
      <c r="Q90" s="11">
        <v>1.7022295214568051</v>
      </c>
      <c r="R90" s="11">
        <v>0</v>
      </c>
      <c r="S90" s="11">
        <v>0.10509727429451458</v>
      </c>
      <c r="T90" s="11">
        <v>0.2954161587033271</v>
      </c>
      <c r="U90" s="11">
        <v>1.0196315545236152</v>
      </c>
      <c r="V90" s="11">
        <v>3.2364518787611029E-3</v>
      </c>
      <c r="W90" s="11">
        <v>1.521084084505669E-3</v>
      </c>
      <c r="X90" s="11">
        <v>3.0794867982905363E-3</v>
      </c>
      <c r="Y90" s="28">
        <v>9.4612660285904177E-2</v>
      </c>
      <c r="Z90" s="28">
        <v>0.54517147656762921</v>
      </c>
      <c r="AA90" s="28">
        <v>0.32655645618157142</v>
      </c>
      <c r="AB90" s="28">
        <v>3.365940696489534E-2</v>
      </c>
      <c r="AC90" s="11">
        <f t="shared" si="6"/>
        <v>0.14788216030364626</v>
      </c>
      <c r="AD90" s="11">
        <f t="shared" si="5"/>
        <v>0.8521178396963538</v>
      </c>
      <c r="AE90" s="69"/>
      <c r="AF90" s="69"/>
      <c r="AG90" s="4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BB90" s="10"/>
    </row>
    <row r="91" spans="1:54">
      <c r="A91" s="26"/>
      <c r="B91" s="10" t="s">
        <v>200</v>
      </c>
      <c r="C91" s="11">
        <v>37.481000000000002</v>
      </c>
      <c r="D91" s="11">
        <v>0.11899999999999999</v>
      </c>
      <c r="E91" s="11">
        <v>19.856000000000002</v>
      </c>
      <c r="F91" s="11">
        <v>25.329000000000001</v>
      </c>
      <c r="G91" s="11">
        <v>1.4950000000000001</v>
      </c>
      <c r="H91" s="11">
        <v>2.5649999999999999</v>
      </c>
      <c r="I91" s="11">
        <v>11.968</v>
      </c>
      <c r="J91" s="11">
        <v>1.2999999999999999E-2</v>
      </c>
      <c r="K91" s="11">
        <v>1.0999999999999999E-2</v>
      </c>
      <c r="L91" s="11">
        <v>7.0000000000000001E-3</v>
      </c>
      <c r="M91" s="11">
        <f t="shared" si="3"/>
        <v>98.844000000000008</v>
      </c>
      <c r="N91" s="11">
        <v>2.995108174098287</v>
      </c>
      <c r="O91" s="11">
        <v>7.1528279398850314E-3</v>
      </c>
      <c r="P91" s="11">
        <v>1.8700325696305837</v>
      </c>
      <c r="Q91" s="11">
        <v>1.6926820196000825</v>
      </c>
      <c r="R91" s="11">
        <v>0</v>
      </c>
      <c r="S91" s="11">
        <v>0.10118768558599316</v>
      </c>
      <c r="T91" s="11">
        <v>0.30556053233633917</v>
      </c>
      <c r="U91" s="11">
        <v>1.0246984039939695</v>
      </c>
      <c r="V91" s="11">
        <v>2.0141468523367703E-3</v>
      </c>
      <c r="W91" s="11">
        <v>1.1213793868192895E-3</v>
      </c>
      <c r="X91" s="11">
        <v>4.4226057570303151E-4</v>
      </c>
      <c r="Y91" s="28">
        <v>9.7806642234817429E-2</v>
      </c>
      <c r="Z91" s="28">
        <v>0.541809321519645</v>
      </c>
      <c r="AA91" s="28">
        <v>0.32799494565518378</v>
      </c>
      <c r="AB91" s="28">
        <v>3.238909059035381E-2</v>
      </c>
      <c r="AC91" s="11">
        <f t="shared" si="6"/>
        <v>0.15291463593357671</v>
      </c>
      <c r="AD91" s="11">
        <f t="shared" si="5"/>
        <v>0.84708536406642332</v>
      </c>
      <c r="AE91" s="69"/>
      <c r="AF91" s="69"/>
      <c r="AG91" s="4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BB91" s="10"/>
    </row>
    <row r="92" spans="1:54">
      <c r="A92" s="26"/>
      <c r="B92" s="10" t="s">
        <v>201</v>
      </c>
      <c r="C92" s="11">
        <v>38.106999999999999</v>
      </c>
      <c r="D92" s="11">
        <v>5.8000000000000003E-2</v>
      </c>
      <c r="E92" s="11">
        <v>19.780999999999999</v>
      </c>
      <c r="F92" s="11">
        <v>25.684999999999999</v>
      </c>
      <c r="G92" s="11">
        <v>1.5209999999999999</v>
      </c>
      <c r="H92" s="11">
        <v>2.613</v>
      </c>
      <c r="I92" s="11">
        <v>11.836</v>
      </c>
      <c r="J92" s="11">
        <v>0</v>
      </c>
      <c r="K92" s="11">
        <v>8.9999999999999993E-3</v>
      </c>
      <c r="L92" s="11">
        <v>9.0999999999999998E-2</v>
      </c>
      <c r="M92" s="11">
        <f t="shared" si="3"/>
        <v>99.700999999999993</v>
      </c>
      <c r="N92" s="11">
        <v>3.0215825934272424</v>
      </c>
      <c r="O92" s="11">
        <v>3.4592916413389205E-3</v>
      </c>
      <c r="P92" s="11">
        <v>1.8485619793349335</v>
      </c>
      <c r="Q92" s="11">
        <v>1.703198531781428</v>
      </c>
      <c r="R92" s="11">
        <v>0</v>
      </c>
      <c r="S92" s="11">
        <v>0.10215133601303694</v>
      </c>
      <c r="T92" s="11">
        <v>0.30887137772224027</v>
      </c>
      <c r="U92" s="11">
        <v>1.0055595681104583</v>
      </c>
      <c r="V92" s="11">
        <v>0</v>
      </c>
      <c r="W92" s="11">
        <v>9.1039687842431631E-4</v>
      </c>
      <c r="X92" s="11">
        <v>5.7049250908985209E-3</v>
      </c>
      <c r="Y92" s="28">
        <v>9.9004191696126204E-2</v>
      </c>
      <c r="Z92" s="28">
        <v>0.54593531838579112</v>
      </c>
      <c r="AA92" s="28">
        <v>0.32231737682281614</v>
      </c>
      <c r="AB92" s="28">
        <v>3.2743113095266563E-2</v>
      </c>
      <c r="AC92" s="11">
        <f t="shared" si="6"/>
        <v>0.15350926737850365</v>
      </c>
      <c r="AD92" s="11">
        <f t="shared" si="5"/>
        <v>0.84649073262149632</v>
      </c>
      <c r="AE92" s="69"/>
      <c r="AF92" s="69"/>
      <c r="AG92" s="4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BB92" s="10"/>
    </row>
    <row r="93" spans="1:54">
      <c r="A93" s="26"/>
      <c r="B93" s="10" t="s">
        <v>202</v>
      </c>
      <c r="C93" s="11">
        <v>38.003999999999998</v>
      </c>
      <c r="D93" s="11">
        <v>7.8E-2</v>
      </c>
      <c r="E93" s="11">
        <v>19.818999999999999</v>
      </c>
      <c r="F93" s="11">
        <v>25.282</v>
      </c>
      <c r="G93" s="11">
        <v>1.4550000000000001</v>
      </c>
      <c r="H93" s="11">
        <v>2.5880000000000001</v>
      </c>
      <c r="I93" s="11">
        <v>12.304</v>
      </c>
      <c r="J93" s="11">
        <v>0</v>
      </c>
      <c r="K93" s="11">
        <v>1.0999999999999999E-2</v>
      </c>
      <c r="L93" s="11">
        <v>5.8999999999999997E-2</v>
      </c>
      <c r="M93" s="11">
        <f t="shared" si="3"/>
        <v>99.59999999999998</v>
      </c>
      <c r="N93" s="11">
        <v>3.013256471087141</v>
      </c>
      <c r="O93" s="11">
        <v>4.6519052999621753E-3</v>
      </c>
      <c r="P93" s="11">
        <v>1.8520153826553292</v>
      </c>
      <c r="Q93" s="11">
        <v>1.6763867111219939</v>
      </c>
      <c r="R93" s="11">
        <v>0</v>
      </c>
      <c r="S93" s="11">
        <v>9.7713576328669616E-2</v>
      </c>
      <c r="T93" s="11">
        <v>0.30590009089709141</v>
      </c>
      <c r="U93" s="11">
        <v>1.0452646116658788</v>
      </c>
      <c r="V93" s="11">
        <v>0</v>
      </c>
      <c r="W93" s="11">
        <v>1.1126485701447404E-3</v>
      </c>
      <c r="X93" s="11">
        <v>3.6986023737889426E-3</v>
      </c>
      <c r="Y93" s="28">
        <v>9.7879729198821278E-2</v>
      </c>
      <c r="Z93" s="28">
        <v>0.53639826270049518</v>
      </c>
      <c r="AA93" s="28">
        <v>0.33445631490637817</v>
      </c>
      <c r="AB93" s="28">
        <v>3.1265693194305215E-2</v>
      </c>
      <c r="AC93" s="11">
        <f t="shared" si="6"/>
        <v>0.15431676717289985</v>
      </c>
      <c r="AD93" s="11">
        <f t="shared" si="5"/>
        <v>0.84568323282710012</v>
      </c>
      <c r="AE93" s="69"/>
      <c r="AF93" s="69"/>
      <c r="AG93" s="4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BB93" s="10"/>
    </row>
    <row r="94" spans="1:54">
      <c r="A94" s="26"/>
      <c r="B94" s="10" t="s">
        <v>203</v>
      </c>
      <c r="C94" s="11">
        <v>37.149000000000001</v>
      </c>
      <c r="D94" s="11">
        <v>6.7000000000000004E-2</v>
      </c>
      <c r="E94" s="11">
        <v>20.140999999999998</v>
      </c>
      <c r="F94" s="11">
        <v>25.638000000000002</v>
      </c>
      <c r="G94" s="11">
        <v>1.671</v>
      </c>
      <c r="H94" s="11">
        <v>2.8839999999999999</v>
      </c>
      <c r="I94" s="11">
        <v>11.651999999999999</v>
      </c>
      <c r="J94" s="11">
        <v>0</v>
      </c>
      <c r="K94" s="11">
        <v>0</v>
      </c>
      <c r="L94" s="11">
        <v>0.126</v>
      </c>
      <c r="M94" s="11">
        <f t="shared" si="3"/>
        <v>99.328000000000017</v>
      </c>
      <c r="N94" s="11">
        <v>2.9519452346666255</v>
      </c>
      <c r="O94" s="11">
        <v>4.0046581110503793E-3</v>
      </c>
      <c r="P94" s="11">
        <v>1.8862456937844478</v>
      </c>
      <c r="Q94" s="11">
        <v>1.7037320985060536</v>
      </c>
      <c r="R94" s="11">
        <v>0</v>
      </c>
      <c r="S94" s="11">
        <v>0.11246638744960856</v>
      </c>
      <c r="T94" s="11">
        <v>0.3416370554341463</v>
      </c>
      <c r="U94" s="11">
        <v>0.99205278506800343</v>
      </c>
      <c r="V94" s="11">
        <v>0</v>
      </c>
      <c r="W94" s="11">
        <v>0</v>
      </c>
      <c r="X94" s="11">
        <v>7.9160869800656911E-3</v>
      </c>
      <c r="Y94" s="28">
        <v>0.10846005319126099</v>
      </c>
      <c r="Z94" s="28">
        <v>0.54088650832328888</v>
      </c>
      <c r="AA94" s="28">
        <v>0.31494855761556811</v>
      </c>
      <c r="AB94" s="28">
        <v>3.5704880869882133E-2</v>
      </c>
      <c r="AC94" s="11">
        <f t="shared" si="6"/>
        <v>0.16702953341015073</v>
      </c>
      <c r="AD94" s="11">
        <f t="shared" si="5"/>
        <v>0.8329704665898493</v>
      </c>
      <c r="AE94" s="69"/>
      <c r="AF94" s="69"/>
      <c r="AG94" s="4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BB94" s="10"/>
    </row>
    <row r="95" spans="1:54">
      <c r="A95" s="26"/>
      <c r="B95" s="10" t="s">
        <v>204</v>
      </c>
      <c r="C95" s="11">
        <v>37.847000000000001</v>
      </c>
      <c r="D95" s="11">
        <v>3.1E-2</v>
      </c>
      <c r="E95" s="11">
        <v>19.509</v>
      </c>
      <c r="F95" s="11">
        <v>26.189</v>
      </c>
      <c r="G95" s="11">
        <v>1.6379999999999999</v>
      </c>
      <c r="H95" s="11">
        <v>2.9950000000000001</v>
      </c>
      <c r="I95" s="11">
        <v>10.63</v>
      </c>
      <c r="J95" s="11">
        <v>1.0999999999999999E-2</v>
      </c>
      <c r="K95" s="11">
        <v>8.9999999999999993E-3</v>
      </c>
      <c r="L95" s="11">
        <v>2.7E-2</v>
      </c>
      <c r="M95" s="11">
        <f t="shared" si="3"/>
        <v>98.885999999999996</v>
      </c>
      <c r="N95" s="11">
        <v>3.0259275838824187</v>
      </c>
      <c r="O95" s="11">
        <v>1.8643104670898315E-3</v>
      </c>
      <c r="P95" s="11">
        <v>1.8383074290553436</v>
      </c>
      <c r="Q95" s="11">
        <v>1.7510638399905225</v>
      </c>
      <c r="R95" s="11">
        <v>0</v>
      </c>
      <c r="S95" s="11">
        <v>0.11092414620020408</v>
      </c>
      <c r="T95" s="11">
        <v>0.35697059442243945</v>
      </c>
      <c r="U95" s="11">
        <v>0.9106122135322039</v>
      </c>
      <c r="V95" s="11">
        <v>1.7051641449047806E-3</v>
      </c>
      <c r="W95" s="11">
        <v>9.1796922165531122E-4</v>
      </c>
      <c r="X95" s="11">
        <v>1.7067490832174109E-3</v>
      </c>
      <c r="Y95" s="28">
        <v>0.11406375439412987</v>
      </c>
      <c r="Z95" s="28">
        <v>0.559522041573981</v>
      </c>
      <c r="AA95" s="28">
        <v>0.29097031939195223</v>
      </c>
      <c r="AB95" s="28">
        <v>3.5443884639936862E-2</v>
      </c>
      <c r="AC95" s="11">
        <f t="shared" si="6"/>
        <v>0.1693381230377517</v>
      </c>
      <c r="AD95" s="11">
        <f t="shared" si="5"/>
        <v>0.83066187696224825</v>
      </c>
      <c r="AE95" s="69"/>
      <c r="AF95" s="69"/>
      <c r="AG95" s="4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BB95" s="10"/>
    </row>
    <row r="96" spans="1:54">
      <c r="A96" s="26"/>
      <c r="B96" s="10" t="s">
        <v>205</v>
      </c>
      <c r="C96" s="11">
        <v>37.924999999999997</v>
      </c>
      <c r="D96" s="11">
        <v>0</v>
      </c>
      <c r="E96" s="11">
        <v>20.082000000000001</v>
      </c>
      <c r="F96" s="11">
        <v>26.411999999999999</v>
      </c>
      <c r="G96" s="11">
        <v>1.784</v>
      </c>
      <c r="H96" s="11">
        <v>3.3919999999999999</v>
      </c>
      <c r="I96" s="11">
        <v>9.9169999999999998</v>
      </c>
      <c r="J96" s="11">
        <v>2.5999999999999999E-2</v>
      </c>
      <c r="K96" s="11">
        <v>0</v>
      </c>
      <c r="L96" s="11">
        <v>8.5999999999999993E-2</v>
      </c>
      <c r="M96" s="11">
        <f t="shared" si="3"/>
        <v>99.623999999999995</v>
      </c>
      <c r="N96" s="11">
        <v>3.004173021959283</v>
      </c>
      <c r="O96" s="11">
        <v>0</v>
      </c>
      <c r="P96" s="11">
        <v>1.8748320903315034</v>
      </c>
      <c r="Q96" s="11">
        <v>1.7496719719729985</v>
      </c>
      <c r="R96" s="11">
        <v>0</v>
      </c>
      <c r="S96" s="11">
        <v>0.11969591509560265</v>
      </c>
      <c r="T96" s="11">
        <v>0.40055646110320065</v>
      </c>
      <c r="U96" s="11">
        <v>0.84169122952200048</v>
      </c>
      <c r="V96" s="11">
        <v>3.9931822959500193E-3</v>
      </c>
      <c r="W96" s="11">
        <v>0</v>
      </c>
      <c r="X96" s="11">
        <v>5.3861277194602181E-3</v>
      </c>
      <c r="Y96" s="28">
        <v>0.1287294175972972</v>
      </c>
      <c r="Z96" s="28">
        <v>0.56230338494120191</v>
      </c>
      <c r="AA96" s="28">
        <v>0.27049974796238374</v>
      </c>
      <c r="AB96" s="28">
        <v>3.8467449499117172E-2</v>
      </c>
      <c r="AC96" s="11">
        <f t="shared" si="6"/>
        <v>0.18628553829052907</v>
      </c>
      <c r="AD96" s="11">
        <f t="shared" si="5"/>
        <v>0.81371446170947093</v>
      </c>
      <c r="AE96" s="69"/>
      <c r="AF96" s="69"/>
      <c r="AG96" s="4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BB96" s="10"/>
    </row>
    <row r="97" spans="1:54">
      <c r="A97" s="26"/>
      <c r="B97" s="10" t="s">
        <v>206</v>
      </c>
      <c r="C97" s="11">
        <v>37.625</v>
      </c>
      <c r="D97" s="11">
        <v>5.0000000000000001E-3</v>
      </c>
      <c r="E97" s="11">
        <v>19.824999999999999</v>
      </c>
      <c r="F97" s="11">
        <v>25.148</v>
      </c>
      <c r="G97" s="11">
        <v>1.5449999999999999</v>
      </c>
      <c r="H97" s="11">
        <v>2.9750000000000001</v>
      </c>
      <c r="I97" s="11">
        <v>11.787000000000001</v>
      </c>
      <c r="J97" s="11">
        <v>1.7000000000000001E-2</v>
      </c>
      <c r="K97" s="11">
        <v>0</v>
      </c>
      <c r="L97" s="11">
        <v>8.7999999999999995E-2</v>
      </c>
      <c r="M97" s="11">
        <f t="shared" si="3"/>
        <v>99.014999999999986</v>
      </c>
      <c r="N97" s="11">
        <v>2.9950153985713772</v>
      </c>
      <c r="O97" s="11">
        <v>2.9937947969975546E-4</v>
      </c>
      <c r="P97" s="11">
        <v>1.8599094902130784</v>
      </c>
      <c r="Q97" s="11">
        <v>1.6741023140096392</v>
      </c>
      <c r="R97" s="11">
        <v>0</v>
      </c>
      <c r="S97" s="11">
        <v>0.10416844034762453</v>
      </c>
      <c r="T97" s="11">
        <v>0.35303524632321259</v>
      </c>
      <c r="U97" s="11">
        <v>1.005307611705615</v>
      </c>
      <c r="V97" s="11">
        <v>2.6237225570705826E-3</v>
      </c>
      <c r="W97" s="11">
        <v>0</v>
      </c>
      <c r="X97" s="11">
        <v>5.538396792682608E-3</v>
      </c>
      <c r="Y97" s="28">
        <v>0.11255299184098447</v>
      </c>
      <c r="Z97" s="28">
        <v>0.53372921274039631</v>
      </c>
      <c r="AA97" s="28">
        <v>0.32050731646887648</v>
      </c>
      <c r="AB97" s="28">
        <v>3.321047894974264E-2</v>
      </c>
      <c r="AC97" s="11">
        <f t="shared" si="6"/>
        <v>0.17415455824578818</v>
      </c>
      <c r="AD97" s="11">
        <f t="shared" si="5"/>
        <v>0.82584544175421182</v>
      </c>
      <c r="AE97" s="69"/>
      <c r="AF97" s="69"/>
      <c r="AG97" s="4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BB97" s="10"/>
    </row>
    <row r="98" spans="1:54">
      <c r="A98" s="26"/>
      <c r="B98" s="10" t="s">
        <v>207</v>
      </c>
      <c r="C98" s="11">
        <v>37.533000000000001</v>
      </c>
      <c r="D98" s="11">
        <v>0.02</v>
      </c>
      <c r="E98" s="11">
        <v>20.062999999999999</v>
      </c>
      <c r="F98" s="11">
        <v>25.53</v>
      </c>
      <c r="G98" s="11">
        <v>1.714</v>
      </c>
      <c r="H98" s="11">
        <v>3.5880000000000001</v>
      </c>
      <c r="I98" s="11">
        <v>10.544</v>
      </c>
      <c r="J98" s="11">
        <v>1.7999999999999999E-2</v>
      </c>
      <c r="K98" s="11">
        <v>2E-3</v>
      </c>
      <c r="L98" s="11">
        <v>0.112</v>
      </c>
      <c r="M98" s="11">
        <f t="shared" si="3"/>
        <v>99.123999999999981</v>
      </c>
      <c r="N98" s="11">
        <v>2.9797497457753832</v>
      </c>
      <c r="O98" s="11">
        <v>1.1943345123694054E-3</v>
      </c>
      <c r="P98" s="11">
        <v>1.8772341630098548</v>
      </c>
      <c r="Q98" s="11">
        <v>1.6950141240333947</v>
      </c>
      <c r="R98" s="11">
        <v>0</v>
      </c>
      <c r="S98" s="11">
        <v>0.11525571179303168</v>
      </c>
      <c r="T98" s="11">
        <v>0.42464644484993186</v>
      </c>
      <c r="U98" s="11">
        <v>0.89690211085598848</v>
      </c>
      <c r="V98" s="11">
        <v>2.7706741600215532E-3</v>
      </c>
      <c r="W98" s="11">
        <v>2.0256063452089954E-4</v>
      </c>
      <c r="X98" s="11">
        <v>7.0301303755042578E-3</v>
      </c>
      <c r="Y98" s="28">
        <v>0.13559101830363779</v>
      </c>
      <c r="Z98" s="28">
        <v>0.5412236318096505</v>
      </c>
      <c r="AA98" s="28">
        <v>0.28638381883221181</v>
      </c>
      <c r="AB98" s="28">
        <v>3.6801531054499924E-2</v>
      </c>
      <c r="AC98" s="11">
        <f t="shared" si="6"/>
        <v>0.20033700257661671</v>
      </c>
      <c r="AD98" s="11">
        <f t="shared" si="5"/>
        <v>0.79966299742338331</v>
      </c>
      <c r="AE98" s="69"/>
      <c r="AF98" s="69"/>
      <c r="AG98" s="4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BB98" s="10"/>
    </row>
    <row r="99" spans="1:54">
      <c r="A99" s="26"/>
      <c r="B99" s="10" t="s">
        <v>208</v>
      </c>
      <c r="C99" s="11">
        <v>37.485999999999997</v>
      </c>
      <c r="D99" s="11">
        <v>3.1E-2</v>
      </c>
      <c r="E99" s="11">
        <v>19.574000000000002</v>
      </c>
      <c r="F99" s="11">
        <v>26.672000000000001</v>
      </c>
      <c r="G99" s="11">
        <v>1.8009999999999999</v>
      </c>
      <c r="H99" s="11">
        <v>3.637</v>
      </c>
      <c r="I99" s="11">
        <v>10.053000000000001</v>
      </c>
      <c r="J99" s="11">
        <v>0</v>
      </c>
      <c r="K99" s="11">
        <v>1E-3</v>
      </c>
      <c r="L99" s="11">
        <v>3.4000000000000002E-2</v>
      </c>
      <c r="M99" s="11">
        <f t="shared" si="3"/>
        <v>99.289000000000001</v>
      </c>
      <c r="N99" s="11">
        <v>2.9800758520640014</v>
      </c>
      <c r="O99" s="11">
        <v>1.853742407457123E-3</v>
      </c>
      <c r="P99" s="11">
        <v>1.8339769157189649</v>
      </c>
      <c r="Q99" s="11">
        <v>1.7732492873756653</v>
      </c>
      <c r="R99" s="11">
        <v>0</v>
      </c>
      <c r="S99" s="11">
        <v>0.12127102751705859</v>
      </c>
      <c r="T99" s="11">
        <v>0.43103254640576411</v>
      </c>
      <c r="U99" s="11">
        <v>0.85630215373736907</v>
      </c>
      <c r="V99" s="11">
        <v>0</v>
      </c>
      <c r="W99" s="11">
        <v>1.0141840076544997E-4</v>
      </c>
      <c r="X99" s="11">
        <v>2.1370563729551421E-3</v>
      </c>
      <c r="Y99" s="28">
        <v>0.13546580355450505</v>
      </c>
      <c r="Z99" s="28">
        <v>0.55730046749338835</v>
      </c>
      <c r="AA99" s="28">
        <v>0.26912041865229963</v>
      </c>
      <c r="AB99" s="28">
        <v>3.8113310299806968E-2</v>
      </c>
      <c r="AC99" s="11">
        <f t="shared" si="6"/>
        <v>0.1955433011332906</v>
      </c>
      <c r="AD99" s="11">
        <f t="shared" si="5"/>
        <v>0.80445669886670945</v>
      </c>
      <c r="AE99" s="69"/>
      <c r="AF99" s="69"/>
      <c r="AG99" s="4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BB99" s="10"/>
    </row>
    <row r="100" spans="1:54">
      <c r="A100" s="26"/>
      <c r="B100" s="10" t="s">
        <v>209</v>
      </c>
      <c r="C100" s="11">
        <v>37.771999999999998</v>
      </c>
      <c r="D100" s="11">
        <v>7.2999999999999995E-2</v>
      </c>
      <c r="E100" s="11">
        <v>20.108000000000001</v>
      </c>
      <c r="F100" s="11">
        <v>26.451000000000001</v>
      </c>
      <c r="G100" s="11">
        <v>1.857</v>
      </c>
      <c r="H100" s="11">
        <v>3.7839999999999998</v>
      </c>
      <c r="I100" s="11">
        <v>9.2170000000000005</v>
      </c>
      <c r="J100" s="11">
        <v>1.4E-2</v>
      </c>
      <c r="K100" s="11">
        <v>2.8000000000000001E-2</v>
      </c>
      <c r="L100" s="11">
        <v>4.1000000000000002E-2</v>
      </c>
      <c r="M100" s="11">
        <f t="shared" si="3"/>
        <v>99.344999999999999</v>
      </c>
      <c r="N100" s="11">
        <v>2.9968535042212974</v>
      </c>
      <c r="O100" s="11">
        <v>4.3566018022403322E-3</v>
      </c>
      <c r="P100" s="11">
        <v>1.8802711077504977</v>
      </c>
      <c r="Q100" s="11">
        <v>1.7550666843076246</v>
      </c>
      <c r="R100" s="11">
        <v>0</v>
      </c>
      <c r="S100" s="11">
        <v>0.12479367190272285</v>
      </c>
      <c r="T100" s="11">
        <v>0.44756406125085646</v>
      </c>
      <c r="U100" s="11">
        <v>0.78353473955444664</v>
      </c>
      <c r="V100" s="11">
        <v>2.1536246088527688E-3</v>
      </c>
      <c r="W100" s="11">
        <v>2.8340799955854979E-3</v>
      </c>
      <c r="X100" s="11">
        <v>2.5719246058763263E-3</v>
      </c>
      <c r="Y100" s="28">
        <v>0.14386690363373514</v>
      </c>
      <c r="Z100" s="28">
        <v>0.56415613183146507</v>
      </c>
      <c r="AA100" s="28">
        <v>0.25186275357793292</v>
      </c>
      <c r="AB100" s="28">
        <v>4.0114210956866972E-2</v>
      </c>
      <c r="AC100" s="11">
        <f t="shared" si="6"/>
        <v>0.20319523013712215</v>
      </c>
      <c r="AD100" s="11">
        <f t="shared" si="5"/>
        <v>0.79680476986287785</v>
      </c>
      <c r="AE100" s="69"/>
      <c r="AF100" s="69"/>
      <c r="AG100" s="4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BB100" s="10"/>
    </row>
    <row r="101" spans="1:54">
      <c r="A101" s="26"/>
      <c r="B101" s="10" t="s">
        <v>210</v>
      </c>
      <c r="C101" s="11">
        <v>37.832999999999998</v>
      </c>
      <c r="D101" s="11">
        <v>1.4999999999999999E-2</v>
      </c>
      <c r="E101" s="11">
        <v>19.837</v>
      </c>
      <c r="F101" s="11">
        <v>25.99</v>
      </c>
      <c r="G101" s="11">
        <v>1.7769999999999999</v>
      </c>
      <c r="H101" s="11">
        <v>3.9289999999999998</v>
      </c>
      <c r="I101" s="11">
        <v>9.42</v>
      </c>
      <c r="J101" s="11">
        <v>0</v>
      </c>
      <c r="K101" s="11">
        <v>0</v>
      </c>
      <c r="L101" s="11">
        <v>3.6999999999999998E-2</v>
      </c>
      <c r="M101" s="11">
        <f t="shared" si="3"/>
        <v>98.838000000000008</v>
      </c>
      <c r="N101" s="11">
        <v>3.0132785980010337</v>
      </c>
      <c r="O101" s="11">
        <v>8.9864722916745273E-4</v>
      </c>
      <c r="P101" s="11">
        <v>1.8620895520142686</v>
      </c>
      <c r="Q101" s="11">
        <v>1.7311343745331307</v>
      </c>
      <c r="R101" s="11">
        <v>0</v>
      </c>
      <c r="S101" s="11">
        <v>0.11987843410320911</v>
      </c>
      <c r="T101" s="11">
        <v>0.46650798413134348</v>
      </c>
      <c r="U101" s="11">
        <v>0.80388244671883624</v>
      </c>
      <c r="V101" s="11">
        <v>0</v>
      </c>
      <c r="W101" s="11">
        <v>0</v>
      </c>
      <c r="X101" s="11">
        <v>2.3299632690095395E-3</v>
      </c>
      <c r="Y101" s="28">
        <v>0.14945457165863818</v>
      </c>
      <c r="Z101" s="28">
        <v>0.55460132565823428</v>
      </c>
      <c r="AA101" s="28">
        <v>0.2575388006744932</v>
      </c>
      <c r="AB101" s="28">
        <v>3.8405302008634262E-2</v>
      </c>
      <c r="AC101" s="11">
        <f t="shared" si="6"/>
        <v>0.21227657097711036</v>
      </c>
      <c r="AD101" s="11">
        <f t="shared" si="5"/>
        <v>0.78772342902288961</v>
      </c>
      <c r="AE101" s="69"/>
      <c r="AF101" s="69"/>
      <c r="AG101" s="4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BB101" s="10"/>
    </row>
    <row r="102" spans="1:54">
      <c r="A102" s="26"/>
      <c r="B102" s="10" t="s">
        <v>211</v>
      </c>
      <c r="C102" s="11">
        <v>37.701000000000001</v>
      </c>
      <c r="D102" s="11">
        <v>7.0000000000000001E-3</v>
      </c>
      <c r="E102" s="11">
        <v>20.103000000000002</v>
      </c>
      <c r="F102" s="11">
        <v>26.207999999999998</v>
      </c>
      <c r="G102" s="11">
        <v>1.9339999999999999</v>
      </c>
      <c r="H102" s="11">
        <v>3.9079999999999999</v>
      </c>
      <c r="I102" s="11">
        <v>9.0500000000000007</v>
      </c>
      <c r="J102" s="11">
        <v>0</v>
      </c>
      <c r="K102" s="11">
        <v>0</v>
      </c>
      <c r="L102" s="11">
        <v>3.0000000000000001E-3</v>
      </c>
      <c r="M102" s="11">
        <f t="shared" si="3"/>
        <v>98.914000000000001</v>
      </c>
      <c r="N102" s="11">
        <v>3.0016849712953286</v>
      </c>
      <c r="O102" s="11">
        <v>4.192178390406288E-4</v>
      </c>
      <c r="P102" s="11">
        <v>1.886379973303713</v>
      </c>
      <c r="Q102" s="11">
        <v>1.7450268558594126</v>
      </c>
      <c r="R102" s="11">
        <v>0</v>
      </c>
      <c r="S102" s="11">
        <v>0.13042289552578112</v>
      </c>
      <c r="T102" s="11">
        <v>0.46384762966640902</v>
      </c>
      <c r="U102" s="11">
        <v>0.77202960853209812</v>
      </c>
      <c r="V102" s="11">
        <v>0</v>
      </c>
      <c r="W102" s="11">
        <v>0</v>
      </c>
      <c r="X102" s="11">
        <v>1.8884797821548316E-4</v>
      </c>
      <c r="Y102" s="28">
        <v>0.14908353613082387</v>
      </c>
      <c r="Z102" s="28">
        <v>0.56086257140491025</v>
      </c>
      <c r="AA102" s="28">
        <v>0.24813515619436602</v>
      </c>
      <c r="AB102" s="28">
        <v>4.1918736269900017E-2</v>
      </c>
      <c r="AC102" s="11">
        <f t="shared" si="6"/>
        <v>0.20999275092626654</v>
      </c>
      <c r="AD102" s="11">
        <f t="shared" si="5"/>
        <v>0.79000724907373343</v>
      </c>
      <c r="AE102" s="69"/>
      <c r="AF102" s="69"/>
      <c r="AG102" s="4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BB102" s="10"/>
    </row>
    <row r="103" spans="1:54">
      <c r="A103" s="26"/>
      <c r="B103" s="10" t="s">
        <v>212</v>
      </c>
      <c r="C103" s="11">
        <v>37.686</v>
      </c>
      <c r="D103" s="11">
        <v>8.8999999999999996E-2</v>
      </c>
      <c r="E103" s="11">
        <v>20.27</v>
      </c>
      <c r="F103" s="11">
        <v>25.181999999999999</v>
      </c>
      <c r="G103" s="11">
        <v>1.617</v>
      </c>
      <c r="H103" s="11">
        <v>3.4</v>
      </c>
      <c r="I103" s="11">
        <v>11.302</v>
      </c>
      <c r="J103" s="11">
        <v>1.2E-2</v>
      </c>
      <c r="K103" s="11">
        <v>7.0000000000000001E-3</v>
      </c>
      <c r="L103" s="11">
        <v>3.5000000000000003E-2</v>
      </c>
      <c r="M103" s="11">
        <f t="shared" si="3"/>
        <v>99.600000000000023</v>
      </c>
      <c r="N103" s="11">
        <v>2.9759064544055955</v>
      </c>
      <c r="O103" s="11">
        <v>5.2863840641970365E-3</v>
      </c>
      <c r="P103" s="11">
        <v>1.886466266700654</v>
      </c>
      <c r="Q103" s="11">
        <v>1.6629739460849846</v>
      </c>
      <c r="R103" s="11">
        <v>0</v>
      </c>
      <c r="S103" s="11">
        <v>0.10815195602729473</v>
      </c>
      <c r="T103" s="11">
        <v>0.40024571781674589</v>
      </c>
      <c r="U103" s="11">
        <v>0.95624168287505629</v>
      </c>
      <c r="V103" s="11">
        <v>1.8372443238371921E-3</v>
      </c>
      <c r="W103" s="11">
        <v>7.0517322181916538E-4</v>
      </c>
      <c r="X103" s="11">
        <v>2.1851744798136083E-3</v>
      </c>
      <c r="Y103" s="28">
        <v>0.12797161255769793</v>
      </c>
      <c r="Z103" s="28">
        <v>0.53170701908513907</v>
      </c>
      <c r="AA103" s="28">
        <v>0.3057416599480926</v>
      </c>
      <c r="AB103" s="28">
        <v>3.4579708409070396E-2</v>
      </c>
      <c r="AC103" s="11">
        <f t="shared" si="6"/>
        <v>0.19399084102360961</v>
      </c>
      <c r="AD103" s="11">
        <f t="shared" si="5"/>
        <v>0.80600915897639036</v>
      </c>
      <c r="AE103" s="69"/>
      <c r="AF103" s="69"/>
      <c r="AG103" s="4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BB103" s="10"/>
    </row>
    <row r="104" spans="1:54">
      <c r="A104" s="26"/>
      <c r="B104" s="10" t="s">
        <v>213</v>
      </c>
      <c r="C104" s="11">
        <v>37.968000000000004</v>
      </c>
      <c r="D104" s="11">
        <v>0</v>
      </c>
      <c r="E104" s="11">
        <v>20.327999999999999</v>
      </c>
      <c r="F104" s="11">
        <v>24.68</v>
      </c>
      <c r="G104" s="11">
        <v>1.4259999999999999</v>
      </c>
      <c r="H104" s="11">
        <v>3.137</v>
      </c>
      <c r="I104" s="11">
        <v>11.865</v>
      </c>
      <c r="J104" s="11">
        <v>0</v>
      </c>
      <c r="K104" s="11">
        <v>0</v>
      </c>
      <c r="L104" s="11">
        <v>5.2999999999999999E-2</v>
      </c>
      <c r="M104" s="11">
        <f t="shared" si="3"/>
        <v>99.456999999999994</v>
      </c>
      <c r="N104" s="11">
        <v>3.00128513060816</v>
      </c>
      <c r="O104" s="11">
        <v>0</v>
      </c>
      <c r="P104" s="11">
        <v>1.8938267700002924</v>
      </c>
      <c r="Q104" s="11">
        <v>1.6315135502353766</v>
      </c>
      <c r="R104" s="11">
        <v>0</v>
      </c>
      <c r="S104" s="11">
        <v>9.5475993941644438E-2</v>
      </c>
      <c r="T104" s="11">
        <v>0.36966863168097336</v>
      </c>
      <c r="U104" s="11">
        <v>1.0049175122966196</v>
      </c>
      <c r="V104" s="11">
        <v>0</v>
      </c>
      <c r="W104" s="11">
        <v>0</v>
      </c>
      <c r="X104" s="11">
        <v>3.3124112369326015E-3</v>
      </c>
      <c r="Y104" s="28">
        <v>0.11918736437507996</v>
      </c>
      <c r="Z104" s="28">
        <v>0.52602732103761751</v>
      </c>
      <c r="AA104" s="28">
        <v>0.32400225347862743</v>
      </c>
      <c r="AB104" s="28">
        <v>3.0783061108675076E-2</v>
      </c>
      <c r="AC104" s="11">
        <f t="shared" si="6"/>
        <v>0.18472512648847161</v>
      </c>
      <c r="AD104" s="11">
        <f t="shared" si="5"/>
        <v>0.81527487351152839</v>
      </c>
      <c r="AE104" s="69"/>
      <c r="AF104" s="69"/>
      <c r="AG104" s="4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BB104" s="10"/>
    </row>
    <row r="105" spans="1:54">
      <c r="A105" s="26"/>
      <c r="B105" s="10" t="s">
        <v>214</v>
      </c>
      <c r="C105" s="11">
        <v>37.884</v>
      </c>
      <c r="D105" s="11">
        <v>6.0999999999999999E-2</v>
      </c>
      <c r="E105" s="11">
        <v>20.564</v>
      </c>
      <c r="F105" s="11">
        <v>24.556999999999999</v>
      </c>
      <c r="G105" s="11">
        <v>1.1930000000000001</v>
      </c>
      <c r="H105" s="11">
        <v>2.996</v>
      </c>
      <c r="I105" s="11">
        <v>12.28</v>
      </c>
      <c r="J105" s="11">
        <v>0.01</v>
      </c>
      <c r="K105" s="11">
        <v>1.4999999999999999E-2</v>
      </c>
      <c r="L105" s="11">
        <v>4.3999999999999997E-2</v>
      </c>
      <c r="M105" s="11">
        <f t="shared" si="3"/>
        <v>99.603999999999999</v>
      </c>
      <c r="N105" s="11">
        <v>2.9885715179350179</v>
      </c>
      <c r="O105" s="11">
        <v>3.6196546295508441E-3</v>
      </c>
      <c r="P105" s="11">
        <v>1.9119277816373712</v>
      </c>
      <c r="Q105" s="11">
        <v>1.6200899556922195</v>
      </c>
      <c r="R105" s="11">
        <v>0</v>
      </c>
      <c r="S105" s="11">
        <v>7.9713778566331689E-2</v>
      </c>
      <c r="T105" s="11">
        <v>0.35233694128502024</v>
      </c>
      <c r="U105" s="11">
        <v>1.0379569191978106</v>
      </c>
      <c r="V105" s="11">
        <v>1.5295168364692854E-3</v>
      </c>
      <c r="W105" s="11">
        <v>1.5095851842041566E-3</v>
      </c>
      <c r="X105" s="11">
        <v>2.7443490360034685E-3</v>
      </c>
      <c r="Y105" s="28">
        <v>0.11402129883684409</v>
      </c>
      <c r="Z105" s="28">
        <v>0.5242843975055127</v>
      </c>
      <c r="AA105" s="28">
        <v>0.33589777907473495</v>
      </c>
      <c r="AB105" s="28">
        <v>2.579652458290824E-2</v>
      </c>
      <c r="AC105" s="11">
        <f t="shared" si="6"/>
        <v>0.17863117858764727</v>
      </c>
      <c r="AD105" s="11">
        <f t="shared" si="5"/>
        <v>0.82136882141235268</v>
      </c>
      <c r="AE105" s="69"/>
      <c r="AF105" s="69"/>
      <c r="AG105" s="4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BB105" s="10"/>
    </row>
    <row r="106" spans="1:54">
      <c r="B106" s="10" t="s">
        <v>215</v>
      </c>
      <c r="C106" s="11">
        <v>37.482999999999997</v>
      </c>
      <c r="D106" s="11">
        <v>0.11899999999999999</v>
      </c>
      <c r="E106" s="11">
        <v>20.084</v>
      </c>
      <c r="F106" s="11">
        <v>24.960999999999999</v>
      </c>
      <c r="G106" s="11">
        <v>0.82499999999999996</v>
      </c>
      <c r="H106" s="11">
        <v>2.9409999999999998</v>
      </c>
      <c r="I106" s="11">
        <v>12.420999999999999</v>
      </c>
      <c r="J106" s="11">
        <v>4.0000000000000001E-3</v>
      </c>
      <c r="K106" s="11">
        <v>1.4E-2</v>
      </c>
      <c r="L106" s="11">
        <v>6.3E-2</v>
      </c>
      <c r="M106" s="11">
        <f t="shared" si="3"/>
        <v>98.915000000000006</v>
      </c>
      <c r="N106" s="11">
        <v>2.9812120087813803</v>
      </c>
      <c r="O106" s="11">
        <v>7.1192616462339544E-3</v>
      </c>
      <c r="P106" s="11">
        <v>1.8826292206370641</v>
      </c>
      <c r="Q106" s="11">
        <v>1.6602614855517071</v>
      </c>
      <c r="R106" s="11">
        <v>0</v>
      </c>
      <c r="S106" s="11">
        <v>5.5577319208314109E-2</v>
      </c>
      <c r="T106" s="11">
        <v>0.34870814300808123</v>
      </c>
      <c r="U106" s="11">
        <v>1.058493552824801</v>
      </c>
      <c r="V106" s="11">
        <v>6.1682923200709263E-4</v>
      </c>
      <c r="W106" s="11">
        <v>1.4205126162149832E-3</v>
      </c>
      <c r="X106" s="11">
        <v>3.9616664941965508E-3</v>
      </c>
      <c r="Y106" s="28">
        <v>0.1116566189077214</v>
      </c>
      <c r="Z106" s="28">
        <v>0.5316170204121623</v>
      </c>
      <c r="AA106" s="28">
        <v>0.3389304597951413</v>
      </c>
      <c r="AB106" s="28">
        <v>1.7795900884975027E-2</v>
      </c>
      <c r="AC106" s="11">
        <f t="shared" si="6"/>
        <v>0.17357561709783881</v>
      </c>
      <c r="AD106" s="11">
        <f t="shared" si="5"/>
        <v>0.82642438290216114</v>
      </c>
      <c r="AE106" s="69"/>
      <c r="AF106" s="69"/>
      <c r="AG106" s="4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BB106" s="10"/>
    </row>
    <row r="107" spans="1:54">
      <c r="B107" s="10" t="s">
        <v>216</v>
      </c>
      <c r="C107" s="11">
        <v>38.027000000000001</v>
      </c>
      <c r="D107" s="11">
        <v>0.01</v>
      </c>
      <c r="E107" s="11">
        <v>20.015000000000001</v>
      </c>
      <c r="F107" s="11">
        <v>24.448</v>
      </c>
      <c r="G107" s="11">
        <v>0.84599999999999997</v>
      </c>
      <c r="H107" s="11">
        <v>3.198</v>
      </c>
      <c r="I107" s="11">
        <v>12.082000000000001</v>
      </c>
      <c r="J107" s="11">
        <v>0</v>
      </c>
      <c r="K107" s="11">
        <v>0</v>
      </c>
      <c r="L107" s="11">
        <v>0.03</v>
      </c>
      <c r="M107" s="11">
        <f t="shared" si="3"/>
        <v>98.656000000000006</v>
      </c>
      <c r="N107" s="11">
        <v>3.0263548161411506</v>
      </c>
      <c r="O107" s="11">
        <v>5.9862831287761913E-4</v>
      </c>
      <c r="P107" s="11">
        <v>1.8773248868058743</v>
      </c>
      <c r="Q107" s="11">
        <v>1.6271482013592646</v>
      </c>
      <c r="R107" s="11">
        <v>0</v>
      </c>
      <c r="S107" s="11">
        <v>5.7027360340822113E-2</v>
      </c>
      <c r="T107" s="11">
        <v>0.37941525160837686</v>
      </c>
      <c r="U107" s="11">
        <v>1.0302431775886858</v>
      </c>
      <c r="V107" s="11">
        <v>0</v>
      </c>
      <c r="W107" s="11">
        <v>0</v>
      </c>
      <c r="X107" s="11">
        <v>1.8876778429500326E-3</v>
      </c>
      <c r="Y107" s="28">
        <v>0.12263594385630046</v>
      </c>
      <c r="Z107" s="28">
        <v>0.52593261504875521</v>
      </c>
      <c r="AA107" s="28">
        <v>0.33299885534256995</v>
      </c>
      <c r="AB107" s="28">
        <v>1.84325857523743E-2</v>
      </c>
      <c r="AC107" s="11">
        <f t="shared" si="6"/>
        <v>0.18908709368110646</v>
      </c>
      <c r="AD107" s="11">
        <f t="shared" si="5"/>
        <v>0.81091290631889357</v>
      </c>
      <c r="AE107" s="69"/>
      <c r="AF107" s="69"/>
      <c r="AG107" s="4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BB107" s="10"/>
    </row>
    <row r="108" spans="1:54">
      <c r="B108" s="10" t="s">
        <v>217</v>
      </c>
      <c r="C108" s="11">
        <v>37.85</v>
      </c>
      <c r="D108" s="11">
        <v>5.1999999999999998E-2</v>
      </c>
      <c r="E108" s="11">
        <v>20.164000000000001</v>
      </c>
      <c r="F108" s="11">
        <v>24.986000000000001</v>
      </c>
      <c r="G108" s="11">
        <v>0.66</v>
      </c>
      <c r="H108" s="11">
        <v>3.3519999999999999</v>
      </c>
      <c r="I108" s="11">
        <v>12.103</v>
      </c>
      <c r="J108" s="11">
        <v>1.2E-2</v>
      </c>
      <c r="K108" s="11">
        <v>6.0000000000000001E-3</v>
      </c>
      <c r="L108" s="11">
        <v>1.2E-2</v>
      </c>
      <c r="M108" s="11">
        <f t="shared" si="3"/>
        <v>99.197000000000003</v>
      </c>
      <c r="N108" s="11">
        <v>2.994651606086129</v>
      </c>
      <c r="O108" s="11">
        <v>3.0946621138188027E-3</v>
      </c>
      <c r="P108" s="11">
        <v>1.8802395029072849</v>
      </c>
      <c r="Q108" s="11">
        <v>1.6532295154042116</v>
      </c>
      <c r="R108" s="11">
        <v>0</v>
      </c>
      <c r="S108" s="11">
        <v>4.4229240636482328E-2</v>
      </c>
      <c r="T108" s="11">
        <v>0.39536022578948288</v>
      </c>
      <c r="U108" s="11">
        <v>1.0259981794330471</v>
      </c>
      <c r="V108" s="11">
        <v>1.8408063479861743E-3</v>
      </c>
      <c r="W108" s="11">
        <v>6.056060588657433E-4</v>
      </c>
      <c r="X108" s="11">
        <v>7.5065522269266262E-4</v>
      </c>
      <c r="Y108" s="28">
        <v>0.12676608000622547</v>
      </c>
      <c r="Z108" s="28">
        <v>0.53008221704622116</v>
      </c>
      <c r="AA108" s="28">
        <v>0.32897028789513388</v>
      </c>
      <c r="AB108" s="28">
        <v>1.4181415052419433E-2</v>
      </c>
      <c r="AC108" s="11">
        <f t="shared" si="6"/>
        <v>0.19299141152542826</v>
      </c>
      <c r="AD108" s="11">
        <f t="shared" si="5"/>
        <v>0.80700858847457169</v>
      </c>
      <c r="AE108" s="69"/>
      <c r="AF108" s="69"/>
      <c r="AG108" s="4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BB108" s="10"/>
    </row>
    <row r="109" spans="1:54">
      <c r="B109" s="10" t="s">
        <v>218</v>
      </c>
      <c r="C109" s="11">
        <v>37.581000000000003</v>
      </c>
      <c r="D109" s="11">
        <v>2.4E-2</v>
      </c>
      <c r="E109" s="11">
        <v>20.457999999999998</v>
      </c>
      <c r="F109" s="11">
        <v>24.707000000000001</v>
      </c>
      <c r="G109" s="11">
        <v>0.78900000000000003</v>
      </c>
      <c r="H109" s="11">
        <v>3.6429999999999998</v>
      </c>
      <c r="I109" s="11">
        <v>11.833</v>
      </c>
      <c r="J109" s="11">
        <v>1.2999999999999999E-2</v>
      </c>
      <c r="K109" s="11">
        <v>0</v>
      </c>
      <c r="L109" s="11">
        <v>1.2E-2</v>
      </c>
      <c r="M109" s="11">
        <f t="shared" si="3"/>
        <v>99.060000000000016</v>
      </c>
      <c r="N109" s="11">
        <v>2.9712768962992202</v>
      </c>
      <c r="O109" s="11">
        <v>1.4273008010449574E-3</v>
      </c>
      <c r="P109" s="11">
        <v>1.9063122189159043</v>
      </c>
      <c r="Q109" s="11">
        <v>1.6336191024772877</v>
      </c>
      <c r="R109" s="11">
        <v>0</v>
      </c>
      <c r="S109" s="11">
        <v>5.2836850721712972E-2</v>
      </c>
      <c r="T109" s="11">
        <v>0.42938069111785937</v>
      </c>
      <c r="U109" s="11">
        <v>1.002404008533512</v>
      </c>
      <c r="V109" s="11">
        <v>1.9928039846085354E-3</v>
      </c>
      <c r="W109" s="11">
        <v>0</v>
      </c>
      <c r="X109" s="11">
        <v>7.5012714884965315E-4</v>
      </c>
      <c r="Y109" s="28">
        <v>0.13769966430440964</v>
      </c>
      <c r="Z109" s="28">
        <v>0.52389128497314752</v>
      </c>
      <c r="AA109" s="28">
        <v>0.32146460781249137</v>
      </c>
      <c r="AB109" s="28">
        <v>1.6944442909951483E-2</v>
      </c>
      <c r="AC109" s="11">
        <f t="shared" si="6"/>
        <v>0.20813414157913537</v>
      </c>
      <c r="AD109" s="11">
        <f t="shared" si="5"/>
        <v>0.79186585842086465</v>
      </c>
      <c r="AE109" s="69"/>
      <c r="AF109" s="69"/>
      <c r="AG109" s="4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BB109" s="10"/>
    </row>
    <row r="110" spans="1:54">
      <c r="B110" s="10" t="s">
        <v>219</v>
      </c>
      <c r="C110" s="11">
        <v>37.872</v>
      </c>
      <c r="D110" s="11">
        <v>2.7E-2</v>
      </c>
      <c r="E110" s="11">
        <v>20.29</v>
      </c>
      <c r="F110" s="11">
        <v>24.702999999999999</v>
      </c>
      <c r="G110" s="11">
        <v>1.0349999999999999</v>
      </c>
      <c r="H110" s="11">
        <v>4.0170000000000003</v>
      </c>
      <c r="I110" s="11">
        <v>11.214</v>
      </c>
      <c r="J110" s="11">
        <v>0</v>
      </c>
      <c r="K110" s="11">
        <v>0</v>
      </c>
      <c r="L110" s="11">
        <v>0</v>
      </c>
      <c r="M110" s="11">
        <f t="shared" si="3"/>
        <v>99.157999999999987</v>
      </c>
      <c r="N110" s="11">
        <v>2.9895600587361835</v>
      </c>
      <c r="O110" s="11">
        <v>1.6031799770978346E-3</v>
      </c>
      <c r="P110" s="11">
        <v>1.887674688447853</v>
      </c>
      <c r="Q110" s="11">
        <v>1.6307775885453502</v>
      </c>
      <c r="R110" s="11">
        <v>0</v>
      </c>
      <c r="S110" s="11">
        <v>6.9201342340225735E-2</v>
      </c>
      <c r="T110" s="11">
        <v>0.47271503910356855</v>
      </c>
      <c r="U110" s="11">
        <v>0.9484681028497205</v>
      </c>
      <c r="V110" s="11">
        <v>0</v>
      </c>
      <c r="W110" s="11">
        <v>0</v>
      </c>
      <c r="X110" s="11">
        <v>0</v>
      </c>
      <c r="Y110" s="28">
        <v>0.15145481973437183</v>
      </c>
      <c r="Z110" s="28">
        <v>0.52249051811079783</v>
      </c>
      <c r="AA110" s="28">
        <v>0.30388300277756414</v>
      </c>
      <c r="AB110" s="28">
        <v>2.2171659377266298E-2</v>
      </c>
      <c r="AC110" s="11">
        <f t="shared" si="6"/>
        <v>0.22472864078060678</v>
      </c>
      <c r="AD110" s="11">
        <f t="shared" si="5"/>
        <v>0.77527135921939316</v>
      </c>
      <c r="AE110" s="69"/>
      <c r="AF110" s="69"/>
      <c r="AG110" s="4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BB110" s="10"/>
    </row>
    <row r="111" spans="1:54">
      <c r="B111" s="10" t="s">
        <v>220</v>
      </c>
      <c r="C111" s="11">
        <v>37.709000000000003</v>
      </c>
      <c r="D111" s="11">
        <v>4.8000000000000001E-2</v>
      </c>
      <c r="E111" s="11">
        <v>20</v>
      </c>
      <c r="F111" s="11">
        <v>25.597000000000001</v>
      </c>
      <c r="G111" s="11">
        <v>1.8109999999999999</v>
      </c>
      <c r="H111" s="11">
        <v>4.085</v>
      </c>
      <c r="I111" s="11">
        <v>9.4640000000000004</v>
      </c>
      <c r="J111" s="11">
        <v>0</v>
      </c>
      <c r="K111" s="11">
        <v>0</v>
      </c>
      <c r="L111" s="11">
        <v>3.7999999999999999E-2</v>
      </c>
      <c r="M111" s="11">
        <f t="shared" si="3"/>
        <v>98.75200000000001</v>
      </c>
      <c r="N111" s="11">
        <v>3.0012044510972147</v>
      </c>
      <c r="O111" s="11">
        <v>2.8735666694642541E-3</v>
      </c>
      <c r="P111" s="11">
        <v>1.8760163774455481</v>
      </c>
      <c r="Q111" s="11">
        <v>1.7037098283961458</v>
      </c>
      <c r="R111" s="11">
        <v>0</v>
      </c>
      <c r="S111" s="11">
        <v>0.12208270505970251</v>
      </c>
      <c r="T111" s="11">
        <v>0.48467561801344528</v>
      </c>
      <c r="U111" s="11">
        <v>0.80704626925896439</v>
      </c>
      <c r="V111" s="11">
        <v>0</v>
      </c>
      <c r="W111" s="11">
        <v>0</v>
      </c>
      <c r="X111" s="11">
        <v>2.3911840595148459E-3</v>
      </c>
      <c r="Y111" s="28">
        <v>0.15546860498570655</v>
      </c>
      <c r="Z111" s="28">
        <v>0.54649621412117022</v>
      </c>
      <c r="AA111" s="28">
        <v>0.25887491133735852</v>
      </c>
      <c r="AB111" s="28">
        <v>3.91602695557648E-2</v>
      </c>
      <c r="AC111" s="11">
        <f t="shared" si="6"/>
        <v>0.22147634860606291</v>
      </c>
      <c r="AD111" s="11">
        <f t="shared" si="5"/>
        <v>0.77852365139393709</v>
      </c>
      <c r="AE111" s="69"/>
      <c r="AF111" s="69"/>
      <c r="AG111" s="4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BB111" s="10"/>
    </row>
    <row r="112" spans="1:54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28"/>
      <c r="Z112" s="28"/>
      <c r="AA112" s="28"/>
      <c r="AB112" s="28"/>
      <c r="AC112" s="11"/>
      <c r="AD112" s="11"/>
      <c r="AE112" s="69"/>
      <c r="AF112" s="69"/>
      <c r="AG112" s="4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BB112" s="10"/>
    </row>
    <row r="113" spans="2:54">
      <c r="B113" s="10" t="s">
        <v>221</v>
      </c>
      <c r="C113" s="11">
        <v>38.029000000000003</v>
      </c>
      <c r="D113" s="11">
        <v>5.1999999999999998E-2</v>
      </c>
      <c r="E113" s="11">
        <v>19.895</v>
      </c>
      <c r="F113" s="11">
        <v>25.463000000000001</v>
      </c>
      <c r="G113" s="11">
        <v>3.62</v>
      </c>
      <c r="H113" s="11">
        <v>4.1109999999999998</v>
      </c>
      <c r="I113" s="11">
        <v>7.5449999999999999</v>
      </c>
      <c r="J113" s="11">
        <v>2.5000000000000001E-2</v>
      </c>
      <c r="K113" s="11">
        <v>5.0000000000000001E-3</v>
      </c>
      <c r="L113" s="11">
        <v>0</v>
      </c>
      <c r="M113" s="11">
        <f>SUM(C113:L113)</f>
        <v>98.745000000000005</v>
      </c>
      <c r="N113" s="11">
        <v>3.0379499133110364</v>
      </c>
      <c r="O113" s="11">
        <v>3.1246294481199438E-3</v>
      </c>
      <c r="P113" s="11">
        <v>1.8731204735345093</v>
      </c>
      <c r="Q113" s="11">
        <v>1.7011055752577156</v>
      </c>
      <c r="R113" s="11">
        <v>0</v>
      </c>
      <c r="S113" s="11">
        <v>0.24493982399266687</v>
      </c>
      <c r="T113" s="11">
        <v>0.48957781106755821</v>
      </c>
      <c r="U113" s="11">
        <v>0.64580006486496522</v>
      </c>
      <c r="V113" s="11">
        <v>3.8721497908175383E-3</v>
      </c>
      <c r="W113" s="11">
        <v>5.0955873261089677E-4</v>
      </c>
      <c r="X113" s="11">
        <v>0</v>
      </c>
      <c r="Y113" s="28">
        <v>0.15888041575154843</v>
      </c>
      <c r="Z113" s="28">
        <v>0.55205190048314334</v>
      </c>
      <c r="AA113" s="28">
        <v>0.20957849902221953</v>
      </c>
      <c r="AB113" s="28">
        <v>7.9489184743088512E-2</v>
      </c>
      <c r="AC113" s="11">
        <f t="shared" si="6"/>
        <v>0.22348177473915687</v>
      </c>
      <c r="AD113" s="11">
        <f t="shared" si="5"/>
        <v>0.77651822526084313</v>
      </c>
      <c r="AE113" s="69"/>
      <c r="AF113" s="69"/>
      <c r="AG113" s="4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BB113" s="10"/>
    </row>
    <row r="114" spans="2:54">
      <c r="B114" s="10" t="s">
        <v>222</v>
      </c>
      <c r="C114" s="11">
        <v>37.811</v>
      </c>
      <c r="D114" s="11">
        <v>0</v>
      </c>
      <c r="E114" s="11">
        <v>19.856999999999999</v>
      </c>
      <c r="F114" s="11">
        <v>26.123000000000001</v>
      </c>
      <c r="G114" s="11">
        <v>2.3570000000000002</v>
      </c>
      <c r="H114" s="11">
        <v>4.4359999999999999</v>
      </c>
      <c r="I114" s="11">
        <v>7.593</v>
      </c>
      <c r="J114" s="11">
        <v>0</v>
      </c>
      <c r="K114" s="11">
        <v>2E-3</v>
      </c>
      <c r="L114" s="11">
        <v>3.0000000000000001E-3</v>
      </c>
      <c r="M114" s="11">
        <f t="shared" ref="M114:M156" si="7">SUM(C114:L114)</f>
        <v>98.182000000000002</v>
      </c>
      <c r="N114" s="11">
        <v>3.0306340837132262</v>
      </c>
      <c r="O114" s="11">
        <v>0</v>
      </c>
      <c r="P114" s="11">
        <v>1.8757935533413175</v>
      </c>
      <c r="Q114" s="11">
        <v>1.7510332148090457</v>
      </c>
      <c r="R114" s="11">
        <v>0</v>
      </c>
      <c r="S114" s="11">
        <v>0.1600147617620265</v>
      </c>
      <c r="T114" s="11">
        <v>0.53004827169380053</v>
      </c>
      <c r="U114" s="11">
        <v>0.65208149512026159</v>
      </c>
      <c r="V114" s="11">
        <v>0</v>
      </c>
      <c r="W114" s="11">
        <v>2.0450497421905362E-4</v>
      </c>
      <c r="X114" s="11">
        <v>1.901145861036454E-4</v>
      </c>
      <c r="Y114" s="28">
        <v>0.17136043113827737</v>
      </c>
      <c r="Z114" s="28">
        <v>0.566095245756145</v>
      </c>
      <c r="AA114" s="28">
        <v>0.2108128110370508</v>
      </c>
      <c r="AB114" s="28">
        <v>5.1731512068526782E-2</v>
      </c>
      <c r="AC114" s="11">
        <f t="shared" si="6"/>
        <v>0.23236709202634578</v>
      </c>
      <c r="AD114" s="11">
        <f t="shared" si="5"/>
        <v>0.76763290797365424</v>
      </c>
      <c r="AE114" s="69"/>
      <c r="AF114" s="69"/>
      <c r="AG114" s="4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BB114" s="10"/>
    </row>
    <row r="115" spans="2:54">
      <c r="B115" s="10" t="s">
        <v>223</v>
      </c>
      <c r="C115" s="11">
        <v>38.156999999999996</v>
      </c>
      <c r="D115" s="11">
        <v>0</v>
      </c>
      <c r="E115" s="11">
        <v>20.085000000000001</v>
      </c>
      <c r="F115" s="11">
        <v>27.103000000000002</v>
      </c>
      <c r="G115" s="11">
        <v>1.6060000000000001</v>
      </c>
      <c r="H115" s="11">
        <v>4.4710000000000001</v>
      </c>
      <c r="I115" s="11">
        <v>8.1059999999999999</v>
      </c>
      <c r="J115" s="11">
        <v>0</v>
      </c>
      <c r="K115" s="11">
        <v>0.01</v>
      </c>
      <c r="L115" s="11">
        <v>2.9000000000000001E-2</v>
      </c>
      <c r="M115" s="11">
        <f t="shared" si="7"/>
        <v>99.566999999999993</v>
      </c>
      <c r="N115" s="11">
        <v>3.015144829356843</v>
      </c>
      <c r="O115" s="11">
        <v>0</v>
      </c>
      <c r="P115" s="11">
        <v>1.8705178429664349</v>
      </c>
      <c r="Q115" s="11">
        <v>1.7910483705368845</v>
      </c>
      <c r="R115" s="11">
        <v>0</v>
      </c>
      <c r="S115" s="11">
        <v>0.10748914880489985</v>
      </c>
      <c r="T115" s="11">
        <v>0.52668041760664985</v>
      </c>
      <c r="U115" s="11">
        <v>0.68629951427385483</v>
      </c>
      <c r="V115" s="11">
        <v>0</v>
      </c>
      <c r="W115" s="11">
        <v>1.0080741918942527E-3</v>
      </c>
      <c r="X115" s="11">
        <v>1.8118022625390388E-3</v>
      </c>
      <c r="Y115" s="28">
        <v>0.16926802624865739</v>
      </c>
      <c r="Z115" s="28">
        <v>0.57561893790224827</v>
      </c>
      <c r="AA115" s="28">
        <v>0.2205674642783243</v>
      </c>
      <c r="AB115" s="28">
        <v>3.454557157077013E-2</v>
      </c>
      <c r="AC115" s="11">
        <f t="shared" si="6"/>
        <v>0.22723988255265748</v>
      </c>
      <c r="AD115" s="11">
        <f t="shared" si="5"/>
        <v>0.77276011744734252</v>
      </c>
      <c r="AE115" s="69"/>
      <c r="AF115" s="69"/>
      <c r="AG115" s="4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BB115" s="10"/>
    </row>
    <row r="116" spans="2:54">
      <c r="B116" s="10" t="s">
        <v>224</v>
      </c>
      <c r="C116" s="11">
        <v>37.901000000000003</v>
      </c>
      <c r="D116" s="11">
        <v>3.5999999999999997E-2</v>
      </c>
      <c r="E116" s="11">
        <v>19.864000000000001</v>
      </c>
      <c r="F116" s="11">
        <v>26.295999999999999</v>
      </c>
      <c r="G116" s="11">
        <v>1.4339999999999999</v>
      </c>
      <c r="H116" s="11">
        <v>4.1559999999999997</v>
      </c>
      <c r="I116" s="11">
        <v>9.3680000000000003</v>
      </c>
      <c r="J116" s="11">
        <v>3.0000000000000001E-3</v>
      </c>
      <c r="K116" s="11">
        <v>0</v>
      </c>
      <c r="L116" s="11">
        <v>5.2999999999999999E-2</v>
      </c>
      <c r="M116" s="11">
        <f t="shared" si="7"/>
        <v>99.111000000000004</v>
      </c>
      <c r="N116" s="11">
        <v>3.0072529798711201</v>
      </c>
      <c r="O116" s="11">
        <v>2.1485787187824276E-3</v>
      </c>
      <c r="P116" s="11">
        <v>1.8575566404071902</v>
      </c>
      <c r="Q116" s="11">
        <v>1.7448776514814703</v>
      </c>
      <c r="R116" s="11">
        <v>0</v>
      </c>
      <c r="S116" s="11">
        <v>9.6372599478622714E-2</v>
      </c>
      <c r="T116" s="11">
        <v>0.49159038456951221</v>
      </c>
      <c r="U116" s="11">
        <v>0.79641478429281654</v>
      </c>
      <c r="V116" s="11">
        <v>4.6151623873106972E-4</v>
      </c>
      <c r="W116" s="11">
        <v>0</v>
      </c>
      <c r="X116" s="11">
        <v>3.3248649417536515E-3</v>
      </c>
      <c r="Y116" s="28">
        <v>0.15709500140369137</v>
      </c>
      <c r="Z116" s="28">
        <v>0.5576015433027478</v>
      </c>
      <c r="AA116" s="28">
        <v>0.25450616119345454</v>
      </c>
      <c r="AB116" s="28">
        <v>3.0797294100106298E-2</v>
      </c>
      <c r="AC116" s="11">
        <f t="shared" si="6"/>
        <v>0.21980657744500218</v>
      </c>
      <c r="AD116" s="11">
        <f t="shared" si="5"/>
        <v>0.7801934225549978</v>
      </c>
      <c r="AE116" s="69"/>
      <c r="AF116" s="69"/>
      <c r="AG116" s="4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BB116" s="10"/>
    </row>
    <row r="117" spans="2:54">
      <c r="B117" s="10" t="s">
        <v>225</v>
      </c>
      <c r="C117" s="11">
        <v>37.954999999999998</v>
      </c>
      <c r="D117" s="11">
        <v>0.05</v>
      </c>
      <c r="E117" s="11">
        <v>20.073</v>
      </c>
      <c r="F117" s="11">
        <v>25.678999999999998</v>
      </c>
      <c r="G117" s="11">
        <v>1.103</v>
      </c>
      <c r="H117" s="11">
        <v>3.851</v>
      </c>
      <c r="I117" s="11">
        <v>10.331</v>
      </c>
      <c r="J117" s="11">
        <v>3.0000000000000001E-3</v>
      </c>
      <c r="K117" s="11">
        <v>0</v>
      </c>
      <c r="L117" s="11">
        <v>0</v>
      </c>
      <c r="M117" s="11">
        <f t="shared" si="7"/>
        <v>99.044999999999987</v>
      </c>
      <c r="N117" s="11">
        <v>3.010053055593366</v>
      </c>
      <c r="O117" s="11">
        <v>2.9826660650038501E-3</v>
      </c>
      <c r="P117" s="11">
        <v>1.8761756832394816</v>
      </c>
      <c r="Q117" s="11">
        <v>1.7030964988014599</v>
      </c>
      <c r="R117" s="11">
        <v>0</v>
      </c>
      <c r="S117" s="11">
        <v>7.4091057632076712E-2</v>
      </c>
      <c r="T117" s="11">
        <v>0.45528906430464505</v>
      </c>
      <c r="U117" s="11">
        <v>0.87785068563183521</v>
      </c>
      <c r="V117" s="11">
        <v>4.6128873213165008E-4</v>
      </c>
      <c r="W117" s="11">
        <v>0</v>
      </c>
      <c r="X117" s="11">
        <v>0</v>
      </c>
      <c r="Y117" s="28">
        <v>0.14637979204703097</v>
      </c>
      <c r="Z117" s="28">
        <v>0.54756182582890289</v>
      </c>
      <c r="AA117" s="28">
        <v>0.28223739792078417</v>
      </c>
      <c r="AB117" s="28">
        <v>2.3820984203281961E-2</v>
      </c>
      <c r="AC117" s="11">
        <f t="shared" si="6"/>
        <v>0.21093963566428067</v>
      </c>
      <c r="AD117" s="11">
        <f t="shared" si="5"/>
        <v>0.78906036433571936</v>
      </c>
      <c r="AE117" s="69"/>
      <c r="AF117" s="69"/>
      <c r="AG117" s="4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BB117" s="10"/>
    </row>
    <row r="118" spans="2:54">
      <c r="B118" s="10" t="s">
        <v>226</v>
      </c>
      <c r="C118" s="11">
        <v>37.840000000000003</v>
      </c>
      <c r="D118" s="11">
        <v>6.6000000000000003E-2</v>
      </c>
      <c r="E118" s="11">
        <v>19.632999999999999</v>
      </c>
      <c r="F118" s="11">
        <v>26.241</v>
      </c>
      <c r="G118" s="11">
        <v>1.0129999999999999</v>
      </c>
      <c r="H118" s="11">
        <v>3.843</v>
      </c>
      <c r="I118" s="11">
        <v>10.108000000000001</v>
      </c>
      <c r="J118" s="11">
        <v>0</v>
      </c>
      <c r="K118" s="11">
        <v>0</v>
      </c>
      <c r="L118" s="11">
        <v>0</v>
      </c>
      <c r="M118" s="11">
        <f t="shared" si="7"/>
        <v>98.744000000000014</v>
      </c>
      <c r="N118" s="11">
        <v>3.0154142892595122</v>
      </c>
      <c r="O118" s="11">
        <v>3.9561183036811364E-3</v>
      </c>
      <c r="P118" s="11">
        <v>1.843905207272015</v>
      </c>
      <c r="Q118" s="11">
        <v>1.7487681543653437</v>
      </c>
      <c r="R118" s="11">
        <v>0</v>
      </c>
      <c r="S118" s="11">
        <v>6.837391270205076E-2</v>
      </c>
      <c r="T118" s="11">
        <v>0.45653574921049062</v>
      </c>
      <c r="U118" s="11">
        <v>0.86304656888690567</v>
      </c>
      <c r="V118" s="11">
        <v>0</v>
      </c>
      <c r="W118" s="11">
        <v>0</v>
      </c>
      <c r="X118" s="11">
        <v>0</v>
      </c>
      <c r="Y118" s="28">
        <v>0.1455453821093389</v>
      </c>
      <c r="Z118" s="28">
        <v>0.55751412608521889</v>
      </c>
      <c r="AA118" s="28">
        <v>0.27514262106313964</v>
      </c>
      <c r="AB118" s="28">
        <v>2.1797870742302619E-2</v>
      </c>
      <c r="AC118" s="11">
        <f t="shared" si="6"/>
        <v>0.20701715916352006</v>
      </c>
      <c r="AD118" s="11">
        <f t="shared" si="5"/>
        <v>0.79298284083647996</v>
      </c>
      <c r="AE118" s="69"/>
      <c r="AF118" s="69"/>
      <c r="AG118" s="4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BB118" s="10"/>
    </row>
    <row r="119" spans="2:54">
      <c r="B119" s="10" t="s">
        <v>227</v>
      </c>
      <c r="C119" s="11">
        <v>37.902999999999999</v>
      </c>
      <c r="D119" s="11">
        <v>4.3999999999999997E-2</v>
      </c>
      <c r="E119" s="11">
        <v>20.149000000000001</v>
      </c>
      <c r="F119" s="11">
        <v>26.338000000000001</v>
      </c>
      <c r="G119" s="11">
        <v>1.0069999999999999</v>
      </c>
      <c r="H119" s="11">
        <v>3.5819999999999999</v>
      </c>
      <c r="I119" s="11">
        <v>10.252000000000001</v>
      </c>
      <c r="J119" s="11">
        <v>5.0000000000000001E-3</v>
      </c>
      <c r="K119" s="11">
        <v>8.0000000000000002E-3</v>
      </c>
      <c r="L119" s="11">
        <v>2.8000000000000001E-2</v>
      </c>
      <c r="M119" s="11">
        <f t="shared" si="7"/>
        <v>99.315999999999988</v>
      </c>
      <c r="N119" s="11">
        <v>3.0043381179220083</v>
      </c>
      <c r="O119" s="11">
        <v>2.623356862713833E-3</v>
      </c>
      <c r="P119" s="11">
        <v>1.8822824058356382</v>
      </c>
      <c r="Q119" s="11">
        <v>1.745878472078463</v>
      </c>
      <c r="R119" s="11">
        <v>0</v>
      </c>
      <c r="S119" s="11">
        <v>6.7606712808170807E-2</v>
      </c>
      <c r="T119" s="11">
        <v>0.42326206806445471</v>
      </c>
      <c r="U119" s="11">
        <v>0.87067676769118318</v>
      </c>
      <c r="V119" s="11">
        <v>7.6840762107600131E-4</v>
      </c>
      <c r="W119" s="11">
        <v>8.0895385700742255E-4</v>
      </c>
      <c r="X119" s="11">
        <v>1.7547372592842188E-3</v>
      </c>
      <c r="Y119" s="28">
        <v>0.1362099492224981</v>
      </c>
      <c r="Z119" s="28">
        <v>0.56184108138470545</v>
      </c>
      <c r="AA119" s="28">
        <v>0.28019245584361019</v>
      </c>
      <c r="AB119" s="28">
        <v>2.1756513549186385E-2</v>
      </c>
      <c r="AC119" s="11">
        <f t="shared" si="6"/>
        <v>0.19512892790089451</v>
      </c>
      <c r="AD119" s="11">
        <f t="shared" si="5"/>
        <v>0.80487107209910547</v>
      </c>
      <c r="AE119" s="69"/>
      <c r="AF119" s="69"/>
      <c r="AG119" s="4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BB119" s="10"/>
    </row>
    <row r="120" spans="2:54">
      <c r="B120" s="10" t="s">
        <v>228</v>
      </c>
      <c r="C120" s="11">
        <v>37.704000000000001</v>
      </c>
      <c r="D120" s="11">
        <v>0.04</v>
      </c>
      <c r="E120" s="11">
        <v>19.937999999999999</v>
      </c>
      <c r="F120" s="11">
        <v>26.178000000000001</v>
      </c>
      <c r="G120" s="11">
        <v>1.0109999999999999</v>
      </c>
      <c r="H120" s="11">
        <v>3.6709999999999998</v>
      </c>
      <c r="I120" s="11">
        <v>10.263</v>
      </c>
      <c r="J120" s="11">
        <v>0</v>
      </c>
      <c r="K120" s="11">
        <v>6.0000000000000001E-3</v>
      </c>
      <c r="L120" s="11">
        <v>0</v>
      </c>
      <c r="M120" s="11">
        <f t="shared" si="7"/>
        <v>98.811000000000007</v>
      </c>
      <c r="N120" s="11">
        <v>3.0025773708727139</v>
      </c>
      <c r="O120" s="11">
        <v>2.3960520367213665E-3</v>
      </c>
      <c r="P120" s="11">
        <v>1.8713043860843439</v>
      </c>
      <c r="Q120" s="11">
        <v>1.7434088161470227</v>
      </c>
      <c r="R120" s="11">
        <v>0</v>
      </c>
      <c r="S120" s="11">
        <v>6.8193512883382587E-2</v>
      </c>
      <c r="T120" s="11">
        <v>0.4358125280445076</v>
      </c>
      <c r="U120" s="11">
        <v>0.87569777377557745</v>
      </c>
      <c r="V120" s="11">
        <v>0</v>
      </c>
      <c r="W120" s="11">
        <v>6.0956015573121578E-4</v>
      </c>
      <c r="X120" s="11">
        <v>0</v>
      </c>
      <c r="Y120" s="28">
        <v>0.13954428788110229</v>
      </c>
      <c r="Z120" s="28">
        <v>0.55822796748519932</v>
      </c>
      <c r="AA120" s="28">
        <v>0.28039263301788325</v>
      </c>
      <c r="AB120" s="28">
        <v>2.183511161581516E-2</v>
      </c>
      <c r="AC120" s="11">
        <f t="shared" si="6"/>
        <v>0.19998543480042397</v>
      </c>
      <c r="AD120" s="11">
        <f t="shared" si="5"/>
        <v>0.80001456519957603</v>
      </c>
      <c r="AE120" s="69"/>
      <c r="AF120" s="69"/>
      <c r="AG120" s="4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BB120" s="10"/>
    </row>
    <row r="121" spans="2:54">
      <c r="B121" s="10" t="s">
        <v>229</v>
      </c>
      <c r="C121" s="11">
        <v>38.03</v>
      </c>
      <c r="D121" s="11">
        <v>4.7E-2</v>
      </c>
      <c r="E121" s="11">
        <v>20.099</v>
      </c>
      <c r="F121" s="11">
        <v>26.556999999999999</v>
      </c>
      <c r="G121" s="11">
        <v>0.96199999999999997</v>
      </c>
      <c r="H121" s="11">
        <v>3.6749999999999998</v>
      </c>
      <c r="I121" s="11">
        <v>10.169</v>
      </c>
      <c r="J121" s="11">
        <v>1.7999999999999999E-2</v>
      </c>
      <c r="K121" s="11">
        <v>0</v>
      </c>
      <c r="L121" s="11">
        <v>2.5000000000000001E-2</v>
      </c>
      <c r="M121" s="11">
        <f t="shared" si="7"/>
        <v>99.582000000000008</v>
      </c>
      <c r="N121" s="11">
        <v>3.0061334797253196</v>
      </c>
      <c r="O121" s="11">
        <v>2.7945331570852785E-3</v>
      </c>
      <c r="P121" s="11">
        <v>1.8724595674413573</v>
      </c>
      <c r="Q121" s="11">
        <v>1.7555651160034758</v>
      </c>
      <c r="R121" s="11">
        <v>0</v>
      </c>
      <c r="S121" s="11">
        <v>6.4408344130487225E-2</v>
      </c>
      <c r="T121" s="11">
        <v>0.43305975313480077</v>
      </c>
      <c r="U121" s="11">
        <v>0.86125809847691459</v>
      </c>
      <c r="V121" s="11">
        <v>2.7586771447070807E-3</v>
      </c>
      <c r="W121" s="11">
        <v>0</v>
      </c>
      <c r="X121" s="11">
        <v>1.5624307858518283E-3</v>
      </c>
      <c r="Y121" s="28">
        <v>0.1390556341025318</v>
      </c>
      <c r="Z121" s="28">
        <v>0.5637125561704166</v>
      </c>
      <c r="AA121" s="28">
        <v>0.27655026850848674</v>
      </c>
      <c r="AB121" s="28">
        <v>2.0681541218565039E-2</v>
      </c>
      <c r="AC121" s="11">
        <f t="shared" si="6"/>
        <v>0.19786842379494146</v>
      </c>
      <c r="AD121" s="11">
        <f t="shared" si="5"/>
        <v>0.80213157620505848</v>
      </c>
      <c r="AE121" s="69"/>
      <c r="AF121" s="69"/>
      <c r="AG121" s="4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BB121" s="10"/>
    </row>
    <row r="122" spans="2:54">
      <c r="B122" s="10" t="s">
        <v>230</v>
      </c>
      <c r="C122" s="11">
        <v>37.72</v>
      </c>
      <c r="D122" s="11">
        <v>0</v>
      </c>
      <c r="E122" s="11">
        <v>20.372</v>
      </c>
      <c r="F122" s="11">
        <v>26.251000000000001</v>
      </c>
      <c r="G122" s="11">
        <v>0.98499999999999999</v>
      </c>
      <c r="H122" s="11">
        <v>3.601</v>
      </c>
      <c r="I122" s="11">
        <v>9.8829999999999991</v>
      </c>
      <c r="J122" s="11">
        <v>1E-3</v>
      </c>
      <c r="K122" s="11">
        <v>0</v>
      </c>
      <c r="L122" s="11">
        <v>5.8000000000000003E-2</v>
      </c>
      <c r="M122" s="11">
        <f t="shared" si="7"/>
        <v>98.871000000000009</v>
      </c>
      <c r="N122" s="11">
        <v>3.0019069344077343</v>
      </c>
      <c r="O122" s="11">
        <v>0</v>
      </c>
      <c r="P122" s="11">
        <v>1.9108001685146938</v>
      </c>
      <c r="Q122" s="11">
        <v>1.7471387092955717</v>
      </c>
      <c r="R122" s="11">
        <v>0</v>
      </c>
      <c r="S122" s="11">
        <v>6.6396761546194435E-2</v>
      </c>
      <c r="T122" s="11">
        <v>0.42722553953579728</v>
      </c>
      <c r="U122" s="11">
        <v>0.84272809287370654</v>
      </c>
      <c r="V122" s="11">
        <v>1.5430214973528102E-4</v>
      </c>
      <c r="W122" s="11">
        <v>0</v>
      </c>
      <c r="X122" s="11">
        <v>3.6494916765666785E-3</v>
      </c>
      <c r="Y122" s="28">
        <v>0.13855263476862145</v>
      </c>
      <c r="Z122" s="28">
        <v>0.5666109562227305</v>
      </c>
      <c r="AA122" s="28">
        <v>0.27330341202928959</v>
      </c>
      <c r="AB122" s="28">
        <v>2.1532996979358496E-2</v>
      </c>
      <c r="AC122" s="11">
        <f t="shared" si="6"/>
        <v>0.19648296726981845</v>
      </c>
      <c r="AD122" s="11">
        <f t="shared" si="5"/>
        <v>0.80351703273018149</v>
      </c>
      <c r="AE122" s="69"/>
      <c r="AF122" s="69"/>
      <c r="AG122" s="4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BB122" s="10"/>
    </row>
    <row r="123" spans="2:54">
      <c r="B123" s="10" t="s">
        <v>231</v>
      </c>
      <c r="C123" s="11">
        <v>37.725999999999999</v>
      </c>
      <c r="D123" s="11">
        <v>7.0000000000000007E-2</v>
      </c>
      <c r="E123" s="11">
        <v>19.946000000000002</v>
      </c>
      <c r="F123" s="11">
        <v>26.506</v>
      </c>
      <c r="G123" s="11">
        <v>0.91</v>
      </c>
      <c r="H123" s="11">
        <v>3.51</v>
      </c>
      <c r="I123" s="11">
        <v>9.9619999999999997</v>
      </c>
      <c r="J123" s="11">
        <v>2.1000000000000001E-2</v>
      </c>
      <c r="K123" s="11">
        <v>0</v>
      </c>
      <c r="L123" s="11">
        <v>6.0000000000000001E-3</v>
      </c>
      <c r="M123" s="11">
        <f t="shared" si="7"/>
        <v>98.657000000000011</v>
      </c>
      <c r="N123" s="11">
        <v>3.0127856511976789</v>
      </c>
      <c r="O123" s="11">
        <v>4.2048933761291681E-3</v>
      </c>
      <c r="P123" s="11">
        <v>1.8773245175795785</v>
      </c>
      <c r="Q123" s="11">
        <v>1.7702217054856833</v>
      </c>
      <c r="R123" s="11">
        <v>0</v>
      </c>
      <c r="S123" s="11">
        <v>6.1553675857915852E-2</v>
      </c>
      <c r="T123" s="11">
        <v>0.41787186933016329</v>
      </c>
      <c r="U123" s="11">
        <v>0.85240727492587198</v>
      </c>
      <c r="V123" s="11">
        <v>3.2515707289225053E-3</v>
      </c>
      <c r="W123" s="11">
        <v>0</v>
      </c>
      <c r="X123" s="11">
        <v>3.7884151805701719E-4</v>
      </c>
      <c r="Y123" s="28">
        <v>0.13470809938435485</v>
      </c>
      <c r="Z123" s="28">
        <v>0.57066105411009671</v>
      </c>
      <c r="AA123" s="28">
        <v>0.27478797290357093</v>
      </c>
      <c r="AB123" s="28">
        <v>1.9842873601977513E-2</v>
      </c>
      <c r="AC123" s="11">
        <f t="shared" si="6"/>
        <v>0.190975319401197</v>
      </c>
      <c r="AD123" s="11">
        <f t="shared" si="5"/>
        <v>0.80902468059880306</v>
      </c>
      <c r="AE123" s="69"/>
      <c r="AF123" s="69"/>
      <c r="AG123" s="4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BB123" s="10"/>
    </row>
    <row r="124" spans="2:54">
      <c r="B124" s="10" t="s">
        <v>232</v>
      </c>
      <c r="C124" s="11">
        <v>37.640999999999998</v>
      </c>
      <c r="D124" s="11">
        <v>6.0999999999999999E-2</v>
      </c>
      <c r="E124" s="11">
        <v>20.358000000000001</v>
      </c>
      <c r="F124" s="11">
        <v>26.710999999999999</v>
      </c>
      <c r="G124" s="11">
        <v>0.94699999999999995</v>
      </c>
      <c r="H124" s="11">
        <v>3.4750000000000001</v>
      </c>
      <c r="I124" s="11">
        <v>10.321999999999999</v>
      </c>
      <c r="J124" s="11">
        <v>1.2999999999999999E-2</v>
      </c>
      <c r="K124" s="11">
        <v>0</v>
      </c>
      <c r="L124" s="11">
        <v>2.5000000000000001E-2</v>
      </c>
      <c r="M124" s="11">
        <f t="shared" si="7"/>
        <v>99.553000000000011</v>
      </c>
      <c r="N124" s="11">
        <v>2.9783582080508157</v>
      </c>
      <c r="O124" s="11">
        <v>3.6305722640853893E-3</v>
      </c>
      <c r="P124" s="11">
        <v>1.8984840379119385</v>
      </c>
      <c r="Q124" s="11">
        <v>1.7675101560766731</v>
      </c>
      <c r="R124" s="11">
        <v>0</v>
      </c>
      <c r="S124" s="11">
        <v>6.3467425599814553E-2</v>
      </c>
      <c r="T124" s="11">
        <v>0.40990114462354321</v>
      </c>
      <c r="U124" s="11">
        <v>0.87509009387367009</v>
      </c>
      <c r="V124" s="11">
        <v>1.994369232407651E-3</v>
      </c>
      <c r="W124" s="11">
        <v>0</v>
      </c>
      <c r="X124" s="11">
        <v>1.5639923670512823E-3</v>
      </c>
      <c r="Y124" s="28">
        <v>0.13154853860209459</v>
      </c>
      <c r="Z124" s="28">
        <v>0.5672425682289538</v>
      </c>
      <c r="AA124" s="28">
        <v>0.28084045264127128</v>
      </c>
      <c r="AB124" s="28">
        <v>2.0368440527680418E-2</v>
      </c>
      <c r="AC124" s="11">
        <f t="shared" si="6"/>
        <v>0.18825159238023906</v>
      </c>
      <c r="AD124" s="11">
        <f t="shared" si="5"/>
        <v>0.81174840761976097</v>
      </c>
      <c r="AE124" s="69"/>
      <c r="AF124" s="69"/>
      <c r="AG124" s="4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BB124" s="10"/>
    </row>
    <row r="125" spans="2:54">
      <c r="B125" s="10" t="s">
        <v>233</v>
      </c>
      <c r="C125" s="11">
        <v>37.695999999999998</v>
      </c>
      <c r="D125" s="11">
        <v>0.08</v>
      </c>
      <c r="E125" s="11">
        <v>19.792000000000002</v>
      </c>
      <c r="F125" s="11">
        <v>26.012</v>
      </c>
      <c r="G125" s="11">
        <v>0.999</v>
      </c>
      <c r="H125" s="11">
        <v>3.4239999999999999</v>
      </c>
      <c r="I125" s="11">
        <v>10.439</v>
      </c>
      <c r="J125" s="11">
        <v>2.1000000000000001E-2</v>
      </c>
      <c r="K125" s="11">
        <v>0</v>
      </c>
      <c r="L125" s="11">
        <v>2.1999999999999999E-2</v>
      </c>
      <c r="M125" s="11">
        <f t="shared" si="7"/>
        <v>98.485000000000014</v>
      </c>
      <c r="N125" s="11">
        <v>3.0147895558974835</v>
      </c>
      <c r="O125" s="11">
        <v>4.8126158188603954E-3</v>
      </c>
      <c r="P125" s="11">
        <v>1.8655525156445847</v>
      </c>
      <c r="Q125" s="11">
        <v>1.7397685374595817</v>
      </c>
      <c r="R125" s="11">
        <v>0</v>
      </c>
      <c r="S125" s="11">
        <v>6.7672519911033333E-2</v>
      </c>
      <c r="T125" s="11">
        <v>0.40822917083454585</v>
      </c>
      <c r="U125" s="11">
        <v>0.89452764580447819</v>
      </c>
      <c r="V125" s="11">
        <v>3.2563229101402495E-3</v>
      </c>
      <c r="W125" s="11">
        <v>0</v>
      </c>
      <c r="X125" s="11">
        <v>1.3911157192913442E-3</v>
      </c>
      <c r="Y125" s="28">
        <v>0.13125504786879058</v>
      </c>
      <c r="Z125" s="28">
        <v>0.55937551497862992</v>
      </c>
      <c r="AA125" s="28">
        <v>0.28761116881970639</v>
      </c>
      <c r="AB125" s="28">
        <v>2.175826833287315E-2</v>
      </c>
      <c r="AC125" s="11">
        <f t="shared" si="6"/>
        <v>0.19005102717672295</v>
      </c>
      <c r="AD125" s="11">
        <f t="shared" si="5"/>
        <v>0.80994897282327705</v>
      </c>
      <c r="AE125" s="69"/>
      <c r="AF125" s="69"/>
      <c r="AG125" s="4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BB125" s="10"/>
    </row>
    <row r="126" spans="2:54">
      <c r="B126" s="10" t="s">
        <v>234</v>
      </c>
      <c r="C126" s="11">
        <v>37.503999999999998</v>
      </c>
      <c r="D126" s="11">
        <v>6.3E-2</v>
      </c>
      <c r="E126" s="11">
        <v>20.687999999999999</v>
      </c>
      <c r="F126" s="11">
        <v>26.468</v>
      </c>
      <c r="G126" s="11">
        <v>0.96299999999999997</v>
      </c>
      <c r="H126" s="11">
        <v>3.4820000000000002</v>
      </c>
      <c r="I126" s="11">
        <v>10.696999999999999</v>
      </c>
      <c r="J126" s="11">
        <v>1.4E-2</v>
      </c>
      <c r="K126" s="11">
        <v>1.7000000000000001E-2</v>
      </c>
      <c r="L126" s="11">
        <v>2.8000000000000001E-2</v>
      </c>
      <c r="M126" s="11">
        <f t="shared" si="7"/>
        <v>99.923999999999992</v>
      </c>
      <c r="N126" s="11">
        <v>2.9528568823576813</v>
      </c>
      <c r="O126" s="11">
        <v>3.7310823248599316E-3</v>
      </c>
      <c r="P126" s="11">
        <v>1.9197265853330239</v>
      </c>
      <c r="Q126" s="11">
        <v>1.7427774354182475</v>
      </c>
      <c r="R126" s="11">
        <v>0</v>
      </c>
      <c r="S126" s="11">
        <v>6.4220875585206894E-2</v>
      </c>
      <c r="T126" s="11">
        <v>0.40869763127204234</v>
      </c>
      <c r="U126" s="11">
        <v>0.902401773982767</v>
      </c>
      <c r="V126" s="11">
        <v>2.1371710404493385E-3</v>
      </c>
      <c r="W126" s="11">
        <v>1.707545442157206E-3</v>
      </c>
      <c r="X126" s="11">
        <v>1.7430172435638047E-3</v>
      </c>
      <c r="Y126" s="28">
        <v>0.13107274641876265</v>
      </c>
      <c r="Z126" s="28">
        <v>0.55892329041874644</v>
      </c>
      <c r="AA126" s="28">
        <v>0.28940779157673568</v>
      </c>
      <c r="AB126" s="28">
        <v>2.0596171585755284E-2</v>
      </c>
      <c r="AC126" s="11">
        <f t="shared" si="6"/>
        <v>0.18996159314119321</v>
      </c>
      <c r="AD126" s="11">
        <f t="shared" si="5"/>
        <v>0.81003840685880679</v>
      </c>
      <c r="AE126" s="69"/>
      <c r="AF126" s="69"/>
      <c r="AG126" s="4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BB126" s="10"/>
    </row>
    <row r="127" spans="2:54">
      <c r="B127" s="10" t="s">
        <v>235</v>
      </c>
      <c r="C127" s="11">
        <v>38.049999999999997</v>
      </c>
      <c r="D127" s="11">
        <v>0.10199999999999999</v>
      </c>
      <c r="E127" s="11">
        <v>19.995999999999999</v>
      </c>
      <c r="F127" s="11">
        <v>26.369</v>
      </c>
      <c r="G127" s="11">
        <v>0.92</v>
      </c>
      <c r="H127" s="11">
        <v>3.66</v>
      </c>
      <c r="I127" s="11">
        <v>10.19</v>
      </c>
      <c r="J127" s="11">
        <v>8.0000000000000002E-3</v>
      </c>
      <c r="K127" s="11">
        <v>0</v>
      </c>
      <c r="L127" s="11">
        <v>0</v>
      </c>
      <c r="M127" s="11">
        <f t="shared" si="7"/>
        <v>99.294999999999987</v>
      </c>
      <c r="N127" s="11">
        <v>3.0164123939571761</v>
      </c>
      <c r="O127" s="11">
        <v>6.0822700841935175E-3</v>
      </c>
      <c r="P127" s="11">
        <v>1.868251101415344</v>
      </c>
      <c r="Q127" s="11">
        <v>1.748178238080301</v>
      </c>
      <c r="R127" s="11">
        <v>0</v>
      </c>
      <c r="S127" s="11">
        <v>6.1774467409957678E-2</v>
      </c>
      <c r="T127" s="11">
        <v>0.43253941288672482</v>
      </c>
      <c r="U127" s="11">
        <v>0.86553249174740321</v>
      </c>
      <c r="V127" s="11">
        <v>1.2296244189003353E-3</v>
      </c>
      <c r="W127" s="11">
        <v>0</v>
      </c>
      <c r="X127" s="11">
        <v>0</v>
      </c>
      <c r="Y127" s="28">
        <v>0.13916859328517805</v>
      </c>
      <c r="Z127" s="28">
        <v>0.56247245674490887</v>
      </c>
      <c r="AA127" s="28">
        <v>0.27848315258763789</v>
      </c>
      <c r="AB127" s="28">
        <v>1.9875797382275361E-2</v>
      </c>
      <c r="AC127" s="11">
        <f t="shared" si="6"/>
        <v>0.19834727925227638</v>
      </c>
      <c r="AD127" s="11">
        <f t="shared" si="5"/>
        <v>0.80165272074772365</v>
      </c>
      <c r="AE127" s="69"/>
      <c r="AF127" s="69"/>
      <c r="AG127" s="4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BB127" s="10"/>
    </row>
    <row r="128" spans="2:54">
      <c r="B128" s="10" t="s">
        <v>236</v>
      </c>
      <c r="C128" s="11">
        <v>37.997999999999998</v>
      </c>
      <c r="D128" s="11">
        <v>9.0999999999999998E-2</v>
      </c>
      <c r="E128" s="11">
        <v>20.277999999999999</v>
      </c>
      <c r="F128" s="11">
        <v>26.911999999999999</v>
      </c>
      <c r="G128" s="11">
        <v>0.98699999999999999</v>
      </c>
      <c r="H128" s="11">
        <v>3.8479999999999999</v>
      </c>
      <c r="I128" s="11">
        <v>9.5809999999999995</v>
      </c>
      <c r="J128" s="11">
        <v>0</v>
      </c>
      <c r="K128" s="11">
        <v>2E-3</v>
      </c>
      <c r="L128" s="11">
        <v>6.0000000000000001E-3</v>
      </c>
      <c r="M128" s="11">
        <f t="shared" si="7"/>
        <v>99.702999999999989</v>
      </c>
      <c r="N128" s="11">
        <v>3.0003241356558963</v>
      </c>
      <c r="O128" s="11">
        <v>5.4047835175772673E-3</v>
      </c>
      <c r="P128" s="11">
        <v>1.8870726459261209</v>
      </c>
      <c r="Q128" s="11">
        <v>1.777089927633059</v>
      </c>
      <c r="R128" s="11">
        <v>0</v>
      </c>
      <c r="S128" s="11">
        <v>6.6009997589192002E-2</v>
      </c>
      <c r="T128" s="11">
        <v>0.45295081574425722</v>
      </c>
      <c r="U128" s="11">
        <v>0.81057165670386744</v>
      </c>
      <c r="V128" s="11">
        <v>0</v>
      </c>
      <c r="W128" s="11">
        <v>2.0146331387761084E-4</v>
      </c>
      <c r="X128" s="11">
        <v>3.7457391615213132E-4</v>
      </c>
      <c r="Y128" s="28">
        <v>0.1458016964288677</v>
      </c>
      <c r="Z128" s="28">
        <v>0.57203280610018148</v>
      </c>
      <c r="AA128" s="28">
        <v>0.2609173413903495</v>
      </c>
      <c r="AB128" s="28">
        <v>2.1248156080601308E-2</v>
      </c>
      <c r="AC128" s="11">
        <f t="shared" si="6"/>
        <v>0.20311324673749218</v>
      </c>
      <c r="AD128" s="11">
        <f t="shared" si="5"/>
        <v>0.7968867532625078</v>
      </c>
      <c r="AE128" s="69"/>
      <c r="AF128" s="69"/>
      <c r="AG128" s="4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BB128" s="10"/>
    </row>
    <row r="129" spans="2:54">
      <c r="B129" s="10" t="s">
        <v>237</v>
      </c>
      <c r="C129" s="11">
        <v>37.762999999999998</v>
      </c>
      <c r="D129" s="11">
        <v>0.17899999999999999</v>
      </c>
      <c r="E129" s="11">
        <v>19.899000000000001</v>
      </c>
      <c r="F129" s="11">
        <v>26.893999999999998</v>
      </c>
      <c r="G129" s="11">
        <v>1.0049999999999999</v>
      </c>
      <c r="H129" s="11">
        <v>3.7650000000000001</v>
      </c>
      <c r="I129" s="11">
        <v>9.2789999999999999</v>
      </c>
      <c r="J129" s="11">
        <v>1.2999999999999999E-2</v>
      </c>
      <c r="K129" s="11">
        <v>1E-3</v>
      </c>
      <c r="L129" s="11">
        <v>2.5000000000000001E-2</v>
      </c>
      <c r="M129" s="11">
        <f t="shared" si="7"/>
        <v>98.823000000000008</v>
      </c>
      <c r="N129" s="11">
        <v>3.0122022042747827</v>
      </c>
      <c r="O129" s="11">
        <v>1.073989754406726E-2</v>
      </c>
      <c r="P129" s="11">
        <v>1.8707034571983803</v>
      </c>
      <c r="Q129" s="11">
        <v>1.7940272193419915</v>
      </c>
      <c r="R129" s="11">
        <v>0</v>
      </c>
      <c r="S129" s="11">
        <v>6.7899851142293591E-2</v>
      </c>
      <c r="T129" s="11">
        <v>0.44770419062131933</v>
      </c>
      <c r="U129" s="11">
        <v>0.79303425028526187</v>
      </c>
      <c r="V129" s="11">
        <v>2.0105154851529756E-3</v>
      </c>
      <c r="W129" s="11">
        <v>1.0175978340930391E-4</v>
      </c>
      <c r="X129" s="11">
        <v>1.5766543233429377E-3</v>
      </c>
      <c r="Y129" s="28">
        <v>0.14429663428998571</v>
      </c>
      <c r="Z129" s="28">
        <v>0.57822127868942041</v>
      </c>
      <c r="AA129" s="28">
        <v>0.25559772633362582</v>
      </c>
      <c r="AB129" s="28">
        <v>2.188436068696795E-2</v>
      </c>
      <c r="AC129" s="11">
        <f t="shared" si="6"/>
        <v>0.19971357346000992</v>
      </c>
      <c r="AD129" s="11">
        <f t="shared" si="5"/>
        <v>0.80028642653999005</v>
      </c>
      <c r="AE129" s="69"/>
      <c r="AF129" s="69"/>
      <c r="AG129" s="4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BB129" s="10"/>
    </row>
    <row r="130" spans="2:54">
      <c r="B130" s="10" t="s">
        <v>238</v>
      </c>
      <c r="C130" s="11">
        <v>37.595999999999997</v>
      </c>
      <c r="D130" s="11">
        <v>0.17299999999999999</v>
      </c>
      <c r="E130" s="11">
        <v>19.547000000000001</v>
      </c>
      <c r="F130" s="11">
        <v>26.736999999999998</v>
      </c>
      <c r="G130" s="11">
        <v>0.99099999999999999</v>
      </c>
      <c r="H130" s="11">
        <v>3.8530000000000002</v>
      </c>
      <c r="I130" s="11">
        <v>9.3740000000000006</v>
      </c>
      <c r="J130" s="11">
        <v>0</v>
      </c>
      <c r="K130" s="11">
        <v>0</v>
      </c>
      <c r="L130" s="11">
        <v>0</v>
      </c>
      <c r="M130" s="11">
        <f t="shared" si="7"/>
        <v>98.270999999999987</v>
      </c>
      <c r="N130" s="11">
        <v>3.015199838574989</v>
      </c>
      <c r="O130" s="11">
        <v>1.0436383687961303E-2</v>
      </c>
      <c r="P130" s="11">
        <v>1.8476114145179197</v>
      </c>
      <c r="Q130" s="11">
        <v>1.7932594590692892</v>
      </c>
      <c r="R130" s="11">
        <v>0</v>
      </c>
      <c r="S130" s="11">
        <v>6.7318315751443508E-2</v>
      </c>
      <c r="T130" s="11">
        <v>0.46066160334186418</v>
      </c>
      <c r="U130" s="11">
        <v>0.80551298505653335</v>
      </c>
      <c r="V130" s="11">
        <v>0</v>
      </c>
      <c r="W130" s="11">
        <v>0</v>
      </c>
      <c r="X130" s="11">
        <v>0</v>
      </c>
      <c r="Y130" s="28">
        <v>0.14732909736017363</v>
      </c>
      <c r="Z130" s="28">
        <v>0.5735214211921309</v>
      </c>
      <c r="AA130" s="28">
        <v>0.25761969337003138</v>
      </c>
      <c r="AB130" s="28">
        <v>2.1529788077664175E-2</v>
      </c>
      <c r="AC130" s="11">
        <f t="shared" si="6"/>
        <v>0.20438231445828325</v>
      </c>
      <c r="AD130" s="11">
        <f t="shared" si="5"/>
        <v>0.79561768554171675</v>
      </c>
      <c r="AE130" s="69"/>
      <c r="AF130" s="69"/>
      <c r="AG130" s="4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BB130" s="10"/>
    </row>
    <row r="131" spans="2:54">
      <c r="B131" s="10" t="s">
        <v>239</v>
      </c>
      <c r="C131" s="11">
        <v>37.844000000000001</v>
      </c>
      <c r="D131" s="11">
        <v>0.11899999999999999</v>
      </c>
      <c r="E131" s="11">
        <v>20.268999999999998</v>
      </c>
      <c r="F131" s="11">
        <v>26.73</v>
      </c>
      <c r="G131" s="11">
        <v>0.91900000000000004</v>
      </c>
      <c r="H131" s="11">
        <v>3.698</v>
      </c>
      <c r="I131" s="11">
        <v>9.7750000000000004</v>
      </c>
      <c r="J131" s="11">
        <v>0.02</v>
      </c>
      <c r="K131" s="11">
        <v>1.9E-2</v>
      </c>
      <c r="L131" s="11">
        <v>8.9999999999999993E-3</v>
      </c>
      <c r="M131" s="11">
        <f t="shared" si="7"/>
        <v>99.402000000000001</v>
      </c>
      <c r="N131" s="11">
        <v>2.9972243339715554</v>
      </c>
      <c r="O131" s="11">
        <v>7.0892232219829645E-3</v>
      </c>
      <c r="P131" s="11">
        <v>1.8919541273012286</v>
      </c>
      <c r="Q131" s="11">
        <v>1.7704235131536299</v>
      </c>
      <c r="R131" s="11">
        <v>0</v>
      </c>
      <c r="S131" s="11">
        <v>6.1648548328333545E-2</v>
      </c>
      <c r="T131" s="11">
        <v>0.43661401131454408</v>
      </c>
      <c r="U131" s="11">
        <v>0.82949184072849425</v>
      </c>
      <c r="V131" s="11">
        <v>3.0711331686030978E-3</v>
      </c>
      <c r="W131" s="11">
        <v>1.9197043879146545E-3</v>
      </c>
      <c r="X131" s="11">
        <v>5.6356442371213137E-4</v>
      </c>
      <c r="Y131" s="28">
        <v>0.14092606154363146</v>
      </c>
      <c r="Z131" s="28">
        <v>0.57144023441161973</v>
      </c>
      <c r="AA131" s="28">
        <v>0.26773537991713542</v>
      </c>
      <c r="AB131" s="28">
        <v>1.9898324127613418E-2</v>
      </c>
      <c r="AC131" s="11">
        <f t="shared" si="6"/>
        <v>0.19782808696003218</v>
      </c>
      <c r="AD131" s="11">
        <f t="shared" si="5"/>
        <v>0.80217191303996782</v>
      </c>
      <c r="AE131" s="69"/>
      <c r="AF131" s="69"/>
      <c r="AG131" s="4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BB131" s="10"/>
    </row>
    <row r="132" spans="2:54">
      <c r="B132" s="10" t="s">
        <v>240</v>
      </c>
      <c r="C132" s="11">
        <v>37.643000000000001</v>
      </c>
      <c r="D132" s="11">
        <v>6.3E-2</v>
      </c>
      <c r="E132" s="11">
        <v>19.896999999999998</v>
      </c>
      <c r="F132" s="11">
        <v>26.521999999999998</v>
      </c>
      <c r="G132" s="11">
        <v>0.99199999999999999</v>
      </c>
      <c r="H132" s="11">
        <v>3.923</v>
      </c>
      <c r="I132" s="11">
        <v>9.2919999999999998</v>
      </c>
      <c r="J132" s="11">
        <v>3.0000000000000001E-3</v>
      </c>
      <c r="K132" s="11">
        <v>2.9000000000000001E-2</v>
      </c>
      <c r="L132" s="11">
        <v>0</v>
      </c>
      <c r="M132" s="11">
        <f t="shared" si="7"/>
        <v>98.364000000000004</v>
      </c>
      <c r="N132" s="11">
        <v>3.0112077393725953</v>
      </c>
      <c r="O132" s="11">
        <v>3.7907619580934476E-3</v>
      </c>
      <c r="P132" s="11">
        <v>1.8758588373655196</v>
      </c>
      <c r="Q132" s="11">
        <v>1.7742661008519371</v>
      </c>
      <c r="R132" s="11">
        <v>0</v>
      </c>
      <c r="S132" s="11">
        <v>6.7213001422058785E-2</v>
      </c>
      <c r="T132" s="11">
        <v>0.46782491132862314</v>
      </c>
      <c r="U132" s="11">
        <v>0.79641389342837854</v>
      </c>
      <c r="V132" s="11">
        <v>4.6529049593319223E-4</v>
      </c>
      <c r="W132" s="11">
        <v>2.9594637768619206E-3</v>
      </c>
      <c r="X132" s="11">
        <v>0</v>
      </c>
      <c r="Y132" s="28">
        <v>0.15063342046279216</v>
      </c>
      <c r="Z132" s="28">
        <v>0.57129016670676924</v>
      </c>
      <c r="AA132" s="28">
        <v>0.25643471727595951</v>
      </c>
      <c r="AB132" s="28">
        <v>2.1641695554479069E-2</v>
      </c>
      <c r="AC132" s="11">
        <f t="shared" si="6"/>
        <v>0.20865562940446247</v>
      </c>
      <c r="AD132" s="11">
        <f t="shared" ref="AD132:AD195" si="8">1-AC132</f>
        <v>0.79134437059553753</v>
      </c>
      <c r="AE132" s="69"/>
      <c r="AF132" s="69"/>
      <c r="AG132" s="4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BB132" s="10"/>
    </row>
    <row r="133" spans="2:54">
      <c r="B133" s="10" t="s">
        <v>241</v>
      </c>
      <c r="C133" s="11">
        <v>37.81</v>
      </c>
      <c r="D133" s="11">
        <v>7.8E-2</v>
      </c>
      <c r="E133" s="11">
        <v>20.263000000000002</v>
      </c>
      <c r="F133" s="11">
        <v>26.887</v>
      </c>
      <c r="G133" s="11">
        <v>1.0029999999999999</v>
      </c>
      <c r="H133" s="11">
        <v>3.8140000000000001</v>
      </c>
      <c r="I133" s="11">
        <v>9.7970000000000006</v>
      </c>
      <c r="J133" s="11">
        <v>1.7999999999999999E-2</v>
      </c>
      <c r="K133" s="11">
        <v>1.2E-2</v>
      </c>
      <c r="L133" s="11">
        <v>0</v>
      </c>
      <c r="M133" s="11">
        <f t="shared" si="7"/>
        <v>99.682000000000016</v>
      </c>
      <c r="N133" s="11">
        <v>2.9854546400489017</v>
      </c>
      <c r="O133" s="11">
        <v>4.6326327846979891E-3</v>
      </c>
      <c r="P133" s="11">
        <v>1.8856609506379167</v>
      </c>
      <c r="Q133" s="11">
        <v>1.7754242229817674</v>
      </c>
      <c r="R133" s="11">
        <v>0</v>
      </c>
      <c r="S133" s="11">
        <v>6.7079506630589522E-2</v>
      </c>
      <c r="T133" s="11">
        <v>0.44894489131950116</v>
      </c>
      <c r="U133" s="11">
        <v>0.82883874417982173</v>
      </c>
      <c r="V133" s="11">
        <v>2.7556416578990179E-3</v>
      </c>
      <c r="W133" s="11">
        <v>1.2087697589064168E-3</v>
      </c>
      <c r="X133" s="11">
        <v>0</v>
      </c>
      <c r="Y133" s="28">
        <v>0.14387934147963732</v>
      </c>
      <c r="Z133" s="28">
        <v>0.56899381859280207</v>
      </c>
      <c r="AA133" s="28">
        <v>0.26562897810219999</v>
      </c>
      <c r="AB133" s="28">
        <v>2.1497861825360641E-2</v>
      </c>
      <c r="AC133" s="11">
        <f t="shared" si="6"/>
        <v>0.20183021263560669</v>
      </c>
      <c r="AD133" s="11">
        <f t="shared" si="8"/>
        <v>0.79816978736439337</v>
      </c>
      <c r="AE133" s="69"/>
      <c r="AF133" s="69"/>
      <c r="AG133" s="4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BB133" s="10"/>
    </row>
    <row r="134" spans="2:54">
      <c r="B134" s="10" t="s">
        <v>242</v>
      </c>
      <c r="C134" s="11">
        <v>37.887</v>
      </c>
      <c r="D134" s="11">
        <v>2.5999999999999999E-2</v>
      </c>
      <c r="E134" s="11">
        <v>20.157</v>
      </c>
      <c r="F134" s="11">
        <v>26.132000000000001</v>
      </c>
      <c r="G134" s="11">
        <v>1.069</v>
      </c>
      <c r="H134" s="11">
        <v>3.73</v>
      </c>
      <c r="I134" s="11">
        <v>9.4649999999999999</v>
      </c>
      <c r="J134" s="11">
        <v>7.0000000000000001E-3</v>
      </c>
      <c r="K134" s="11">
        <v>2.7E-2</v>
      </c>
      <c r="L134" s="11">
        <v>0</v>
      </c>
      <c r="M134" s="11">
        <f t="shared" si="7"/>
        <v>98.500000000000028</v>
      </c>
      <c r="N134" s="11">
        <v>3.0257488825296397</v>
      </c>
      <c r="O134" s="11">
        <v>1.5618721661846764E-3</v>
      </c>
      <c r="P134" s="11">
        <v>1.8972502679326912</v>
      </c>
      <c r="Q134" s="11">
        <v>1.7453048965535092</v>
      </c>
      <c r="R134" s="11">
        <v>0</v>
      </c>
      <c r="S134" s="11">
        <v>7.2311187866361551E-2</v>
      </c>
      <c r="T134" s="11">
        <v>0.44407880020363055</v>
      </c>
      <c r="U134" s="11">
        <v>0.80990936022534588</v>
      </c>
      <c r="V134" s="11">
        <v>1.0838948188625027E-3</v>
      </c>
      <c r="W134" s="11">
        <v>2.7508377037750082E-3</v>
      </c>
      <c r="X134" s="11">
        <v>0</v>
      </c>
      <c r="Y134" s="28">
        <v>0.14457552627372527</v>
      </c>
      <c r="Z134" s="28">
        <v>0.56820630440279751</v>
      </c>
      <c r="AA134" s="28">
        <v>0.26367633837711452</v>
      </c>
      <c r="AB134" s="28">
        <v>2.3541830946362675E-2</v>
      </c>
      <c r="AC134" s="11">
        <f t="shared" si="6"/>
        <v>0.20283278845155781</v>
      </c>
      <c r="AD134" s="11">
        <f t="shared" si="8"/>
        <v>0.79716721154844217</v>
      </c>
      <c r="AE134" s="69"/>
      <c r="AF134" s="69"/>
      <c r="AG134" s="4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BB134" s="10"/>
    </row>
    <row r="135" spans="2:54">
      <c r="B135" s="10" t="s">
        <v>243</v>
      </c>
      <c r="C135" s="11">
        <v>37.451000000000001</v>
      </c>
      <c r="D135" s="11">
        <v>7.0000000000000007E-2</v>
      </c>
      <c r="E135" s="11">
        <v>20.222999999999999</v>
      </c>
      <c r="F135" s="11">
        <v>26.521000000000001</v>
      </c>
      <c r="G135" s="11">
        <v>0.90200000000000002</v>
      </c>
      <c r="H135" s="11">
        <v>3.84</v>
      </c>
      <c r="I135" s="11">
        <v>9.5440000000000005</v>
      </c>
      <c r="J135" s="11">
        <v>0</v>
      </c>
      <c r="K135" s="11">
        <v>4.0000000000000001E-3</v>
      </c>
      <c r="L135" s="11">
        <v>0</v>
      </c>
      <c r="M135" s="11">
        <f t="shared" si="7"/>
        <v>98.555000000000007</v>
      </c>
      <c r="N135" s="11">
        <v>2.9890053403174095</v>
      </c>
      <c r="O135" s="11">
        <v>4.2023361227639224E-3</v>
      </c>
      <c r="P135" s="11">
        <v>1.9022382830866784</v>
      </c>
      <c r="Q135" s="11">
        <v>1.7701463013955094</v>
      </c>
      <c r="R135" s="11">
        <v>0</v>
      </c>
      <c r="S135" s="11">
        <v>6.0975439173940299E-2</v>
      </c>
      <c r="T135" s="11">
        <v>0.45688094176986466</v>
      </c>
      <c r="U135" s="11">
        <v>0.81614408871179667</v>
      </c>
      <c r="V135" s="11">
        <v>0</v>
      </c>
      <c r="W135" s="11">
        <v>4.0726942203555465E-4</v>
      </c>
      <c r="X135" s="11">
        <v>0</v>
      </c>
      <c r="Y135" s="28">
        <v>0.14718406553152699</v>
      </c>
      <c r="Z135" s="28">
        <v>0.57025212786446666</v>
      </c>
      <c r="AA135" s="28">
        <v>0.26292058620521924</v>
      </c>
      <c r="AB135" s="28">
        <v>1.96432203987871E-2</v>
      </c>
      <c r="AC135" s="11">
        <f t="shared" si="6"/>
        <v>0.2051528301559882</v>
      </c>
      <c r="AD135" s="11">
        <f t="shared" si="8"/>
        <v>0.79484716984401182</v>
      </c>
      <c r="AE135" s="69"/>
      <c r="AF135" s="69"/>
      <c r="AG135" s="4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BB135" s="10"/>
    </row>
    <row r="136" spans="2:54">
      <c r="B136" s="10" t="s">
        <v>244</v>
      </c>
      <c r="C136" s="11">
        <v>37.624000000000002</v>
      </c>
      <c r="D136" s="11">
        <v>2.4E-2</v>
      </c>
      <c r="E136" s="11">
        <v>19.986999999999998</v>
      </c>
      <c r="F136" s="11">
        <v>27.213999999999999</v>
      </c>
      <c r="G136" s="11">
        <v>1.0549999999999999</v>
      </c>
      <c r="H136" s="11">
        <v>3.75</v>
      </c>
      <c r="I136" s="11">
        <v>9.6199999999999992</v>
      </c>
      <c r="J136" s="11">
        <v>0.02</v>
      </c>
      <c r="K136" s="11">
        <v>1.0999999999999999E-2</v>
      </c>
      <c r="L136" s="11">
        <v>0</v>
      </c>
      <c r="M136" s="11">
        <f t="shared" si="7"/>
        <v>99.305000000000007</v>
      </c>
      <c r="N136" s="11">
        <v>2.9860005254117543</v>
      </c>
      <c r="O136" s="11">
        <v>1.4327342062577146E-3</v>
      </c>
      <c r="P136" s="11">
        <v>1.869513432673312</v>
      </c>
      <c r="Q136" s="11">
        <v>1.8062309867362158</v>
      </c>
      <c r="R136" s="11">
        <v>0</v>
      </c>
      <c r="S136" s="11">
        <v>7.0918983269388405E-2</v>
      </c>
      <c r="T136" s="11">
        <v>0.44367476439769415</v>
      </c>
      <c r="U136" s="11">
        <v>0.81803732971791077</v>
      </c>
      <c r="V136" s="11">
        <v>3.0775232770997364E-3</v>
      </c>
      <c r="W136" s="11">
        <v>1.1137203103661567E-3</v>
      </c>
      <c r="X136" s="11">
        <v>0</v>
      </c>
      <c r="Y136" s="28">
        <v>0.1413489205113925</v>
      </c>
      <c r="Z136" s="28">
        <v>0.57544133824240173</v>
      </c>
      <c r="AA136" s="28">
        <v>0.26061588977371575</v>
      </c>
      <c r="AB136" s="28">
        <v>2.2593851472490135E-2</v>
      </c>
      <c r="AC136" s="11">
        <f t="shared" ref="AC136:AC199" si="9">T136/(T136+Q136)</f>
        <v>0.19719704444245742</v>
      </c>
      <c r="AD136" s="11">
        <f t="shared" si="8"/>
        <v>0.80280295555754255</v>
      </c>
      <c r="AE136" s="69"/>
      <c r="AF136" s="69"/>
      <c r="AG136" s="4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BB136" s="10"/>
    </row>
    <row r="137" spans="2:54">
      <c r="B137" s="10" t="s">
        <v>245</v>
      </c>
      <c r="C137" s="11">
        <v>37.896000000000001</v>
      </c>
      <c r="D137" s="11">
        <v>7.2999999999999995E-2</v>
      </c>
      <c r="E137" s="11">
        <v>20.300999999999998</v>
      </c>
      <c r="F137" s="11">
        <v>26.818000000000001</v>
      </c>
      <c r="G137" s="11">
        <v>1.002</v>
      </c>
      <c r="H137" s="11">
        <v>3.7309999999999999</v>
      </c>
      <c r="I137" s="11">
        <v>9.6750000000000007</v>
      </c>
      <c r="J137" s="11">
        <v>4.0000000000000001E-3</v>
      </c>
      <c r="K137" s="11">
        <v>1.2E-2</v>
      </c>
      <c r="L137" s="11">
        <v>1.2E-2</v>
      </c>
      <c r="M137" s="11">
        <f t="shared" si="7"/>
        <v>99.523999999999987</v>
      </c>
      <c r="N137" s="11">
        <v>2.9982712019843252</v>
      </c>
      <c r="O137" s="11">
        <v>4.3444007076731232E-3</v>
      </c>
      <c r="P137" s="11">
        <v>1.8930018410579037</v>
      </c>
      <c r="Q137" s="11">
        <v>1.7744342931440589</v>
      </c>
      <c r="R137" s="11">
        <v>0</v>
      </c>
      <c r="S137" s="11">
        <v>6.7147583856824788E-2</v>
      </c>
      <c r="T137" s="11">
        <v>0.44005943448119605</v>
      </c>
      <c r="U137" s="11">
        <v>0.82016579238381759</v>
      </c>
      <c r="V137" s="11">
        <v>6.1359804856232563E-4</v>
      </c>
      <c r="W137" s="11">
        <v>1.2112040888735522E-3</v>
      </c>
      <c r="X137" s="11">
        <v>7.506502467647864E-4</v>
      </c>
      <c r="Y137" s="28">
        <v>0.14187195391123247</v>
      </c>
      <c r="Z137" s="28">
        <v>0.57206468156337498</v>
      </c>
      <c r="AA137" s="28">
        <v>0.26441547295497986</v>
      </c>
      <c r="AB137" s="28">
        <v>2.1647891570412702E-2</v>
      </c>
      <c r="AC137" s="11">
        <f t="shared" si="9"/>
        <v>0.19871785094333969</v>
      </c>
      <c r="AD137" s="11">
        <f t="shared" si="8"/>
        <v>0.80128214905666029</v>
      </c>
      <c r="AE137" s="69"/>
      <c r="AF137" s="69"/>
      <c r="AG137" s="4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BB137" s="10"/>
    </row>
    <row r="138" spans="2:54">
      <c r="B138" s="10" t="s">
        <v>246</v>
      </c>
      <c r="C138" s="11">
        <v>38.043999999999997</v>
      </c>
      <c r="D138" s="11">
        <v>4.7E-2</v>
      </c>
      <c r="E138" s="11">
        <v>20.260999999999999</v>
      </c>
      <c r="F138" s="11">
        <v>25.939</v>
      </c>
      <c r="G138" s="11">
        <v>0.97199999999999998</v>
      </c>
      <c r="H138" s="11">
        <v>3.6309999999999998</v>
      </c>
      <c r="I138" s="11">
        <v>9.8740000000000006</v>
      </c>
      <c r="J138" s="11">
        <v>0</v>
      </c>
      <c r="K138" s="11">
        <v>5.0000000000000001E-3</v>
      </c>
      <c r="L138" s="11">
        <v>0</v>
      </c>
      <c r="M138" s="11">
        <f t="shared" si="7"/>
        <v>98.772999999999982</v>
      </c>
      <c r="N138" s="11">
        <v>3.0291909878439451</v>
      </c>
      <c r="O138" s="11">
        <v>2.8149313961587769E-3</v>
      </c>
      <c r="P138" s="11">
        <v>1.9013296599072222</v>
      </c>
      <c r="Q138" s="11">
        <v>1.7272281453188265</v>
      </c>
      <c r="R138" s="11">
        <v>0</v>
      </c>
      <c r="S138" s="11">
        <v>6.5552894833638561E-2</v>
      </c>
      <c r="T138" s="11">
        <v>0.43099802251102504</v>
      </c>
      <c r="U138" s="11">
        <v>0.84237746893064502</v>
      </c>
      <c r="V138" s="11">
        <v>0</v>
      </c>
      <c r="W138" s="11">
        <v>5.0788925853898056E-4</v>
      </c>
      <c r="X138" s="11">
        <v>0</v>
      </c>
      <c r="Y138" s="28">
        <v>0.14056621639174552</v>
      </c>
      <c r="Z138" s="28">
        <v>0.56332027654857464</v>
      </c>
      <c r="AA138" s="28">
        <v>0.2747340066466476</v>
      </c>
      <c r="AB138" s="28">
        <v>2.1379500413032323E-2</v>
      </c>
      <c r="AC138" s="11">
        <f t="shared" si="9"/>
        <v>0.19970011898447323</v>
      </c>
      <c r="AD138" s="11">
        <f t="shared" si="8"/>
        <v>0.80029988101552674</v>
      </c>
      <c r="AE138" s="69"/>
      <c r="AF138" s="69"/>
      <c r="AG138" s="4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BB138" s="10"/>
    </row>
    <row r="139" spans="2:54">
      <c r="B139" s="10" t="s">
        <v>247</v>
      </c>
      <c r="C139" s="11">
        <v>38.103999999999999</v>
      </c>
      <c r="D139" s="11">
        <v>2.9000000000000001E-2</v>
      </c>
      <c r="E139" s="11">
        <v>20.422000000000001</v>
      </c>
      <c r="F139" s="11">
        <v>26.67</v>
      </c>
      <c r="G139" s="11">
        <v>0.997</v>
      </c>
      <c r="H139" s="11">
        <v>3.6739999999999999</v>
      </c>
      <c r="I139" s="11">
        <v>9.7929999999999993</v>
      </c>
      <c r="J139" s="11">
        <v>0</v>
      </c>
      <c r="K139" s="11">
        <v>2.5999999999999999E-2</v>
      </c>
      <c r="L139" s="11">
        <v>3.0000000000000001E-3</v>
      </c>
      <c r="M139" s="11">
        <f t="shared" si="7"/>
        <v>99.718000000000018</v>
      </c>
      <c r="N139" s="11">
        <v>3.0077686401785231</v>
      </c>
      <c r="O139" s="11">
        <v>1.7218738491958274E-3</v>
      </c>
      <c r="P139" s="11">
        <v>1.8998888488637287</v>
      </c>
      <c r="Q139" s="11">
        <v>1.7605682605298303</v>
      </c>
      <c r="R139" s="11">
        <v>0</v>
      </c>
      <c r="S139" s="11">
        <v>6.6658286215849655E-2</v>
      </c>
      <c r="T139" s="11">
        <v>0.43233615514861023</v>
      </c>
      <c r="U139" s="11">
        <v>0.82825248819804342</v>
      </c>
      <c r="V139" s="11">
        <v>0</v>
      </c>
      <c r="W139" s="11">
        <v>2.6182176543507484E-3</v>
      </c>
      <c r="X139" s="11">
        <v>1.8722936186871554E-4</v>
      </c>
      <c r="Y139" s="28">
        <v>0.14001361109169305</v>
      </c>
      <c r="Z139" s="28">
        <v>0.57016633190316834</v>
      </c>
      <c r="AA139" s="28">
        <v>0.26823253245712436</v>
      </c>
      <c r="AB139" s="28">
        <v>2.1587524548014287E-2</v>
      </c>
      <c r="AC139" s="11">
        <f t="shared" si="9"/>
        <v>0.19715230269845305</v>
      </c>
      <c r="AD139" s="11">
        <f t="shared" si="8"/>
        <v>0.80284769730154693</v>
      </c>
      <c r="AE139" s="69"/>
      <c r="AF139" s="69"/>
      <c r="AG139" s="4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BB139" s="10"/>
    </row>
    <row r="140" spans="2:54">
      <c r="B140" s="10" t="s">
        <v>248</v>
      </c>
      <c r="C140" s="11">
        <v>37.692999999999998</v>
      </c>
      <c r="D140" s="11">
        <v>2E-3</v>
      </c>
      <c r="E140" s="11">
        <v>19.948</v>
      </c>
      <c r="F140" s="11">
        <v>26.428000000000001</v>
      </c>
      <c r="G140" s="11">
        <v>0.95899999999999996</v>
      </c>
      <c r="H140" s="11">
        <v>3.512</v>
      </c>
      <c r="I140" s="11">
        <v>9.7170000000000005</v>
      </c>
      <c r="J140" s="11">
        <v>0.02</v>
      </c>
      <c r="K140" s="11">
        <v>0</v>
      </c>
      <c r="L140" s="11">
        <v>0</v>
      </c>
      <c r="M140" s="11">
        <f t="shared" si="7"/>
        <v>98.278999999999996</v>
      </c>
      <c r="N140" s="11">
        <v>3.0213617824705197</v>
      </c>
      <c r="O140" s="11">
        <v>1.2058727927157497E-4</v>
      </c>
      <c r="P140" s="11">
        <v>1.8845056764442236</v>
      </c>
      <c r="Q140" s="11">
        <v>1.7715863244115506</v>
      </c>
      <c r="R140" s="11">
        <v>0</v>
      </c>
      <c r="S140" s="11">
        <v>6.5109710024850553E-2</v>
      </c>
      <c r="T140" s="11">
        <v>0.41966725069887817</v>
      </c>
      <c r="U140" s="11">
        <v>0.83454040065622226</v>
      </c>
      <c r="V140" s="11">
        <v>3.1082680144817704E-3</v>
      </c>
      <c r="W140" s="11">
        <v>0</v>
      </c>
      <c r="X140" s="11">
        <v>0</v>
      </c>
      <c r="Y140" s="28">
        <v>0.135774936187121</v>
      </c>
      <c r="Z140" s="28">
        <v>0.57316128372272224</v>
      </c>
      <c r="AA140" s="28">
        <v>0.26999883706907479</v>
      </c>
      <c r="AB140" s="28">
        <v>2.1064943021082073E-2</v>
      </c>
      <c r="AC140" s="11">
        <f t="shared" si="9"/>
        <v>0.19151925430525718</v>
      </c>
      <c r="AD140" s="11">
        <f t="shared" si="8"/>
        <v>0.80848074569474282</v>
      </c>
      <c r="AE140" s="69"/>
      <c r="AF140" s="69"/>
      <c r="AG140" s="4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BB140" s="10"/>
    </row>
    <row r="141" spans="2:54">
      <c r="B141" s="10" t="s">
        <v>249</v>
      </c>
      <c r="C141" s="11">
        <v>38.040999999999997</v>
      </c>
      <c r="D141" s="11">
        <v>0</v>
      </c>
      <c r="E141" s="11">
        <v>20.364999999999998</v>
      </c>
      <c r="F141" s="11">
        <v>26.327000000000002</v>
      </c>
      <c r="G141" s="11">
        <v>0.94299999999999995</v>
      </c>
      <c r="H141" s="11">
        <v>3.617</v>
      </c>
      <c r="I141" s="11">
        <v>10.137</v>
      </c>
      <c r="J141" s="11">
        <v>0</v>
      </c>
      <c r="K141" s="11">
        <v>0</v>
      </c>
      <c r="L141" s="11">
        <v>1.2999999999999999E-2</v>
      </c>
      <c r="M141" s="11">
        <f t="shared" si="7"/>
        <v>99.442999999999998</v>
      </c>
      <c r="N141" s="11">
        <v>3.0095136402939082</v>
      </c>
      <c r="O141" s="11">
        <v>0</v>
      </c>
      <c r="P141" s="11">
        <v>1.8988246851233495</v>
      </c>
      <c r="Q141" s="11">
        <v>1.7418139265696535</v>
      </c>
      <c r="R141" s="11">
        <v>0</v>
      </c>
      <c r="S141" s="11">
        <v>6.3188960486509863E-2</v>
      </c>
      <c r="T141" s="11">
        <v>0.42658093860333568</v>
      </c>
      <c r="U141" s="11">
        <v>0.85926470656038256</v>
      </c>
      <c r="V141" s="11">
        <v>0</v>
      </c>
      <c r="W141" s="11">
        <v>0</v>
      </c>
      <c r="X141" s="11">
        <v>8.1314236286094625E-4</v>
      </c>
      <c r="Y141" s="28">
        <v>0.13801418418163652</v>
      </c>
      <c r="Z141" s="28">
        <v>0.56353907621563826</v>
      </c>
      <c r="AA141" s="28">
        <v>0.27800285183928086</v>
      </c>
      <c r="AB141" s="28">
        <v>2.0443887763444316E-2</v>
      </c>
      <c r="AC141" s="11">
        <f t="shared" si="9"/>
        <v>0.19672659507488</v>
      </c>
      <c r="AD141" s="11">
        <f t="shared" si="8"/>
        <v>0.80327340492512</v>
      </c>
      <c r="AE141" s="69"/>
      <c r="AF141" s="69"/>
      <c r="AG141" s="4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BB141" s="10"/>
    </row>
    <row r="142" spans="2:54">
      <c r="B142" s="10" t="s">
        <v>250</v>
      </c>
      <c r="C142" s="11">
        <v>38.03</v>
      </c>
      <c r="D142" s="11">
        <v>0.10199999999999999</v>
      </c>
      <c r="E142" s="11">
        <v>20.260000000000002</v>
      </c>
      <c r="F142" s="11">
        <v>27</v>
      </c>
      <c r="G142" s="11">
        <v>0.89400000000000002</v>
      </c>
      <c r="H142" s="11">
        <v>3.569</v>
      </c>
      <c r="I142" s="11">
        <v>9.8689999999999998</v>
      </c>
      <c r="J142" s="11">
        <v>0</v>
      </c>
      <c r="K142" s="11">
        <v>8.9999999999999993E-3</v>
      </c>
      <c r="L142" s="11">
        <v>0</v>
      </c>
      <c r="M142" s="11">
        <f t="shared" si="7"/>
        <v>99.733000000000004</v>
      </c>
      <c r="N142" s="11">
        <v>3.0054991729813403</v>
      </c>
      <c r="O142" s="11">
        <v>6.0634518486654384E-3</v>
      </c>
      <c r="P142" s="11">
        <v>1.887060359973364</v>
      </c>
      <c r="Q142" s="11">
        <v>1.7844732642720287</v>
      </c>
      <c r="R142" s="11">
        <v>0</v>
      </c>
      <c r="S142" s="11">
        <v>5.9842941588471511E-2</v>
      </c>
      <c r="T142" s="11">
        <v>0.42048003617024254</v>
      </c>
      <c r="U142" s="11">
        <v>0.83567338870558372</v>
      </c>
      <c r="V142" s="11">
        <v>0</v>
      </c>
      <c r="W142" s="11">
        <v>9.0738446030400358E-4</v>
      </c>
      <c r="X142" s="11">
        <v>0</v>
      </c>
      <c r="Y142" s="28">
        <v>0.13561817603431364</v>
      </c>
      <c r="Z142" s="28">
        <v>0.57554934471273522</v>
      </c>
      <c r="AA142" s="28">
        <v>0.269531228566532</v>
      </c>
      <c r="AB142" s="28">
        <v>1.9301250686419236E-2</v>
      </c>
      <c r="AC142" s="11">
        <f t="shared" si="9"/>
        <v>0.19069793273440411</v>
      </c>
      <c r="AD142" s="11">
        <f t="shared" si="8"/>
        <v>0.80930206726559595</v>
      </c>
      <c r="AE142" s="69"/>
      <c r="AF142" s="69"/>
      <c r="AG142" s="4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BB142" s="10"/>
    </row>
    <row r="143" spans="2:54">
      <c r="B143" s="10" t="s">
        <v>251</v>
      </c>
      <c r="C143" s="11">
        <v>37.829000000000001</v>
      </c>
      <c r="D143" s="11">
        <v>1.7000000000000001E-2</v>
      </c>
      <c r="E143" s="11">
        <v>20.195</v>
      </c>
      <c r="F143" s="11">
        <v>26.690999999999999</v>
      </c>
      <c r="G143" s="11">
        <v>0.92</v>
      </c>
      <c r="H143" s="11">
        <v>3.67</v>
      </c>
      <c r="I143" s="11">
        <v>9.9860000000000007</v>
      </c>
      <c r="J143" s="11">
        <v>8.9999999999999993E-3</v>
      </c>
      <c r="K143" s="11">
        <v>8.0000000000000002E-3</v>
      </c>
      <c r="L143" s="11">
        <v>3.5000000000000003E-2</v>
      </c>
      <c r="M143" s="11">
        <f t="shared" si="7"/>
        <v>99.36</v>
      </c>
      <c r="N143" s="11">
        <v>2.9972581100734019</v>
      </c>
      <c r="O143" s="11">
        <v>1.0131591671754434E-3</v>
      </c>
      <c r="P143" s="11">
        <v>1.8858155128255893</v>
      </c>
      <c r="Q143" s="11">
        <v>1.7685613197444203</v>
      </c>
      <c r="R143" s="11">
        <v>0</v>
      </c>
      <c r="S143" s="11">
        <v>6.17407978475965E-2</v>
      </c>
      <c r="T143" s="11">
        <v>0.43348481910384606</v>
      </c>
      <c r="U143" s="11">
        <v>0.84774254836747343</v>
      </c>
      <c r="V143" s="11">
        <v>1.3825735023091585E-3</v>
      </c>
      <c r="W143" s="11">
        <v>8.086262035153116E-4</v>
      </c>
      <c r="X143" s="11">
        <v>2.1925331646710372E-3</v>
      </c>
      <c r="Y143" s="28">
        <v>0.13931567133937101</v>
      </c>
      <c r="Z143" s="28">
        <v>0.56838970295292601</v>
      </c>
      <c r="AA143" s="28">
        <v>0.27245203763518805</v>
      </c>
      <c r="AB143" s="28">
        <v>1.9842588072515002E-2</v>
      </c>
      <c r="AC143" s="11">
        <f t="shared" si="9"/>
        <v>0.19685546613050131</v>
      </c>
      <c r="AD143" s="11">
        <f t="shared" si="8"/>
        <v>0.80314453386949869</v>
      </c>
      <c r="AE143" s="69"/>
      <c r="AF143" s="69"/>
      <c r="AG143" s="4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BB143" s="10"/>
    </row>
    <row r="144" spans="2:54">
      <c r="B144" s="10" t="s">
        <v>252</v>
      </c>
      <c r="C144" s="11">
        <v>37.906999999999996</v>
      </c>
      <c r="D144" s="11">
        <v>4.3999999999999997E-2</v>
      </c>
      <c r="E144" s="11">
        <v>20.501999999999999</v>
      </c>
      <c r="F144" s="11">
        <v>26.38</v>
      </c>
      <c r="G144" s="11">
        <v>0.94499999999999995</v>
      </c>
      <c r="H144" s="11">
        <v>3.6579999999999999</v>
      </c>
      <c r="I144" s="11">
        <v>9.7490000000000006</v>
      </c>
      <c r="J144" s="11">
        <v>0</v>
      </c>
      <c r="K144" s="11">
        <v>1.4999999999999999E-2</v>
      </c>
      <c r="L144" s="11">
        <v>0</v>
      </c>
      <c r="M144" s="11">
        <f t="shared" si="7"/>
        <v>99.199999999999974</v>
      </c>
      <c r="N144" s="11">
        <v>3.0060222191852852</v>
      </c>
      <c r="O144" s="11">
        <v>2.6245504269753737E-3</v>
      </c>
      <c r="P144" s="11">
        <v>1.9161304113391984</v>
      </c>
      <c r="Q144" s="11">
        <v>1.7494581437524037</v>
      </c>
      <c r="R144" s="11">
        <v>0</v>
      </c>
      <c r="S144" s="11">
        <v>6.3473099566114563E-2</v>
      </c>
      <c r="T144" s="11">
        <v>0.4324391627262521</v>
      </c>
      <c r="U144" s="11">
        <v>0.82833493441961414</v>
      </c>
      <c r="V144" s="11">
        <v>0</v>
      </c>
      <c r="W144" s="11">
        <v>1.5174785841582769E-3</v>
      </c>
      <c r="X144" s="11">
        <v>0</v>
      </c>
      <c r="Y144" s="28">
        <v>0.14068985632205003</v>
      </c>
      <c r="Z144" s="28">
        <v>0.5691691134870106</v>
      </c>
      <c r="AA144" s="28">
        <v>0.26949067742923816</v>
      </c>
      <c r="AB144" s="28">
        <v>2.0650352761701244E-2</v>
      </c>
      <c r="AC144" s="11">
        <f t="shared" si="9"/>
        <v>0.19819409531430318</v>
      </c>
      <c r="AD144" s="11">
        <f t="shared" si="8"/>
        <v>0.80180590468569679</v>
      </c>
      <c r="AE144" s="69"/>
      <c r="AF144" s="69"/>
      <c r="AG144" s="4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BB144" s="10"/>
    </row>
    <row r="145" spans="1:54">
      <c r="B145" s="10" t="s">
        <v>253</v>
      </c>
      <c r="C145" s="11">
        <v>37.805</v>
      </c>
      <c r="D145" s="11">
        <v>1.6E-2</v>
      </c>
      <c r="E145" s="11">
        <v>20.303999999999998</v>
      </c>
      <c r="F145" s="11">
        <v>26.337</v>
      </c>
      <c r="G145" s="11">
        <v>0.90600000000000003</v>
      </c>
      <c r="H145" s="11">
        <v>3.6789999999999998</v>
      </c>
      <c r="I145" s="11">
        <v>9.9499999999999993</v>
      </c>
      <c r="J145" s="11">
        <v>0</v>
      </c>
      <c r="K145" s="11">
        <v>0</v>
      </c>
      <c r="L145" s="11">
        <v>0</v>
      </c>
      <c r="M145" s="11">
        <f t="shared" si="7"/>
        <v>98.997000000000014</v>
      </c>
      <c r="N145" s="11">
        <v>3.0038255824222708</v>
      </c>
      <c r="O145" s="11">
        <v>9.5625765743438543E-4</v>
      </c>
      <c r="P145" s="11">
        <v>1.9013546776127379</v>
      </c>
      <c r="Q145" s="11">
        <v>1.7500391608065802</v>
      </c>
      <c r="R145" s="11">
        <v>0</v>
      </c>
      <c r="S145" s="11">
        <v>6.0973172718064163E-2</v>
      </c>
      <c r="T145" s="11">
        <v>0.43577649620633563</v>
      </c>
      <c r="U145" s="11">
        <v>0.84707465257657755</v>
      </c>
      <c r="V145" s="11">
        <v>0</v>
      </c>
      <c r="W145" s="11">
        <v>0</v>
      </c>
      <c r="X145" s="11">
        <v>0</v>
      </c>
      <c r="Y145" s="28">
        <v>0.14085188266979115</v>
      </c>
      <c r="Z145" s="28">
        <v>0.56564847505854188</v>
      </c>
      <c r="AA145" s="28">
        <v>0.27379186490309748</v>
      </c>
      <c r="AB145" s="28">
        <v>1.970777736856939E-2</v>
      </c>
      <c r="AC145" s="11">
        <f t="shared" si="9"/>
        <v>0.1993656211621512</v>
      </c>
      <c r="AD145" s="11">
        <f t="shared" si="8"/>
        <v>0.80063437883784883</v>
      </c>
      <c r="AE145" s="69"/>
      <c r="AF145" s="69"/>
      <c r="AG145" s="4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BB145" s="10"/>
    </row>
    <row r="146" spans="1:54">
      <c r="B146" s="10" t="s">
        <v>254</v>
      </c>
      <c r="C146" s="11">
        <v>37.630000000000003</v>
      </c>
      <c r="D146" s="11">
        <v>2.1999999999999999E-2</v>
      </c>
      <c r="E146" s="11">
        <v>20.279</v>
      </c>
      <c r="F146" s="11">
        <v>26.439</v>
      </c>
      <c r="G146" s="11">
        <v>0.91</v>
      </c>
      <c r="H146" s="11">
        <v>3.75</v>
      </c>
      <c r="I146" s="11">
        <v>10.034000000000001</v>
      </c>
      <c r="J146" s="11">
        <v>8.0000000000000002E-3</v>
      </c>
      <c r="K146" s="11">
        <v>0</v>
      </c>
      <c r="L146" s="11">
        <v>3.0000000000000001E-3</v>
      </c>
      <c r="M146" s="11">
        <f t="shared" si="7"/>
        <v>99.075000000000003</v>
      </c>
      <c r="N146" s="11">
        <v>2.9868810661601648</v>
      </c>
      <c r="O146" s="11">
        <v>1.3135175092406628E-3</v>
      </c>
      <c r="P146" s="11">
        <v>1.8970829035653149</v>
      </c>
      <c r="Q146" s="11">
        <v>1.7550307510230039</v>
      </c>
      <c r="R146" s="11">
        <v>0</v>
      </c>
      <c r="S146" s="11">
        <v>6.1180106815917408E-2</v>
      </c>
      <c r="T146" s="11">
        <v>0.44373483592615759</v>
      </c>
      <c r="U146" s="11">
        <v>0.85335737185123794</v>
      </c>
      <c r="V146" s="11">
        <v>1.2311759838553305E-3</v>
      </c>
      <c r="W146" s="11">
        <v>0</v>
      </c>
      <c r="X146" s="11">
        <v>1.882711651090774E-4</v>
      </c>
      <c r="Y146" s="28">
        <v>0.14252863488518577</v>
      </c>
      <c r="Z146" s="28">
        <v>0.56371985445482919</v>
      </c>
      <c r="AA146" s="28">
        <v>0.27410032170520643</v>
      </c>
      <c r="AB146" s="28">
        <v>1.9651188954778499E-2</v>
      </c>
      <c r="AC146" s="11">
        <f t="shared" si="9"/>
        <v>0.20181088814558445</v>
      </c>
      <c r="AD146" s="11">
        <f t="shared" si="8"/>
        <v>0.79818911185441555</v>
      </c>
      <c r="AE146" s="69"/>
      <c r="AF146" s="69"/>
      <c r="AG146" s="4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BB146" s="10"/>
    </row>
    <row r="147" spans="1:54">
      <c r="B147" s="10" t="s">
        <v>255</v>
      </c>
      <c r="C147" s="11">
        <v>38.46</v>
      </c>
      <c r="D147" s="11">
        <v>9.1999999999999998E-2</v>
      </c>
      <c r="E147" s="11">
        <v>20.207000000000001</v>
      </c>
      <c r="F147" s="11">
        <v>26.202000000000002</v>
      </c>
      <c r="G147" s="11">
        <v>0.96799999999999997</v>
      </c>
      <c r="H147" s="11">
        <v>3.7320000000000002</v>
      </c>
      <c r="I147" s="11">
        <v>10.201000000000001</v>
      </c>
      <c r="J147" s="11">
        <v>1.0999999999999999E-2</v>
      </c>
      <c r="K147" s="11">
        <v>2E-3</v>
      </c>
      <c r="L147" s="11">
        <v>5.1999999999999998E-2</v>
      </c>
      <c r="M147" s="11">
        <f t="shared" si="7"/>
        <v>99.926999999999992</v>
      </c>
      <c r="N147" s="11">
        <v>3.0272935084039725</v>
      </c>
      <c r="O147" s="11">
        <v>5.4470649151260918E-3</v>
      </c>
      <c r="P147" s="11">
        <v>1.8745764406926468</v>
      </c>
      <c r="Q147" s="11">
        <v>1.724787857257936</v>
      </c>
      <c r="R147" s="11">
        <v>0</v>
      </c>
      <c r="S147" s="11">
        <v>6.4536548348012729E-2</v>
      </c>
      <c r="T147" s="11">
        <v>0.43792065570490629</v>
      </c>
      <c r="U147" s="11">
        <v>0.86032220765622647</v>
      </c>
      <c r="V147" s="11">
        <v>1.6787436061324115E-3</v>
      </c>
      <c r="W147" s="11">
        <v>2.0083240354634E-4</v>
      </c>
      <c r="X147" s="11">
        <v>3.2361410114924573E-3</v>
      </c>
      <c r="Y147" s="28">
        <v>0.14183355941955195</v>
      </c>
      <c r="Z147" s="28">
        <v>0.55862357221935077</v>
      </c>
      <c r="AA147" s="28">
        <v>0.27864079798463459</v>
      </c>
      <c r="AB147" s="28">
        <v>2.0902070376462717E-2</v>
      </c>
      <c r="AC147" s="11">
        <f t="shared" si="9"/>
        <v>0.20248713734657142</v>
      </c>
      <c r="AD147" s="11">
        <f t="shared" si="8"/>
        <v>0.79751286265342858</v>
      </c>
      <c r="AE147" s="69"/>
      <c r="AF147" s="69"/>
      <c r="AG147" s="4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BB147" s="10"/>
    </row>
    <row r="148" spans="1:54">
      <c r="A148" s="26"/>
      <c r="B148" s="10" t="s">
        <v>256</v>
      </c>
      <c r="C148" s="11">
        <v>37.81</v>
      </c>
      <c r="D148" s="11">
        <v>0</v>
      </c>
      <c r="E148" s="11">
        <v>20.327000000000002</v>
      </c>
      <c r="F148" s="11">
        <v>26.3</v>
      </c>
      <c r="G148" s="11">
        <v>0.94</v>
      </c>
      <c r="H148" s="11">
        <v>3.819</v>
      </c>
      <c r="I148" s="11">
        <v>10.25</v>
      </c>
      <c r="J148" s="11">
        <v>8.0000000000000002E-3</v>
      </c>
      <c r="K148" s="11">
        <v>0</v>
      </c>
      <c r="L148" s="11">
        <v>0.04</v>
      </c>
      <c r="M148" s="11">
        <f t="shared" si="7"/>
        <v>99.494</v>
      </c>
      <c r="N148" s="11">
        <v>2.9865675398983811</v>
      </c>
      <c r="O148" s="11">
        <v>0</v>
      </c>
      <c r="P148" s="11">
        <v>1.8923218924878469</v>
      </c>
      <c r="Q148" s="11">
        <v>1.7373103449789677</v>
      </c>
      <c r="R148" s="11">
        <v>0</v>
      </c>
      <c r="S148" s="11">
        <v>6.2889572680565928E-2</v>
      </c>
      <c r="T148" s="11">
        <v>0.4497010143204781</v>
      </c>
      <c r="U148" s="11">
        <v>0.86748638006677881</v>
      </c>
      <c r="V148" s="11">
        <v>1.2251861730868065E-3</v>
      </c>
      <c r="W148" s="11">
        <v>0</v>
      </c>
      <c r="X148" s="11">
        <v>2.4980693938951889E-3</v>
      </c>
      <c r="Y148" s="28">
        <v>0.14425574024204801</v>
      </c>
      <c r="Z148" s="28">
        <v>0.55729691920709645</v>
      </c>
      <c r="AA148" s="28">
        <v>0.27827353268375599</v>
      </c>
      <c r="AB148" s="28">
        <v>2.0173807867099571E-2</v>
      </c>
      <c r="AC148" s="11">
        <f t="shared" si="9"/>
        <v>0.20562353844587644</v>
      </c>
      <c r="AD148" s="11">
        <f t="shared" si="8"/>
        <v>0.79437646155412356</v>
      </c>
      <c r="AE148" s="69"/>
      <c r="AF148" s="69"/>
      <c r="AG148" s="4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BB148" s="10"/>
    </row>
    <row r="149" spans="1:54">
      <c r="B149" s="10" t="s">
        <v>257</v>
      </c>
      <c r="C149" s="11">
        <v>37.843000000000004</v>
      </c>
      <c r="D149" s="11">
        <v>2.4E-2</v>
      </c>
      <c r="E149" s="11">
        <v>19.736000000000001</v>
      </c>
      <c r="F149" s="11">
        <v>25.832000000000001</v>
      </c>
      <c r="G149" s="11">
        <v>0.99099999999999999</v>
      </c>
      <c r="H149" s="11">
        <v>3.871</v>
      </c>
      <c r="I149" s="11">
        <v>10.035</v>
      </c>
      <c r="J149" s="11">
        <v>0</v>
      </c>
      <c r="K149" s="11">
        <v>0</v>
      </c>
      <c r="L149" s="11">
        <v>0</v>
      </c>
      <c r="M149" s="11">
        <f t="shared" si="7"/>
        <v>98.331999999999994</v>
      </c>
      <c r="N149" s="11">
        <v>3.0248235606881533</v>
      </c>
      <c r="O149" s="11">
        <v>1.4429630326891721E-3</v>
      </c>
      <c r="P149" s="11">
        <v>1.8592153198639985</v>
      </c>
      <c r="Q149" s="11">
        <v>1.7267462257222883</v>
      </c>
      <c r="R149" s="11">
        <v>0</v>
      </c>
      <c r="S149" s="11">
        <v>6.7092391245880567E-2</v>
      </c>
      <c r="T149" s="11">
        <v>0.46126043716004389</v>
      </c>
      <c r="U149" s="11">
        <v>0.85941910228694574</v>
      </c>
      <c r="V149" s="11">
        <v>0</v>
      </c>
      <c r="W149" s="11">
        <v>0</v>
      </c>
      <c r="X149" s="11">
        <v>0</v>
      </c>
      <c r="Y149" s="28">
        <v>0.14810009574352884</v>
      </c>
      <c r="Z149" s="28">
        <v>0.55441841691165172</v>
      </c>
      <c r="AA149" s="28">
        <v>0.27593966678818327</v>
      </c>
      <c r="AB149" s="28">
        <v>2.1541820556636143E-2</v>
      </c>
      <c r="AC149" s="11">
        <f t="shared" si="9"/>
        <v>0.21081308616876446</v>
      </c>
      <c r="AD149" s="11">
        <f t="shared" si="8"/>
        <v>0.78918691383123551</v>
      </c>
      <c r="AE149" s="69"/>
      <c r="AF149" s="69"/>
      <c r="AG149" s="4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BB149" s="10"/>
    </row>
    <row r="150" spans="1:54">
      <c r="B150" s="10" t="s">
        <v>258</v>
      </c>
      <c r="C150" s="11">
        <v>37.917999999999999</v>
      </c>
      <c r="D150" s="11">
        <v>3.4000000000000002E-2</v>
      </c>
      <c r="E150" s="11">
        <v>20.227</v>
      </c>
      <c r="F150" s="11">
        <v>26.064</v>
      </c>
      <c r="G150" s="11">
        <v>1.056</v>
      </c>
      <c r="H150" s="11">
        <v>3.9350000000000001</v>
      </c>
      <c r="I150" s="11">
        <v>9.8659999999999997</v>
      </c>
      <c r="J150" s="11">
        <v>0</v>
      </c>
      <c r="K150" s="11">
        <v>3.6999999999999998E-2</v>
      </c>
      <c r="L150" s="11">
        <v>2.1999999999999999E-2</v>
      </c>
      <c r="M150" s="11">
        <f t="shared" si="7"/>
        <v>99.159000000000006</v>
      </c>
      <c r="N150" s="11">
        <v>3.0041286258530859</v>
      </c>
      <c r="O150" s="11">
        <v>2.0261961806362192E-3</v>
      </c>
      <c r="P150" s="11">
        <v>1.8886898191472612</v>
      </c>
      <c r="Q150" s="11">
        <v>1.7269118211847192</v>
      </c>
      <c r="R150" s="11">
        <v>0</v>
      </c>
      <c r="S150" s="11">
        <v>7.0863426240720381E-2</v>
      </c>
      <c r="T150" s="11">
        <v>0.46475747512125393</v>
      </c>
      <c r="U150" s="11">
        <v>0.83750488491250974</v>
      </c>
      <c r="V150" s="11">
        <v>0</v>
      </c>
      <c r="W150" s="11">
        <v>3.7396707369432214E-3</v>
      </c>
      <c r="X150" s="11">
        <v>1.378080622871584E-3</v>
      </c>
      <c r="Y150" s="28">
        <v>0.14991994742353143</v>
      </c>
      <c r="Z150" s="28">
        <v>0.55706157145625712</v>
      </c>
      <c r="AA150" s="28">
        <v>0.27015958867638717</v>
      </c>
      <c r="AB150" s="28">
        <v>2.2858892443824313E-2</v>
      </c>
      <c r="AC150" s="11">
        <f t="shared" si="9"/>
        <v>0.21205638820810965</v>
      </c>
      <c r="AD150" s="11">
        <f t="shared" si="8"/>
        <v>0.78794361179189032</v>
      </c>
      <c r="AE150" s="69"/>
      <c r="AF150" s="69"/>
      <c r="AG150" s="4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BB150" s="10"/>
    </row>
    <row r="151" spans="1:54">
      <c r="B151" s="10" t="s">
        <v>259</v>
      </c>
      <c r="C151" s="11">
        <v>37.664000000000001</v>
      </c>
      <c r="D151" s="11">
        <v>5.5E-2</v>
      </c>
      <c r="E151" s="11">
        <v>20.530999999999999</v>
      </c>
      <c r="F151" s="11">
        <v>25.934000000000001</v>
      </c>
      <c r="G151" s="11">
        <v>1.048</v>
      </c>
      <c r="H151" s="11">
        <v>3.9990000000000001</v>
      </c>
      <c r="I151" s="11">
        <v>9.48</v>
      </c>
      <c r="J151" s="11">
        <v>0</v>
      </c>
      <c r="K151" s="11">
        <v>1.9E-2</v>
      </c>
      <c r="L151" s="11">
        <v>3.7999999999999999E-2</v>
      </c>
      <c r="M151" s="11">
        <f t="shared" si="7"/>
        <v>98.768000000000001</v>
      </c>
      <c r="N151" s="11">
        <v>2.9936074718864556</v>
      </c>
      <c r="O151" s="11">
        <v>3.2882178032843908E-3</v>
      </c>
      <c r="P151" s="11">
        <v>1.9232448553844101</v>
      </c>
      <c r="Q151" s="11">
        <v>1.7238279319113943</v>
      </c>
      <c r="R151" s="11">
        <v>0</v>
      </c>
      <c r="S151" s="11">
        <v>7.055289235882109E-2</v>
      </c>
      <c r="T151" s="11">
        <v>0.47383633736704939</v>
      </c>
      <c r="U151" s="11">
        <v>0.80732776116650973</v>
      </c>
      <c r="V151" s="11">
        <v>0</v>
      </c>
      <c r="W151" s="11">
        <v>1.9265511961653922E-3</v>
      </c>
      <c r="X151" s="11">
        <v>2.38798092590905E-3</v>
      </c>
      <c r="Y151" s="28">
        <v>0.1540658157368365</v>
      </c>
      <c r="Z151" s="28">
        <v>0.5604951236868595</v>
      </c>
      <c r="AA151" s="28">
        <v>0.26249909574740382</v>
      </c>
      <c r="AB151" s="28">
        <v>2.2939964828900174E-2</v>
      </c>
      <c r="AC151" s="11">
        <f t="shared" si="9"/>
        <v>0.21560906458320109</v>
      </c>
      <c r="AD151" s="11">
        <f t="shared" si="8"/>
        <v>0.78439093541679894</v>
      </c>
      <c r="AE151" s="69"/>
      <c r="AF151" s="69"/>
      <c r="AG151" s="4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BB151" s="10"/>
    </row>
    <row r="152" spans="1:54">
      <c r="B152" s="10" t="s">
        <v>260</v>
      </c>
      <c r="C152" s="11">
        <v>37.774999999999999</v>
      </c>
      <c r="D152" s="11">
        <v>4.4999999999999998E-2</v>
      </c>
      <c r="E152" s="11">
        <v>20.417000000000002</v>
      </c>
      <c r="F152" s="11">
        <v>25.943999999999999</v>
      </c>
      <c r="G152" s="11">
        <v>1.091</v>
      </c>
      <c r="H152" s="11">
        <v>4.1760000000000002</v>
      </c>
      <c r="I152" s="11">
        <v>9.7550000000000008</v>
      </c>
      <c r="J152" s="11">
        <v>0</v>
      </c>
      <c r="K152" s="11">
        <v>0</v>
      </c>
      <c r="L152" s="11">
        <v>0</v>
      </c>
      <c r="M152" s="11">
        <f t="shared" si="7"/>
        <v>99.202999999999989</v>
      </c>
      <c r="N152" s="11">
        <v>2.9870531857506561</v>
      </c>
      <c r="O152" s="11">
        <v>2.6765814894498707E-3</v>
      </c>
      <c r="P152" s="11">
        <v>1.9027707849558047</v>
      </c>
      <c r="Q152" s="11">
        <v>1.7156607354601316</v>
      </c>
      <c r="R152" s="11">
        <v>0</v>
      </c>
      <c r="S152" s="11">
        <v>7.3071556783584915E-2</v>
      </c>
      <c r="T152" s="11">
        <v>0.49227470206961677</v>
      </c>
      <c r="U152" s="11">
        <v>0.82649245349075617</v>
      </c>
      <c r="V152" s="11">
        <v>0</v>
      </c>
      <c r="W152" s="11">
        <v>0</v>
      </c>
      <c r="X152" s="11">
        <v>0</v>
      </c>
      <c r="Y152" s="28">
        <v>0.15841505697369698</v>
      </c>
      <c r="Z152" s="28">
        <v>0.55210331144950031</v>
      </c>
      <c r="AA152" s="28">
        <v>0.26596704758058637</v>
      </c>
      <c r="AB152" s="28">
        <v>2.3514583996216261E-2</v>
      </c>
      <c r="AC152" s="11">
        <f t="shared" si="9"/>
        <v>0.22295701844451427</v>
      </c>
      <c r="AD152" s="11">
        <f t="shared" si="8"/>
        <v>0.77704298155548579</v>
      </c>
      <c r="AE152" s="69"/>
      <c r="AF152" s="69"/>
      <c r="AG152" s="4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BB152" s="10"/>
    </row>
    <row r="153" spans="1:54">
      <c r="B153" s="10" t="s">
        <v>261</v>
      </c>
      <c r="C153" s="11">
        <v>37.927</v>
      </c>
      <c r="D153" s="11">
        <v>3.1E-2</v>
      </c>
      <c r="E153" s="11">
        <v>19.983000000000001</v>
      </c>
      <c r="F153" s="11">
        <v>25.821000000000002</v>
      </c>
      <c r="G153" s="11">
        <v>1.147</v>
      </c>
      <c r="H153" s="11">
        <v>4.2859999999999996</v>
      </c>
      <c r="I153" s="11">
        <v>9.3119999999999994</v>
      </c>
      <c r="J153" s="11">
        <v>5.0000000000000001E-3</v>
      </c>
      <c r="K153" s="11">
        <v>1.2E-2</v>
      </c>
      <c r="L153" s="11">
        <v>0.03</v>
      </c>
      <c r="M153" s="11">
        <f t="shared" si="7"/>
        <v>98.554000000000002</v>
      </c>
      <c r="N153" s="11">
        <v>3.0195894802339902</v>
      </c>
      <c r="O153" s="11">
        <v>1.8564813033296044E-3</v>
      </c>
      <c r="P153" s="11">
        <v>1.8750642940139566</v>
      </c>
      <c r="Q153" s="11">
        <v>1.7192081596516229</v>
      </c>
      <c r="R153" s="11">
        <v>0</v>
      </c>
      <c r="S153" s="11">
        <v>7.734779845778296E-2</v>
      </c>
      <c r="T153" s="11">
        <v>0.50869811025762257</v>
      </c>
      <c r="U153" s="11">
        <v>0.79435661344346631</v>
      </c>
      <c r="V153" s="11">
        <v>7.7181968883531743E-4</v>
      </c>
      <c r="W153" s="11">
        <v>1.2188189518278689E-3</v>
      </c>
      <c r="X153" s="11">
        <v>1.8884239975652498E-3</v>
      </c>
      <c r="Y153" s="28">
        <v>0.16411677545274492</v>
      </c>
      <c r="Z153" s="28">
        <v>0.55465293423476869</v>
      </c>
      <c r="AA153" s="28">
        <v>0.25627625369373147</v>
      </c>
      <c r="AB153" s="28">
        <v>2.4954036618754907E-2</v>
      </c>
      <c r="AC153" s="11">
        <f t="shared" si="9"/>
        <v>0.22833012193028415</v>
      </c>
      <c r="AD153" s="11">
        <f t="shared" si="8"/>
        <v>0.77166987806971588</v>
      </c>
      <c r="AE153" s="69"/>
      <c r="AF153" s="69"/>
      <c r="AG153" s="4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BB153" s="10"/>
    </row>
    <row r="154" spans="1:54">
      <c r="A154" s="26"/>
      <c r="B154" s="10" t="s">
        <v>262</v>
      </c>
      <c r="C154" s="11">
        <v>37.670999999999999</v>
      </c>
      <c r="D154" s="11">
        <v>5.0999999999999997E-2</v>
      </c>
      <c r="E154" s="11">
        <v>20.413</v>
      </c>
      <c r="F154" s="11">
        <v>26.071999999999999</v>
      </c>
      <c r="G154" s="11">
        <v>1.3320000000000001</v>
      </c>
      <c r="H154" s="11">
        <v>4.3879999999999999</v>
      </c>
      <c r="I154" s="11">
        <v>9.0609999999999999</v>
      </c>
      <c r="J154" s="11">
        <v>1.6E-2</v>
      </c>
      <c r="K154" s="11">
        <v>0.01</v>
      </c>
      <c r="L154" s="11">
        <v>2.1000000000000001E-2</v>
      </c>
      <c r="M154" s="11">
        <f t="shared" si="7"/>
        <v>99.035000000000011</v>
      </c>
      <c r="N154" s="11">
        <v>2.9835535619274074</v>
      </c>
      <c r="O154" s="11">
        <v>3.0382698217515571E-3</v>
      </c>
      <c r="P154" s="11">
        <v>1.9054150399411245</v>
      </c>
      <c r="Q154" s="11">
        <v>1.7268596083399628</v>
      </c>
      <c r="R154" s="11">
        <v>0</v>
      </c>
      <c r="S154" s="11">
        <v>8.93544203263862E-2</v>
      </c>
      <c r="T154" s="11">
        <v>0.51808599720672333</v>
      </c>
      <c r="U154" s="11">
        <v>0.76891079225207293</v>
      </c>
      <c r="V154" s="11">
        <v>2.4569318444062822E-3</v>
      </c>
      <c r="W154" s="11">
        <v>1.0103811386925731E-3</v>
      </c>
      <c r="X154" s="11">
        <v>1.3149972014724733E-3</v>
      </c>
      <c r="Y154" s="28">
        <v>0.16695159548320126</v>
      </c>
      <c r="Z154" s="28">
        <v>0.55647511869118604</v>
      </c>
      <c r="AA154" s="28">
        <v>0.24777910277994672</v>
      </c>
      <c r="AB154" s="28">
        <v>2.8794183045665944E-2</v>
      </c>
      <c r="AC154" s="11">
        <f t="shared" si="9"/>
        <v>0.23077886427478039</v>
      </c>
      <c r="AD154" s="11">
        <f t="shared" si="8"/>
        <v>0.76922113572521966</v>
      </c>
      <c r="AE154" s="69"/>
      <c r="AF154" s="69"/>
      <c r="AG154" s="4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BB154" s="10"/>
    </row>
    <row r="155" spans="1:54">
      <c r="B155" s="10" t="s">
        <v>263</v>
      </c>
      <c r="C155" s="11">
        <v>37.883000000000003</v>
      </c>
      <c r="D155" s="11">
        <v>7.0999999999999994E-2</v>
      </c>
      <c r="E155" s="11">
        <v>20.303000000000001</v>
      </c>
      <c r="F155" s="11">
        <v>26.606000000000002</v>
      </c>
      <c r="G155" s="11">
        <v>1.381</v>
      </c>
      <c r="H155" s="11">
        <v>4.4509999999999996</v>
      </c>
      <c r="I155" s="11">
        <v>8.9629999999999992</v>
      </c>
      <c r="J155" s="11">
        <v>0</v>
      </c>
      <c r="K155" s="11">
        <v>0</v>
      </c>
      <c r="L155" s="11">
        <v>0</v>
      </c>
      <c r="M155" s="11">
        <f t="shared" si="7"/>
        <v>99.657999999999987</v>
      </c>
      <c r="N155" s="11">
        <v>2.9851532668768019</v>
      </c>
      <c r="O155" s="11">
        <v>4.2083329518325446E-3</v>
      </c>
      <c r="P155" s="11">
        <v>1.885552148302218</v>
      </c>
      <c r="Q155" s="11">
        <v>1.7533065320741252</v>
      </c>
      <c r="R155" s="11">
        <v>0</v>
      </c>
      <c r="S155" s="11">
        <v>9.2172438152472863E-2</v>
      </c>
      <c r="T155" s="11">
        <v>0.52286360135437537</v>
      </c>
      <c r="U155" s="11">
        <v>0.75674368028817462</v>
      </c>
      <c r="V155" s="11">
        <v>0</v>
      </c>
      <c r="W155" s="11">
        <v>0</v>
      </c>
      <c r="X155" s="11">
        <v>0</v>
      </c>
      <c r="Y155" s="28">
        <v>0.16731173452945339</v>
      </c>
      <c r="Z155" s="28">
        <v>0.56104260515224302</v>
      </c>
      <c r="AA155" s="28">
        <v>0.24215129417165945</v>
      </c>
      <c r="AB155" s="28">
        <v>2.9494366146644278E-2</v>
      </c>
      <c r="AC155" s="11">
        <f t="shared" si="9"/>
        <v>0.22971200336716815</v>
      </c>
      <c r="AD155" s="11">
        <f t="shared" si="8"/>
        <v>0.77028799663283187</v>
      </c>
      <c r="AE155" s="69"/>
      <c r="AF155" s="69"/>
      <c r="AG155" s="4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BB155" s="10"/>
    </row>
    <row r="156" spans="1:54">
      <c r="B156" s="10" t="s">
        <v>264</v>
      </c>
      <c r="C156" s="11">
        <v>37.558999999999997</v>
      </c>
      <c r="D156" s="11">
        <v>5.0000000000000001E-3</v>
      </c>
      <c r="E156" s="11">
        <v>20.439</v>
      </c>
      <c r="F156" s="11">
        <v>26.472999999999999</v>
      </c>
      <c r="G156" s="11">
        <v>1.6619999999999999</v>
      </c>
      <c r="H156" s="11">
        <v>4.6589999999999998</v>
      </c>
      <c r="I156" s="11">
        <v>8.109</v>
      </c>
      <c r="J156" s="11">
        <v>7.0000000000000001E-3</v>
      </c>
      <c r="K156" s="11">
        <v>1.0999999999999999E-2</v>
      </c>
      <c r="L156" s="11">
        <v>3.5000000000000003E-2</v>
      </c>
      <c r="M156" s="11">
        <f t="shared" si="7"/>
        <v>98.959000000000003</v>
      </c>
      <c r="N156" s="11">
        <v>2.978287010186035</v>
      </c>
      <c r="O156" s="11">
        <v>2.9823046442857808E-4</v>
      </c>
      <c r="P156" s="11">
        <v>1.9101533464180762</v>
      </c>
      <c r="Q156" s="11">
        <v>1.7555438438366842</v>
      </c>
      <c r="R156" s="11">
        <v>0</v>
      </c>
      <c r="S156" s="11">
        <v>0.11162685089201012</v>
      </c>
      <c r="T156" s="11">
        <v>0.55074908281421553</v>
      </c>
      <c r="U156" s="11">
        <v>0.68895834244375709</v>
      </c>
      <c r="V156" s="11">
        <v>1.0762099508154859E-3</v>
      </c>
      <c r="W156" s="11">
        <v>1.1127657558366491E-3</v>
      </c>
      <c r="X156" s="11">
        <v>2.1943172381420038E-3</v>
      </c>
      <c r="Y156" s="28">
        <v>0.17726768207327656</v>
      </c>
      <c r="Z156" s="28">
        <v>0.56505076029317114</v>
      </c>
      <c r="AA156" s="28">
        <v>0.22175261334252591</v>
      </c>
      <c r="AB156" s="28">
        <v>3.5928944291026506E-2</v>
      </c>
      <c r="AC156" s="11">
        <f t="shared" si="9"/>
        <v>0.23880274550119265</v>
      </c>
      <c r="AD156" s="11">
        <f t="shared" si="8"/>
        <v>0.76119725449880737</v>
      </c>
      <c r="AE156" s="69"/>
      <c r="AF156" s="69"/>
      <c r="AG156" s="4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BB156" s="10"/>
    </row>
    <row r="157" spans="1:54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28"/>
      <c r="Z157" s="28"/>
      <c r="AA157" s="28"/>
      <c r="AB157" s="28"/>
      <c r="AC157" s="11"/>
      <c r="AD157" s="11"/>
      <c r="AE157" s="69"/>
      <c r="AF157" s="69"/>
      <c r="AG157" s="4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BB157" s="10"/>
    </row>
    <row r="158" spans="1:54">
      <c r="B158" s="10" t="s">
        <v>265</v>
      </c>
      <c r="C158" s="11">
        <v>38.223999999999997</v>
      </c>
      <c r="D158" s="11">
        <v>2.5000000000000001E-2</v>
      </c>
      <c r="E158" s="11">
        <v>20.152999999999999</v>
      </c>
      <c r="F158" s="11">
        <v>25.858000000000001</v>
      </c>
      <c r="G158" s="11">
        <v>2.7559999999999998</v>
      </c>
      <c r="H158" s="11">
        <v>4.3449999999999998</v>
      </c>
      <c r="I158" s="11">
        <v>8.4369999999999994</v>
      </c>
      <c r="J158" s="11">
        <v>0</v>
      </c>
      <c r="K158" s="11">
        <v>1.7000000000000001E-2</v>
      </c>
      <c r="L158" s="11">
        <v>0</v>
      </c>
      <c r="M158" s="27">
        <f>SUM(C158:L158)</f>
        <v>99.814999999999984</v>
      </c>
      <c r="N158" s="11">
        <v>3.0129503009584071</v>
      </c>
      <c r="O158" s="11">
        <v>1.4822631714124391E-3</v>
      </c>
      <c r="P158" s="11">
        <v>1.8721972539006142</v>
      </c>
      <c r="Q158" s="11">
        <v>1.7045382869827621</v>
      </c>
      <c r="R158" s="11">
        <v>0</v>
      </c>
      <c r="S158" s="11">
        <v>0.18400099683028273</v>
      </c>
      <c r="T158" s="11">
        <v>0.5105686702645007</v>
      </c>
      <c r="U158" s="11">
        <v>0.7125527507523689</v>
      </c>
      <c r="V158" s="11">
        <v>0</v>
      </c>
      <c r="W158" s="11">
        <v>1.7094771396513983E-3</v>
      </c>
      <c r="X158" s="11">
        <v>0</v>
      </c>
      <c r="Y158" s="28">
        <v>0.16408237230749384</v>
      </c>
      <c r="Z158" s="28">
        <v>0.54779053652507181</v>
      </c>
      <c r="AA158" s="28">
        <v>0.22899435971484478</v>
      </c>
      <c r="AB158" s="28">
        <v>5.9132731452589508E-2</v>
      </c>
      <c r="AC158" s="11">
        <f t="shared" si="9"/>
        <v>0.23049391298873886</v>
      </c>
      <c r="AD158" s="11">
        <f t="shared" si="8"/>
        <v>0.76950608701126111</v>
      </c>
      <c r="AE158" s="69"/>
      <c r="AF158" s="69"/>
      <c r="AG158" s="4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BB158" s="10"/>
    </row>
    <row r="159" spans="1:54">
      <c r="B159" s="10" t="s">
        <v>266</v>
      </c>
      <c r="C159" s="11">
        <v>38.061</v>
      </c>
      <c r="D159" s="11">
        <v>1.4E-2</v>
      </c>
      <c r="E159" s="11">
        <v>20.126000000000001</v>
      </c>
      <c r="F159" s="11">
        <v>25.288</v>
      </c>
      <c r="G159" s="11">
        <v>2.169</v>
      </c>
      <c r="H159" s="11">
        <v>4.2350000000000003</v>
      </c>
      <c r="I159" s="11">
        <v>9.5050000000000008</v>
      </c>
      <c r="J159" s="11">
        <v>4.0000000000000001E-3</v>
      </c>
      <c r="K159" s="11">
        <v>0</v>
      </c>
      <c r="L159" s="11">
        <v>1.2E-2</v>
      </c>
      <c r="M159" s="27">
        <f t="shared" ref="M159:M177" si="10">SUM(C159:L159)</f>
        <v>99.414000000000001</v>
      </c>
      <c r="N159" s="11">
        <v>3.006057969592387</v>
      </c>
      <c r="O159" s="11">
        <v>8.3171525343585099E-4</v>
      </c>
      <c r="P159" s="11">
        <v>1.8734007448599328</v>
      </c>
      <c r="Q159" s="11">
        <v>1.670273664743718</v>
      </c>
      <c r="R159" s="11">
        <v>0</v>
      </c>
      <c r="S159" s="11">
        <v>0.1450981368322849</v>
      </c>
      <c r="T159" s="11">
        <v>0.49863081839230644</v>
      </c>
      <c r="U159" s="11">
        <v>0.80434508853626729</v>
      </c>
      <c r="V159" s="11">
        <v>6.1252466974898558E-4</v>
      </c>
      <c r="W159" s="11">
        <v>0</v>
      </c>
      <c r="X159" s="11">
        <v>7.4933711991734351E-4</v>
      </c>
      <c r="Y159" s="28">
        <v>0.15990225112882872</v>
      </c>
      <c r="Z159" s="28">
        <v>0.53562778140116651</v>
      </c>
      <c r="AA159" s="28">
        <v>0.25793951275625898</v>
      </c>
      <c r="AB159" s="28">
        <v>4.6530454713745707E-2</v>
      </c>
      <c r="AC159" s="11">
        <f t="shared" si="9"/>
        <v>0.22989985140854838</v>
      </c>
      <c r="AD159" s="11">
        <f t="shared" si="8"/>
        <v>0.77010014859145159</v>
      </c>
      <c r="AE159" s="69"/>
      <c r="AF159" s="69"/>
      <c r="AG159" s="4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BB159" s="10"/>
    </row>
    <row r="160" spans="1:54">
      <c r="B160" s="10" t="s">
        <v>267</v>
      </c>
      <c r="C160" s="11">
        <v>38.109000000000002</v>
      </c>
      <c r="D160" s="11">
        <v>1.2E-2</v>
      </c>
      <c r="E160" s="11">
        <v>20.274000000000001</v>
      </c>
      <c r="F160" s="11">
        <v>25.193000000000001</v>
      </c>
      <c r="G160" s="11">
        <v>1.597</v>
      </c>
      <c r="H160" s="11">
        <v>4.3949999999999996</v>
      </c>
      <c r="I160" s="11">
        <v>10.012</v>
      </c>
      <c r="J160" s="11">
        <v>1E-3</v>
      </c>
      <c r="K160" s="11">
        <v>0</v>
      </c>
      <c r="L160" s="11">
        <v>4.3999999999999997E-2</v>
      </c>
      <c r="M160" s="27">
        <f t="shared" si="10"/>
        <v>99.637</v>
      </c>
      <c r="N160" s="11">
        <v>2.9962943357001586</v>
      </c>
      <c r="O160" s="11">
        <v>7.0968829180801936E-4</v>
      </c>
      <c r="P160" s="11">
        <v>1.8786783304717465</v>
      </c>
      <c r="Q160" s="11">
        <v>1.6565051909034756</v>
      </c>
      <c r="R160" s="11">
        <v>0</v>
      </c>
      <c r="S160" s="11">
        <v>0.10635231888459093</v>
      </c>
      <c r="T160" s="11">
        <v>0.5151388990171234</v>
      </c>
      <c r="U160" s="11">
        <v>0.84343359925482186</v>
      </c>
      <c r="V160" s="11">
        <v>1.524415504274954E-4</v>
      </c>
      <c r="W160" s="11">
        <v>0</v>
      </c>
      <c r="X160" s="11">
        <v>2.735195925847346E-3</v>
      </c>
      <c r="Y160" s="28">
        <v>0.1650329809372485</v>
      </c>
      <c r="Z160" s="28">
        <v>0.53068791759742318</v>
      </c>
      <c r="AA160" s="28">
        <v>0.27020743603955455</v>
      </c>
      <c r="AB160" s="28">
        <v>3.407166542577373E-2</v>
      </c>
      <c r="AC160" s="11">
        <f t="shared" si="9"/>
        <v>0.23721147558574307</v>
      </c>
      <c r="AD160" s="11">
        <f t="shared" si="8"/>
        <v>0.76278852441425693</v>
      </c>
      <c r="AE160" s="69"/>
      <c r="AF160" s="69"/>
      <c r="AG160" s="4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BB160" s="10"/>
    </row>
    <row r="161" spans="2:54">
      <c r="B161" s="10" t="s">
        <v>268</v>
      </c>
      <c r="C161" s="11">
        <v>38.154000000000003</v>
      </c>
      <c r="D161" s="11">
        <v>4.7E-2</v>
      </c>
      <c r="E161" s="11">
        <v>20.37</v>
      </c>
      <c r="F161" s="11">
        <v>25.1</v>
      </c>
      <c r="G161" s="11">
        <v>1.1930000000000001</v>
      </c>
      <c r="H161" s="11">
        <v>4.0910000000000002</v>
      </c>
      <c r="I161" s="11">
        <v>10.222</v>
      </c>
      <c r="J161" s="11">
        <v>1.2999999999999999E-2</v>
      </c>
      <c r="K161" s="11">
        <v>2.1000000000000001E-2</v>
      </c>
      <c r="L161" s="11">
        <v>0</v>
      </c>
      <c r="M161" s="27">
        <f t="shared" si="10"/>
        <v>99.210999999999984</v>
      </c>
      <c r="N161" s="11">
        <v>3.0131112686107233</v>
      </c>
      <c r="O161" s="11">
        <v>2.791916505103886E-3</v>
      </c>
      <c r="P161" s="11">
        <v>1.895929511445015</v>
      </c>
      <c r="Q161" s="11">
        <v>1.6576956956193589</v>
      </c>
      <c r="R161" s="11">
        <v>0</v>
      </c>
      <c r="S161" s="11">
        <v>7.9799590911260807E-2</v>
      </c>
      <c r="T161" s="11">
        <v>0.48162954388550328</v>
      </c>
      <c r="U161" s="11">
        <v>0.86493626627578146</v>
      </c>
      <c r="V161" s="11">
        <v>1.9905123812784904E-3</v>
      </c>
      <c r="W161" s="11">
        <v>2.1156943659737725E-3</v>
      </c>
      <c r="X161" s="11">
        <v>0</v>
      </c>
      <c r="Y161" s="28">
        <v>0.156167316011385</v>
      </c>
      <c r="Z161" s="28">
        <v>0.53750416857742345</v>
      </c>
      <c r="AA161" s="28">
        <v>0.280453674281469</v>
      </c>
      <c r="AB161" s="28">
        <v>2.5874841129722513E-2</v>
      </c>
      <c r="AC161" s="11">
        <f t="shared" si="9"/>
        <v>0.2251315204400498</v>
      </c>
      <c r="AD161" s="11">
        <f t="shared" si="8"/>
        <v>0.7748684795599502</v>
      </c>
      <c r="AE161" s="69"/>
      <c r="AF161" s="69"/>
      <c r="AG161" s="4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BB161" s="10"/>
    </row>
    <row r="162" spans="2:54">
      <c r="B162" s="10" t="s">
        <v>269</v>
      </c>
      <c r="C162" s="11">
        <v>38.417999999999999</v>
      </c>
      <c r="D162" s="11">
        <v>3.2000000000000001E-2</v>
      </c>
      <c r="E162" s="11">
        <v>20.385999999999999</v>
      </c>
      <c r="F162" s="11">
        <v>25.452999999999999</v>
      </c>
      <c r="G162" s="11">
        <v>1.2</v>
      </c>
      <c r="H162" s="11">
        <v>4.1529999999999996</v>
      </c>
      <c r="I162" s="11">
        <v>10.584</v>
      </c>
      <c r="J162" s="11">
        <v>8.0000000000000002E-3</v>
      </c>
      <c r="K162" s="11">
        <v>1E-3</v>
      </c>
      <c r="L162" s="11">
        <v>1E-3</v>
      </c>
      <c r="M162" s="27">
        <f t="shared" si="10"/>
        <v>100.23600000000002</v>
      </c>
      <c r="N162" s="11">
        <v>3.003757080697361</v>
      </c>
      <c r="O162" s="11">
        <v>1.8819561827614975E-3</v>
      </c>
      <c r="P162" s="11">
        <v>1.8785300153530018</v>
      </c>
      <c r="Q162" s="11">
        <v>1.6642747601928507</v>
      </c>
      <c r="R162" s="11">
        <v>0</v>
      </c>
      <c r="S162" s="11">
        <v>7.9468758518891153E-2</v>
      </c>
      <c r="T162" s="11">
        <v>0.4840614886034515</v>
      </c>
      <c r="U162" s="11">
        <v>0.88665164231163507</v>
      </c>
      <c r="V162" s="11">
        <v>1.2127365844202805E-3</v>
      </c>
      <c r="W162" s="11">
        <v>9.974441691497589E-5</v>
      </c>
      <c r="X162" s="11">
        <v>6.1817138712163847E-5</v>
      </c>
      <c r="Y162" s="28">
        <v>0.15542405724653491</v>
      </c>
      <c r="Z162" s="28">
        <v>0.53437082207975595</v>
      </c>
      <c r="AA162" s="28">
        <v>0.28468902992047518</v>
      </c>
      <c r="AB162" s="28">
        <v>2.5516090753233966E-2</v>
      </c>
      <c r="AC162" s="11">
        <f t="shared" si="9"/>
        <v>0.22531923895743405</v>
      </c>
      <c r="AD162" s="11">
        <f t="shared" si="8"/>
        <v>0.77468076104256589</v>
      </c>
      <c r="AE162" s="69"/>
      <c r="AF162" s="69"/>
      <c r="AG162" s="4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BB162" s="10"/>
    </row>
    <row r="163" spans="2:54">
      <c r="B163" s="10" t="s">
        <v>270</v>
      </c>
      <c r="C163" s="11">
        <v>38.387</v>
      </c>
      <c r="D163" s="11">
        <v>1.4E-2</v>
      </c>
      <c r="E163" s="11">
        <v>20.440000000000001</v>
      </c>
      <c r="F163" s="11">
        <v>25.254000000000001</v>
      </c>
      <c r="G163" s="11">
        <v>1.173</v>
      </c>
      <c r="H163" s="11">
        <v>4.1399999999999997</v>
      </c>
      <c r="I163" s="11">
        <v>10.717000000000001</v>
      </c>
      <c r="J163" s="11">
        <v>4.0000000000000001E-3</v>
      </c>
      <c r="K163" s="11">
        <v>5.0000000000000001E-3</v>
      </c>
      <c r="L163" s="11">
        <v>2.8000000000000001E-2</v>
      </c>
      <c r="M163" s="27">
        <f t="shared" si="10"/>
        <v>100.16200000000002</v>
      </c>
      <c r="N163" s="11">
        <v>3.0021656819269338</v>
      </c>
      <c r="O163" s="11">
        <v>8.2358417490098587E-4</v>
      </c>
      <c r="P163" s="11">
        <v>1.8840283708218042</v>
      </c>
      <c r="Q163" s="11">
        <v>1.6517208599694253</v>
      </c>
      <c r="R163" s="11">
        <v>0</v>
      </c>
      <c r="S163" s="11">
        <v>7.7702254990222652E-2</v>
      </c>
      <c r="T163" s="11">
        <v>0.48268007346758096</v>
      </c>
      <c r="U163" s="11">
        <v>0.89804241787613026</v>
      </c>
      <c r="V163" s="11">
        <v>6.0653645903179995E-4</v>
      </c>
      <c r="W163" s="11">
        <v>4.9886039739389042E-4</v>
      </c>
      <c r="X163" s="11">
        <v>1.7313599165750383E-3</v>
      </c>
      <c r="Y163" s="28">
        <v>0.15519532991938675</v>
      </c>
      <c r="Z163" s="28">
        <v>0.53107509070374981</v>
      </c>
      <c r="AA163" s="28">
        <v>0.28874610116518656</v>
      </c>
      <c r="AB163" s="28">
        <v>2.4983478211676912E-2</v>
      </c>
      <c r="AC163" s="11">
        <f t="shared" si="9"/>
        <v>0.22614311393236025</v>
      </c>
      <c r="AD163" s="11">
        <f t="shared" si="8"/>
        <v>0.7738568860676398</v>
      </c>
      <c r="AE163" s="69"/>
      <c r="AF163" s="69"/>
      <c r="AG163" s="4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BB163" s="10"/>
    </row>
    <row r="164" spans="2:54">
      <c r="B164" s="10" t="s">
        <v>271</v>
      </c>
      <c r="C164" s="11">
        <v>38.265999999999998</v>
      </c>
      <c r="D164" s="11">
        <v>9.0999999999999998E-2</v>
      </c>
      <c r="E164" s="11">
        <v>20.102</v>
      </c>
      <c r="F164" s="11">
        <v>24.780999999999999</v>
      </c>
      <c r="G164" s="11">
        <v>1.7190000000000001</v>
      </c>
      <c r="H164" s="11">
        <v>4.2549999999999999</v>
      </c>
      <c r="I164" s="11">
        <v>10.037000000000001</v>
      </c>
      <c r="J164" s="11">
        <v>0</v>
      </c>
      <c r="K164" s="11">
        <v>0</v>
      </c>
      <c r="L164" s="11">
        <v>0</v>
      </c>
      <c r="M164" s="27">
        <f t="shared" si="10"/>
        <v>99.251000000000005</v>
      </c>
      <c r="N164" s="11">
        <v>3.0218888190950324</v>
      </c>
      <c r="O164" s="11">
        <v>5.4055050930895999E-3</v>
      </c>
      <c r="P164" s="11">
        <v>1.8709438192975105</v>
      </c>
      <c r="Q164" s="11">
        <v>1.636591293073085</v>
      </c>
      <c r="R164" s="11">
        <v>0</v>
      </c>
      <c r="S164" s="11">
        <v>0.11498108919361741</v>
      </c>
      <c r="T164" s="11">
        <v>0.50092594320903716</v>
      </c>
      <c r="U164" s="11">
        <v>0.84926353103862728</v>
      </c>
      <c r="V164" s="11">
        <v>0</v>
      </c>
      <c r="W164" s="11">
        <v>0</v>
      </c>
      <c r="X164" s="11">
        <v>0</v>
      </c>
      <c r="Y164" s="28">
        <v>0.1614972284725808</v>
      </c>
      <c r="Z164" s="28">
        <v>0.52763279993139744</v>
      </c>
      <c r="AA164" s="28">
        <v>0.27380036583240303</v>
      </c>
      <c r="AB164" s="28">
        <v>3.7069605763618632E-2</v>
      </c>
      <c r="AC164" s="11">
        <f t="shared" si="9"/>
        <v>0.23434942872335368</v>
      </c>
      <c r="AD164" s="11">
        <f t="shared" si="8"/>
        <v>0.76565057127664637</v>
      </c>
      <c r="AE164" s="69"/>
      <c r="AF164" s="69"/>
      <c r="AG164" s="4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BB164" s="10"/>
    </row>
    <row r="165" spans="2:54">
      <c r="B165" s="10" t="s">
        <v>272</v>
      </c>
      <c r="C165" s="11">
        <v>38.277000000000001</v>
      </c>
      <c r="D165" s="11">
        <v>1.0999999999999999E-2</v>
      </c>
      <c r="E165" s="11">
        <v>20.097000000000001</v>
      </c>
      <c r="F165" s="11">
        <v>26.19</v>
      </c>
      <c r="G165" s="11">
        <v>2.5390000000000001</v>
      </c>
      <c r="H165" s="11">
        <v>4.4489999999999998</v>
      </c>
      <c r="I165" s="11">
        <v>8.1</v>
      </c>
      <c r="J165" s="11">
        <v>0.03</v>
      </c>
      <c r="K165" s="11">
        <v>1.7000000000000001E-2</v>
      </c>
      <c r="L165" s="11">
        <v>1.7999999999999999E-2</v>
      </c>
      <c r="M165" s="27">
        <f t="shared" si="10"/>
        <v>99.727999999999994</v>
      </c>
      <c r="N165" s="11">
        <v>3.0190116451480167</v>
      </c>
      <c r="O165" s="11">
        <v>6.5260298385685358E-4</v>
      </c>
      <c r="P165" s="11">
        <v>1.8681605292121932</v>
      </c>
      <c r="Q165" s="11">
        <v>1.7275013224078004</v>
      </c>
      <c r="R165" s="11">
        <v>0</v>
      </c>
      <c r="S165" s="11">
        <v>0.1696190880616566</v>
      </c>
      <c r="T165" s="11">
        <v>0.52311581189082812</v>
      </c>
      <c r="U165" s="11">
        <v>0.68451828128772862</v>
      </c>
      <c r="V165" s="11">
        <v>4.5876955297385041E-3</v>
      </c>
      <c r="W165" s="11">
        <v>1.7105444254675597E-3</v>
      </c>
      <c r="X165" s="11">
        <v>1.122479052711694E-3</v>
      </c>
      <c r="Y165" s="28">
        <v>0.16848862326350741</v>
      </c>
      <c r="Z165" s="28">
        <v>0.55640512651741925</v>
      </c>
      <c r="AA165" s="28">
        <v>0.2204742051210283</v>
      </c>
      <c r="AB165" s="28">
        <v>5.4632045098045E-2</v>
      </c>
      <c r="AC165" s="11">
        <f t="shared" si="9"/>
        <v>0.23243216445779413</v>
      </c>
      <c r="AD165" s="11">
        <f t="shared" si="8"/>
        <v>0.76756783554220587</v>
      </c>
      <c r="AE165" s="69"/>
      <c r="AF165" s="69"/>
      <c r="AG165" s="4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BB165" s="10"/>
    </row>
    <row r="166" spans="2:54">
      <c r="B166" s="10" t="s">
        <v>273</v>
      </c>
      <c r="C166" s="11">
        <v>38.04</v>
      </c>
      <c r="D166" s="11">
        <v>3.7999999999999999E-2</v>
      </c>
      <c r="E166" s="11">
        <v>20.405000000000001</v>
      </c>
      <c r="F166" s="11">
        <v>26.055</v>
      </c>
      <c r="G166" s="11">
        <v>2.4420000000000002</v>
      </c>
      <c r="H166" s="11">
        <v>4.3220000000000001</v>
      </c>
      <c r="I166" s="11">
        <v>8.5380000000000003</v>
      </c>
      <c r="J166" s="11">
        <v>0</v>
      </c>
      <c r="K166" s="11">
        <v>7.0000000000000001E-3</v>
      </c>
      <c r="L166" s="11">
        <v>3.5000000000000003E-2</v>
      </c>
      <c r="M166" s="27">
        <f t="shared" si="10"/>
        <v>99.881999999999991</v>
      </c>
      <c r="N166" s="11">
        <v>2.9951883390247018</v>
      </c>
      <c r="O166" s="11">
        <v>2.2505916255785084E-3</v>
      </c>
      <c r="P166" s="11">
        <v>1.8935478774244885</v>
      </c>
      <c r="Q166" s="11">
        <v>1.7156579202230635</v>
      </c>
      <c r="R166" s="11">
        <v>0</v>
      </c>
      <c r="S166" s="11">
        <v>0.1628599940530891</v>
      </c>
      <c r="T166" s="11">
        <v>0.50731410358678874</v>
      </c>
      <c r="U166" s="11">
        <v>0.72029917067523164</v>
      </c>
      <c r="V166" s="11">
        <v>0</v>
      </c>
      <c r="W166" s="11">
        <v>7.0313741581876533E-4</v>
      </c>
      <c r="X166" s="11">
        <v>2.1788659712368799E-3</v>
      </c>
      <c r="Y166" s="28">
        <v>0.16332668287122287</v>
      </c>
      <c r="Z166" s="28">
        <v>0.55234560811660283</v>
      </c>
      <c r="AA166" s="28">
        <v>0.23189592678286822</v>
      </c>
      <c r="AB166" s="28">
        <v>5.243178222930607E-2</v>
      </c>
      <c r="AC166" s="11">
        <f t="shared" si="9"/>
        <v>0.22821434464898294</v>
      </c>
      <c r="AD166" s="11">
        <f t="shared" si="8"/>
        <v>0.77178565535101706</v>
      </c>
      <c r="AE166" s="69"/>
      <c r="AF166" s="69"/>
      <c r="AG166" s="4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BB166" s="10"/>
    </row>
    <row r="167" spans="2:54">
      <c r="B167" s="10" t="s">
        <v>274</v>
      </c>
      <c r="C167" s="11">
        <v>38.151000000000003</v>
      </c>
      <c r="D167" s="11">
        <v>4.4999999999999998E-2</v>
      </c>
      <c r="E167" s="11">
        <v>20.311</v>
      </c>
      <c r="F167" s="11">
        <v>25.641999999999999</v>
      </c>
      <c r="G167" s="11">
        <v>2.528</v>
      </c>
      <c r="H167" s="11">
        <v>4.1719999999999997</v>
      </c>
      <c r="I167" s="11">
        <v>9.1649999999999991</v>
      </c>
      <c r="J167" s="11">
        <v>0</v>
      </c>
      <c r="K167" s="11">
        <v>0.01</v>
      </c>
      <c r="L167" s="11">
        <v>2.7E-2</v>
      </c>
      <c r="M167" s="27">
        <f t="shared" si="10"/>
        <v>100.05100000000002</v>
      </c>
      <c r="N167" s="11">
        <v>2.9986564405628982</v>
      </c>
      <c r="O167" s="11">
        <v>2.6604969948278157E-3</v>
      </c>
      <c r="P167" s="11">
        <v>1.8815170344078742</v>
      </c>
      <c r="Q167" s="11">
        <v>1.6854996817532628</v>
      </c>
      <c r="R167" s="11">
        <v>0</v>
      </c>
      <c r="S167" s="11">
        <v>0.16829956040550345</v>
      </c>
      <c r="T167" s="11">
        <v>0.48884776090952642</v>
      </c>
      <c r="U167" s="11">
        <v>0.77183841613630599</v>
      </c>
      <c r="V167" s="11">
        <v>0</v>
      </c>
      <c r="W167" s="11">
        <v>1.0027191876534136E-3</v>
      </c>
      <c r="X167" s="11">
        <v>1.6778896421487249E-3</v>
      </c>
      <c r="Y167" s="28">
        <v>0.15695939942283374</v>
      </c>
      <c r="Z167" s="28">
        <v>0.5411807906886007</v>
      </c>
      <c r="AA167" s="28">
        <v>0.24782213182857796</v>
      </c>
      <c r="AB167" s="28">
        <v>5.4037678059987541E-2</v>
      </c>
      <c r="AC167" s="11">
        <f t="shared" si="9"/>
        <v>0.22482504466299311</v>
      </c>
      <c r="AD167" s="11">
        <f t="shared" si="8"/>
        <v>0.77517495533700687</v>
      </c>
      <c r="AE167" s="69"/>
      <c r="AF167" s="69"/>
      <c r="AG167" s="4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BB167" s="10"/>
    </row>
    <row r="168" spans="2:54">
      <c r="B168" s="10" t="s">
        <v>275</v>
      </c>
      <c r="C168" s="11">
        <v>38.372999999999998</v>
      </c>
      <c r="D168" s="11">
        <v>8.3000000000000004E-2</v>
      </c>
      <c r="E168" s="11">
        <v>20.207999999999998</v>
      </c>
      <c r="F168" s="11">
        <v>26.564</v>
      </c>
      <c r="G168" s="11">
        <v>2.6709999999999998</v>
      </c>
      <c r="H168" s="11">
        <v>4.2880000000000003</v>
      </c>
      <c r="I168" s="11">
        <v>7.9020000000000001</v>
      </c>
      <c r="J168" s="11">
        <v>0</v>
      </c>
      <c r="K168" s="11">
        <v>0</v>
      </c>
      <c r="L168" s="11">
        <v>0</v>
      </c>
      <c r="M168" s="27">
        <f t="shared" si="10"/>
        <v>100.089</v>
      </c>
      <c r="N168" s="11">
        <v>3.0218371610117418</v>
      </c>
      <c r="O168" s="11">
        <v>4.9164640772045931E-3</v>
      </c>
      <c r="P168" s="11">
        <v>1.8755329595860177</v>
      </c>
      <c r="Q168" s="11">
        <v>1.7494227485163301</v>
      </c>
      <c r="R168" s="11">
        <v>0</v>
      </c>
      <c r="S168" s="11">
        <v>0.17815758580973687</v>
      </c>
      <c r="T168" s="11">
        <v>0.50339468545906063</v>
      </c>
      <c r="U168" s="11">
        <v>0.66673839553990832</v>
      </c>
      <c r="V168" s="11">
        <v>0</v>
      </c>
      <c r="W168" s="11">
        <v>0</v>
      </c>
      <c r="X168" s="11">
        <v>0</v>
      </c>
      <c r="Y168" s="28">
        <v>0.16250524757024387</v>
      </c>
      <c r="Z168" s="28">
        <v>0.56474648037535369</v>
      </c>
      <c r="AA168" s="28">
        <v>0.21523566132406377</v>
      </c>
      <c r="AB168" s="28">
        <v>5.7512610730338719E-2</v>
      </c>
      <c r="AC168" s="11">
        <f t="shared" si="9"/>
        <v>0.22345116735480644</v>
      </c>
      <c r="AD168" s="11">
        <f t="shared" si="8"/>
        <v>0.77654883264519359</v>
      </c>
      <c r="AE168" s="69"/>
      <c r="AF168" s="69"/>
      <c r="AG168" s="4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BB168" s="10"/>
    </row>
    <row r="169" spans="2:54">
      <c r="B169" s="10" t="s">
        <v>276</v>
      </c>
      <c r="C169" s="11">
        <v>37.703000000000003</v>
      </c>
      <c r="D169" s="11">
        <v>1E-3</v>
      </c>
      <c r="E169" s="11">
        <v>19.989999999999998</v>
      </c>
      <c r="F169" s="11">
        <v>25.446999999999999</v>
      </c>
      <c r="G169" s="11">
        <v>2.3450000000000002</v>
      </c>
      <c r="H169" s="11">
        <v>4.3330000000000002</v>
      </c>
      <c r="I169" s="11">
        <v>9.1880000000000006</v>
      </c>
      <c r="J169" s="11">
        <v>1.7999999999999999E-2</v>
      </c>
      <c r="K169" s="11">
        <v>2.5999999999999999E-2</v>
      </c>
      <c r="L169" s="11">
        <v>1.9E-2</v>
      </c>
      <c r="M169" s="27">
        <f t="shared" si="10"/>
        <v>99.070000000000007</v>
      </c>
      <c r="N169" s="11">
        <v>2.9888107995519659</v>
      </c>
      <c r="O169" s="11">
        <v>5.9628239842640756E-5</v>
      </c>
      <c r="P169" s="11">
        <v>1.8676322870346607</v>
      </c>
      <c r="Q169" s="11">
        <v>1.6870000658621467</v>
      </c>
      <c r="R169" s="11">
        <v>0</v>
      </c>
      <c r="S169" s="11">
        <v>0.15745283684822231</v>
      </c>
      <c r="T169" s="11">
        <v>0.5120587011956147</v>
      </c>
      <c r="U169" s="11">
        <v>0.78039888198619334</v>
      </c>
      <c r="V169" s="11">
        <v>2.7665686895678209E-3</v>
      </c>
      <c r="W169" s="11">
        <v>2.6293863510828621E-3</v>
      </c>
      <c r="X169" s="11">
        <v>1.1908442407030026E-3</v>
      </c>
      <c r="Y169" s="28">
        <v>0.1632366315514989</v>
      </c>
      <c r="Z169" s="28">
        <v>0.53779031102391894</v>
      </c>
      <c r="AA169" s="28">
        <v>0.24877945529396833</v>
      </c>
      <c r="AB169" s="28">
        <v>5.0193602130613788E-2</v>
      </c>
      <c r="AC169" s="11">
        <f t="shared" si="9"/>
        <v>0.23285357756979161</v>
      </c>
      <c r="AD169" s="11">
        <f t="shared" si="8"/>
        <v>0.76714642243020836</v>
      </c>
      <c r="AE169" s="69"/>
      <c r="AF169" s="69"/>
      <c r="AG169" s="4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BB169" s="10"/>
    </row>
    <row r="170" spans="2:54">
      <c r="B170" s="10" t="s">
        <v>277</v>
      </c>
      <c r="C170" s="11">
        <v>37.902999999999999</v>
      </c>
      <c r="D170" s="11">
        <v>0</v>
      </c>
      <c r="E170" s="11">
        <v>19.835999999999999</v>
      </c>
      <c r="F170" s="11">
        <v>25.367000000000001</v>
      </c>
      <c r="G170" s="11">
        <v>2.4660000000000002</v>
      </c>
      <c r="H170" s="11">
        <v>4.282</v>
      </c>
      <c r="I170" s="11">
        <v>8.7639999999999993</v>
      </c>
      <c r="J170" s="11">
        <v>3.4000000000000002E-2</v>
      </c>
      <c r="K170" s="11">
        <v>1.4999999999999999E-2</v>
      </c>
      <c r="L170" s="11">
        <v>8.9999999999999993E-3</v>
      </c>
      <c r="M170" s="27">
        <f t="shared" si="10"/>
        <v>98.675999999999988</v>
      </c>
      <c r="N170" s="11">
        <v>3.0186614869488233</v>
      </c>
      <c r="O170" s="11">
        <v>0</v>
      </c>
      <c r="P170" s="11">
        <v>1.8618770189091474</v>
      </c>
      <c r="Q170" s="11">
        <v>1.68953009205336</v>
      </c>
      <c r="R170" s="11">
        <v>0</v>
      </c>
      <c r="S170" s="11">
        <v>0.1663485530913259</v>
      </c>
      <c r="T170" s="11">
        <v>0.50838887333018212</v>
      </c>
      <c r="U170" s="11">
        <v>0.74785316094267129</v>
      </c>
      <c r="V170" s="11">
        <v>5.2500831553028539E-3</v>
      </c>
      <c r="W170" s="11">
        <v>1.5240198654113365E-3</v>
      </c>
      <c r="X170" s="11">
        <v>5.6671170377706117E-4</v>
      </c>
      <c r="Y170" s="28">
        <v>0.16335769904184166</v>
      </c>
      <c r="Z170" s="28">
        <v>0.54288707479350395</v>
      </c>
      <c r="AA170" s="28">
        <v>0.24030339372399873</v>
      </c>
      <c r="AB170" s="28">
        <v>5.3451832440655711E-2</v>
      </c>
      <c r="AC170" s="11">
        <f t="shared" si="9"/>
        <v>0.23130464832285894</v>
      </c>
      <c r="AD170" s="11">
        <f t="shared" si="8"/>
        <v>0.76869535167714109</v>
      </c>
      <c r="AE170" s="69"/>
      <c r="AF170" s="69"/>
      <c r="AG170" s="4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BB170" s="10"/>
    </row>
    <row r="171" spans="2:54">
      <c r="B171" s="10" t="s">
        <v>278</v>
      </c>
      <c r="C171" s="11">
        <v>38.366999999999997</v>
      </c>
      <c r="D171" s="11">
        <v>0</v>
      </c>
      <c r="E171" s="11">
        <v>19.959</v>
      </c>
      <c r="F171" s="11">
        <v>24.797999999999998</v>
      </c>
      <c r="G171" s="11">
        <v>2.0179999999999998</v>
      </c>
      <c r="H171" s="11">
        <v>4.1120000000000001</v>
      </c>
      <c r="I171" s="11">
        <v>10.069000000000001</v>
      </c>
      <c r="J171" s="11">
        <v>0</v>
      </c>
      <c r="K171" s="11">
        <v>0</v>
      </c>
      <c r="L171" s="11">
        <v>0</v>
      </c>
      <c r="M171" s="27">
        <f t="shared" si="10"/>
        <v>99.322999999999993</v>
      </c>
      <c r="N171" s="11">
        <v>3.0312834000445634</v>
      </c>
      <c r="O171" s="11">
        <v>0</v>
      </c>
      <c r="P171" s="11">
        <v>1.858504173639749</v>
      </c>
      <c r="Q171" s="11">
        <v>1.6384807705842237</v>
      </c>
      <c r="R171" s="11">
        <v>0</v>
      </c>
      <c r="S171" s="11">
        <v>0.13504390509164829</v>
      </c>
      <c r="T171" s="11">
        <v>0.48431771060323547</v>
      </c>
      <c r="U171" s="11">
        <v>0.85237004003658035</v>
      </c>
      <c r="V171" s="11">
        <v>0</v>
      </c>
      <c r="W171" s="11">
        <v>0</v>
      </c>
      <c r="X171" s="11">
        <v>0</v>
      </c>
      <c r="Y171" s="28">
        <v>0.15571853115414086</v>
      </c>
      <c r="Z171" s="28">
        <v>0.52680670835244015</v>
      </c>
      <c r="AA171" s="28">
        <v>0.27405524871054721</v>
      </c>
      <c r="AB171" s="28">
        <v>4.3419511782871796E-2</v>
      </c>
      <c r="AC171" s="11">
        <f t="shared" si="9"/>
        <v>0.22815058277802985</v>
      </c>
      <c r="AD171" s="11">
        <f t="shared" si="8"/>
        <v>0.77184941722197009</v>
      </c>
      <c r="AE171" s="69"/>
      <c r="AF171" s="69"/>
      <c r="AG171" s="4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BB171" s="10"/>
    </row>
    <row r="172" spans="2:54">
      <c r="B172" s="10" t="s">
        <v>279</v>
      </c>
      <c r="C172" s="11">
        <v>38.012999999999998</v>
      </c>
      <c r="D172" s="11">
        <v>2E-3</v>
      </c>
      <c r="E172" s="11">
        <v>20.192</v>
      </c>
      <c r="F172" s="11">
        <v>24.431000000000001</v>
      </c>
      <c r="G172" s="11">
        <v>1.9970000000000001</v>
      </c>
      <c r="H172" s="11">
        <v>4.1769999999999996</v>
      </c>
      <c r="I172" s="11">
        <v>10.409000000000001</v>
      </c>
      <c r="J172" s="11">
        <v>0</v>
      </c>
      <c r="K172" s="11">
        <v>0</v>
      </c>
      <c r="L172" s="11">
        <v>0</v>
      </c>
      <c r="M172" s="27">
        <f t="shared" si="10"/>
        <v>99.221000000000018</v>
      </c>
      <c r="N172" s="11">
        <v>3.0015776049846838</v>
      </c>
      <c r="O172" s="11">
        <v>1.1878918436261998E-4</v>
      </c>
      <c r="P172" s="11">
        <v>1.879112717359849</v>
      </c>
      <c r="Q172" s="11">
        <v>1.6132982714457378</v>
      </c>
      <c r="R172" s="11">
        <v>0</v>
      </c>
      <c r="S172" s="11">
        <v>0.13356129541659983</v>
      </c>
      <c r="T172" s="11">
        <v>0.49168895377347727</v>
      </c>
      <c r="U172" s="11">
        <v>0.88064236783528849</v>
      </c>
      <c r="V172" s="11">
        <v>0</v>
      </c>
      <c r="W172" s="11">
        <v>0</v>
      </c>
      <c r="X172" s="11">
        <v>0</v>
      </c>
      <c r="Y172" s="28">
        <v>0.15763349258002052</v>
      </c>
      <c r="Z172" s="28">
        <v>0.51721690949043164</v>
      </c>
      <c r="AA172" s="28">
        <v>0.28233038609154903</v>
      </c>
      <c r="AB172" s="28">
        <v>4.2819211837998791E-2</v>
      </c>
      <c r="AC172" s="11">
        <f t="shared" si="9"/>
        <v>0.23358286828665781</v>
      </c>
      <c r="AD172" s="11">
        <f t="shared" si="8"/>
        <v>0.76641713171334214</v>
      </c>
      <c r="AE172" s="69"/>
      <c r="AF172" s="69"/>
      <c r="AG172" s="4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BB172" s="10"/>
    </row>
    <row r="173" spans="2:54">
      <c r="B173" s="10" t="s">
        <v>280</v>
      </c>
      <c r="C173" s="11">
        <v>38.061999999999998</v>
      </c>
      <c r="D173" s="11">
        <v>0.02</v>
      </c>
      <c r="E173" s="11">
        <v>20.084</v>
      </c>
      <c r="F173" s="11">
        <v>24.93</v>
      </c>
      <c r="G173" s="11">
        <v>1.79</v>
      </c>
      <c r="H173" s="11">
        <v>3.972</v>
      </c>
      <c r="I173" s="11">
        <v>10.27</v>
      </c>
      <c r="J173" s="11">
        <v>1E-3</v>
      </c>
      <c r="K173" s="11">
        <v>0</v>
      </c>
      <c r="L173" s="11">
        <v>1.4999999999999999E-2</v>
      </c>
      <c r="M173" s="27">
        <f t="shared" si="10"/>
        <v>99.144000000000005</v>
      </c>
      <c r="N173" s="11">
        <v>3.0132839440280992</v>
      </c>
      <c r="O173" s="11">
        <v>1.1909894712059336E-3</v>
      </c>
      <c r="P173" s="11">
        <v>1.8739358888206352</v>
      </c>
      <c r="Q173" s="11">
        <v>1.6505425516310026</v>
      </c>
      <c r="R173" s="11">
        <v>0</v>
      </c>
      <c r="S173" s="11">
        <v>0.12002911682318272</v>
      </c>
      <c r="T173" s="11">
        <v>0.46877693802243214</v>
      </c>
      <c r="U173" s="11">
        <v>0.87114817766536756</v>
      </c>
      <c r="V173" s="11">
        <v>1.5349523188913105E-4</v>
      </c>
      <c r="W173" s="11">
        <v>0</v>
      </c>
      <c r="X173" s="11">
        <v>9.388983061856237E-4</v>
      </c>
      <c r="Y173" s="28">
        <v>0.15070806065846551</v>
      </c>
      <c r="Z173" s="28">
        <v>0.53063631508826536</v>
      </c>
      <c r="AA173" s="28">
        <v>0.28006721694961323</v>
      </c>
      <c r="AB173" s="28">
        <v>3.8588407303655883E-2</v>
      </c>
      <c r="AC173" s="11">
        <f t="shared" si="9"/>
        <v>0.22119219886902927</v>
      </c>
      <c r="AD173" s="11">
        <f t="shared" si="8"/>
        <v>0.7788078011309707</v>
      </c>
      <c r="AE173" s="69"/>
      <c r="AF173" s="69"/>
      <c r="AG173" s="4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BB173" s="10"/>
    </row>
    <row r="174" spans="2:54">
      <c r="B174" s="10" t="s">
        <v>281</v>
      </c>
      <c r="C174" s="11">
        <v>37.966999999999999</v>
      </c>
      <c r="D174" s="11">
        <v>6.2E-2</v>
      </c>
      <c r="E174" s="11">
        <v>20.247</v>
      </c>
      <c r="F174" s="11">
        <v>24.824000000000002</v>
      </c>
      <c r="G174" s="11">
        <v>1.3919999999999999</v>
      </c>
      <c r="H174" s="11">
        <v>3.9729999999999999</v>
      </c>
      <c r="I174" s="11">
        <v>10.699</v>
      </c>
      <c r="J174" s="11">
        <v>0</v>
      </c>
      <c r="K174" s="11">
        <v>0</v>
      </c>
      <c r="L174" s="11">
        <v>1.6E-2</v>
      </c>
      <c r="M174" s="27">
        <f t="shared" si="10"/>
        <v>99.179999999999993</v>
      </c>
      <c r="N174" s="11">
        <v>3.0009241262762676</v>
      </c>
      <c r="O174" s="11">
        <v>3.6861236230556847E-3</v>
      </c>
      <c r="P174" s="11">
        <v>1.8861033180955611</v>
      </c>
      <c r="Q174" s="11">
        <v>1.6408787448081701</v>
      </c>
      <c r="R174" s="11">
        <v>0</v>
      </c>
      <c r="S174" s="11">
        <v>9.3190811828355452E-2</v>
      </c>
      <c r="T174" s="11">
        <v>0.46814009984441995</v>
      </c>
      <c r="U174" s="11">
        <v>0.90607689626580679</v>
      </c>
      <c r="V174" s="11">
        <v>0</v>
      </c>
      <c r="W174" s="11">
        <v>0</v>
      </c>
      <c r="X174" s="11">
        <v>9.998792583634441E-4</v>
      </c>
      <c r="Y174" s="28">
        <v>0.15061034171084731</v>
      </c>
      <c r="Z174" s="28">
        <v>0.52790459211624075</v>
      </c>
      <c r="AA174" s="28">
        <v>0.29150365672209938</v>
      </c>
      <c r="AB174" s="28">
        <v>2.9981409450812686E-2</v>
      </c>
      <c r="AC174" s="11">
        <f t="shared" si="9"/>
        <v>0.22197056277206226</v>
      </c>
      <c r="AD174" s="11">
        <f t="shared" si="8"/>
        <v>0.77802943722793771</v>
      </c>
      <c r="AE174" s="69"/>
      <c r="AF174" s="69"/>
      <c r="AG174" s="4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BB174" s="10"/>
    </row>
    <row r="175" spans="2:54">
      <c r="B175" s="10" t="s">
        <v>282</v>
      </c>
      <c r="C175" s="11">
        <v>37.851999999999997</v>
      </c>
      <c r="D175" s="11">
        <v>4.7E-2</v>
      </c>
      <c r="E175" s="11">
        <v>19.84</v>
      </c>
      <c r="F175" s="11">
        <v>24.879000000000001</v>
      </c>
      <c r="G175" s="11">
        <v>1.1399999999999999</v>
      </c>
      <c r="H175" s="11">
        <v>4.0430000000000001</v>
      </c>
      <c r="I175" s="11">
        <v>10.365</v>
      </c>
      <c r="J175" s="11">
        <v>3.9E-2</v>
      </c>
      <c r="K175" s="11">
        <v>5.0000000000000001E-3</v>
      </c>
      <c r="L175" s="11">
        <v>0</v>
      </c>
      <c r="M175" s="27">
        <f t="shared" si="10"/>
        <v>98.21</v>
      </c>
      <c r="N175" s="11">
        <v>3.0204103366391246</v>
      </c>
      <c r="O175" s="11">
        <v>2.8210088480593626E-3</v>
      </c>
      <c r="P175" s="11">
        <v>1.8658419265182749</v>
      </c>
      <c r="Q175" s="11">
        <v>1.6602214879683184</v>
      </c>
      <c r="R175" s="11">
        <v>0</v>
      </c>
      <c r="S175" s="11">
        <v>7.7049015665571707E-2</v>
      </c>
      <c r="T175" s="11">
        <v>0.48093834365007215</v>
      </c>
      <c r="U175" s="11">
        <v>0.88617513313003593</v>
      </c>
      <c r="V175" s="11">
        <v>6.0337617863855759E-3</v>
      </c>
      <c r="W175" s="11">
        <v>5.0898579415750635E-4</v>
      </c>
      <c r="X175" s="11">
        <v>0</v>
      </c>
      <c r="Y175" s="28">
        <v>0.15492231202208903</v>
      </c>
      <c r="Z175" s="28">
        <v>0.53479901276481667</v>
      </c>
      <c r="AA175" s="28">
        <v>0.28545925334012845</v>
      </c>
      <c r="AB175" s="28">
        <v>2.4819421872965763E-2</v>
      </c>
      <c r="AC175" s="11">
        <f t="shared" si="9"/>
        <v>0.22461580707244821</v>
      </c>
      <c r="AD175" s="11">
        <f t="shared" si="8"/>
        <v>0.77538419292755179</v>
      </c>
      <c r="AE175" s="69"/>
      <c r="AF175" s="69"/>
      <c r="AG175" s="4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BB175" s="10"/>
    </row>
    <row r="176" spans="2:54">
      <c r="B176" s="10" t="s">
        <v>283</v>
      </c>
      <c r="C176" s="11">
        <v>38.259</v>
      </c>
      <c r="D176" s="11">
        <v>7.0000000000000001E-3</v>
      </c>
      <c r="E176" s="11">
        <v>20.181999999999999</v>
      </c>
      <c r="F176" s="11">
        <v>24.547999999999998</v>
      </c>
      <c r="G176" s="11">
        <v>1.5149999999999999</v>
      </c>
      <c r="H176" s="11">
        <v>4.1859999999999999</v>
      </c>
      <c r="I176" s="11">
        <v>10.521000000000001</v>
      </c>
      <c r="J176" s="11">
        <v>0</v>
      </c>
      <c r="K176" s="11">
        <v>0</v>
      </c>
      <c r="L176" s="11">
        <v>8.9999999999999993E-3</v>
      </c>
      <c r="M176" s="27">
        <f t="shared" si="10"/>
        <v>99.227000000000004</v>
      </c>
      <c r="N176" s="11">
        <v>3.0189729619702748</v>
      </c>
      <c r="O176" s="11">
        <v>4.1548287011508909E-4</v>
      </c>
      <c r="P176" s="11">
        <v>1.8769204851832071</v>
      </c>
      <c r="Q176" s="11">
        <v>1.6199354808097584</v>
      </c>
      <c r="R176" s="11">
        <v>0</v>
      </c>
      <c r="S176" s="11">
        <v>0.10125660661911441</v>
      </c>
      <c r="T176" s="11">
        <v>0.4924173863161046</v>
      </c>
      <c r="U176" s="11">
        <v>0.88952009984913383</v>
      </c>
      <c r="V176" s="11">
        <v>0</v>
      </c>
      <c r="W176" s="11">
        <v>0</v>
      </c>
      <c r="X176" s="11">
        <v>5.6149638229109167E-4</v>
      </c>
      <c r="Y176" s="28">
        <v>0.15868412022053471</v>
      </c>
      <c r="Z176" s="28">
        <v>0.52203281957495384</v>
      </c>
      <c r="AA176" s="28">
        <v>0.28665258048469838</v>
      </c>
      <c r="AB176" s="28">
        <v>3.2630479719812935E-2</v>
      </c>
      <c r="AC176" s="11">
        <f t="shared" si="9"/>
        <v>0.23311322363772674</v>
      </c>
      <c r="AD176" s="11">
        <f t="shared" si="8"/>
        <v>0.76688677636227331</v>
      </c>
      <c r="AE176" s="69"/>
      <c r="AF176" s="69"/>
      <c r="AG176" s="4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BB176" s="10"/>
    </row>
    <row r="177" spans="2:54">
      <c r="B177" s="10" t="s">
        <v>284</v>
      </c>
      <c r="C177" s="11">
        <v>37.975999999999999</v>
      </c>
      <c r="D177" s="11">
        <v>4.1000000000000002E-2</v>
      </c>
      <c r="E177" s="11">
        <v>20.294</v>
      </c>
      <c r="F177" s="11">
        <v>25.42</v>
      </c>
      <c r="G177" s="11">
        <v>2.4239999999999999</v>
      </c>
      <c r="H177" s="11">
        <v>4.4020000000000001</v>
      </c>
      <c r="I177" s="11">
        <v>8.9320000000000004</v>
      </c>
      <c r="J177" s="11">
        <v>0</v>
      </c>
      <c r="K177" s="11">
        <v>0</v>
      </c>
      <c r="L177" s="11">
        <v>0.01</v>
      </c>
      <c r="M177" s="27">
        <f t="shared" si="10"/>
        <v>99.499000000000009</v>
      </c>
      <c r="N177" s="11">
        <v>2.9968191029114393</v>
      </c>
      <c r="O177" s="11">
        <v>2.433686541056725E-3</v>
      </c>
      <c r="P177" s="11">
        <v>1.8874481464135671</v>
      </c>
      <c r="Q177" s="11">
        <v>1.6775784937724421</v>
      </c>
      <c r="R177" s="11">
        <v>0</v>
      </c>
      <c r="S177" s="11">
        <v>0.16202015831292466</v>
      </c>
      <c r="T177" s="11">
        <v>0.51785705053706177</v>
      </c>
      <c r="U177" s="11">
        <v>0.75521943972103434</v>
      </c>
      <c r="V177" s="11">
        <v>0</v>
      </c>
      <c r="W177" s="11">
        <v>0</v>
      </c>
      <c r="X177" s="11">
        <v>6.2392179047540794E-4</v>
      </c>
      <c r="Y177" s="28">
        <v>0.16637041350456475</v>
      </c>
      <c r="Z177" s="28">
        <v>0.53895071507829473</v>
      </c>
      <c r="AA177" s="28">
        <v>0.24262713106400391</v>
      </c>
      <c r="AB177" s="28">
        <v>5.2051740353136672E-2</v>
      </c>
      <c r="AC177" s="11">
        <f t="shared" si="9"/>
        <v>0.23587895890604943</v>
      </c>
      <c r="AD177" s="11">
        <f t="shared" si="8"/>
        <v>0.76412104109395051</v>
      </c>
      <c r="AE177" s="69"/>
      <c r="AF177" s="69"/>
      <c r="AG177" s="4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BB177" s="10"/>
    </row>
    <row r="178" spans="2:54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28"/>
      <c r="Z178" s="28"/>
      <c r="AA178" s="28"/>
      <c r="AB178" s="28"/>
      <c r="AC178" s="11"/>
      <c r="AD178" s="11"/>
      <c r="AE178" s="69"/>
      <c r="AF178" s="69"/>
      <c r="AG178" s="4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BB178" s="10"/>
    </row>
    <row r="179" spans="2:54">
      <c r="B179" s="10" t="s">
        <v>285</v>
      </c>
      <c r="C179" s="11">
        <v>38.091999999999999</v>
      </c>
      <c r="D179" s="11">
        <v>9.7000000000000003E-2</v>
      </c>
      <c r="E179" s="11">
        <v>21.349</v>
      </c>
      <c r="F179" s="11">
        <v>27.968</v>
      </c>
      <c r="G179" s="11">
        <v>1.012</v>
      </c>
      <c r="H179" s="11">
        <v>4.6189999999999998</v>
      </c>
      <c r="I179" s="11">
        <v>7.2110000000000003</v>
      </c>
      <c r="J179" s="11">
        <v>0</v>
      </c>
      <c r="K179" s="11">
        <v>0</v>
      </c>
      <c r="L179" s="11">
        <v>0</v>
      </c>
      <c r="M179" s="27">
        <f>SUM(C179:L179)</f>
        <v>100.348</v>
      </c>
      <c r="N179" s="11">
        <v>2.9813642233425677</v>
      </c>
      <c r="O179" s="11">
        <v>5.7106095611349E-3</v>
      </c>
      <c r="P179" s="11">
        <v>1.9693135113063249</v>
      </c>
      <c r="Q179" s="11">
        <v>1.7740851247668792</v>
      </c>
      <c r="R179" s="11">
        <v>5.6536822886270599E-2</v>
      </c>
      <c r="S179" s="11">
        <v>6.7088317352123339E-2</v>
      </c>
      <c r="T179" s="11">
        <v>0.5389367111120319</v>
      </c>
      <c r="U179" s="11">
        <v>0.60471381692207626</v>
      </c>
      <c r="V179" s="11">
        <v>0</v>
      </c>
      <c r="W179" s="11">
        <v>0</v>
      </c>
      <c r="X179" s="11">
        <v>0</v>
      </c>
      <c r="Y179" s="28">
        <v>0.18055895975814831</v>
      </c>
      <c r="Z179" s="28">
        <v>0.59436842591286054</v>
      </c>
      <c r="AA179" s="28">
        <v>0.20259614066656559</v>
      </c>
      <c r="AB179" s="28">
        <v>2.2476473662425715E-2</v>
      </c>
      <c r="AC179" s="11">
        <f t="shared" si="9"/>
        <v>0.23300113416665807</v>
      </c>
      <c r="AD179" s="11">
        <f t="shared" si="8"/>
        <v>0.76699886583334198</v>
      </c>
      <c r="AE179" s="69"/>
      <c r="AF179" s="69"/>
      <c r="AG179" s="4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BB179" s="10"/>
    </row>
    <row r="180" spans="2:54">
      <c r="B180" s="10" t="s">
        <v>286</v>
      </c>
      <c r="C180" s="11">
        <v>38.445</v>
      </c>
      <c r="D180" s="11">
        <v>4.2000000000000003E-2</v>
      </c>
      <c r="E180" s="11">
        <v>21.013999999999999</v>
      </c>
      <c r="F180" s="11">
        <v>27.994</v>
      </c>
      <c r="G180" s="11">
        <v>0.92100000000000004</v>
      </c>
      <c r="H180" s="11">
        <v>4.8380000000000001</v>
      </c>
      <c r="I180" s="11">
        <v>7.6260000000000003</v>
      </c>
      <c r="J180" s="11">
        <v>0</v>
      </c>
      <c r="K180" s="11">
        <v>0</v>
      </c>
      <c r="L180" s="11">
        <v>1.7999999999999999E-2</v>
      </c>
      <c r="M180" s="27">
        <f t="shared" ref="M180:M188" si="11">SUM(C180:L180)</f>
        <v>100.89800000000001</v>
      </c>
      <c r="N180" s="11">
        <v>2.9909068796138394</v>
      </c>
      <c r="O180" s="11">
        <v>2.4577731236046815E-3</v>
      </c>
      <c r="P180" s="11">
        <v>1.9267608701249508</v>
      </c>
      <c r="Q180" s="11">
        <v>1.735907792908151</v>
      </c>
      <c r="R180" s="11">
        <v>8.5402654232092701E-2</v>
      </c>
      <c r="S180" s="11">
        <v>6.0688692873745641E-2</v>
      </c>
      <c r="T180" s="11">
        <v>0.56109634027176369</v>
      </c>
      <c r="U180" s="11">
        <v>0.63567182668379196</v>
      </c>
      <c r="V180" s="11">
        <v>0</v>
      </c>
      <c r="W180" s="11">
        <v>0</v>
      </c>
      <c r="X180" s="11">
        <v>1.1071701680617503E-3</v>
      </c>
      <c r="Y180" s="28">
        <v>0.18744670475033415</v>
      </c>
      <c r="Z180" s="28">
        <v>0.57991858470054813</v>
      </c>
      <c r="AA180" s="28">
        <v>0.21236030368116554</v>
      </c>
      <c r="AB180" s="28">
        <v>2.0274406867952229E-2</v>
      </c>
      <c r="AC180" s="11">
        <f t="shared" si="9"/>
        <v>0.24427310868396049</v>
      </c>
      <c r="AD180" s="11">
        <f t="shared" si="8"/>
        <v>0.75572689131603954</v>
      </c>
      <c r="AE180" s="69"/>
      <c r="AF180" s="69"/>
      <c r="AG180" s="4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BB180" s="10"/>
    </row>
    <row r="181" spans="2:54">
      <c r="B181" s="10" t="s">
        <v>287</v>
      </c>
      <c r="C181" s="11">
        <v>38.456000000000003</v>
      </c>
      <c r="D181" s="11">
        <v>0</v>
      </c>
      <c r="E181" s="11">
        <v>21.558</v>
      </c>
      <c r="F181" s="11">
        <v>27.475999999999999</v>
      </c>
      <c r="G181" s="11">
        <v>1.01</v>
      </c>
      <c r="H181" s="11">
        <v>4.9130000000000003</v>
      </c>
      <c r="I181" s="11">
        <v>7.7380000000000004</v>
      </c>
      <c r="J181" s="11">
        <v>0</v>
      </c>
      <c r="K181" s="11">
        <v>3.0000000000000001E-3</v>
      </c>
      <c r="L181" s="11">
        <v>3.1E-2</v>
      </c>
      <c r="M181" s="27">
        <f t="shared" si="11"/>
        <v>101.18500000000002</v>
      </c>
      <c r="N181" s="11">
        <v>2.9759737560524564</v>
      </c>
      <c r="O181" s="11">
        <v>0</v>
      </c>
      <c r="P181" s="11">
        <v>1.966208272118497</v>
      </c>
      <c r="Q181" s="11">
        <v>1.6979312990007893</v>
      </c>
      <c r="R181" s="11">
        <v>8.0243658258198458E-2</v>
      </c>
      <c r="S181" s="11">
        <v>6.6202057737125439E-2</v>
      </c>
      <c r="T181" s="11">
        <v>0.56678754423106004</v>
      </c>
      <c r="U181" s="11">
        <v>0.64160368493673769</v>
      </c>
      <c r="V181" s="11">
        <v>0</v>
      </c>
      <c r="W181" s="11">
        <v>2.9617253538297454E-4</v>
      </c>
      <c r="X181" s="11">
        <v>1.8967300537779588E-3</v>
      </c>
      <c r="Y181" s="28">
        <v>0.19067547730925255</v>
      </c>
      <c r="Z181" s="28">
        <v>0.57120849632382042</v>
      </c>
      <c r="AA181" s="28">
        <v>0.2158447025060499</v>
      </c>
      <c r="AB181" s="28">
        <v>2.2271323860877008E-2</v>
      </c>
      <c r="AC181" s="11">
        <f t="shared" si="9"/>
        <v>0.25026839244302407</v>
      </c>
      <c r="AD181" s="11">
        <f t="shared" si="8"/>
        <v>0.74973160755697599</v>
      </c>
      <c r="AE181" s="69"/>
      <c r="AF181" s="69"/>
      <c r="AG181" s="4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BB181" s="10"/>
    </row>
    <row r="182" spans="2:54">
      <c r="B182" s="10" t="s">
        <v>288</v>
      </c>
      <c r="C182" s="11">
        <v>38.747</v>
      </c>
      <c r="D182" s="11">
        <v>0</v>
      </c>
      <c r="E182" s="11">
        <v>21.306000000000001</v>
      </c>
      <c r="F182" s="11">
        <v>27.811</v>
      </c>
      <c r="G182" s="11">
        <v>0.90300000000000002</v>
      </c>
      <c r="H182" s="11">
        <v>4.9109999999999996</v>
      </c>
      <c r="I182" s="11">
        <v>7.5010000000000003</v>
      </c>
      <c r="J182" s="11">
        <v>0</v>
      </c>
      <c r="K182" s="11">
        <v>2.9000000000000001E-2</v>
      </c>
      <c r="L182" s="11">
        <v>2.4E-2</v>
      </c>
      <c r="M182" s="27">
        <f t="shared" si="11"/>
        <v>101.23200000000001</v>
      </c>
      <c r="N182" s="11">
        <v>3.0002855847623868</v>
      </c>
      <c r="O182" s="11">
        <v>0</v>
      </c>
      <c r="P182" s="11">
        <v>1.9443860597590061</v>
      </c>
      <c r="Q182" s="11">
        <v>1.7444929879530973</v>
      </c>
      <c r="R182" s="11">
        <v>5.6438169331057608E-2</v>
      </c>
      <c r="S182" s="11">
        <v>5.9223952759655758E-2</v>
      </c>
      <c r="T182" s="11">
        <v>0.56689547747041902</v>
      </c>
      <c r="U182" s="11">
        <v>0.62232437897186987</v>
      </c>
      <c r="V182" s="11">
        <v>0</v>
      </c>
      <c r="W182" s="11">
        <v>2.8647125526053601E-3</v>
      </c>
      <c r="X182" s="11">
        <v>1.4693139377657202E-3</v>
      </c>
      <c r="Y182" s="28">
        <v>0.18941110885110762</v>
      </c>
      <c r="Z182" s="28">
        <v>0.58286997226648352</v>
      </c>
      <c r="AA182" s="28">
        <v>0.20793101263061248</v>
      </c>
      <c r="AB182" s="28">
        <v>1.9787906251796404E-2</v>
      </c>
      <c r="AC182" s="11">
        <f t="shared" si="9"/>
        <v>0.24526187871520189</v>
      </c>
      <c r="AD182" s="11">
        <f t="shared" si="8"/>
        <v>0.75473812128479811</v>
      </c>
      <c r="AE182" s="69"/>
      <c r="AF182" s="69"/>
      <c r="AG182" s="4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BB182" s="10"/>
    </row>
    <row r="183" spans="2:54">
      <c r="B183" s="10" t="s">
        <v>289</v>
      </c>
      <c r="C183" s="11">
        <v>38.329000000000001</v>
      </c>
      <c r="D183" s="11">
        <v>5.6000000000000001E-2</v>
      </c>
      <c r="E183" s="11">
        <v>21.109000000000002</v>
      </c>
      <c r="F183" s="11">
        <v>27.39</v>
      </c>
      <c r="G183" s="11">
        <v>0.91900000000000004</v>
      </c>
      <c r="H183" s="11">
        <v>4.8470000000000004</v>
      </c>
      <c r="I183" s="11">
        <v>7.5270000000000001</v>
      </c>
      <c r="J183" s="11">
        <v>1.0999999999999999E-2</v>
      </c>
      <c r="K183" s="11">
        <v>1.7000000000000001E-2</v>
      </c>
      <c r="L183" s="11">
        <v>0.06</v>
      </c>
      <c r="M183" s="27">
        <f t="shared" si="11"/>
        <v>100.26499999999999</v>
      </c>
      <c r="N183" s="11">
        <v>2.9947532027896133</v>
      </c>
      <c r="O183" s="11">
        <v>3.291175567277059E-3</v>
      </c>
      <c r="P183" s="11">
        <v>1.943825489099249</v>
      </c>
      <c r="Q183" s="11">
        <v>1.7299653820348628</v>
      </c>
      <c r="R183" s="11">
        <v>5.9740129804188413E-2</v>
      </c>
      <c r="S183" s="11">
        <v>6.0818287566075387E-2</v>
      </c>
      <c r="T183" s="11">
        <v>0.56456651303971073</v>
      </c>
      <c r="U183" s="11">
        <v>0.63012774402559579</v>
      </c>
      <c r="V183" s="11">
        <v>1.6663747305755163E-3</v>
      </c>
      <c r="W183" s="11">
        <v>1.6944978075191179E-3</v>
      </c>
      <c r="X183" s="11">
        <v>3.706496920877884E-3</v>
      </c>
      <c r="Y183" s="28">
        <v>0.18910423285900424</v>
      </c>
      <c r="Z183" s="28">
        <v>0.57946011477185533</v>
      </c>
      <c r="AA183" s="28">
        <v>0.21106427831782112</v>
      </c>
      <c r="AB183" s="28">
        <v>2.0371374051319335E-2</v>
      </c>
      <c r="AC183" s="11">
        <f t="shared" si="9"/>
        <v>0.24604866650649107</v>
      </c>
      <c r="AD183" s="11">
        <f t="shared" si="8"/>
        <v>0.75395133349350896</v>
      </c>
      <c r="AE183" s="69"/>
      <c r="AF183" s="69"/>
      <c r="AG183" s="4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BB183" s="10"/>
    </row>
    <row r="184" spans="2:54">
      <c r="B184" s="10" t="s">
        <v>290</v>
      </c>
      <c r="C184" s="11">
        <v>38.659999999999997</v>
      </c>
      <c r="D184" s="11">
        <v>0</v>
      </c>
      <c r="E184" s="11">
        <v>21.17</v>
      </c>
      <c r="F184" s="11">
        <v>27.454999999999998</v>
      </c>
      <c r="G184" s="11">
        <v>1.046</v>
      </c>
      <c r="H184" s="11">
        <v>5.0279999999999996</v>
      </c>
      <c r="I184" s="11">
        <v>7.3159999999999998</v>
      </c>
      <c r="J184" s="11">
        <v>5.1999999999999998E-2</v>
      </c>
      <c r="K184" s="11">
        <v>1E-3</v>
      </c>
      <c r="L184" s="11">
        <v>0</v>
      </c>
      <c r="M184" s="27">
        <f t="shared" si="11"/>
        <v>100.72800000000002</v>
      </c>
      <c r="N184" s="11">
        <v>3.0058402151331642</v>
      </c>
      <c r="O184" s="11">
        <v>0</v>
      </c>
      <c r="P184" s="11">
        <v>1.9399072330297922</v>
      </c>
      <c r="Q184" s="11">
        <v>1.728827420681935</v>
      </c>
      <c r="R184" s="11">
        <v>5.6350401972458108E-2</v>
      </c>
      <c r="S184" s="11">
        <v>6.8884395634032369E-2</v>
      </c>
      <c r="T184" s="11">
        <v>0.58278431602223024</v>
      </c>
      <c r="U184" s="11">
        <v>0.60946795225781225</v>
      </c>
      <c r="V184" s="11">
        <v>7.8388764810777955E-3</v>
      </c>
      <c r="W184" s="11">
        <v>9.9188787499697993E-5</v>
      </c>
      <c r="X184" s="11">
        <v>0</v>
      </c>
      <c r="Y184" s="28">
        <v>0.19491348375208772</v>
      </c>
      <c r="Z184" s="28">
        <v>0.57821009609736707</v>
      </c>
      <c r="AA184" s="28">
        <v>0.20383788400594141</v>
      </c>
      <c r="AB184" s="28">
        <v>2.3038536144603796E-2</v>
      </c>
      <c r="AC184" s="11">
        <f t="shared" si="9"/>
        <v>0.25211167895052683</v>
      </c>
      <c r="AD184" s="11">
        <f t="shared" si="8"/>
        <v>0.74788832104947311</v>
      </c>
      <c r="AE184" s="69"/>
      <c r="AF184" s="69"/>
      <c r="AG184" s="4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BB184" s="10"/>
    </row>
    <row r="185" spans="2:54">
      <c r="B185" s="10" t="s">
        <v>291</v>
      </c>
      <c r="C185" s="11">
        <v>38.408000000000001</v>
      </c>
      <c r="D185" s="11">
        <v>8.9999999999999993E-3</v>
      </c>
      <c r="E185" s="11">
        <v>21.57</v>
      </c>
      <c r="F185" s="11">
        <v>27.795000000000002</v>
      </c>
      <c r="G185" s="11">
        <v>0.96799999999999997</v>
      </c>
      <c r="H185" s="11">
        <v>4.9189999999999996</v>
      </c>
      <c r="I185" s="11">
        <v>7.3470000000000004</v>
      </c>
      <c r="J185" s="11">
        <v>0</v>
      </c>
      <c r="K185" s="11">
        <v>3.0000000000000001E-3</v>
      </c>
      <c r="L185" s="11">
        <v>3.0000000000000001E-3</v>
      </c>
      <c r="M185" s="27">
        <f t="shared" si="11"/>
        <v>101.02200000000001</v>
      </c>
      <c r="N185" s="11">
        <v>2.9794079578013175</v>
      </c>
      <c r="O185" s="11">
        <v>5.2514624422138594E-4</v>
      </c>
      <c r="P185" s="11">
        <v>1.9720344113566852</v>
      </c>
      <c r="Q185" s="11">
        <v>1.7349339798209218</v>
      </c>
      <c r="R185" s="11">
        <v>6.8212269430364181E-2</v>
      </c>
      <c r="S185" s="11">
        <v>6.3601705969492855E-2</v>
      </c>
      <c r="T185" s="11">
        <v>0.56884461158282806</v>
      </c>
      <c r="U185" s="11">
        <v>0.61064872770979439</v>
      </c>
      <c r="V185" s="11">
        <v>0</v>
      </c>
      <c r="W185" s="11">
        <v>2.9688487701467331E-4</v>
      </c>
      <c r="X185" s="11">
        <v>1.8399599888988129E-4</v>
      </c>
      <c r="Y185" s="28">
        <v>0.19101379025913517</v>
      </c>
      <c r="Z185" s="28">
        <v>0.58257792829018717</v>
      </c>
      <c r="AA185" s="28">
        <v>0.20505130157110121</v>
      </c>
      <c r="AB185" s="28">
        <v>2.1356979879576368E-2</v>
      </c>
      <c r="AC185" s="11">
        <f t="shared" si="9"/>
        <v>0.24691809087270702</v>
      </c>
      <c r="AD185" s="11">
        <f t="shared" si="8"/>
        <v>0.753081909127293</v>
      </c>
      <c r="AE185" s="69"/>
      <c r="AF185" s="69"/>
      <c r="AG185" s="4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BB185" s="10"/>
    </row>
    <row r="186" spans="2:54">
      <c r="B186" s="10" t="s">
        <v>292</v>
      </c>
      <c r="C186" s="11">
        <v>38.872</v>
      </c>
      <c r="D186" s="11">
        <v>2.3E-2</v>
      </c>
      <c r="E186" s="11">
        <v>21.172999999999998</v>
      </c>
      <c r="F186" s="11">
        <v>27.831</v>
      </c>
      <c r="G186" s="11">
        <v>1.034</v>
      </c>
      <c r="H186" s="11">
        <v>4.8380000000000001</v>
      </c>
      <c r="I186" s="11">
        <v>7.4580000000000002</v>
      </c>
      <c r="J186" s="11">
        <v>2.1999999999999999E-2</v>
      </c>
      <c r="K186" s="11">
        <v>0</v>
      </c>
      <c r="L186" s="11">
        <v>0</v>
      </c>
      <c r="M186" s="27">
        <f t="shared" si="11"/>
        <v>101.251</v>
      </c>
      <c r="N186" s="11">
        <v>3.0099353837568699</v>
      </c>
      <c r="O186" s="11">
        <v>1.3396075800941171E-3</v>
      </c>
      <c r="P186" s="11">
        <v>1.9322296732976063</v>
      </c>
      <c r="Q186" s="11">
        <v>1.7536855424620357</v>
      </c>
      <c r="R186" s="11">
        <v>4.8523198236892107E-2</v>
      </c>
      <c r="S186" s="11">
        <v>6.7815029048388833E-2</v>
      </c>
      <c r="T186" s="11">
        <v>0.55846337415438141</v>
      </c>
      <c r="U186" s="11">
        <v>0.61875084020942028</v>
      </c>
      <c r="V186" s="11">
        <v>3.3028542084227444E-3</v>
      </c>
      <c r="W186" s="11">
        <v>0</v>
      </c>
      <c r="X186" s="11">
        <v>0</v>
      </c>
      <c r="Y186" s="28">
        <v>0.18623424167749603</v>
      </c>
      <c r="Z186" s="28">
        <v>0.58481238386623602</v>
      </c>
      <c r="AA186" s="28">
        <v>0.20633867653039686</v>
      </c>
      <c r="AB186" s="28">
        <v>2.2614697925871091E-2</v>
      </c>
      <c r="AC186" s="11">
        <f t="shared" si="9"/>
        <v>0.24153434501599183</v>
      </c>
      <c r="AD186" s="11">
        <f t="shared" si="8"/>
        <v>0.7584656549840082</v>
      </c>
      <c r="AE186" s="69"/>
      <c r="AF186" s="69"/>
      <c r="AG186" s="4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BB186" s="10"/>
    </row>
    <row r="187" spans="2:54">
      <c r="B187" s="10" t="s">
        <v>293</v>
      </c>
      <c r="C187" s="11">
        <v>38.643999999999998</v>
      </c>
      <c r="D187" s="11">
        <v>4.7E-2</v>
      </c>
      <c r="E187" s="11">
        <v>21.143999999999998</v>
      </c>
      <c r="F187" s="11">
        <v>28.094999999999999</v>
      </c>
      <c r="G187" s="11">
        <v>0.96099999999999997</v>
      </c>
      <c r="H187" s="11">
        <v>4.7569999999999997</v>
      </c>
      <c r="I187" s="11">
        <v>7.4880000000000004</v>
      </c>
      <c r="J187" s="11">
        <v>3.0000000000000001E-3</v>
      </c>
      <c r="K187" s="11">
        <v>1.0999999999999999E-2</v>
      </c>
      <c r="L187" s="11">
        <v>0</v>
      </c>
      <c r="M187" s="27">
        <f t="shared" si="11"/>
        <v>101.14999999999999</v>
      </c>
      <c r="N187" s="11">
        <v>2.9994969857359126</v>
      </c>
      <c r="O187" s="11">
        <v>2.7440605377301026E-3</v>
      </c>
      <c r="P187" s="11">
        <v>1.9342364802601335</v>
      </c>
      <c r="Q187" s="11">
        <v>1.7608694267894949</v>
      </c>
      <c r="R187" s="11">
        <v>6.2822127500409053E-2</v>
      </c>
      <c r="S187" s="11">
        <v>6.3179308914835017E-2</v>
      </c>
      <c r="T187" s="11">
        <v>0.55043755030918762</v>
      </c>
      <c r="U187" s="11">
        <v>0.62273794390666659</v>
      </c>
      <c r="V187" s="11">
        <v>4.5147535465424007E-4</v>
      </c>
      <c r="W187" s="11">
        <v>1.0892249531730526E-3</v>
      </c>
      <c r="X187" s="11">
        <v>0</v>
      </c>
      <c r="Y187" s="28">
        <v>0.18364910600093667</v>
      </c>
      <c r="Z187" s="28">
        <v>0.58750006396297783</v>
      </c>
      <c r="AA187" s="28">
        <v>0.20777155665902586</v>
      </c>
      <c r="AB187" s="28">
        <v>2.1079273377059775E-2</v>
      </c>
      <c r="AC187" s="11">
        <f t="shared" si="9"/>
        <v>0.23814991074882494</v>
      </c>
      <c r="AD187" s="11">
        <f t="shared" si="8"/>
        <v>0.76185008925117503</v>
      </c>
      <c r="AE187" s="69"/>
      <c r="AF187" s="69"/>
      <c r="AG187" s="4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BB187" s="10"/>
    </row>
    <row r="188" spans="2:54">
      <c r="B188" s="10" t="s">
        <v>294</v>
      </c>
      <c r="C188" s="11">
        <v>38.375</v>
      </c>
      <c r="D188" s="11">
        <v>1.4E-2</v>
      </c>
      <c r="E188" s="11">
        <v>20.678000000000001</v>
      </c>
      <c r="F188" s="11">
        <v>29.706</v>
      </c>
      <c r="G188" s="11">
        <v>0.97299999999999998</v>
      </c>
      <c r="H188" s="11">
        <v>4.5010000000000003</v>
      </c>
      <c r="I188" s="11">
        <v>6.9459999999999997</v>
      </c>
      <c r="J188" s="11">
        <v>4.3999999999999997E-2</v>
      </c>
      <c r="K188" s="11">
        <v>0</v>
      </c>
      <c r="L188" s="11">
        <v>3.0000000000000001E-3</v>
      </c>
      <c r="M188" s="27">
        <f t="shared" si="11"/>
        <v>101.24000000000001</v>
      </c>
      <c r="N188" s="11">
        <v>2.9903703203052507</v>
      </c>
      <c r="O188" s="11">
        <v>8.2060487896767355E-4</v>
      </c>
      <c r="P188" s="11">
        <v>1.8990709024606338</v>
      </c>
      <c r="Q188" s="11">
        <v>1.8108623429798538</v>
      </c>
      <c r="R188" s="11">
        <v>0.12501018098267647</v>
      </c>
      <c r="S188" s="11">
        <v>6.4220628636796728E-2</v>
      </c>
      <c r="T188" s="11">
        <v>0.52287050449716865</v>
      </c>
      <c r="U188" s="11">
        <v>0.57994191785467497</v>
      </c>
      <c r="V188" s="11">
        <v>6.6477656078617678E-3</v>
      </c>
      <c r="W188" s="11">
        <v>0</v>
      </c>
      <c r="X188" s="11">
        <v>1.8483179611517844E-4</v>
      </c>
      <c r="Y188" s="28">
        <v>0.17558390585384703</v>
      </c>
      <c r="Z188" s="28">
        <v>0.60810139491387816</v>
      </c>
      <c r="AA188" s="28">
        <v>0.19474892201697358</v>
      </c>
      <c r="AB188" s="28">
        <v>2.1565777215301396E-2</v>
      </c>
      <c r="AC188" s="11">
        <f t="shared" si="9"/>
        <v>0.22404899732308234</v>
      </c>
      <c r="AD188" s="11">
        <f t="shared" si="8"/>
        <v>0.77595100267691763</v>
      </c>
      <c r="AE188" s="69"/>
      <c r="AF188" s="69"/>
      <c r="AG188" s="4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BB188" s="10"/>
    </row>
    <row r="189" spans="2:54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28"/>
      <c r="Z189" s="28"/>
      <c r="AA189" s="28"/>
      <c r="AB189" s="28"/>
      <c r="AC189" s="11"/>
      <c r="AD189" s="11"/>
      <c r="AE189" s="69"/>
      <c r="AF189" s="69"/>
      <c r="AG189" s="4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BB189" s="10"/>
    </row>
    <row r="190" spans="2:54">
      <c r="B190" s="10" t="s">
        <v>295</v>
      </c>
      <c r="C190" s="11">
        <v>38.338000000000001</v>
      </c>
      <c r="D190" s="11">
        <v>8.8999999999999996E-2</v>
      </c>
      <c r="E190" s="11">
        <v>21.46</v>
      </c>
      <c r="F190" s="11">
        <v>28.901</v>
      </c>
      <c r="G190" s="11">
        <v>0.98099999999999998</v>
      </c>
      <c r="H190" s="11">
        <v>4.718</v>
      </c>
      <c r="I190" s="11">
        <v>7.3179999999999996</v>
      </c>
      <c r="J190" s="11">
        <v>3.0000000000000001E-3</v>
      </c>
      <c r="K190" s="11">
        <v>7.0000000000000001E-3</v>
      </c>
      <c r="L190" s="11">
        <v>7.5999999999999998E-2</v>
      </c>
      <c r="M190" s="27">
        <f>SUM(C190:L190)</f>
        <v>101.89099999999999</v>
      </c>
      <c r="N190" s="11">
        <v>2.9579818930496167</v>
      </c>
      <c r="O190" s="11">
        <v>5.1651809274248419E-3</v>
      </c>
      <c r="P190" s="11">
        <v>1.9514248862630628</v>
      </c>
      <c r="Q190" s="11">
        <v>1.7460288380379145</v>
      </c>
      <c r="R190" s="11">
        <v>0.11878259062688645</v>
      </c>
      <c r="S190" s="11">
        <v>6.4109175648691744E-2</v>
      </c>
      <c r="T190" s="11">
        <v>0.54266590996032071</v>
      </c>
      <c r="U190" s="11">
        <v>0.60496688071048887</v>
      </c>
      <c r="V190" s="11">
        <v>4.4878026384679779E-4</v>
      </c>
      <c r="W190" s="11">
        <v>6.8900542065029218E-4</v>
      </c>
      <c r="X190" s="11">
        <v>4.6361608404665499E-3</v>
      </c>
      <c r="Y190" s="28">
        <v>0.18347125110602219</v>
      </c>
      <c r="Z190" s="28">
        <v>0.5903191807376178</v>
      </c>
      <c r="AA190" s="28">
        <v>0.20453473941227832</v>
      </c>
      <c r="AB190" s="28">
        <v>2.1674828744081689E-2</v>
      </c>
      <c r="AC190" s="11">
        <f t="shared" si="9"/>
        <v>0.23710715919410111</v>
      </c>
      <c r="AD190" s="11">
        <f t="shared" si="8"/>
        <v>0.76289284080589892</v>
      </c>
      <c r="AE190" s="69"/>
      <c r="AF190" s="69"/>
      <c r="AG190" s="4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BB190" s="10"/>
    </row>
    <row r="191" spans="2:54">
      <c r="B191" s="10" t="s">
        <v>296</v>
      </c>
      <c r="C191" s="11">
        <v>38.258000000000003</v>
      </c>
      <c r="D191" s="11">
        <v>4.2000000000000003E-2</v>
      </c>
      <c r="E191" s="11">
        <v>21.07</v>
      </c>
      <c r="F191" s="11">
        <v>26.951000000000001</v>
      </c>
      <c r="G191" s="11">
        <v>0.85599999999999998</v>
      </c>
      <c r="H191" s="11">
        <v>4.6989999999999998</v>
      </c>
      <c r="I191" s="11">
        <v>8</v>
      </c>
      <c r="J191" s="11">
        <v>0</v>
      </c>
      <c r="K191" s="11">
        <v>0</v>
      </c>
      <c r="L191" s="11">
        <v>0</v>
      </c>
      <c r="M191" s="27">
        <f t="shared" ref="M191:M197" si="12">SUM(C191:L191)</f>
        <v>99.875999999999991</v>
      </c>
      <c r="N191" s="11">
        <v>2.9999016374536844</v>
      </c>
      <c r="O191" s="11">
        <v>2.4772139474641074E-3</v>
      </c>
      <c r="P191" s="11">
        <v>1.9471766422742331</v>
      </c>
      <c r="Q191" s="11">
        <v>1.7192561277780809</v>
      </c>
      <c r="R191" s="11">
        <v>4.8065654923468593E-2</v>
      </c>
      <c r="S191" s="11">
        <v>5.6851724644092029E-2</v>
      </c>
      <c r="T191" s="11">
        <v>0.54928626912056633</v>
      </c>
      <c r="U191" s="11">
        <v>0.67212163551056536</v>
      </c>
      <c r="V191" s="11">
        <v>0</v>
      </c>
      <c r="W191" s="11">
        <v>0</v>
      </c>
      <c r="X191" s="11">
        <v>0</v>
      </c>
      <c r="Y191" s="28">
        <v>0.18324716653384332</v>
      </c>
      <c r="Z191" s="28">
        <v>0.57356033032773401</v>
      </c>
      <c r="AA191" s="28">
        <v>0.22422622264087505</v>
      </c>
      <c r="AB191" s="28">
        <v>1.8966280497547703E-2</v>
      </c>
      <c r="AC191" s="11">
        <f t="shared" si="9"/>
        <v>0.24213180669292425</v>
      </c>
      <c r="AD191" s="11">
        <f t="shared" si="8"/>
        <v>0.75786819330707578</v>
      </c>
      <c r="AE191" s="69"/>
      <c r="AF191" s="69"/>
      <c r="AG191" s="4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BB191" s="10"/>
    </row>
    <row r="192" spans="2:54">
      <c r="B192" s="10" t="s">
        <v>297</v>
      </c>
      <c r="C192" s="11">
        <v>38.317</v>
      </c>
      <c r="D192" s="11">
        <v>6.0999999999999999E-2</v>
      </c>
      <c r="E192" s="11">
        <v>20.997</v>
      </c>
      <c r="F192" s="11">
        <v>27.768000000000001</v>
      </c>
      <c r="G192" s="11">
        <v>1.026</v>
      </c>
      <c r="H192" s="11">
        <v>4.97</v>
      </c>
      <c r="I192" s="11">
        <v>7.569</v>
      </c>
      <c r="J192" s="11">
        <v>0</v>
      </c>
      <c r="K192" s="11">
        <v>0</v>
      </c>
      <c r="L192" s="11">
        <v>6.6000000000000003E-2</v>
      </c>
      <c r="M192" s="27">
        <f t="shared" si="12"/>
        <v>100.774</v>
      </c>
      <c r="N192" s="11">
        <v>2.9806655688152675</v>
      </c>
      <c r="O192" s="11">
        <v>3.5692836353427705E-3</v>
      </c>
      <c r="P192" s="11">
        <v>1.9250191912880736</v>
      </c>
      <c r="Q192" s="11">
        <v>1.703983164883589</v>
      </c>
      <c r="R192" s="11">
        <v>0.10245186566243092</v>
      </c>
      <c r="S192" s="11">
        <v>6.7601174223612753E-2</v>
      </c>
      <c r="T192" s="11">
        <v>0.57635051578982532</v>
      </c>
      <c r="U192" s="11">
        <v>0.63086058363099728</v>
      </c>
      <c r="V192" s="11">
        <v>0</v>
      </c>
      <c r="W192" s="11">
        <v>0</v>
      </c>
      <c r="X192" s="11">
        <v>4.0592381482641793E-3</v>
      </c>
      <c r="Y192" s="28">
        <v>0.19348442270833802</v>
      </c>
      <c r="Z192" s="28">
        <v>0.57203765751891134</v>
      </c>
      <c r="AA192" s="28">
        <v>0.21178378866550768</v>
      </c>
      <c r="AB192" s="28">
        <v>2.269413110724312E-2</v>
      </c>
      <c r="AC192" s="11">
        <f t="shared" si="9"/>
        <v>0.25274832392933871</v>
      </c>
      <c r="AD192" s="11">
        <f t="shared" si="8"/>
        <v>0.74725167607066134</v>
      </c>
      <c r="AE192" s="69"/>
      <c r="AF192" s="69"/>
      <c r="AG192" s="4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BB192" s="10"/>
    </row>
    <row r="193" spans="1:54">
      <c r="B193" s="10" t="s">
        <v>298</v>
      </c>
      <c r="C193" s="11">
        <v>38.563000000000002</v>
      </c>
      <c r="D193" s="11">
        <v>8.4000000000000005E-2</v>
      </c>
      <c r="E193" s="11">
        <v>21.201000000000001</v>
      </c>
      <c r="F193" s="11">
        <v>27.771999999999998</v>
      </c>
      <c r="G193" s="11">
        <v>0.91100000000000003</v>
      </c>
      <c r="H193" s="11">
        <v>4.8659999999999997</v>
      </c>
      <c r="I193" s="11">
        <v>7.67</v>
      </c>
      <c r="J193" s="11">
        <v>0</v>
      </c>
      <c r="K193" s="11">
        <v>8.9999999999999993E-3</v>
      </c>
      <c r="L193" s="11">
        <v>2.4E-2</v>
      </c>
      <c r="M193" s="27">
        <f t="shared" si="12"/>
        <v>101.10000000000001</v>
      </c>
      <c r="N193" s="11">
        <v>2.9912052487667591</v>
      </c>
      <c r="O193" s="11">
        <v>4.9009938983447529E-3</v>
      </c>
      <c r="P193" s="11">
        <v>1.9381519000182574</v>
      </c>
      <c r="Q193" s="11">
        <v>1.732463433435927</v>
      </c>
      <c r="R193" s="11">
        <v>6.9054345298588338E-2</v>
      </c>
      <c r="S193" s="11">
        <v>5.9852032874658088E-2</v>
      </c>
      <c r="T193" s="11">
        <v>0.56267296897601882</v>
      </c>
      <c r="U193" s="11">
        <v>0.63744673656250606</v>
      </c>
      <c r="V193" s="11">
        <v>0</v>
      </c>
      <c r="W193" s="11">
        <v>8.9058720587263521E-4</v>
      </c>
      <c r="X193" s="11">
        <v>1.4718565588190155E-3</v>
      </c>
      <c r="Y193" s="28">
        <v>0.18803179907430623</v>
      </c>
      <c r="Z193" s="28">
        <v>0.57894769107575661</v>
      </c>
      <c r="AA193" s="28">
        <v>0.21301939723179028</v>
      </c>
      <c r="AB193" s="28">
        <v>2.0001112618146993E-2</v>
      </c>
      <c r="AC193" s="11">
        <f t="shared" si="9"/>
        <v>0.24515883604334321</v>
      </c>
      <c r="AD193" s="11">
        <f t="shared" si="8"/>
        <v>0.75484116395665679</v>
      </c>
      <c r="AE193" s="69"/>
      <c r="AF193" s="69"/>
      <c r="AG193" s="4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BB193" s="10"/>
    </row>
    <row r="194" spans="1:54">
      <c r="B194" s="10" t="s">
        <v>299</v>
      </c>
      <c r="C194" s="11">
        <v>38.401000000000003</v>
      </c>
      <c r="D194" s="11">
        <v>0</v>
      </c>
      <c r="E194" s="11">
        <v>21.213000000000001</v>
      </c>
      <c r="F194" s="11">
        <v>28.498999999999999</v>
      </c>
      <c r="G194" s="11">
        <v>1.0069999999999999</v>
      </c>
      <c r="H194" s="11">
        <v>5.0389999999999997</v>
      </c>
      <c r="I194" s="11">
        <v>7.1059999999999999</v>
      </c>
      <c r="J194" s="11">
        <v>1.4E-2</v>
      </c>
      <c r="K194" s="11">
        <v>4.0000000000000001E-3</v>
      </c>
      <c r="L194" s="11">
        <v>0</v>
      </c>
      <c r="M194" s="27">
        <f t="shared" si="12"/>
        <v>101.283</v>
      </c>
      <c r="N194" s="11">
        <v>2.9740617766247994</v>
      </c>
      <c r="O194" s="11">
        <v>0</v>
      </c>
      <c r="P194" s="11">
        <v>1.9362686183136752</v>
      </c>
      <c r="Q194" s="11">
        <v>1.7277305330235011</v>
      </c>
      <c r="R194" s="11">
        <v>0.11810527487131939</v>
      </c>
      <c r="S194" s="11">
        <v>6.6057487148421301E-2</v>
      </c>
      <c r="T194" s="11">
        <v>0.58178210047321244</v>
      </c>
      <c r="U194" s="11">
        <v>0.58966559762887194</v>
      </c>
      <c r="V194" s="11">
        <v>2.102238201617731E-3</v>
      </c>
      <c r="W194" s="11">
        <v>3.9520823297945726E-4</v>
      </c>
      <c r="X194" s="11">
        <v>0</v>
      </c>
      <c r="Y194" s="28">
        <v>0.19620096199699563</v>
      </c>
      <c r="Z194" s="28">
        <v>0.58266212105025228</v>
      </c>
      <c r="AA194" s="28">
        <v>0.19885960296340363</v>
      </c>
      <c r="AB194" s="28">
        <v>2.2277313989348475E-2</v>
      </c>
      <c r="AC194" s="11">
        <f t="shared" si="9"/>
        <v>0.25190687075496371</v>
      </c>
      <c r="AD194" s="11">
        <f t="shared" si="8"/>
        <v>0.74809312924503635</v>
      </c>
      <c r="AE194" s="69"/>
      <c r="AF194" s="69"/>
      <c r="AG194" s="4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BB194" s="10"/>
    </row>
    <row r="195" spans="1:54">
      <c r="B195" s="10" t="s">
        <v>300</v>
      </c>
      <c r="C195" s="11">
        <v>38.320999999999998</v>
      </c>
      <c r="D195" s="11">
        <v>1.4E-2</v>
      </c>
      <c r="E195" s="11">
        <v>21.585000000000001</v>
      </c>
      <c r="F195" s="11">
        <v>28.492999999999999</v>
      </c>
      <c r="G195" s="11">
        <v>1.026</v>
      </c>
      <c r="H195" s="11">
        <v>5.0679999999999996</v>
      </c>
      <c r="I195" s="11">
        <v>7.109</v>
      </c>
      <c r="J195" s="11">
        <v>0</v>
      </c>
      <c r="K195" s="11">
        <v>0</v>
      </c>
      <c r="L195" s="11">
        <v>0</v>
      </c>
      <c r="M195" s="27">
        <f t="shared" si="12"/>
        <v>101.61599999999999</v>
      </c>
      <c r="N195" s="11">
        <v>2.9548987758400247</v>
      </c>
      <c r="O195" s="11">
        <v>8.1201356451545163E-4</v>
      </c>
      <c r="P195" s="11">
        <v>1.9616155289534869</v>
      </c>
      <c r="Q195" s="11">
        <v>1.7104211770676216</v>
      </c>
      <c r="R195" s="11">
        <v>0.12696289223743129</v>
      </c>
      <c r="S195" s="11">
        <v>6.7009790826194585E-2</v>
      </c>
      <c r="T195" s="11">
        <v>0.58257376912775038</v>
      </c>
      <c r="U195" s="11">
        <v>0.58733708710039889</v>
      </c>
      <c r="V195" s="11">
        <v>0</v>
      </c>
      <c r="W195" s="11">
        <v>0</v>
      </c>
      <c r="X195" s="11">
        <v>0</v>
      </c>
      <c r="Y195" s="28">
        <v>0.19766074106497755</v>
      </c>
      <c r="Z195" s="28">
        <v>0.58032670763499539</v>
      </c>
      <c r="AA195" s="28">
        <v>0.199276881389681</v>
      </c>
      <c r="AB195" s="28">
        <v>2.273566991034618E-2</v>
      </c>
      <c r="AC195" s="11">
        <f t="shared" si="9"/>
        <v>0.25406674798580775</v>
      </c>
      <c r="AD195" s="11">
        <f t="shared" si="8"/>
        <v>0.74593325201419225</v>
      </c>
      <c r="AE195" s="69"/>
      <c r="AF195" s="69"/>
      <c r="AG195" s="4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BB195" s="10"/>
    </row>
    <row r="196" spans="1:54">
      <c r="B196" s="10" t="s">
        <v>301</v>
      </c>
      <c r="C196" s="11">
        <v>38.625999999999998</v>
      </c>
      <c r="D196" s="11">
        <v>0</v>
      </c>
      <c r="E196" s="11">
        <v>21.34</v>
      </c>
      <c r="F196" s="11">
        <v>29.01</v>
      </c>
      <c r="G196" s="11">
        <v>0.93200000000000005</v>
      </c>
      <c r="H196" s="11">
        <v>5.101</v>
      </c>
      <c r="I196" s="11">
        <v>6.8529999999999998</v>
      </c>
      <c r="J196" s="11">
        <v>2.1999999999999999E-2</v>
      </c>
      <c r="K196" s="11">
        <v>0</v>
      </c>
      <c r="L196" s="11">
        <v>0</v>
      </c>
      <c r="M196" s="27">
        <f t="shared" si="12"/>
        <v>101.884</v>
      </c>
      <c r="N196" s="11">
        <v>2.9750633405185911</v>
      </c>
      <c r="O196" s="11">
        <v>0</v>
      </c>
      <c r="P196" s="11">
        <v>1.9371665392482984</v>
      </c>
      <c r="Q196" s="11">
        <v>1.7526244426840412</v>
      </c>
      <c r="R196" s="11">
        <v>0.1159921596302258</v>
      </c>
      <c r="S196" s="11">
        <v>6.0801951651862515E-2</v>
      </c>
      <c r="T196" s="11">
        <v>0.5857069122831392</v>
      </c>
      <c r="U196" s="11">
        <v>0.56554914278557999</v>
      </c>
      <c r="V196" s="11">
        <v>3.2853799157047973E-3</v>
      </c>
      <c r="W196" s="11">
        <v>0</v>
      </c>
      <c r="X196" s="11">
        <v>0</v>
      </c>
      <c r="Y196" s="28">
        <v>0.19756143272638282</v>
      </c>
      <c r="Z196" s="28">
        <v>0.59116767903287892</v>
      </c>
      <c r="AA196" s="28">
        <v>0.19076213133691786</v>
      </c>
      <c r="AB196" s="28">
        <v>2.0508756903820494E-2</v>
      </c>
      <c r="AC196" s="11">
        <f t="shared" si="9"/>
        <v>0.2504807161050791</v>
      </c>
      <c r="AD196" s="11">
        <f t="shared" ref="AD196:AD205" si="13">1-AC196</f>
        <v>0.74951928389492095</v>
      </c>
      <c r="AE196" s="69"/>
      <c r="AF196" s="69"/>
      <c r="AG196" s="4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BB196" s="10"/>
    </row>
    <row r="197" spans="1:54">
      <c r="B197" s="10" t="s">
        <v>302</v>
      </c>
      <c r="C197" s="11">
        <v>38.395000000000003</v>
      </c>
      <c r="D197" s="11">
        <v>2.8000000000000001E-2</v>
      </c>
      <c r="E197" s="11">
        <v>21.141999999999999</v>
      </c>
      <c r="F197" s="11">
        <v>29.318000000000001</v>
      </c>
      <c r="G197" s="11">
        <v>1.1859999999999999</v>
      </c>
      <c r="H197" s="11">
        <v>4.7610000000000001</v>
      </c>
      <c r="I197" s="11">
        <v>6.4889999999999999</v>
      </c>
      <c r="J197" s="11">
        <v>0</v>
      </c>
      <c r="K197" s="11">
        <v>0</v>
      </c>
      <c r="L197" s="11">
        <v>1.2999999999999999E-2</v>
      </c>
      <c r="M197" s="27">
        <f t="shared" si="12"/>
        <v>101.33199999999999</v>
      </c>
      <c r="N197" s="11">
        <v>2.9845487428079736</v>
      </c>
      <c r="O197" s="11">
        <v>1.6371614484320877E-3</v>
      </c>
      <c r="P197" s="11">
        <v>1.9368952586853445</v>
      </c>
      <c r="Q197" s="11">
        <v>1.8159407017200468</v>
      </c>
      <c r="R197" s="11">
        <v>8.9933970661353335E-2</v>
      </c>
      <c r="S197" s="11">
        <v>7.8086115746619097E-2</v>
      </c>
      <c r="T197" s="11">
        <v>0.55170984164907566</v>
      </c>
      <c r="U197" s="11">
        <v>0.54044924514066628</v>
      </c>
      <c r="V197" s="11">
        <v>0</v>
      </c>
      <c r="W197" s="11">
        <v>0</v>
      </c>
      <c r="X197" s="11">
        <v>7.9896214048912441E-4</v>
      </c>
      <c r="Y197" s="28">
        <v>0.18475401711014952</v>
      </c>
      <c r="Z197" s="28">
        <v>0.60811374775149352</v>
      </c>
      <c r="AA197" s="28">
        <v>0.18098312110117737</v>
      </c>
      <c r="AB197" s="28">
        <v>2.6149114037179601E-2</v>
      </c>
      <c r="AC197" s="11">
        <f t="shared" si="9"/>
        <v>0.23301996284637636</v>
      </c>
      <c r="AD197" s="11">
        <f t="shared" si="13"/>
        <v>0.76698003715362362</v>
      </c>
      <c r="AE197" s="69"/>
      <c r="AF197" s="69"/>
      <c r="AG197" s="4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BB197" s="10"/>
    </row>
    <row r="198" spans="1:54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28"/>
      <c r="Z198" s="28"/>
      <c r="AA198" s="28"/>
      <c r="AB198" s="28"/>
      <c r="AC198" s="11"/>
      <c r="AD198" s="11"/>
      <c r="AE198" s="69"/>
      <c r="AF198" s="69"/>
      <c r="AG198" s="4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BB198" s="10"/>
    </row>
    <row r="199" spans="1:54">
      <c r="B199" s="10" t="s">
        <v>303</v>
      </c>
      <c r="C199" s="11">
        <v>37.587000000000003</v>
      </c>
      <c r="D199" s="11">
        <v>0.113</v>
      </c>
      <c r="E199" s="11">
        <v>20.501000000000001</v>
      </c>
      <c r="F199" s="11">
        <v>31.501000000000001</v>
      </c>
      <c r="G199" s="11">
        <v>1.2709999999999999</v>
      </c>
      <c r="H199" s="11">
        <v>2.597</v>
      </c>
      <c r="I199" s="11">
        <v>6.7439999999999998</v>
      </c>
      <c r="J199" s="11">
        <v>0</v>
      </c>
      <c r="K199" s="11">
        <v>8.9999999999999993E-3</v>
      </c>
      <c r="L199" s="11">
        <v>1.7999999999999999E-2</v>
      </c>
      <c r="M199" s="27">
        <f>SUM(C199:L199)</f>
        <v>100.34100000000001</v>
      </c>
      <c r="N199" s="11">
        <v>2.9950137454284254</v>
      </c>
      <c r="O199" s="11">
        <v>6.7728128225744361E-3</v>
      </c>
      <c r="P199" s="11">
        <v>1.925272754707074</v>
      </c>
      <c r="Q199" s="11">
        <v>2.028205410826752</v>
      </c>
      <c r="R199" s="11">
        <v>7.0935006164901004E-2</v>
      </c>
      <c r="S199" s="11">
        <v>8.5781143939003088E-2</v>
      </c>
      <c r="T199" s="11">
        <v>0.30849039821036189</v>
      </c>
      <c r="U199" s="11">
        <v>0.57577374032349549</v>
      </c>
      <c r="V199" s="11">
        <v>0</v>
      </c>
      <c r="W199" s="11">
        <v>9.1487593897167352E-4</v>
      </c>
      <c r="X199" s="11">
        <v>1.1339985649932002E-3</v>
      </c>
      <c r="Y199" s="28">
        <v>0.10289012820034216</v>
      </c>
      <c r="Z199" s="28">
        <v>0.67646291731352404</v>
      </c>
      <c r="AA199" s="28">
        <v>0.19203655705315598</v>
      </c>
      <c r="AB199" s="28">
        <v>2.8610397432977778E-2</v>
      </c>
      <c r="AC199" s="11">
        <f t="shared" si="9"/>
        <v>0.13201992189881234</v>
      </c>
      <c r="AD199" s="11">
        <f t="shared" si="13"/>
        <v>0.86798007810118771</v>
      </c>
      <c r="AE199" s="69"/>
      <c r="AF199" s="69"/>
      <c r="AG199" s="4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BB199" s="10"/>
    </row>
    <row r="200" spans="1:54">
      <c r="B200" s="10" t="s">
        <v>304</v>
      </c>
      <c r="C200" s="11">
        <v>37.655000000000001</v>
      </c>
      <c r="D200" s="11">
        <v>1.4E-2</v>
      </c>
      <c r="E200" s="11">
        <v>20.8</v>
      </c>
      <c r="F200" s="11">
        <v>31.146999999999998</v>
      </c>
      <c r="G200" s="11">
        <v>1.234</v>
      </c>
      <c r="H200" s="11">
        <v>2.86</v>
      </c>
      <c r="I200" s="11">
        <v>6.9640000000000004</v>
      </c>
      <c r="J200" s="11">
        <v>1.9E-2</v>
      </c>
      <c r="K200" s="11">
        <v>6.0000000000000001E-3</v>
      </c>
      <c r="L200" s="11">
        <v>0</v>
      </c>
      <c r="M200" s="27">
        <f t="shared" ref="M200:M205" si="14">SUM(C200:L200)</f>
        <v>100.69900000000001</v>
      </c>
      <c r="N200" s="11">
        <v>2.9812701949454827</v>
      </c>
      <c r="O200" s="11">
        <v>8.3375067005502846E-4</v>
      </c>
      <c r="P200" s="11">
        <v>1.9408773181540562</v>
      </c>
      <c r="Q200" s="11">
        <v>1.9638581179768213</v>
      </c>
      <c r="R200" s="11">
        <v>9.8437425177293036E-2</v>
      </c>
      <c r="S200" s="11">
        <v>8.2752090351786975E-2</v>
      </c>
      <c r="T200" s="11">
        <v>0.33756177745628618</v>
      </c>
      <c r="U200" s="11">
        <v>0.59075932429808298</v>
      </c>
      <c r="V200" s="11">
        <v>2.9166124411739471E-3</v>
      </c>
      <c r="W200" s="11">
        <v>6.0602212125954646E-4</v>
      </c>
      <c r="X200" s="11">
        <v>0</v>
      </c>
      <c r="Y200" s="28">
        <v>0.11346876356848416</v>
      </c>
      <c r="Z200" s="28">
        <v>0.66013561769331908</v>
      </c>
      <c r="AA200" s="28">
        <v>0.19857914779269489</v>
      </c>
      <c r="AB200" s="28">
        <v>2.7816470945501878E-2</v>
      </c>
      <c r="AC200" s="11">
        <f t="shared" ref="AC200:AC205" si="15">T200/(T200+Q200)</f>
        <v>0.14667544072515284</v>
      </c>
      <c r="AD200" s="11">
        <f t="shared" si="13"/>
        <v>0.85332455927484718</v>
      </c>
      <c r="AE200" s="69"/>
      <c r="AF200" s="69"/>
      <c r="AG200" s="4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BB200" s="10"/>
    </row>
    <row r="201" spans="1:54">
      <c r="B201" s="10" t="s">
        <v>305</v>
      </c>
      <c r="C201" s="11">
        <v>37.948</v>
      </c>
      <c r="D201" s="11">
        <v>0</v>
      </c>
      <c r="E201" s="11">
        <v>20.228999999999999</v>
      </c>
      <c r="F201" s="11">
        <v>31.297000000000001</v>
      </c>
      <c r="G201" s="11">
        <v>1.151</v>
      </c>
      <c r="H201" s="11">
        <v>2.895</v>
      </c>
      <c r="I201" s="11">
        <v>6.9249999999999998</v>
      </c>
      <c r="J201" s="11">
        <v>4.1000000000000002E-2</v>
      </c>
      <c r="K201" s="11">
        <v>0</v>
      </c>
      <c r="L201" s="11">
        <v>0</v>
      </c>
      <c r="M201" s="27">
        <f t="shared" si="14"/>
        <v>100.48599999999999</v>
      </c>
      <c r="N201" s="11">
        <v>3.013162700828576</v>
      </c>
      <c r="O201" s="11">
        <v>0</v>
      </c>
      <c r="P201" s="11">
        <v>1.8930590831506058</v>
      </c>
      <c r="Q201" s="11">
        <v>1.9912967144970644</v>
      </c>
      <c r="R201" s="11">
        <v>8.6927471504718135E-2</v>
      </c>
      <c r="S201" s="11">
        <v>7.7409478469955967E-2</v>
      </c>
      <c r="T201" s="11">
        <v>0.34268161460263158</v>
      </c>
      <c r="U201" s="11">
        <v>0.58915098063397031</v>
      </c>
      <c r="V201" s="11">
        <v>6.3119563124765833E-3</v>
      </c>
      <c r="W201" s="11">
        <v>0</v>
      </c>
      <c r="X201" s="11">
        <v>0</v>
      </c>
      <c r="Y201" s="28">
        <v>0.11420669379441348</v>
      </c>
      <c r="Z201" s="28">
        <v>0.66364638321813652</v>
      </c>
      <c r="AA201" s="28">
        <v>0.19634839681132274</v>
      </c>
      <c r="AB201" s="28">
        <v>2.5798526176127146E-2</v>
      </c>
      <c r="AC201" s="11">
        <f t="shared" si="15"/>
        <v>0.14682296331980807</v>
      </c>
      <c r="AD201" s="11">
        <f t="shared" si="13"/>
        <v>0.85317703668019196</v>
      </c>
      <c r="AE201" s="69"/>
      <c r="AF201" s="69"/>
      <c r="AG201" s="4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BB201" s="10"/>
    </row>
    <row r="202" spans="1:54">
      <c r="B202" s="10" t="s">
        <v>306</v>
      </c>
      <c r="C202" s="11">
        <v>37.530999999999999</v>
      </c>
      <c r="D202" s="11">
        <v>5.3999999999999999E-2</v>
      </c>
      <c r="E202" s="11">
        <v>20.61</v>
      </c>
      <c r="F202" s="11">
        <v>30.995000000000001</v>
      </c>
      <c r="G202" s="11">
        <v>1.19</v>
      </c>
      <c r="H202" s="11">
        <v>3.028</v>
      </c>
      <c r="I202" s="11">
        <v>6.9180000000000001</v>
      </c>
      <c r="J202" s="11">
        <v>0</v>
      </c>
      <c r="K202" s="11">
        <v>0</v>
      </c>
      <c r="L202" s="11">
        <v>2.8000000000000001E-2</v>
      </c>
      <c r="M202" s="27">
        <f t="shared" si="14"/>
        <v>100.35400000000001</v>
      </c>
      <c r="N202" s="11">
        <v>2.9787543580241946</v>
      </c>
      <c r="O202" s="11">
        <v>3.223797753466939E-3</v>
      </c>
      <c r="P202" s="11">
        <v>1.9278738376829092</v>
      </c>
      <c r="Q202" s="11">
        <v>1.9508614336462489</v>
      </c>
      <c r="R202" s="11">
        <v>0.10641281164667582</v>
      </c>
      <c r="S202" s="11">
        <v>7.9997541974916764E-2</v>
      </c>
      <c r="T202" s="11">
        <v>0.35826878503505655</v>
      </c>
      <c r="U202" s="11">
        <v>0.58829918742477971</v>
      </c>
      <c r="V202" s="11">
        <v>0</v>
      </c>
      <c r="W202" s="11">
        <v>0</v>
      </c>
      <c r="X202" s="11">
        <v>1.7570391150894152E-3</v>
      </c>
      <c r="Y202" s="28">
        <v>0.1203283208227716</v>
      </c>
      <c r="Z202" s="28">
        <v>0.6552172287228103</v>
      </c>
      <c r="AA202" s="28">
        <v>0.19758643878868218</v>
      </c>
      <c r="AB202" s="28">
        <v>2.6868011665735891E-2</v>
      </c>
      <c r="AC202" s="11">
        <f t="shared" si="15"/>
        <v>0.15515313174484205</v>
      </c>
      <c r="AD202" s="11">
        <f t="shared" si="13"/>
        <v>0.84484686825515798</v>
      </c>
      <c r="AE202" s="69"/>
      <c r="AF202" s="69"/>
      <c r="AG202" s="4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BB202" s="10"/>
    </row>
    <row r="203" spans="1:54">
      <c r="B203" s="10" t="s">
        <v>307</v>
      </c>
      <c r="C203" s="11">
        <v>37.829000000000001</v>
      </c>
      <c r="D203" s="11">
        <v>9.0999999999999998E-2</v>
      </c>
      <c r="E203" s="11">
        <v>20.818999999999999</v>
      </c>
      <c r="F203" s="11">
        <v>31.007000000000001</v>
      </c>
      <c r="G203" s="11">
        <v>1.2010000000000001</v>
      </c>
      <c r="H203" s="11">
        <v>2.9009999999999998</v>
      </c>
      <c r="I203" s="11">
        <v>6.88</v>
      </c>
      <c r="J203" s="11">
        <v>0</v>
      </c>
      <c r="K203" s="11">
        <v>4.0000000000000001E-3</v>
      </c>
      <c r="L203" s="11">
        <v>0</v>
      </c>
      <c r="M203" s="27">
        <f t="shared" si="14"/>
        <v>100.732</v>
      </c>
      <c r="N203" s="11">
        <v>2.9927422324153654</v>
      </c>
      <c r="O203" s="11">
        <v>5.4152101804066568E-3</v>
      </c>
      <c r="P203" s="11">
        <v>1.941155737471973</v>
      </c>
      <c r="Q203" s="11">
        <v>1.9885134147136254</v>
      </c>
      <c r="R203" s="11">
        <v>6.2933081271979496E-2</v>
      </c>
      <c r="S203" s="11">
        <v>8.0477149578949039E-2</v>
      </c>
      <c r="T203" s="11">
        <v>0.34213753780736661</v>
      </c>
      <c r="U203" s="11">
        <v>0.58318457134729262</v>
      </c>
      <c r="V203" s="11">
        <v>0</v>
      </c>
      <c r="W203" s="11">
        <v>4.0370393550102197E-4</v>
      </c>
      <c r="X203" s="11">
        <v>0</v>
      </c>
      <c r="Y203" s="28">
        <v>0.11426246191366421</v>
      </c>
      <c r="Z203" s="28">
        <v>0.66409678332768385</v>
      </c>
      <c r="AA203" s="28">
        <v>0.19476408610190174</v>
      </c>
      <c r="AB203" s="28">
        <v>2.6876668656750157E-2</v>
      </c>
      <c r="AC203" s="11">
        <f t="shared" si="15"/>
        <v>0.14679913242147527</v>
      </c>
      <c r="AD203" s="11">
        <f t="shared" si="13"/>
        <v>0.85320086757852476</v>
      </c>
      <c r="AE203" s="69"/>
      <c r="AF203" s="69"/>
      <c r="AG203" s="4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BB203" s="10"/>
    </row>
    <row r="204" spans="1:54">
      <c r="B204" s="10" t="s">
        <v>308</v>
      </c>
      <c r="C204" s="11">
        <v>37.457999999999998</v>
      </c>
      <c r="D204" s="11">
        <v>3.5999999999999997E-2</v>
      </c>
      <c r="E204" s="11">
        <v>20.582000000000001</v>
      </c>
      <c r="F204" s="11">
        <v>31.045999999999999</v>
      </c>
      <c r="G204" s="11">
        <v>1.121</v>
      </c>
      <c r="H204" s="11">
        <v>2.9729999999999999</v>
      </c>
      <c r="I204" s="11">
        <v>7.0389999999999997</v>
      </c>
      <c r="J204" s="11">
        <v>8.0000000000000002E-3</v>
      </c>
      <c r="K204" s="11">
        <v>0</v>
      </c>
      <c r="L204" s="11">
        <v>0</v>
      </c>
      <c r="M204" s="27">
        <f t="shared" si="14"/>
        <v>100.26299999999999</v>
      </c>
      <c r="N204" s="11">
        <v>2.9741224844574812</v>
      </c>
      <c r="O204" s="11">
        <v>2.1500385144147954E-3</v>
      </c>
      <c r="P204" s="11">
        <v>1.9260071819580711</v>
      </c>
      <c r="Q204" s="11">
        <v>1.9387854276453709</v>
      </c>
      <c r="R204" s="11">
        <v>0.12267931824178646</v>
      </c>
      <c r="S204" s="11">
        <v>7.5388483038649132E-2</v>
      </c>
      <c r="T204" s="11">
        <v>0.3518987464083107</v>
      </c>
      <c r="U204" s="11">
        <v>0.59882285355180731</v>
      </c>
      <c r="V204" s="11">
        <v>1.2315461436596738E-3</v>
      </c>
      <c r="W204" s="11">
        <v>0</v>
      </c>
      <c r="X204" s="11">
        <v>0</v>
      </c>
      <c r="Y204" s="28">
        <v>0.11868841419367895</v>
      </c>
      <c r="Z204" s="28">
        <v>0.65391357661173033</v>
      </c>
      <c r="AA204" s="28">
        <v>0.20197098056305873</v>
      </c>
      <c r="AB204" s="28">
        <v>2.5427028631531984E-2</v>
      </c>
      <c r="AC204" s="11">
        <f t="shared" si="15"/>
        <v>0.15362167792235512</v>
      </c>
      <c r="AD204" s="11">
        <f t="shared" si="13"/>
        <v>0.84637832207764485</v>
      </c>
      <c r="AE204" s="69"/>
      <c r="AF204" s="69"/>
      <c r="AG204" s="4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BB204" s="10"/>
    </row>
    <row r="205" spans="1:54">
      <c r="A205" s="34"/>
      <c r="B205" s="7" t="s">
        <v>309</v>
      </c>
      <c r="C205" s="17">
        <v>37.945</v>
      </c>
      <c r="D205" s="17">
        <v>1.4E-2</v>
      </c>
      <c r="E205" s="17">
        <v>20.565999999999999</v>
      </c>
      <c r="F205" s="17">
        <v>31.440999999999999</v>
      </c>
      <c r="G205" s="17">
        <v>1.123</v>
      </c>
      <c r="H205" s="17">
        <v>2.87</v>
      </c>
      <c r="I205" s="17">
        <v>6.9420000000000002</v>
      </c>
      <c r="J205" s="17">
        <v>0</v>
      </c>
      <c r="K205" s="17">
        <v>0</v>
      </c>
      <c r="L205" s="17">
        <v>0</v>
      </c>
      <c r="M205" s="35">
        <f t="shared" si="14"/>
        <v>100.90100000000001</v>
      </c>
      <c r="N205" s="17">
        <v>3.0007716236489079</v>
      </c>
      <c r="O205" s="17">
        <v>8.32790757763235E-4</v>
      </c>
      <c r="P205" s="17">
        <v>1.9168330198940198</v>
      </c>
      <c r="Q205" s="17">
        <v>1.9994068588956355</v>
      </c>
      <c r="R205" s="17">
        <v>7.9958151292638391E-2</v>
      </c>
      <c r="S205" s="17">
        <v>7.5221721863922147E-2</v>
      </c>
      <c r="T205" s="17">
        <v>0.33835206350050284</v>
      </c>
      <c r="U205" s="17">
        <v>0.5882150509046612</v>
      </c>
      <c r="V205" s="17">
        <v>0</v>
      </c>
      <c r="W205" s="17">
        <v>0</v>
      </c>
      <c r="X205" s="17">
        <v>0</v>
      </c>
      <c r="Y205" s="36">
        <v>0.11273908730631187</v>
      </c>
      <c r="Z205" s="36">
        <v>0.66620342755952722</v>
      </c>
      <c r="AA205" s="36">
        <v>0.19599356744791574</v>
      </c>
      <c r="AB205" s="36">
        <v>2.5063917686245239E-2</v>
      </c>
      <c r="AC205" s="17">
        <f t="shared" si="15"/>
        <v>0.1447335139047192</v>
      </c>
      <c r="AD205" s="17">
        <f t="shared" si="13"/>
        <v>0.85526648609528078</v>
      </c>
      <c r="AE205" s="69"/>
      <c r="AF205" s="69"/>
      <c r="AG205" s="4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BB205" s="10"/>
    </row>
    <row r="206" spans="1:54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28"/>
      <c r="Z206" s="28"/>
      <c r="AA206" s="28"/>
      <c r="AB206" s="28"/>
      <c r="AC206" s="11"/>
      <c r="AD206" s="11"/>
      <c r="AE206" s="69"/>
      <c r="AF206" s="69"/>
      <c r="AG206" s="4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BB206" s="10"/>
    </row>
    <row r="207" spans="1:54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28"/>
      <c r="Z207" s="28"/>
      <c r="AA207" s="28"/>
      <c r="AB207" s="28"/>
      <c r="AC207" s="11"/>
      <c r="AE207" s="69"/>
      <c r="AF207" s="69"/>
      <c r="AG207" s="4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BB207" s="10"/>
    </row>
    <row r="208" spans="1:54" ht="18.75">
      <c r="A208" s="37" t="s">
        <v>13</v>
      </c>
      <c r="B208" s="13" t="s">
        <v>12</v>
      </c>
      <c r="C208" s="25" t="s">
        <v>83</v>
      </c>
      <c r="D208" s="25" t="s">
        <v>84</v>
      </c>
      <c r="E208" s="25" t="s">
        <v>85</v>
      </c>
      <c r="F208" s="25" t="s">
        <v>86</v>
      </c>
      <c r="G208" s="25" t="s">
        <v>7</v>
      </c>
      <c r="H208" s="25" t="s">
        <v>8</v>
      </c>
      <c r="I208" s="25" t="s">
        <v>9</v>
      </c>
      <c r="J208" s="25" t="s">
        <v>87</v>
      </c>
      <c r="K208" s="25" t="s">
        <v>88</v>
      </c>
      <c r="L208" s="25" t="s">
        <v>10</v>
      </c>
      <c r="M208" s="25" t="s">
        <v>3</v>
      </c>
      <c r="N208" s="25" t="s">
        <v>14</v>
      </c>
      <c r="O208" s="25" t="s">
        <v>15</v>
      </c>
      <c r="P208" s="25" t="s">
        <v>16</v>
      </c>
      <c r="Q208" s="25" t="s">
        <v>90</v>
      </c>
      <c r="R208" s="25" t="s">
        <v>91</v>
      </c>
      <c r="S208" s="25" t="s">
        <v>17</v>
      </c>
      <c r="T208" s="25" t="s">
        <v>18</v>
      </c>
      <c r="U208" s="25" t="s">
        <v>19</v>
      </c>
      <c r="V208" s="25" t="s">
        <v>20</v>
      </c>
      <c r="W208" s="25" t="s">
        <v>21</v>
      </c>
      <c r="X208" s="25" t="s">
        <v>22</v>
      </c>
      <c r="Y208" s="25" t="s">
        <v>4</v>
      </c>
      <c r="Z208" s="25" t="s">
        <v>5</v>
      </c>
      <c r="AA208" s="25" t="s">
        <v>6</v>
      </c>
      <c r="AB208" s="25" t="s">
        <v>66</v>
      </c>
      <c r="AE208" s="69"/>
      <c r="AF208" s="69"/>
      <c r="AG208" s="4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V208" s="10"/>
      <c r="AW208" s="10"/>
      <c r="AX208" s="10"/>
    </row>
    <row r="209" spans="1:50">
      <c r="A209" s="20" t="s">
        <v>93</v>
      </c>
      <c r="B209" s="10" t="s">
        <v>108</v>
      </c>
      <c r="C209" s="27">
        <v>52.39</v>
      </c>
      <c r="D209" s="27">
        <v>0.35</v>
      </c>
      <c r="E209" s="27">
        <v>3.12</v>
      </c>
      <c r="F209" s="27">
        <v>10.19</v>
      </c>
      <c r="G209" s="27">
        <v>0.08</v>
      </c>
      <c r="H209" s="27">
        <v>11.46</v>
      </c>
      <c r="I209" s="27">
        <v>21.22</v>
      </c>
      <c r="J209" s="27">
        <v>1.04</v>
      </c>
      <c r="K209" s="27">
        <v>0</v>
      </c>
      <c r="L209" s="27">
        <v>0</v>
      </c>
      <c r="M209" s="27">
        <f t="shared" ref="M209:M212" si="16">SUM(C209:L209)</f>
        <v>99.850000000000009</v>
      </c>
      <c r="N209" s="28">
        <v>1.9629674232482108</v>
      </c>
      <c r="O209" s="28">
        <v>9.8642077893158365E-3</v>
      </c>
      <c r="P209" s="28">
        <v>0.13777656448716066</v>
      </c>
      <c r="Q209" s="28">
        <v>0.31929702480500649</v>
      </c>
      <c r="R209" s="28">
        <v>0</v>
      </c>
      <c r="S209" s="28">
        <v>2.5388661645974536E-3</v>
      </c>
      <c r="T209" s="28">
        <v>0.64011478293808211</v>
      </c>
      <c r="U209" s="28">
        <v>0.85188939074721237</v>
      </c>
      <c r="V209" s="28">
        <v>7.5551739820413827E-2</v>
      </c>
      <c r="W209" s="28">
        <v>0</v>
      </c>
      <c r="X209" s="28">
        <v>0</v>
      </c>
      <c r="Y209" s="11">
        <f>T209/(Q209+T209+U209)</f>
        <v>0.35340051862805066</v>
      </c>
      <c r="Z209" s="11">
        <f>U209/(Q209+T209+U209)</f>
        <v>0.47031901235269569</v>
      </c>
      <c r="AA209" s="11">
        <f>Q209/(Q209+T209+U209)</f>
        <v>0.17628046901925365</v>
      </c>
      <c r="AB209" s="11">
        <f t="shared" ref="AB209:AB212" si="17">T209/(T209+Q209)</f>
        <v>0.66719502279618814</v>
      </c>
      <c r="AE209" s="69"/>
      <c r="AF209" s="69"/>
      <c r="AG209" s="41"/>
      <c r="AH209" s="10"/>
      <c r="AI209" s="10"/>
      <c r="AJ209" s="10"/>
      <c r="AK209" s="10"/>
      <c r="AL209" s="10"/>
      <c r="AM209" s="29"/>
      <c r="AN209" s="10"/>
      <c r="AO209" s="30"/>
      <c r="AS209" s="31"/>
      <c r="AV209" s="32"/>
      <c r="AW209" s="32"/>
      <c r="AX209" s="10"/>
    </row>
    <row r="210" spans="1:50">
      <c r="B210" s="10" t="s">
        <v>109</v>
      </c>
      <c r="C210" s="27">
        <v>51.92</v>
      </c>
      <c r="D210" s="27">
        <v>0.31</v>
      </c>
      <c r="E210" s="27">
        <v>3.24</v>
      </c>
      <c r="F210" s="27">
        <v>10.36</v>
      </c>
      <c r="G210" s="27">
        <v>0.06</v>
      </c>
      <c r="H210" s="27">
        <v>11.34</v>
      </c>
      <c r="I210" s="27">
        <v>21.2</v>
      </c>
      <c r="J210" s="27">
        <v>1.05</v>
      </c>
      <c r="K210" s="27">
        <v>0</v>
      </c>
      <c r="L210" s="27">
        <v>0</v>
      </c>
      <c r="M210" s="27">
        <f t="shared" si="16"/>
        <v>99.480000000000018</v>
      </c>
      <c r="N210" s="28">
        <v>1.952937361946143</v>
      </c>
      <c r="O210" s="28">
        <v>8.7709128955459001E-3</v>
      </c>
      <c r="P210" s="28">
        <v>0.14363315623554535</v>
      </c>
      <c r="Q210" s="28">
        <v>0.32588875842512327</v>
      </c>
      <c r="R210" s="28">
        <v>0</v>
      </c>
      <c r="S210" s="28">
        <v>1.911569126391083E-3</v>
      </c>
      <c r="T210" s="28">
        <v>0.63588009489625075</v>
      </c>
      <c r="U210" s="28">
        <v>0.85440273025954294</v>
      </c>
      <c r="V210" s="28">
        <v>7.6575416215457839E-2</v>
      </c>
      <c r="W210" s="28">
        <v>0</v>
      </c>
      <c r="X210" s="28">
        <v>0</v>
      </c>
      <c r="Y210" s="11">
        <f t="shared" ref="Y210:Y212" si="18">T210/(Q210+T210+U210)</f>
        <v>0.35012115630754226</v>
      </c>
      <c r="Z210" s="11">
        <f t="shared" ref="Z210:Z212" si="19">U210/(Q210+T210+U210)</f>
        <v>0.4704416355721911</v>
      </c>
      <c r="AA210" s="11">
        <f t="shared" ref="AA210:AA212" si="20">Q210/(Q210+T210+U210)</f>
        <v>0.17943720812026667</v>
      </c>
      <c r="AB210" s="11">
        <f t="shared" si="17"/>
        <v>0.66115688057510025</v>
      </c>
      <c r="AE210" s="69"/>
      <c r="AF210" s="69"/>
      <c r="AG210" s="41"/>
      <c r="AH210" s="10"/>
      <c r="AI210" s="10"/>
      <c r="AJ210" s="10"/>
      <c r="AK210" s="10"/>
      <c r="AL210" s="10"/>
      <c r="AM210" s="29"/>
      <c r="AN210" s="10"/>
      <c r="AO210" s="30"/>
      <c r="AS210" s="31"/>
      <c r="AV210" s="32"/>
      <c r="AW210" s="32"/>
      <c r="AX210" s="10"/>
    </row>
    <row r="211" spans="1:50">
      <c r="B211" s="10" t="s">
        <v>110</v>
      </c>
      <c r="C211" s="27">
        <v>52.53</v>
      </c>
      <c r="D211" s="27">
        <v>0.32</v>
      </c>
      <c r="E211" s="27">
        <v>3.14</v>
      </c>
      <c r="F211" s="27">
        <v>10.16</v>
      </c>
      <c r="G211" s="27">
        <v>0.04</v>
      </c>
      <c r="H211" s="27">
        <v>11.51</v>
      </c>
      <c r="I211" s="27">
        <v>21.33</v>
      </c>
      <c r="J211" s="27">
        <v>0.96</v>
      </c>
      <c r="K211" s="27">
        <v>0.01</v>
      </c>
      <c r="L211" s="27">
        <v>0</v>
      </c>
      <c r="M211" s="27">
        <f t="shared" si="16"/>
        <v>100.00000000000001</v>
      </c>
      <c r="N211" s="28">
        <v>1.9657808580534331</v>
      </c>
      <c r="O211" s="28">
        <v>9.0075597833241556E-3</v>
      </c>
      <c r="P211" s="28">
        <v>0.13848840469214072</v>
      </c>
      <c r="Q211" s="28">
        <v>0.31796359815997938</v>
      </c>
      <c r="R211" s="28">
        <v>0</v>
      </c>
      <c r="S211" s="28">
        <v>1.2678644342206053E-3</v>
      </c>
      <c r="T211" s="28">
        <v>0.64211315905462751</v>
      </c>
      <c r="U211" s="28">
        <v>0.85524726241892501</v>
      </c>
      <c r="V211" s="28">
        <v>6.9653889196682112E-2</v>
      </c>
      <c r="W211" s="28">
        <v>4.7740420666760893E-4</v>
      </c>
      <c r="X211" s="28">
        <v>0</v>
      </c>
      <c r="Y211" s="11">
        <f t="shared" si="18"/>
        <v>0.35371820793967895</v>
      </c>
      <c r="Z211" s="11">
        <f t="shared" si="19"/>
        <v>0.47112650588492616</v>
      </c>
      <c r="AA211" s="11">
        <f t="shared" si="20"/>
        <v>0.17515528617539483</v>
      </c>
      <c r="AB211" s="11">
        <f t="shared" si="17"/>
        <v>0.66881439867114223</v>
      </c>
      <c r="AE211" s="69"/>
      <c r="AF211" s="69"/>
      <c r="AG211" s="41"/>
      <c r="AH211" s="10"/>
      <c r="AI211" s="10"/>
      <c r="AJ211" s="10"/>
      <c r="AK211" s="10"/>
      <c r="AL211" s="10"/>
      <c r="AM211" s="29"/>
      <c r="AN211" s="10"/>
      <c r="AO211" s="30"/>
      <c r="AS211" s="31"/>
      <c r="AV211" s="32"/>
      <c r="AW211" s="32"/>
      <c r="AX211" s="10"/>
    </row>
    <row r="212" spans="1:50">
      <c r="B212" s="10" t="s">
        <v>111</v>
      </c>
      <c r="C212" s="27">
        <v>52.19</v>
      </c>
      <c r="D212" s="27">
        <v>0.34</v>
      </c>
      <c r="E212" s="27">
        <v>3.08</v>
      </c>
      <c r="F212" s="27">
        <v>9.9</v>
      </c>
      <c r="G212" s="27">
        <v>0.09</v>
      </c>
      <c r="H212" s="27">
        <v>11.88</v>
      </c>
      <c r="I212" s="27">
        <v>21.73</v>
      </c>
      <c r="J212" s="27">
        <v>0.78</v>
      </c>
      <c r="K212" s="27">
        <v>0</v>
      </c>
      <c r="L212" s="27">
        <v>0</v>
      </c>
      <c r="M212" s="27">
        <f t="shared" si="16"/>
        <v>99.990000000000009</v>
      </c>
      <c r="N212" s="28">
        <v>1.9521869791645567</v>
      </c>
      <c r="O212" s="28">
        <v>9.5662671710032374E-3</v>
      </c>
      <c r="P212" s="28">
        <v>0.13578159152497285</v>
      </c>
      <c r="Q212" s="28">
        <v>0.30968866043234639</v>
      </c>
      <c r="R212" s="28">
        <v>0</v>
      </c>
      <c r="S212" s="28">
        <v>2.8514236761408456E-3</v>
      </c>
      <c r="T212" s="28">
        <v>0.66245914707733744</v>
      </c>
      <c r="U212" s="28">
        <v>0.87089736694882081</v>
      </c>
      <c r="V212" s="28">
        <v>5.6568564004821756E-2</v>
      </c>
      <c r="W212" s="28">
        <v>0</v>
      </c>
      <c r="X212" s="28">
        <v>0</v>
      </c>
      <c r="Y212" s="11">
        <f t="shared" si="18"/>
        <v>0.35943728143938258</v>
      </c>
      <c r="Z212" s="11">
        <f t="shared" si="19"/>
        <v>0.47253175289352012</v>
      </c>
      <c r="AA212" s="11">
        <f t="shared" si="20"/>
        <v>0.16803096566709733</v>
      </c>
      <c r="AB212" s="11">
        <f t="shared" si="17"/>
        <v>0.68143870917565019</v>
      </c>
      <c r="AE212" s="69"/>
      <c r="AF212" s="69"/>
      <c r="AG212" s="41"/>
      <c r="AH212" s="10"/>
      <c r="AI212" s="10"/>
      <c r="AJ212" s="10"/>
      <c r="AK212" s="10"/>
      <c r="AL212" s="10"/>
      <c r="AM212" s="29"/>
      <c r="AN212" s="10"/>
      <c r="AO212" s="30"/>
      <c r="AS212" s="31"/>
      <c r="AV212" s="32"/>
      <c r="AW212" s="32"/>
      <c r="AX212" s="10"/>
    </row>
    <row r="213" spans="1:50">
      <c r="B213" s="38"/>
      <c r="C213" s="71">
        <f>AVERAGE(C209:C212)</f>
        <v>52.2575</v>
      </c>
      <c r="D213" s="71">
        <f t="shared" ref="D213:M213" si="21">AVERAGE(D209:D212)</f>
        <v>0.33</v>
      </c>
      <c r="E213" s="71">
        <f t="shared" si="21"/>
        <v>3.145</v>
      </c>
      <c r="F213" s="71">
        <f t="shared" si="21"/>
        <v>10.1525</v>
      </c>
      <c r="G213" s="71">
        <f t="shared" si="21"/>
        <v>6.7500000000000004E-2</v>
      </c>
      <c r="H213" s="71">
        <f t="shared" si="21"/>
        <v>11.547500000000001</v>
      </c>
      <c r="I213" s="71">
        <f t="shared" si="21"/>
        <v>21.37</v>
      </c>
      <c r="J213" s="71">
        <f t="shared" si="21"/>
        <v>0.95750000000000002</v>
      </c>
      <c r="K213" s="71">
        <f t="shared" si="21"/>
        <v>2.5000000000000001E-3</v>
      </c>
      <c r="L213" s="71">
        <f t="shared" si="21"/>
        <v>0</v>
      </c>
      <c r="M213" s="71">
        <f t="shared" si="21"/>
        <v>99.830000000000013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11"/>
      <c r="Z213" s="11"/>
      <c r="AA213" s="11"/>
      <c r="AB213" s="11"/>
      <c r="AE213" s="69"/>
      <c r="AF213" s="69"/>
      <c r="AG213" s="41"/>
      <c r="AH213" s="10"/>
      <c r="AI213" s="10"/>
      <c r="AJ213" s="10"/>
      <c r="AK213" s="10"/>
      <c r="AL213" s="10"/>
      <c r="AM213" s="29"/>
      <c r="AN213" s="10"/>
      <c r="AO213" s="30"/>
      <c r="AS213" s="31"/>
      <c r="AV213" s="32"/>
      <c r="AW213" s="32"/>
      <c r="AX213" s="10"/>
    </row>
    <row r="214" spans="1:50">
      <c r="A214" s="20" t="s">
        <v>112</v>
      </c>
      <c r="B214" s="38" t="s">
        <v>318</v>
      </c>
      <c r="C214" s="27">
        <v>51.488</v>
      </c>
      <c r="D214" s="27">
        <v>0.159</v>
      </c>
      <c r="E214" s="27">
        <v>2.4529999999999998</v>
      </c>
      <c r="F214" s="27">
        <v>11.291</v>
      </c>
      <c r="G214" s="27">
        <v>0.19700000000000001</v>
      </c>
      <c r="H214" s="27">
        <v>11.32</v>
      </c>
      <c r="I214" s="27">
        <v>22.132999999999999</v>
      </c>
      <c r="J214" s="27">
        <v>0.746</v>
      </c>
      <c r="K214" s="27">
        <v>5.0000000000000001E-3</v>
      </c>
      <c r="L214" s="27">
        <v>1.7000000000000001E-2</v>
      </c>
      <c r="M214" s="27">
        <f>SUM(C214:L214)</f>
        <v>99.808999999999997</v>
      </c>
      <c r="N214" s="28">
        <v>1.9399394276150987</v>
      </c>
      <c r="O214" s="28">
        <v>4.5061821782947211E-3</v>
      </c>
      <c r="P214" s="28">
        <v>0.10892705424543329</v>
      </c>
      <c r="Q214" s="28">
        <v>0.29935901525716097</v>
      </c>
      <c r="R214" s="28">
        <v>5.6411988258363799E-2</v>
      </c>
      <c r="S214" s="28">
        <v>6.2868558199551568E-3</v>
      </c>
      <c r="T214" s="28">
        <v>0.63582429703884158</v>
      </c>
      <c r="U214" s="28">
        <v>0.8935020796796419</v>
      </c>
      <c r="V214" s="28">
        <v>5.4496349501569258E-2</v>
      </c>
      <c r="W214" s="28">
        <v>2.403314973272432E-4</v>
      </c>
      <c r="X214" s="28">
        <v>5.0641890831313978E-4</v>
      </c>
      <c r="Y214" s="11">
        <f t="shared" ref="Y214:Y223" si="22">T214/(Q214+T214+U214)</f>
        <v>0.34769474280752055</v>
      </c>
      <c r="Z214" s="11">
        <f t="shared" ref="Z214:Z223" si="23">U214/(Q214+T214+U214)</f>
        <v>0.48860349822903931</v>
      </c>
      <c r="AA214" s="11">
        <f t="shared" ref="AA214:AA223" si="24">Q214/(Q214+T214+U214)</f>
        <v>0.16370175896344011</v>
      </c>
      <c r="AB214" s="11">
        <f t="shared" ref="AB214:AB223" si="25">T214/(T214+Q214)</f>
        <v>0.67989268914327206</v>
      </c>
      <c r="AE214" s="69"/>
      <c r="AF214" s="69"/>
      <c r="AG214" s="41"/>
      <c r="AH214" s="10"/>
      <c r="AI214" s="10"/>
      <c r="AJ214" s="10"/>
      <c r="AK214" s="10"/>
      <c r="AL214" s="10"/>
      <c r="AM214" s="29"/>
      <c r="AN214" s="10"/>
      <c r="AO214" s="30"/>
      <c r="AS214" s="31"/>
      <c r="AV214" s="32"/>
      <c r="AW214" s="32"/>
      <c r="AX214" s="10"/>
    </row>
    <row r="215" spans="1:50">
      <c r="B215" s="38" t="s">
        <v>319</v>
      </c>
      <c r="C215" s="27">
        <v>50.738</v>
      </c>
      <c r="D215" s="27">
        <v>0.26100000000000001</v>
      </c>
      <c r="E215" s="27">
        <v>3.2559999999999998</v>
      </c>
      <c r="F215" s="27">
        <v>12.442</v>
      </c>
      <c r="G215" s="27">
        <v>0.221</v>
      </c>
      <c r="H215" s="27">
        <v>10.7</v>
      </c>
      <c r="I215" s="27">
        <v>21.678000000000001</v>
      </c>
      <c r="J215" s="27">
        <v>0.84199999999999997</v>
      </c>
      <c r="K215" s="27">
        <v>1E-3</v>
      </c>
      <c r="L215" s="27">
        <v>0</v>
      </c>
      <c r="M215" s="27">
        <f t="shared" ref="M215:M243" si="26">SUM(C215:L215)</f>
        <v>100.13900000000001</v>
      </c>
      <c r="N215" s="28">
        <v>1.9114685626087118</v>
      </c>
      <c r="O215" s="28">
        <v>7.396117411230016E-3</v>
      </c>
      <c r="P215" s="28">
        <v>0.14456869982172688</v>
      </c>
      <c r="Q215" s="28">
        <v>0.31274208903424378</v>
      </c>
      <c r="R215" s="28">
        <v>7.9252440777014765E-2</v>
      </c>
      <c r="S215" s="28">
        <v>7.0519823435563466E-3</v>
      </c>
      <c r="T215" s="28">
        <v>0.60093311766321444</v>
      </c>
      <c r="U215" s="28">
        <v>0.87503648970167758</v>
      </c>
      <c r="V215" s="28">
        <v>6.1502439688067734E-2</v>
      </c>
      <c r="W215" s="28">
        <v>4.8060950556356864E-5</v>
      </c>
      <c r="X215" s="28">
        <v>0</v>
      </c>
      <c r="Y215" s="11">
        <f t="shared" si="22"/>
        <v>0.33595862255105491</v>
      </c>
      <c r="Z215" s="11">
        <f t="shared" si="23"/>
        <v>0.48919928877483038</v>
      </c>
      <c r="AA215" s="11">
        <f t="shared" si="24"/>
        <v>0.17484208867411466</v>
      </c>
      <c r="AB215" s="11">
        <f t="shared" si="25"/>
        <v>0.65770977833067013</v>
      </c>
      <c r="AE215" s="69"/>
      <c r="AF215" s="69"/>
      <c r="AG215" s="41"/>
      <c r="AH215" s="10"/>
      <c r="AI215" s="10"/>
      <c r="AJ215" s="10"/>
      <c r="AK215" s="10"/>
      <c r="AL215" s="10"/>
      <c r="AM215" s="29"/>
      <c r="AN215" s="10"/>
      <c r="AO215" s="30"/>
      <c r="AS215" s="31"/>
      <c r="AV215" s="32"/>
      <c r="AW215" s="32"/>
      <c r="AX215" s="10"/>
    </row>
    <row r="216" spans="1:50">
      <c r="B216" s="38" t="s">
        <v>320</v>
      </c>
      <c r="C216" s="27">
        <v>50.48</v>
      </c>
      <c r="D216" s="27">
        <v>0.28799999999999998</v>
      </c>
      <c r="E216" s="27">
        <v>3.2570000000000001</v>
      </c>
      <c r="F216" s="27">
        <v>12.584</v>
      </c>
      <c r="G216" s="27">
        <v>0.20799999999999999</v>
      </c>
      <c r="H216" s="27">
        <v>10.779</v>
      </c>
      <c r="I216" s="27">
        <v>21.553000000000001</v>
      </c>
      <c r="J216" s="27">
        <v>0.88400000000000001</v>
      </c>
      <c r="K216" s="27">
        <v>6.0000000000000001E-3</v>
      </c>
      <c r="L216" s="27">
        <v>3.1E-2</v>
      </c>
      <c r="M216" s="27">
        <f t="shared" si="26"/>
        <v>100.07</v>
      </c>
      <c r="N216" s="28">
        <v>1.9022610574823628</v>
      </c>
      <c r="O216" s="28">
        <v>8.1634311203723064E-3</v>
      </c>
      <c r="P216" s="28">
        <v>0.14465205006025517</v>
      </c>
      <c r="Q216" s="28">
        <v>0.2981236805781422</v>
      </c>
      <c r="R216" s="28">
        <v>9.8451448847961753E-2</v>
      </c>
      <c r="S216" s="28">
        <v>6.6389474796780734E-3</v>
      </c>
      <c r="T216" s="28">
        <v>0.60553296156569791</v>
      </c>
      <c r="U216" s="28">
        <v>0.87022516148570361</v>
      </c>
      <c r="V216" s="28">
        <v>6.458764844765387E-2</v>
      </c>
      <c r="W216" s="28">
        <v>2.8844337063940945E-4</v>
      </c>
      <c r="X216" s="28">
        <v>9.236157046049868E-4</v>
      </c>
      <c r="Y216" s="11">
        <f t="shared" si="22"/>
        <v>0.34136037718337015</v>
      </c>
      <c r="Z216" s="11">
        <f t="shared" si="23"/>
        <v>0.49057674513890043</v>
      </c>
      <c r="AA216" s="11">
        <f t="shared" si="24"/>
        <v>0.16806287767772951</v>
      </c>
      <c r="AB216" s="11">
        <f t="shared" si="25"/>
        <v>0.6700918615826561</v>
      </c>
      <c r="AE216" s="69"/>
      <c r="AF216" s="69"/>
      <c r="AG216" s="41"/>
      <c r="AH216" s="10"/>
      <c r="AI216" s="10"/>
      <c r="AJ216" s="10"/>
      <c r="AK216" s="10"/>
      <c r="AL216" s="10"/>
      <c r="AM216" s="29"/>
      <c r="AN216" s="10"/>
      <c r="AO216" s="30"/>
      <c r="AS216" s="31"/>
      <c r="AV216" s="32"/>
      <c r="AW216" s="32"/>
      <c r="AX216" s="10"/>
    </row>
    <row r="217" spans="1:50">
      <c r="B217" s="38" t="s">
        <v>321</v>
      </c>
      <c r="C217" s="27">
        <v>50.11</v>
      </c>
      <c r="D217" s="27">
        <v>0.373</v>
      </c>
      <c r="E217" s="27">
        <v>3.59</v>
      </c>
      <c r="F217" s="27">
        <v>14.53</v>
      </c>
      <c r="G217" s="27">
        <v>0.26800000000000002</v>
      </c>
      <c r="H217" s="27">
        <v>10.752000000000001</v>
      </c>
      <c r="I217" s="27">
        <v>19.587</v>
      </c>
      <c r="J217" s="27">
        <v>0.85</v>
      </c>
      <c r="K217" s="27">
        <v>0</v>
      </c>
      <c r="L217" s="27">
        <v>1.0999999999999999E-2</v>
      </c>
      <c r="M217" s="27">
        <f t="shared" si="26"/>
        <v>100.07099999999998</v>
      </c>
      <c r="N217" s="28">
        <v>1.8968151808779614</v>
      </c>
      <c r="O217" s="28">
        <v>1.0620352210098693E-2</v>
      </c>
      <c r="P217" s="28">
        <v>0.16015891796736101</v>
      </c>
      <c r="Q217" s="28">
        <v>0.37293851819457446</v>
      </c>
      <c r="R217" s="28">
        <v>8.7023766345929676E-2</v>
      </c>
      <c r="S217" s="28">
        <v>8.5925196717523012E-3</v>
      </c>
      <c r="T217" s="28">
        <v>0.60673411569661173</v>
      </c>
      <c r="U217" s="28">
        <v>0.79440445987378461</v>
      </c>
      <c r="V217" s="28">
        <v>6.238295982566669E-2</v>
      </c>
      <c r="W217" s="28">
        <v>0</v>
      </c>
      <c r="X217" s="28">
        <v>3.2920933625912521E-4</v>
      </c>
      <c r="Y217" s="11">
        <f t="shared" si="22"/>
        <v>0.34199985887253198</v>
      </c>
      <c r="Z217" s="11">
        <f t="shared" si="23"/>
        <v>0.44778463273424524</v>
      </c>
      <c r="AA217" s="11">
        <f t="shared" si="24"/>
        <v>0.21021550839322276</v>
      </c>
      <c r="AB217" s="11">
        <f t="shared" si="25"/>
        <v>0.61932332771888232</v>
      </c>
      <c r="AE217" s="69"/>
      <c r="AF217" s="69"/>
      <c r="AG217" s="41"/>
      <c r="AH217" s="10"/>
      <c r="AI217" s="10"/>
      <c r="AJ217" s="10"/>
      <c r="AK217" s="10"/>
      <c r="AL217" s="10"/>
      <c r="AM217" s="29"/>
      <c r="AN217" s="10"/>
      <c r="AO217" s="30"/>
      <c r="AS217" s="31"/>
      <c r="AV217" s="32"/>
      <c r="AW217" s="32"/>
      <c r="AX217" s="10"/>
    </row>
    <row r="218" spans="1:50">
      <c r="B218" s="38" t="s">
        <v>322</v>
      </c>
      <c r="C218" s="27">
        <v>50.311</v>
      </c>
      <c r="D218" s="27">
        <v>0.314</v>
      </c>
      <c r="E218" s="27">
        <v>3.6509999999999998</v>
      </c>
      <c r="F218" s="27">
        <v>12.538</v>
      </c>
      <c r="G218" s="27">
        <v>0.22800000000000001</v>
      </c>
      <c r="H218" s="27">
        <v>10.484999999999999</v>
      </c>
      <c r="I218" s="27">
        <v>21.466999999999999</v>
      </c>
      <c r="J218" s="27">
        <v>0.998</v>
      </c>
      <c r="K218" s="27">
        <v>0</v>
      </c>
      <c r="L218" s="27">
        <v>6.7000000000000004E-2</v>
      </c>
      <c r="M218" s="27">
        <f t="shared" si="26"/>
        <v>100.05899999999998</v>
      </c>
      <c r="N218" s="28">
        <v>1.8955771049083072</v>
      </c>
      <c r="O218" s="28">
        <v>8.8989266477664513E-3</v>
      </c>
      <c r="P218" s="28">
        <v>0.16212366067507455</v>
      </c>
      <c r="Q218" s="28">
        <v>0.29522663248659131</v>
      </c>
      <c r="R218" s="28">
        <v>9.9833099240798528E-2</v>
      </c>
      <c r="S218" s="28">
        <v>7.2760969803124156E-3</v>
      </c>
      <c r="T218" s="28">
        <v>0.58891889064530989</v>
      </c>
      <c r="U218" s="28">
        <v>0.86660860600429801</v>
      </c>
      <c r="V218" s="28">
        <v>7.2904692574399146E-2</v>
      </c>
      <c r="W218" s="28">
        <v>0</v>
      </c>
      <c r="X218" s="28">
        <v>1.9958695463788241E-3</v>
      </c>
      <c r="Y218" s="11">
        <f t="shared" si="22"/>
        <v>0.3363801237675077</v>
      </c>
      <c r="Z218" s="11">
        <f t="shared" si="23"/>
        <v>0.49499161051921786</v>
      </c>
      <c r="AA218" s="11">
        <f t="shared" si="24"/>
        <v>0.16862826571327438</v>
      </c>
      <c r="AB218" s="11">
        <f t="shared" si="25"/>
        <v>0.66608818937315606</v>
      </c>
      <c r="AE218" s="69"/>
      <c r="AF218" s="69"/>
      <c r="AG218" s="41"/>
      <c r="AH218" s="10"/>
      <c r="AI218" s="10"/>
      <c r="AJ218" s="10"/>
      <c r="AK218" s="10"/>
      <c r="AL218" s="10"/>
      <c r="AM218" s="29"/>
      <c r="AN218" s="10"/>
      <c r="AO218" s="30"/>
      <c r="AS218" s="31"/>
      <c r="AV218" s="32"/>
      <c r="AW218" s="32"/>
      <c r="AX218" s="10"/>
    </row>
    <row r="219" spans="1:50">
      <c r="B219" s="38" t="s">
        <v>323</v>
      </c>
      <c r="C219" s="27">
        <v>50.197000000000003</v>
      </c>
      <c r="D219" s="27">
        <v>0.30299999999999999</v>
      </c>
      <c r="E219" s="27">
        <v>3.6280000000000001</v>
      </c>
      <c r="F219" s="27">
        <v>12.909000000000001</v>
      </c>
      <c r="G219" s="27">
        <v>0.21299999999999999</v>
      </c>
      <c r="H219" s="27">
        <v>10.282999999999999</v>
      </c>
      <c r="I219" s="27">
        <v>21.344000000000001</v>
      </c>
      <c r="J219" s="27">
        <v>1.0409999999999999</v>
      </c>
      <c r="K219" s="27">
        <v>0</v>
      </c>
      <c r="L219" s="27">
        <v>0</v>
      </c>
      <c r="M219" s="27">
        <f t="shared" si="26"/>
        <v>99.918000000000006</v>
      </c>
      <c r="N219" s="28">
        <v>1.8956079365755982</v>
      </c>
      <c r="O219" s="28">
        <v>8.6068227325859347E-3</v>
      </c>
      <c r="P219" s="28">
        <v>0.16147083742794299</v>
      </c>
      <c r="Q219" s="28">
        <v>0.3013604832115141</v>
      </c>
      <c r="R219" s="28">
        <v>0.10631946452315288</v>
      </c>
      <c r="S219" s="28">
        <v>6.8129544645331233E-3</v>
      </c>
      <c r="T219" s="28">
        <v>0.57889411848158934</v>
      </c>
      <c r="U219" s="28">
        <v>0.86361406028540233</v>
      </c>
      <c r="V219" s="28">
        <v>7.6219820567462987E-2</v>
      </c>
      <c r="W219" s="28">
        <v>0</v>
      </c>
      <c r="X219" s="28">
        <v>0</v>
      </c>
      <c r="Y219" s="11">
        <f t="shared" si="22"/>
        <v>0.331959700350831</v>
      </c>
      <c r="Z219" s="11">
        <f t="shared" si="23"/>
        <v>0.49522884326941757</v>
      </c>
      <c r="AA219" s="11">
        <f t="shared" si="24"/>
        <v>0.17281145637975145</v>
      </c>
      <c r="AB219" s="11">
        <f t="shared" si="25"/>
        <v>0.65764395592835312</v>
      </c>
      <c r="AE219" s="69"/>
      <c r="AF219" s="69"/>
      <c r="AG219" s="41"/>
      <c r="AH219" s="10"/>
      <c r="AI219" s="10"/>
      <c r="AJ219" s="10"/>
      <c r="AK219" s="10"/>
      <c r="AL219" s="10"/>
      <c r="AM219" s="29"/>
      <c r="AN219" s="10"/>
      <c r="AO219" s="30"/>
      <c r="AS219" s="31"/>
      <c r="AV219" s="32"/>
      <c r="AW219" s="32"/>
      <c r="AX219" s="10"/>
    </row>
    <row r="220" spans="1:50">
      <c r="B220" s="38" t="s">
        <v>324</v>
      </c>
      <c r="C220" s="27">
        <v>50.396999999999998</v>
      </c>
      <c r="D220" s="27">
        <v>0.32400000000000001</v>
      </c>
      <c r="E220" s="27">
        <v>3.548</v>
      </c>
      <c r="F220" s="27">
        <v>13.292</v>
      </c>
      <c r="G220" s="27">
        <v>0.253</v>
      </c>
      <c r="H220" s="27">
        <v>10.337</v>
      </c>
      <c r="I220" s="27">
        <v>21.021999999999998</v>
      </c>
      <c r="J220" s="27">
        <v>0.92</v>
      </c>
      <c r="K220" s="27">
        <v>1.2999999999999999E-2</v>
      </c>
      <c r="L220" s="27">
        <v>0.06</v>
      </c>
      <c r="M220" s="27">
        <f t="shared" si="26"/>
        <v>100.16600000000001</v>
      </c>
      <c r="N220" s="28">
        <v>1.9029513792358552</v>
      </c>
      <c r="O220" s="28">
        <v>9.2023233938519303E-3</v>
      </c>
      <c r="P220" s="28">
        <v>0.1578929292475649</v>
      </c>
      <c r="Q220" s="28">
        <v>0.33574164930256156</v>
      </c>
      <c r="R220" s="28">
        <v>8.3987696030634051E-2</v>
      </c>
      <c r="S220" s="28">
        <v>8.0914928646519113E-3</v>
      </c>
      <c r="T220" s="28">
        <v>0.58187013757778738</v>
      </c>
      <c r="U220" s="28">
        <v>0.85049188739593984</v>
      </c>
      <c r="V220" s="28">
        <v>6.7353050676841567E-2</v>
      </c>
      <c r="W220" s="28">
        <v>6.2621706754255595E-4</v>
      </c>
      <c r="X220" s="28">
        <v>1.7912372067686662E-3</v>
      </c>
      <c r="Y220" s="11">
        <f t="shared" si="22"/>
        <v>0.32909277099712803</v>
      </c>
      <c r="Z220" s="11">
        <f t="shared" si="23"/>
        <v>0.48101924099222226</v>
      </c>
      <c r="AA220" s="11">
        <f t="shared" si="24"/>
        <v>0.18988798801064968</v>
      </c>
      <c r="AB220" s="11">
        <f t="shared" si="25"/>
        <v>0.63411362615120781</v>
      </c>
      <c r="AE220" s="69"/>
      <c r="AF220" s="69"/>
      <c r="AG220" s="41"/>
      <c r="AH220" s="10"/>
      <c r="AI220" s="10"/>
      <c r="AJ220" s="10"/>
      <c r="AK220" s="10"/>
      <c r="AL220" s="10"/>
      <c r="AM220" s="29"/>
      <c r="AN220" s="10"/>
      <c r="AO220" s="30"/>
      <c r="AS220" s="31"/>
      <c r="AV220" s="32"/>
      <c r="AW220" s="32"/>
      <c r="AX220" s="10"/>
    </row>
    <row r="221" spans="1:50">
      <c r="B221" s="38" t="s">
        <v>325</v>
      </c>
      <c r="C221" s="27">
        <v>50.506</v>
      </c>
      <c r="D221" s="27">
        <v>0.247</v>
      </c>
      <c r="E221" s="27">
        <v>3.3519999999999999</v>
      </c>
      <c r="F221" s="27">
        <v>12.614000000000001</v>
      </c>
      <c r="G221" s="27">
        <v>0.26900000000000002</v>
      </c>
      <c r="H221" s="27">
        <v>10.497</v>
      </c>
      <c r="I221" s="27">
        <v>21.637</v>
      </c>
      <c r="J221" s="27">
        <v>0.95899999999999996</v>
      </c>
      <c r="K221" s="27">
        <v>0</v>
      </c>
      <c r="L221" s="27">
        <v>6.0000000000000001E-3</v>
      </c>
      <c r="M221" s="27">
        <f t="shared" si="26"/>
        <v>100.087</v>
      </c>
      <c r="N221" s="28">
        <v>1.9038244622652298</v>
      </c>
      <c r="O221" s="28">
        <v>7.0034229590441579E-3</v>
      </c>
      <c r="P221" s="28">
        <v>0.14891690508085187</v>
      </c>
      <c r="Q221" s="28">
        <v>0.29830509594866267</v>
      </c>
      <c r="R221" s="28">
        <v>9.9337361455368534E-2</v>
      </c>
      <c r="S221" s="28">
        <v>8.5885794078342705E-3</v>
      </c>
      <c r="T221" s="28">
        <v>0.58987184996607289</v>
      </c>
      <c r="U221" s="28">
        <v>0.87388464763502471</v>
      </c>
      <c r="V221" s="28">
        <v>7.0088856133339636E-2</v>
      </c>
      <c r="W221" s="28">
        <v>0</v>
      </c>
      <c r="X221" s="28">
        <v>1.7881914857120781E-4</v>
      </c>
      <c r="Y221" s="11">
        <f t="shared" si="22"/>
        <v>0.33476233301115593</v>
      </c>
      <c r="Z221" s="11">
        <f t="shared" si="23"/>
        <v>0.49594443851110842</v>
      </c>
      <c r="AA221" s="11">
        <f t="shared" si="24"/>
        <v>0.16929322847773573</v>
      </c>
      <c r="AB221" s="11">
        <f t="shared" si="25"/>
        <v>0.66413776295281168</v>
      </c>
      <c r="AE221" s="69"/>
      <c r="AF221" s="69"/>
      <c r="AG221" s="41"/>
      <c r="AH221" s="10"/>
      <c r="AI221" s="10"/>
      <c r="AJ221" s="10"/>
      <c r="AK221" s="10"/>
      <c r="AL221" s="10"/>
      <c r="AM221" s="29"/>
      <c r="AN221" s="10"/>
      <c r="AO221" s="30"/>
      <c r="AS221" s="31"/>
      <c r="AV221" s="32"/>
      <c r="AW221" s="32"/>
      <c r="AX221" s="10"/>
    </row>
    <row r="222" spans="1:50">
      <c r="A222" s="26"/>
      <c r="B222" s="38" t="s">
        <v>326</v>
      </c>
      <c r="C222" s="27">
        <v>50.735999999999997</v>
      </c>
      <c r="D222" s="27">
        <v>0.23</v>
      </c>
      <c r="E222" s="27">
        <v>3.1</v>
      </c>
      <c r="F222" s="27">
        <v>12.417</v>
      </c>
      <c r="G222" s="27">
        <v>0.23699999999999999</v>
      </c>
      <c r="H222" s="27">
        <v>10.664</v>
      </c>
      <c r="I222" s="27">
        <v>21.693999999999999</v>
      </c>
      <c r="J222" s="27">
        <v>1.026</v>
      </c>
      <c r="K222" s="27">
        <v>1.4E-2</v>
      </c>
      <c r="L222" s="27">
        <v>0</v>
      </c>
      <c r="M222" s="27">
        <f t="shared" si="26"/>
        <v>100.11799999999998</v>
      </c>
      <c r="N222" s="28">
        <v>1.9092303675073179</v>
      </c>
      <c r="O222" s="28">
        <v>6.5102762710095314E-3</v>
      </c>
      <c r="P222" s="28">
        <v>0.13748643978722513</v>
      </c>
      <c r="Q222" s="28">
        <v>0.28420224776086184</v>
      </c>
      <c r="R222" s="28">
        <v>0.10656196582199318</v>
      </c>
      <c r="S222" s="28">
        <v>7.5539756717025374E-3</v>
      </c>
      <c r="T222" s="28">
        <v>0.59823358494916523</v>
      </c>
      <c r="U222" s="28">
        <v>0.87469144906485308</v>
      </c>
      <c r="V222" s="28">
        <v>7.4857601229284643E-2</v>
      </c>
      <c r="W222" s="28">
        <v>6.7209193658680473E-4</v>
      </c>
      <c r="X222" s="28">
        <v>0</v>
      </c>
      <c r="Y222" s="11">
        <f t="shared" si="22"/>
        <v>0.3404611556340344</v>
      </c>
      <c r="Z222" s="11">
        <f t="shared" si="23"/>
        <v>0.49779629406318499</v>
      </c>
      <c r="AA222" s="11">
        <f t="shared" si="24"/>
        <v>0.1617425503027807</v>
      </c>
      <c r="AB222" s="11">
        <f t="shared" si="25"/>
        <v>0.67793437525303657</v>
      </c>
      <c r="AE222" s="69"/>
      <c r="AF222" s="69"/>
      <c r="AG222" s="41"/>
      <c r="AH222" s="10"/>
      <c r="AI222" s="10"/>
      <c r="AJ222" s="10"/>
      <c r="AK222" s="10"/>
      <c r="AL222" s="10"/>
      <c r="AM222" s="29"/>
      <c r="AN222" s="10"/>
      <c r="AO222" s="30"/>
      <c r="AS222" s="31"/>
      <c r="AV222" s="32"/>
      <c r="AW222" s="32"/>
      <c r="AX222" s="10"/>
    </row>
    <row r="223" spans="1:50">
      <c r="B223" s="38" t="s">
        <v>327</v>
      </c>
      <c r="C223" s="27">
        <v>51.456000000000003</v>
      </c>
      <c r="D223" s="27">
        <v>0.30599999999999999</v>
      </c>
      <c r="E223" s="27">
        <v>2.6930000000000001</v>
      </c>
      <c r="F223" s="27">
        <v>12.068</v>
      </c>
      <c r="G223" s="27">
        <v>0.20899999999999999</v>
      </c>
      <c r="H223" s="27">
        <v>10.742000000000001</v>
      </c>
      <c r="I223" s="27">
        <v>21.51</v>
      </c>
      <c r="J223" s="27">
        <v>0.93899999999999995</v>
      </c>
      <c r="K223" s="27">
        <v>1.7000000000000001E-2</v>
      </c>
      <c r="L223" s="27">
        <v>7.0000000000000001E-3</v>
      </c>
      <c r="M223" s="27">
        <f t="shared" si="26"/>
        <v>99.947000000000003</v>
      </c>
      <c r="N223" s="28">
        <v>1.9404226197192487</v>
      </c>
      <c r="O223" s="28">
        <v>8.6798297393234098E-3</v>
      </c>
      <c r="P223" s="28">
        <v>0.11968858226472168</v>
      </c>
      <c r="Q223" s="28">
        <v>0.3292142656492324</v>
      </c>
      <c r="R223" s="28">
        <v>5.1370676466330423E-2</v>
      </c>
      <c r="S223" s="28">
        <v>6.6756217194011832E-3</v>
      </c>
      <c r="T223" s="28">
        <v>0.60388466243946615</v>
      </c>
      <c r="U223" s="28">
        <v>0.86910821012182216</v>
      </c>
      <c r="V223" s="28">
        <v>6.8655025824243168E-2</v>
      </c>
      <c r="W223" s="28">
        <v>8.1783890774020482E-4</v>
      </c>
      <c r="X223" s="28">
        <v>2.0870708378449766E-4</v>
      </c>
      <c r="Y223" s="11">
        <f t="shared" si="22"/>
        <v>0.33508060734854594</v>
      </c>
      <c r="Z223" s="11">
        <f t="shared" si="23"/>
        <v>0.48224656960619544</v>
      </c>
      <c r="AA223" s="11">
        <f t="shared" si="24"/>
        <v>0.18267282304525861</v>
      </c>
      <c r="AB223" s="11">
        <f t="shared" si="25"/>
        <v>0.6471818199131637</v>
      </c>
      <c r="AE223" s="69"/>
      <c r="AF223" s="69"/>
      <c r="AG223" s="41"/>
      <c r="AH223" s="10"/>
      <c r="AI223" s="10"/>
      <c r="AJ223" s="10"/>
      <c r="AK223" s="10"/>
      <c r="AL223" s="10"/>
      <c r="AM223" s="29"/>
      <c r="AN223" s="10"/>
      <c r="AO223" s="30"/>
      <c r="AS223" s="31"/>
      <c r="AV223" s="32"/>
      <c r="AW223" s="32"/>
      <c r="AX223" s="10"/>
    </row>
    <row r="224" spans="1:50">
      <c r="B224" s="3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11"/>
      <c r="Z224" s="11"/>
      <c r="AA224" s="11"/>
      <c r="AB224" s="11"/>
      <c r="AE224" s="69"/>
      <c r="AF224" s="69"/>
      <c r="AG224" s="41"/>
      <c r="AH224" s="10"/>
      <c r="AI224" s="10"/>
      <c r="AJ224" s="10"/>
      <c r="AK224" s="10"/>
      <c r="AL224" s="10"/>
      <c r="AM224" s="29"/>
      <c r="AN224" s="10"/>
      <c r="AO224" s="30"/>
      <c r="AS224" s="31"/>
      <c r="AV224" s="32"/>
      <c r="AW224" s="32"/>
      <c r="AX224" s="10"/>
    </row>
    <row r="225" spans="1:50">
      <c r="B225" s="8" t="s">
        <v>310</v>
      </c>
      <c r="C225" s="27">
        <v>50.924999999999997</v>
      </c>
      <c r="D225" s="27">
        <v>0.19700000000000001</v>
      </c>
      <c r="E225" s="27">
        <v>2.2639999999999998</v>
      </c>
      <c r="F225" s="27">
        <v>11.519</v>
      </c>
      <c r="G225" s="27">
        <v>0.25</v>
      </c>
      <c r="H225" s="27">
        <v>11.241</v>
      </c>
      <c r="I225" s="27">
        <v>22.556000000000001</v>
      </c>
      <c r="J225" s="27">
        <v>0.81899999999999995</v>
      </c>
      <c r="K225" s="27">
        <v>1.7000000000000001E-2</v>
      </c>
      <c r="L225" s="27">
        <v>2.4E-2</v>
      </c>
      <c r="M225" s="27">
        <f t="shared" si="26"/>
        <v>99.811999999999998</v>
      </c>
      <c r="N225" s="28">
        <v>1.9186768188782302</v>
      </c>
      <c r="O225" s="28">
        <v>5.582985384600299E-3</v>
      </c>
      <c r="P225" s="28">
        <v>0.10053175791850681</v>
      </c>
      <c r="Q225" s="28">
        <v>0.25206727147346569</v>
      </c>
      <c r="R225" s="28">
        <v>0.11087835136068058</v>
      </c>
      <c r="S225" s="28">
        <v>7.9780348029143827E-3</v>
      </c>
      <c r="T225" s="28">
        <v>0.6313704971678108</v>
      </c>
      <c r="U225" s="28">
        <v>0.9105546426523845</v>
      </c>
      <c r="V225" s="28">
        <v>5.9827537727061654E-2</v>
      </c>
      <c r="W225" s="28">
        <v>8.1710572382178131E-4</v>
      </c>
      <c r="X225" s="28">
        <v>7.1492564603815997E-4</v>
      </c>
      <c r="Y225" s="11">
        <f t="shared" ref="Y225:Y237" si="27">T225/(Q225+T225+U225)</f>
        <v>0.35193599102937395</v>
      </c>
      <c r="Z225" s="11">
        <f t="shared" ref="Z225:Z237" si="28">U225/(Q225+T225+U225)</f>
        <v>0.50755768916312027</v>
      </c>
      <c r="AA225" s="11">
        <f t="shared" ref="AA225:AA237" si="29">Q225/(Q225+T225+U225)</f>
        <v>0.14050631980750586</v>
      </c>
      <c r="AB225" s="11">
        <f t="shared" ref="AB225:AB237" si="30">T225/(T225+Q225)</f>
        <v>0.71467455838893545</v>
      </c>
      <c r="AE225" s="69"/>
      <c r="AF225" s="69"/>
      <c r="AG225" s="41"/>
      <c r="AH225" s="10"/>
      <c r="AI225" s="10"/>
      <c r="AJ225" s="10"/>
      <c r="AK225" s="10"/>
      <c r="AL225" s="10"/>
      <c r="AM225" s="29"/>
      <c r="AN225" s="10"/>
      <c r="AO225" s="30"/>
      <c r="AS225" s="31"/>
      <c r="AV225" s="32"/>
      <c r="AW225" s="32"/>
      <c r="AX225" s="10"/>
    </row>
    <row r="226" spans="1:50">
      <c r="B226" s="8" t="s">
        <v>311</v>
      </c>
      <c r="C226" s="27">
        <v>51.11</v>
      </c>
      <c r="D226" s="27">
        <v>0.17299999999999999</v>
      </c>
      <c r="E226" s="27">
        <v>2.86</v>
      </c>
      <c r="F226" s="27">
        <v>12.641</v>
      </c>
      <c r="G226" s="27">
        <v>0.25600000000000001</v>
      </c>
      <c r="H226" s="27">
        <v>10.750999999999999</v>
      </c>
      <c r="I226" s="27">
        <v>21.899000000000001</v>
      </c>
      <c r="J226" s="27">
        <v>0.88600000000000001</v>
      </c>
      <c r="K226" s="27">
        <v>0</v>
      </c>
      <c r="L226" s="27">
        <v>3.1E-2</v>
      </c>
      <c r="M226" s="27">
        <f t="shared" si="26"/>
        <v>100.60700000000001</v>
      </c>
      <c r="N226" s="28">
        <v>1.9169213975947488</v>
      </c>
      <c r="O226" s="28">
        <v>4.880608830116785E-3</v>
      </c>
      <c r="P226" s="28">
        <v>0.12642137827955358</v>
      </c>
      <c r="Q226" s="28">
        <v>0.30300936589715544</v>
      </c>
      <c r="R226" s="28">
        <v>9.3483931045961643E-2</v>
      </c>
      <c r="S226" s="28">
        <v>8.1324896001220628E-3</v>
      </c>
      <c r="T226" s="28">
        <v>0.60111260042755199</v>
      </c>
      <c r="U226" s="28">
        <v>0.88002669048219362</v>
      </c>
      <c r="V226" s="28">
        <v>6.4428583443292248E-2</v>
      </c>
      <c r="W226" s="28">
        <v>0</v>
      </c>
      <c r="X226" s="28">
        <v>9.1926126804758596E-4</v>
      </c>
      <c r="Y226" s="11">
        <f t="shared" si="27"/>
        <v>0.33691845022788963</v>
      </c>
      <c r="Z226" s="11">
        <f t="shared" si="28"/>
        <v>0.49324740240938297</v>
      </c>
      <c r="AA226" s="11">
        <f t="shared" si="29"/>
        <v>0.16983414736272745</v>
      </c>
      <c r="AB226" s="11">
        <f t="shared" si="30"/>
        <v>0.66485786521822843</v>
      </c>
      <c r="AE226" s="69"/>
      <c r="AF226" s="69"/>
      <c r="AG226" s="41"/>
      <c r="AH226" s="10"/>
      <c r="AI226" s="10"/>
      <c r="AJ226" s="10"/>
      <c r="AK226" s="10"/>
      <c r="AL226" s="10"/>
      <c r="AM226" s="29"/>
      <c r="AN226" s="10"/>
      <c r="AO226" s="30"/>
      <c r="AS226" s="31"/>
      <c r="AV226" s="32"/>
      <c r="AW226" s="32"/>
      <c r="AX226" s="10"/>
    </row>
    <row r="227" spans="1:50">
      <c r="B227" s="8" t="s">
        <v>312</v>
      </c>
      <c r="C227" s="27">
        <v>50.655000000000001</v>
      </c>
      <c r="D227" s="27">
        <v>0.28699999999999998</v>
      </c>
      <c r="E227" s="27">
        <v>3.0089999999999999</v>
      </c>
      <c r="F227" s="27">
        <v>12.54</v>
      </c>
      <c r="G227" s="27">
        <v>0.23</v>
      </c>
      <c r="H227" s="27">
        <v>10.433999999999999</v>
      </c>
      <c r="I227" s="27">
        <v>21.488</v>
      </c>
      <c r="J227" s="27">
        <v>0.86599999999999999</v>
      </c>
      <c r="K227" s="27">
        <v>0</v>
      </c>
      <c r="L227" s="27">
        <v>0.04</v>
      </c>
      <c r="M227" s="27">
        <f t="shared" si="26"/>
        <v>99.549000000000007</v>
      </c>
      <c r="N227" s="28">
        <v>1.921792997847005</v>
      </c>
      <c r="O227" s="28">
        <v>8.1902216975919782E-3</v>
      </c>
      <c r="P227" s="28">
        <v>0.13454344329608886</v>
      </c>
      <c r="Q227" s="28">
        <v>0.3298752815763093</v>
      </c>
      <c r="R227" s="28">
        <v>6.7991625188204452E-2</v>
      </c>
      <c r="S227" s="28">
        <v>7.3908987025139454E-3</v>
      </c>
      <c r="T227" s="28">
        <v>0.59012452643942515</v>
      </c>
      <c r="U227" s="28">
        <v>0.87348091145572859</v>
      </c>
      <c r="V227" s="28">
        <v>6.3701346982252591E-2</v>
      </c>
      <c r="W227" s="28">
        <v>0</v>
      </c>
      <c r="X227" s="28">
        <v>1.1998394087663277E-3</v>
      </c>
      <c r="Y227" s="11">
        <f t="shared" si="27"/>
        <v>0.32903867882858212</v>
      </c>
      <c r="Z227" s="11">
        <f t="shared" si="28"/>
        <v>0.48703111328296994</v>
      </c>
      <c r="AA227" s="11">
        <f t="shared" si="29"/>
        <v>0.18393020788844788</v>
      </c>
      <c r="AB227" s="11">
        <f t="shared" si="30"/>
        <v>0.64143983650628378</v>
      </c>
      <c r="AE227" s="69"/>
      <c r="AF227" s="69"/>
      <c r="AG227" s="41"/>
      <c r="AH227" s="10"/>
      <c r="AI227" s="10"/>
      <c r="AJ227" s="10"/>
      <c r="AK227" s="10"/>
      <c r="AL227" s="10"/>
      <c r="AM227" s="29"/>
      <c r="AN227" s="10"/>
      <c r="AO227" s="30"/>
      <c r="AS227" s="31"/>
      <c r="AV227" s="32"/>
      <c r="AW227" s="32"/>
      <c r="AX227" s="10"/>
    </row>
    <row r="228" spans="1:50">
      <c r="B228" s="8" t="s">
        <v>313</v>
      </c>
      <c r="C228" s="27">
        <v>50.51</v>
      </c>
      <c r="D228" s="27">
        <v>0.30199999999999999</v>
      </c>
      <c r="E228" s="27">
        <v>3.1110000000000002</v>
      </c>
      <c r="F228" s="27">
        <v>12.523999999999999</v>
      </c>
      <c r="G228" s="27">
        <v>0.253</v>
      </c>
      <c r="H228" s="27">
        <v>10.589</v>
      </c>
      <c r="I228" s="27">
        <v>21.7</v>
      </c>
      <c r="J228" s="27">
        <v>0.92900000000000005</v>
      </c>
      <c r="K228" s="27">
        <v>7.0000000000000001E-3</v>
      </c>
      <c r="L228" s="27">
        <v>3.4000000000000002E-2</v>
      </c>
      <c r="M228" s="27">
        <f t="shared" si="26"/>
        <v>99.959000000000003</v>
      </c>
      <c r="N228" s="28">
        <v>1.9062784760874532</v>
      </c>
      <c r="O228" s="28">
        <v>8.5732481145076086E-3</v>
      </c>
      <c r="P228" s="28">
        <v>0.13837736303059398</v>
      </c>
      <c r="Q228" s="28">
        <v>0.29606279009243619</v>
      </c>
      <c r="R228" s="28">
        <v>9.9220111357896101E-2</v>
      </c>
      <c r="S228" s="28">
        <v>8.0875061498614231E-3</v>
      </c>
      <c r="T228" s="28">
        <v>0.59576154843252138</v>
      </c>
      <c r="U228" s="28">
        <v>0.87748933323366018</v>
      </c>
      <c r="V228" s="28">
        <v>6.797842942887429E-2</v>
      </c>
      <c r="W228" s="28">
        <v>3.3702766870093279E-4</v>
      </c>
      <c r="X228" s="28">
        <v>1.0145343051634417E-3</v>
      </c>
      <c r="Y228" s="11">
        <f t="shared" si="27"/>
        <v>0.33671901028174467</v>
      </c>
      <c r="Z228" s="11">
        <f t="shared" si="28"/>
        <v>0.49594899267436027</v>
      </c>
      <c r="AA228" s="11">
        <f t="shared" si="29"/>
        <v>0.16733199704389509</v>
      </c>
      <c r="AB228" s="11">
        <f t="shared" si="30"/>
        <v>0.66802566682345488</v>
      </c>
      <c r="AE228" s="69"/>
      <c r="AF228" s="69"/>
      <c r="AG228" s="41"/>
      <c r="AH228" s="10"/>
      <c r="AI228" s="10"/>
      <c r="AJ228" s="10"/>
      <c r="AK228" s="10"/>
      <c r="AL228" s="10"/>
      <c r="AM228" s="29"/>
      <c r="AN228" s="10"/>
      <c r="AO228" s="30"/>
      <c r="AS228" s="31"/>
      <c r="AV228" s="32"/>
      <c r="AW228" s="32"/>
      <c r="AX228" s="10"/>
    </row>
    <row r="229" spans="1:50">
      <c r="B229" s="8" t="s">
        <v>314</v>
      </c>
      <c r="C229" s="27">
        <v>50.722000000000001</v>
      </c>
      <c r="D229" s="27">
        <v>0.23499999999999999</v>
      </c>
      <c r="E229" s="27">
        <v>3.157</v>
      </c>
      <c r="F229" s="27">
        <v>12.653</v>
      </c>
      <c r="G229" s="27">
        <v>0.23599999999999999</v>
      </c>
      <c r="H229" s="27">
        <v>10.523</v>
      </c>
      <c r="I229" s="27">
        <v>21.431000000000001</v>
      </c>
      <c r="J229" s="27">
        <v>0.95</v>
      </c>
      <c r="K229" s="27">
        <v>2E-3</v>
      </c>
      <c r="L229" s="27">
        <v>8.1000000000000003E-2</v>
      </c>
      <c r="M229" s="27">
        <f t="shared" si="26"/>
        <v>99.990000000000009</v>
      </c>
      <c r="N229" s="28">
        <v>1.9147768808304677</v>
      </c>
      <c r="O229" s="28">
        <v>6.6729695275188072E-3</v>
      </c>
      <c r="P229" s="28">
        <v>0.14045993100058557</v>
      </c>
      <c r="Q229" s="28">
        <v>0.31560594842099915</v>
      </c>
      <c r="R229" s="28">
        <v>8.3852221017995276E-2</v>
      </c>
      <c r="S229" s="28">
        <v>7.5460370882408792E-3</v>
      </c>
      <c r="T229" s="28">
        <v>0.59220207037802497</v>
      </c>
      <c r="U229" s="28">
        <v>0.86683687540489818</v>
      </c>
      <c r="V229" s="28">
        <v>6.9533140892955966E-2</v>
      </c>
      <c r="W229" s="28">
        <v>9.6318639955758926E-5</v>
      </c>
      <c r="X229" s="28">
        <v>2.4176067983574011E-3</v>
      </c>
      <c r="Y229" s="11">
        <f t="shared" si="27"/>
        <v>0.33370172946271454</v>
      </c>
      <c r="Z229" s="11">
        <f t="shared" si="28"/>
        <v>0.48845652346338703</v>
      </c>
      <c r="AA229" s="11">
        <f t="shared" si="29"/>
        <v>0.17784174707389841</v>
      </c>
      <c r="AB229" s="11">
        <f t="shared" si="30"/>
        <v>0.65234285015621807</v>
      </c>
      <c r="AE229" s="69"/>
      <c r="AF229" s="69"/>
      <c r="AG229" s="41"/>
      <c r="AH229" s="10"/>
      <c r="AI229" s="10"/>
      <c r="AJ229" s="10"/>
      <c r="AK229" s="10"/>
      <c r="AL229" s="10"/>
      <c r="AM229" s="29"/>
      <c r="AN229" s="10"/>
      <c r="AO229" s="30"/>
      <c r="AS229" s="31"/>
      <c r="AV229" s="32"/>
      <c r="AW229" s="32"/>
      <c r="AX229" s="10"/>
    </row>
    <row r="230" spans="1:50">
      <c r="B230" s="8" t="s">
        <v>315</v>
      </c>
      <c r="C230" s="27">
        <v>50.308999999999997</v>
      </c>
      <c r="D230" s="27">
        <v>0.222</v>
      </c>
      <c r="E230" s="27">
        <v>3.1230000000000002</v>
      </c>
      <c r="F230" s="27">
        <v>12.538</v>
      </c>
      <c r="G230" s="27">
        <v>0.255</v>
      </c>
      <c r="H230" s="27">
        <v>10.61</v>
      </c>
      <c r="I230" s="27">
        <v>21.515999999999998</v>
      </c>
      <c r="J230" s="27">
        <v>0.95699999999999996</v>
      </c>
      <c r="K230" s="27">
        <v>1.7999999999999999E-2</v>
      </c>
      <c r="L230" s="27">
        <v>9.7000000000000003E-2</v>
      </c>
      <c r="M230" s="27">
        <f t="shared" si="26"/>
        <v>99.644999999999968</v>
      </c>
      <c r="N230" s="28">
        <v>1.9041373000489121</v>
      </c>
      <c r="O230" s="28">
        <v>6.3202611575509157E-3</v>
      </c>
      <c r="P230" s="28">
        <v>0.13930946464606436</v>
      </c>
      <c r="Q230" s="28">
        <v>0.28888961051204581</v>
      </c>
      <c r="R230" s="28">
        <v>0.10796993906091412</v>
      </c>
      <c r="S230" s="28">
        <v>8.1748140570832035E-3</v>
      </c>
      <c r="T230" s="28">
        <v>0.59865484970839988</v>
      </c>
      <c r="U230" s="28">
        <v>0.87254382130965713</v>
      </c>
      <c r="V230" s="28">
        <v>7.0228105050235939E-2</v>
      </c>
      <c r="W230" s="28">
        <v>8.6912775940180763E-4</v>
      </c>
      <c r="X230" s="28">
        <v>2.9027066897339164E-3</v>
      </c>
      <c r="Y230" s="11">
        <f t="shared" si="27"/>
        <v>0.34012774017674241</v>
      </c>
      <c r="Z230" s="11">
        <f t="shared" si="28"/>
        <v>0.49573866860310323</v>
      </c>
      <c r="AA230" s="11">
        <f t="shared" si="29"/>
        <v>0.16413359122015433</v>
      </c>
      <c r="AB230" s="11">
        <f t="shared" si="30"/>
        <v>0.67450688561529393</v>
      </c>
      <c r="AE230" s="69"/>
      <c r="AF230" s="69"/>
      <c r="AG230" s="41"/>
      <c r="AH230" s="10"/>
      <c r="AI230" s="10"/>
      <c r="AJ230" s="10"/>
      <c r="AK230" s="10"/>
      <c r="AL230" s="10"/>
      <c r="AM230" s="29"/>
      <c r="AN230" s="10"/>
      <c r="AO230" s="30"/>
      <c r="AS230" s="31"/>
      <c r="AV230" s="32"/>
      <c r="AW230" s="32"/>
      <c r="AX230" s="10"/>
    </row>
    <row r="231" spans="1:50">
      <c r="B231" s="8" t="s">
        <v>316</v>
      </c>
      <c r="C231" s="27">
        <v>50.895000000000003</v>
      </c>
      <c r="D231" s="27">
        <v>0.20599999999999999</v>
      </c>
      <c r="E231" s="27">
        <v>2.9580000000000002</v>
      </c>
      <c r="F231" s="27">
        <v>12.256</v>
      </c>
      <c r="G231" s="27">
        <v>0.22700000000000001</v>
      </c>
      <c r="H231" s="27">
        <v>10.957000000000001</v>
      </c>
      <c r="I231" s="27">
        <v>21.84</v>
      </c>
      <c r="J231" s="27">
        <v>0.86099999999999999</v>
      </c>
      <c r="K231" s="27">
        <v>0</v>
      </c>
      <c r="L231" s="27">
        <v>6.3E-2</v>
      </c>
      <c r="M231" s="27">
        <f t="shared" si="26"/>
        <v>100.26300000000001</v>
      </c>
      <c r="N231" s="28">
        <v>1.9127710143799577</v>
      </c>
      <c r="O231" s="28">
        <v>5.8235064064433573E-3</v>
      </c>
      <c r="P231" s="28">
        <v>0.13102135796910072</v>
      </c>
      <c r="Q231" s="28">
        <v>0.29254904142632632</v>
      </c>
      <c r="R231" s="28">
        <v>9.2656574038639583E-2</v>
      </c>
      <c r="S231" s="28">
        <v>7.2260148122564299E-3</v>
      </c>
      <c r="T231" s="28">
        <v>0.61388648244588129</v>
      </c>
      <c r="U231" s="28">
        <v>0.87945502276585819</v>
      </c>
      <c r="V231" s="28">
        <v>6.2738979668040637E-2</v>
      </c>
      <c r="W231" s="28">
        <v>0</v>
      </c>
      <c r="X231" s="28">
        <v>1.872006087497101E-3</v>
      </c>
      <c r="Y231" s="11">
        <f t="shared" si="27"/>
        <v>0.34374250068209444</v>
      </c>
      <c r="Z231" s="11">
        <f t="shared" si="28"/>
        <v>0.49244620529596844</v>
      </c>
      <c r="AA231" s="11">
        <f t="shared" si="29"/>
        <v>0.1638112940219372</v>
      </c>
      <c r="AB231" s="11">
        <f t="shared" si="30"/>
        <v>0.67725333603808435</v>
      </c>
      <c r="AE231" s="69"/>
      <c r="AF231" s="69"/>
      <c r="AG231" s="41"/>
      <c r="AH231" s="10"/>
      <c r="AI231" s="10"/>
      <c r="AJ231" s="10"/>
      <c r="AK231" s="10"/>
      <c r="AL231" s="10"/>
      <c r="AM231" s="29"/>
      <c r="AN231" s="10"/>
      <c r="AO231" s="30"/>
      <c r="AS231" s="31"/>
      <c r="AV231" s="32"/>
      <c r="AW231" s="32"/>
      <c r="AX231" s="10"/>
    </row>
    <row r="232" spans="1:50">
      <c r="B232" s="8" t="s">
        <v>317</v>
      </c>
      <c r="C232" s="27">
        <v>51.872999999999998</v>
      </c>
      <c r="D232" s="27">
        <v>0.16600000000000001</v>
      </c>
      <c r="E232" s="27">
        <v>2.1739999999999999</v>
      </c>
      <c r="F232" s="27">
        <v>11.542999999999999</v>
      </c>
      <c r="G232" s="27">
        <v>0.23599999999999999</v>
      </c>
      <c r="H232" s="27">
        <v>11.222</v>
      </c>
      <c r="I232" s="27">
        <v>22.45</v>
      </c>
      <c r="J232" s="27">
        <v>0.71699999999999997</v>
      </c>
      <c r="K232" s="27">
        <v>1.9E-2</v>
      </c>
      <c r="L232" s="27">
        <v>2.7E-2</v>
      </c>
      <c r="M232" s="27">
        <f t="shared" si="26"/>
        <v>100.42700000000001</v>
      </c>
      <c r="N232" s="28">
        <v>1.9456561043580778</v>
      </c>
      <c r="O232" s="28">
        <v>4.6834110622920831E-3</v>
      </c>
      <c r="P232" s="28">
        <v>9.6103746527101894E-2</v>
      </c>
      <c r="Q232" s="28">
        <v>0.30660772692861454</v>
      </c>
      <c r="R232" s="28">
        <v>5.5467994865503911E-2</v>
      </c>
      <c r="S232" s="28">
        <v>7.4975927233397431E-3</v>
      </c>
      <c r="T232" s="28">
        <v>0.62748525556713486</v>
      </c>
      <c r="U232" s="28">
        <v>0.90222362922794486</v>
      </c>
      <c r="V232" s="28">
        <v>5.2142314864594877E-2</v>
      </c>
      <c r="W232" s="28">
        <v>9.0915275041604082E-4</v>
      </c>
      <c r="X232" s="28">
        <v>8.0069538166408633E-4</v>
      </c>
      <c r="Y232" s="11">
        <f t="shared" si="27"/>
        <v>0.34170864194172573</v>
      </c>
      <c r="Z232" s="11">
        <f t="shared" si="28"/>
        <v>0.49132247863349399</v>
      </c>
      <c r="AA232" s="11">
        <f t="shared" si="29"/>
        <v>0.16696887942478028</v>
      </c>
      <c r="AB232" s="11">
        <f t="shared" si="30"/>
        <v>0.67175887981793103</v>
      </c>
      <c r="AE232" s="69"/>
      <c r="AF232" s="69"/>
      <c r="AG232" s="41"/>
      <c r="AH232" s="10"/>
      <c r="AI232" s="10"/>
      <c r="AJ232" s="10"/>
      <c r="AK232" s="10"/>
      <c r="AL232" s="10"/>
      <c r="AM232" s="29"/>
      <c r="AN232" s="10"/>
      <c r="AO232" s="30"/>
      <c r="AS232" s="31"/>
      <c r="AV232" s="32"/>
      <c r="AW232" s="32"/>
      <c r="AX232" s="10"/>
    </row>
    <row r="233" spans="1:50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11"/>
      <c r="Z233" s="11"/>
      <c r="AA233" s="11"/>
      <c r="AB233" s="11"/>
      <c r="AE233" s="69"/>
      <c r="AF233" s="69"/>
      <c r="AG233" s="41"/>
      <c r="AH233" s="10"/>
      <c r="AI233" s="10"/>
      <c r="AJ233" s="10"/>
      <c r="AK233" s="10"/>
      <c r="AL233" s="10"/>
      <c r="AM233" s="29"/>
      <c r="AN233" s="10"/>
      <c r="AO233" s="30"/>
      <c r="AS233" s="31"/>
      <c r="AV233" s="32"/>
      <c r="AW233" s="32"/>
      <c r="AX233" s="10"/>
    </row>
    <row r="234" spans="1:50">
      <c r="A234" s="20" t="s">
        <v>462</v>
      </c>
      <c r="B234" s="10" t="s">
        <v>328</v>
      </c>
      <c r="C234" s="28">
        <v>50.606999999999999</v>
      </c>
      <c r="D234" s="28">
        <v>0.16800000000000001</v>
      </c>
      <c r="E234" s="28">
        <v>2.6309999999999998</v>
      </c>
      <c r="F234" s="28">
        <v>12.368</v>
      </c>
      <c r="G234" s="28">
        <v>0.216</v>
      </c>
      <c r="H234" s="28">
        <v>10.932</v>
      </c>
      <c r="I234" s="28">
        <v>21.94</v>
      </c>
      <c r="J234" s="28">
        <v>0.80100000000000005</v>
      </c>
      <c r="K234" s="28">
        <v>3.0000000000000001E-3</v>
      </c>
      <c r="L234" s="28">
        <v>4.3999999999999997E-2</v>
      </c>
      <c r="M234" s="27">
        <f t="shared" si="26"/>
        <v>99.71</v>
      </c>
      <c r="N234" s="28">
        <v>1.9133639225065842</v>
      </c>
      <c r="O234" s="28">
        <v>4.7777755491367185E-3</v>
      </c>
      <c r="P234" s="28">
        <v>0.11723678478313777</v>
      </c>
      <c r="Q234" s="28">
        <v>0.28703263668956619</v>
      </c>
      <c r="R234" s="28">
        <v>0.10402651918433703</v>
      </c>
      <c r="S234" s="28">
        <v>6.9171288565073666E-3</v>
      </c>
      <c r="T234" s="28">
        <v>0.61616234833953276</v>
      </c>
      <c r="U234" s="28">
        <v>0.88878506347438091</v>
      </c>
      <c r="V234" s="28">
        <v>5.8717281545638746E-2</v>
      </c>
      <c r="W234" s="28">
        <v>1.4469941760280317E-4</v>
      </c>
      <c r="X234" s="28">
        <v>1.3152808843240858E-3</v>
      </c>
      <c r="Y234" s="11">
        <f t="shared" si="27"/>
        <v>0.34384442441426888</v>
      </c>
      <c r="Z234" s="11">
        <f t="shared" si="28"/>
        <v>0.49597932980148068</v>
      </c>
      <c r="AA234" s="11">
        <f t="shared" si="29"/>
        <v>0.1601762457842503</v>
      </c>
      <c r="AB234" s="11">
        <f t="shared" si="30"/>
        <v>0.68220302210787997</v>
      </c>
      <c r="AE234" s="69"/>
      <c r="AF234" s="69"/>
      <c r="AG234" s="41"/>
      <c r="AH234" s="10"/>
      <c r="AI234" s="10"/>
      <c r="AJ234" s="10"/>
      <c r="AK234" s="10"/>
      <c r="AL234" s="10"/>
      <c r="AM234" s="10"/>
      <c r="AN234" s="10"/>
      <c r="AO234" s="10"/>
      <c r="AX234" s="10"/>
    </row>
    <row r="235" spans="1:50">
      <c r="B235" s="10" t="s">
        <v>329</v>
      </c>
      <c r="C235" s="28">
        <v>51.027999999999999</v>
      </c>
      <c r="D235" s="28">
        <v>0.16700000000000001</v>
      </c>
      <c r="E235" s="28">
        <v>2.391</v>
      </c>
      <c r="F235" s="28">
        <v>12.08</v>
      </c>
      <c r="G235" s="28">
        <v>0.25</v>
      </c>
      <c r="H235" s="28">
        <v>10.987</v>
      </c>
      <c r="I235" s="28">
        <v>22.087</v>
      </c>
      <c r="J235" s="28">
        <v>0.81399999999999995</v>
      </c>
      <c r="K235" s="28">
        <v>7.0000000000000001E-3</v>
      </c>
      <c r="L235" s="28">
        <v>0</v>
      </c>
      <c r="M235" s="27">
        <f t="shared" si="26"/>
        <v>99.810999999999993</v>
      </c>
      <c r="N235" s="28">
        <v>1.9269466040502878</v>
      </c>
      <c r="O235" s="28">
        <v>4.7435892773222349E-3</v>
      </c>
      <c r="P235" s="28">
        <v>0.10641351115625659</v>
      </c>
      <c r="Q235" s="28">
        <v>0.29134942845532519</v>
      </c>
      <c r="R235" s="28">
        <v>9.0141365304365895E-2</v>
      </c>
      <c r="S235" s="28">
        <v>7.9962482611594578E-3</v>
      </c>
      <c r="T235" s="28">
        <v>0.61851295948756468</v>
      </c>
      <c r="U235" s="28">
        <v>0.89365728714107584</v>
      </c>
      <c r="V235" s="28">
        <v>5.9598039707018588E-2</v>
      </c>
      <c r="W235" s="28">
        <v>3.3722340882262462E-4</v>
      </c>
      <c r="X235" s="28">
        <v>0</v>
      </c>
      <c r="Y235" s="11">
        <f t="shared" si="27"/>
        <v>0.34294771941357882</v>
      </c>
      <c r="Z235" s="11">
        <f t="shared" si="28"/>
        <v>0.49550736789132627</v>
      </c>
      <c r="AA235" s="11">
        <f t="shared" si="29"/>
        <v>0.16154491269509491</v>
      </c>
      <c r="AB235" s="11">
        <f t="shared" si="30"/>
        <v>0.67978736969879827</v>
      </c>
      <c r="AE235" s="69"/>
      <c r="AF235" s="69"/>
      <c r="AG235" s="41"/>
      <c r="AH235" s="10"/>
      <c r="AI235" s="10"/>
      <c r="AJ235" s="10"/>
      <c r="AK235" s="10"/>
      <c r="AL235" s="10"/>
      <c r="AM235" s="10"/>
      <c r="AN235" s="10"/>
      <c r="AO235" s="10"/>
      <c r="AX235" s="10"/>
    </row>
    <row r="236" spans="1:50">
      <c r="B236" s="10" t="s">
        <v>330</v>
      </c>
      <c r="C236" s="28">
        <v>51.198</v>
      </c>
      <c r="D236" s="28">
        <v>0.23200000000000001</v>
      </c>
      <c r="E236" s="28">
        <v>2.7669999999999999</v>
      </c>
      <c r="F236" s="28">
        <v>12.45</v>
      </c>
      <c r="G236" s="28">
        <v>0.23699999999999999</v>
      </c>
      <c r="H236" s="28">
        <v>10.526999999999999</v>
      </c>
      <c r="I236" s="28">
        <v>21.856000000000002</v>
      </c>
      <c r="J236" s="28">
        <v>0.85399999999999998</v>
      </c>
      <c r="K236" s="28">
        <v>0</v>
      </c>
      <c r="L236" s="28">
        <v>0</v>
      </c>
      <c r="M236" s="27">
        <f t="shared" si="26"/>
        <v>100.121</v>
      </c>
      <c r="N236" s="28">
        <v>1.9313844624146117</v>
      </c>
      <c r="O236" s="28">
        <v>6.5831415914628794E-3</v>
      </c>
      <c r="P236" s="28">
        <v>0.12302148350082773</v>
      </c>
      <c r="Q236" s="28">
        <v>0.32926660215513959</v>
      </c>
      <c r="R236" s="28">
        <v>6.3505906604928164E-2</v>
      </c>
      <c r="S236" s="28">
        <v>7.5726731144952972E-3</v>
      </c>
      <c r="T236" s="28">
        <v>0.59200981329544855</v>
      </c>
      <c r="U236" s="28">
        <v>0.88340439495964407</v>
      </c>
      <c r="V236" s="28">
        <v>6.2462598117903646E-2</v>
      </c>
      <c r="W236" s="28">
        <v>0</v>
      </c>
      <c r="X236" s="28">
        <v>0</v>
      </c>
      <c r="Y236" s="11">
        <f t="shared" si="27"/>
        <v>0.32804128568357499</v>
      </c>
      <c r="Z236" s="11">
        <f t="shared" si="28"/>
        <v>0.48950728010391625</v>
      </c>
      <c r="AA236" s="11">
        <f t="shared" si="29"/>
        <v>0.18245143421250884</v>
      </c>
      <c r="AB236" s="11">
        <f t="shared" si="30"/>
        <v>0.64259738268226674</v>
      </c>
      <c r="AE236" s="69"/>
      <c r="AF236" s="69"/>
      <c r="AG236" s="41"/>
      <c r="AH236" s="10"/>
      <c r="AI236" s="10"/>
      <c r="AJ236" s="10"/>
      <c r="AK236" s="10"/>
      <c r="AL236" s="10"/>
      <c r="AM236" s="10"/>
      <c r="AN236" s="10"/>
      <c r="AO236" s="10"/>
      <c r="AX236" s="10"/>
    </row>
    <row r="237" spans="1:50">
      <c r="B237" s="10" t="s">
        <v>331</v>
      </c>
      <c r="C237" s="28">
        <v>50.914999999999999</v>
      </c>
      <c r="D237" s="28">
        <v>0.17299999999999999</v>
      </c>
      <c r="E237" s="28">
        <v>2.2570000000000001</v>
      </c>
      <c r="F237" s="28">
        <v>11.241</v>
      </c>
      <c r="G237" s="28">
        <v>0.19900000000000001</v>
      </c>
      <c r="H237" s="28">
        <v>11.525</v>
      </c>
      <c r="I237" s="28">
        <v>22.388999999999999</v>
      </c>
      <c r="J237" s="28">
        <v>0.747</v>
      </c>
      <c r="K237" s="28">
        <v>0</v>
      </c>
      <c r="L237" s="28">
        <v>0</v>
      </c>
      <c r="M237" s="27">
        <f t="shared" si="26"/>
        <v>99.445999999999998</v>
      </c>
      <c r="N237" s="28">
        <v>1.9230216968624829</v>
      </c>
      <c r="O237" s="28">
        <v>4.9148923866140174E-3</v>
      </c>
      <c r="P237" s="28">
        <v>0.10046760713607239</v>
      </c>
      <c r="Q237" s="28">
        <v>0.25669656156804255</v>
      </c>
      <c r="R237" s="28">
        <v>9.8361500224999787E-2</v>
      </c>
      <c r="S237" s="28">
        <v>6.3661466619867818E-3</v>
      </c>
      <c r="T237" s="28">
        <v>0.64891515327400828</v>
      </c>
      <c r="U237" s="28">
        <v>0.90603769973132919</v>
      </c>
      <c r="V237" s="28">
        <v>5.470228585926639E-2</v>
      </c>
      <c r="W237" s="28">
        <v>0</v>
      </c>
      <c r="X237" s="28">
        <v>0</v>
      </c>
      <c r="Y237" s="11">
        <f t="shared" si="27"/>
        <v>0.35819024809875777</v>
      </c>
      <c r="Z237" s="11">
        <f t="shared" si="28"/>
        <v>0.50011756824633169</v>
      </c>
      <c r="AA237" s="11">
        <f t="shared" si="29"/>
        <v>0.14169218365491054</v>
      </c>
      <c r="AB237" s="11">
        <f t="shared" si="30"/>
        <v>0.71654898301220249</v>
      </c>
      <c r="AE237" s="69"/>
      <c r="AF237" s="69"/>
      <c r="AG237" s="41"/>
      <c r="AH237" s="10"/>
      <c r="AI237" s="10"/>
      <c r="AJ237" s="10"/>
      <c r="AK237" s="10"/>
      <c r="AL237" s="10"/>
      <c r="AM237" s="10"/>
      <c r="AN237" s="10"/>
      <c r="AO237" s="10"/>
      <c r="AX237" s="10"/>
    </row>
    <row r="238" spans="1:50">
      <c r="B238" s="10" t="s">
        <v>332</v>
      </c>
      <c r="C238" s="28">
        <v>51.390999999999998</v>
      </c>
      <c r="D238" s="28">
        <v>0.215</v>
      </c>
      <c r="E238" s="28">
        <v>2.17</v>
      </c>
      <c r="F238" s="28">
        <v>11.113</v>
      </c>
      <c r="G238" s="28">
        <v>0.253</v>
      </c>
      <c r="H238" s="28">
        <v>11.663</v>
      </c>
      <c r="I238" s="28">
        <v>22.617000000000001</v>
      </c>
      <c r="J238" s="28">
        <v>0.77900000000000003</v>
      </c>
      <c r="K238" s="28">
        <v>2.1000000000000001E-2</v>
      </c>
      <c r="L238" s="28">
        <v>0</v>
      </c>
      <c r="M238" s="27">
        <f t="shared" si="26"/>
        <v>100.22200000000001</v>
      </c>
      <c r="N238" s="28">
        <v>1.9251316810967209</v>
      </c>
      <c r="O238" s="28">
        <v>6.0581679123125056E-3</v>
      </c>
      <c r="P238" s="28">
        <v>9.5805219403006917E-2</v>
      </c>
      <c r="Q238" s="28">
        <v>0.24874749445684263</v>
      </c>
      <c r="R238" s="28">
        <v>9.9397921257997179E-2</v>
      </c>
      <c r="S238" s="28">
        <v>8.0274760902438111E-3</v>
      </c>
      <c r="T238" s="28">
        <v>0.65131666987779624</v>
      </c>
      <c r="U238" s="28">
        <v>0.90778187412900613</v>
      </c>
      <c r="V238" s="28">
        <v>5.657926050474079E-2</v>
      </c>
      <c r="W238" s="28">
        <v>1.0035781743277096E-3</v>
      </c>
      <c r="X238" s="28">
        <v>0</v>
      </c>
      <c r="Y238" s="11">
        <f t="shared" ref="Y238:Y268" si="31">T238/(Q238+T238+U238)</f>
        <v>0.36027220018763445</v>
      </c>
      <c r="Z238" s="11">
        <f t="shared" ref="Z238:Z268" si="32">U238/(Q238+T238+U238)</f>
        <v>0.50213450416411731</v>
      </c>
      <c r="AA238" s="11">
        <f t="shared" ref="AA238:AA268" si="33">Q238/(Q238+T238+U238)</f>
        <v>0.13759329564824821</v>
      </c>
      <c r="AB238" s="11">
        <f t="shared" ref="AB238:AB268" si="34">T238/(T238+Q238)</f>
        <v>0.72363359823271478</v>
      </c>
      <c r="AE238" s="69"/>
      <c r="AF238" s="69"/>
      <c r="AG238" s="41"/>
      <c r="AH238" s="10"/>
      <c r="AI238" s="10"/>
      <c r="AJ238" s="10"/>
      <c r="AK238" s="10"/>
      <c r="AL238" s="10"/>
      <c r="AM238" s="10"/>
      <c r="AN238" s="10"/>
      <c r="AO238" s="10"/>
      <c r="AX238" s="10"/>
    </row>
    <row r="239" spans="1:50">
      <c r="B239" s="10" t="s">
        <v>333</v>
      </c>
      <c r="C239" s="28">
        <v>50.814999999999998</v>
      </c>
      <c r="D239" s="28">
        <v>0.22500000000000001</v>
      </c>
      <c r="E239" s="28">
        <v>2.8090000000000002</v>
      </c>
      <c r="F239" s="28">
        <v>11.226000000000001</v>
      </c>
      <c r="G239" s="28">
        <v>0.22900000000000001</v>
      </c>
      <c r="H239" s="28">
        <v>11.56</v>
      </c>
      <c r="I239" s="28">
        <v>22.201000000000001</v>
      </c>
      <c r="J239" s="28">
        <v>0.85199999999999998</v>
      </c>
      <c r="K239" s="28">
        <v>1.2E-2</v>
      </c>
      <c r="L239" s="28">
        <v>0</v>
      </c>
      <c r="M239" s="27">
        <f t="shared" si="26"/>
        <v>99.929000000000002</v>
      </c>
      <c r="N239" s="28">
        <v>1.9068811599471933</v>
      </c>
      <c r="O239" s="28">
        <v>6.3510230662270446E-3</v>
      </c>
      <c r="P239" s="28">
        <v>0.12423372311635981</v>
      </c>
      <c r="Q239" s="28">
        <v>0.24043424168162836</v>
      </c>
      <c r="R239" s="28">
        <v>0.1118658286673555</v>
      </c>
      <c r="S239" s="28">
        <v>7.2786746516788842E-3</v>
      </c>
      <c r="T239" s="28">
        <v>0.64669287732106728</v>
      </c>
      <c r="U239" s="28">
        <v>0.89264211100432378</v>
      </c>
      <c r="V239" s="28">
        <v>6.1989442346567038E-2</v>
      </c>
      <c r="W239" s="28">
        <v>5.7447546398577359E-4</v>
      </c>
      <c r="X239" s="28">
        <v>0</v>
      </c>
      <c r="Y239" s="11">
        <f t="shared" si="31"/>
        <v>0.36335771313369469</v>
      </c>
      <c r="Z239" s="11">
        <f t="shared" si="32"/>
        <v>0.50154935592453365</v>
      </c>
      <c r="AA239" s="11">
        <f t="shared" si="33"/>
        <v>0.13509293094177163</v>
      </c>
      <c r="AB239" s="11">
        <f t="shared" si="34"/>
        <v>0.72897430759199033</v>
      </c>
      <c r="AE239" s="69"/>
      <c r="AF239" s="69"/>
      <c r="AG239" s="41"/>
      <c r="AH239" s="10"/>
      <c r="AI239" s="10"/>
      <c r="AJ239" s="10"/>
      <c r="AK239" s="10"/>
      <c r="AL239" s="10"/>
      <c r="AM239" s="10"/>
      <c r="AN239" s="10"/>
      <c r="AO239" s="10"/>
      <c r="AX239" s="10"/>
    </row>
    <row r="240" spans="1:50">
      <c r="B240" s="10" t="s">
        <v>334</v>
      </c>
      <c r="C240" s="28">
        <v>51.07</v>
      </c>
      <c r="D240" s="28">
        <v>0.17799999999999999</v>
      </c>
      <c r="E240" s="28">
        <v>2.391</v>
      </c>
      <c r="F240" s="28">
        <v>11.554</v>
      </c>
      <c r="G240" s="28">
        <v>0.26</v>
      </c>
      <c r="H240" s="28">
        <v>11.827</v>
      </c>
      <c r="I240" s="28">
        <v>22.207000000000001</v>
      </c>
      <c r="J240" s="28">
        <v>0.80300000000000005</v>
      </c>
      <c r="K240" s="28">
        <v>1.6E-2</v>
      </c>
      <c r="L240" s="28">
        <v>1.4E-2</v>
      </c>
      <c r="M240" s="27">
        <f t="shared" si="26"/>
        <v>100.32</v>
      </c>
      <c r="N240" s="28">
        <v>1.9106240752021646</v>
      </c>
      <c r="O240" s="28">
        <v>5.0090903387461942E-3</v>
      </c>
      <c r="P240" s="28">
        <v>0.10542534418505384</v>
      </c>
      <c r="Q240" s="28">
        <v>0.23958665422909126</v>
      </c>
      <c r="R240" s="28">
        <v>0.12190455888426532</v>
      </c>
      <c r="S240" s="28">
        <v>8.2388740358296294E-3</v>
      </c>
      <c r="T240" s="28">
        <v>0.65961804857757367</v>
      </c>
      <c r="U240" s="28">
        <v>0.8901688993480692</v>
      </c>
      <c r="V240" s="28">
        <v>5.8246706007628088E-2</v>
      </c>
      <c r="W240" s="28">
        <v>7.636386675464442E-4</v>
      </c>
      <c r="X240" s="28">
        <v>4.1411052403252373E-4</v>
      </c>
      <c r="Y240" s="11">
        <f t="shared" si="31"/>
        <v>0.36863070282431376</v>
      </c>
      <c r="Z240" s="11">
        <f t="shared" si="32"/>
        <v>0.49747514899970718</v>
      </c>
      <c r="AA240" s="11">
        <f t="shared" si="33"/>
        <v>0.133894148175979</v>
      </c>
      <c r="AB240" s="11">
        <f t="shared" si="34"/>
        <v>0.73355716058726617</v>
      </c>
      <c r="AE240" s="69"/>
      <c r="AF240" s="69"/>
      <c r="AG240" s="41"/>
      <c r="AH240" s="10"/>
      <c r="AI240" s="10"/>
      <c r="AJ240" s="10"/>
      <c r="AK240" s="10"/>
      <c r="AL240" s="10"/>
      <c r="AM240" s="10"/>
      <c r="AN240" s="10"/>
      <c r="AO240" s="10"/>
      <c r="AX240" s="10"/>
    </row>
    <row r="241" spans="1:50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11"/>
      <c r="Z241" s="11"/>
      <c r="AA241" s="11"/>
      <c r="AB241" s="11"/>
      <c r="AE241" s="69"/>
      <c r="AF241" s="69"/>
      <c r="AG241" s="41"/>
      <c r="AH241" s="10"/>
      <c r="AI241" s="10"/>
      <c r="AJ241" s="10"/>
      <c r="AK241" s="10"/>
      <c r="AL241" s="10"/>
      <c r="AM241" s="10"/>
      <c r="AN241" s="10"/>
      <c r="AO241" s="10"/>
      <c r="AX241" s="10"/>
    </row>
    <row r="242" spans="1:50">
      <c r="A242" s="20" t="s">
        <v>461</v>
      </c>
      <c r="B242" s="10" t="s">
        <v>438</v>
      </c>
      <c r="C242" s="28">
        <v>51.241</v>
      </c>
      <c r="D242" s="28">
        <v>0.22900000000000001</v>
      </c>
      <c r="E242" s="28">
        <v>2.7879999999999998</v>
      </c>
      <c r="F242" s="28">
        <v>10.907</v>
      </c>
      <c r="G242" s="28">
        <v>0.19500000000000001</v>
      </c>
      <c r="H242" s="28">
        <v>11.878</v>
      </c>
      <c r="I242" s="28">
        <v>22.141999999999999</v>
      </c>
      <c r="J242" s="28">
        <v>0.70499999999999996</v>
      </c>
      <c r="K242" s="28">
        <v>0</v>
      </c>
      <c r="L242" s="28">
        <v>0.01</v>
      </c>
      <c r="M242" s="27">
        <f t="shared" si="26"/>
        <v>100.09499999999998</v>
      </c>
      <c r="N242" s="28">
        <v>1.918966732601737</v>
      </c>
      <c r="O242" s="28">
        <v>6.4508182422254087E-3</v>
      </c>
      <c r="P242" s="28">
        <v>0.12305483487856463</v>
      </c>
      <c r="Q242" s="28">
        <v>0.26459072329549366</v>
      </c>
      <c r="R242" s="28">
        <v>7.7004002269370098E-2</v>
      </c>
      <c r="S242" s="28">
        <v>6.1854256008544084E-3</v>
      </c>
      <c r="T242" s="28">
        <v>0.66313464153725044</v>
      </c>
      <c r="U242" s="28">
        <v>0.88846399327276115</v>
      </c>
      <c r="V242" s="28">
        <v>5.1190032212768466E-2</v>
      </c>
      <c r="W242" s="28">
        <v>0</v>
      </c>
      <c r="X242" s="28">
        <v>2.9609337690639866E-4</v>
      </c>
      <c r="Y242" s="11">
        <f t="shared" si="31"/>
        <v>0.36512417528366992</v>
      </c>
      <c r="Z242" s="11">
        <f t="shared" si="32"/>
        <v>0.48919127805017615</v>
      </c>
      <c r="AA242" s="11">
        <f t="shared" si="33"/>
        <v>0.14568454666615394</v>
      </c>
      <c r="AB242" s="11">
        <f t="shared" si="34"/>
        <v>0.71479628204064927</v>
      </c>
      <c r="AE242" s="69"/>
      <c r="AF242" s="69"/>
      <c r="AG242" s="41"/>
      <c r="AH242" s="10"/>
      <c r="AI242" s="10"/>
      <c r="AJ242" s="10"/>
      <c r="AK242" s="10"/>
      <c r="AL242" s="10"/>
      <c r="AM242" s="10"/>
      <c r="AN242" s="10"/>
      <c r="AO242" s="10"/>
      <c r="AX242" s="10"/>
    </row>
    <row r="243" spans="1:50">
      <c r="B243" s="10" t="s">
        <v>439</v>
      </c>
      <c r="C243" s="28">
        <v>50.816000000000003</v>
      </c>
      <c r="D243" s="28">
        <v>0.17699999999999999</v>
      </c>
      <c r="E243" s="28">
        <v>2.698</v>
      </c>
      <c r="F243" s="28">
        <v>11.204000000000001</v>
      </c>
      <c r="G243" s="28">
        <v>0.20799999999999999</v>
      </c>
      <c r="H243" s="28">
        <v>11.064</v>
      </c>
      <c r="I243" s="28">
        <v>21.984999999999999</v>
      </c>
      <c r="J243" s="28">
        <v>0.79600000000000004</v>
      </c>
      <c r="K243" s="28">
        <v>0</v>
      </c>
      <c r="L243" s="28">
        <v>3.4000000000000002E-2</v>
      </c>
      <c r="M243" s="27">
        <f t="shared" si="26"/>
        <v>98.982000000000014</v>
      </c>
      <c r="N243" s="28">
        <v>1.9304280078146157</v>
      </c>
      <c r="O243" s="28">
        <v>5.0577327067902536E-3</v>
      </c>
      <c r="P243" s="28">
        <v>0.12079560750349971</v>
      </c>
      <c r="Q243" s="28">
        <v>0.2901037200062957</v>
      </c>
      <c r="R243" s="28">
        <v>6.5840731662908603E-2</v>
      </c>
      <c r="S243" s="28">
        <v>6.6927036569387754E-3</v>
      </c>
      <c r="T243" s="28">
        <v>0.62657613027690306</v>
      </c>
      <c r="U243" s="28">
        <v>0.89485514574714153</v>
      </c>
      <c r="V243" s="28">
        <v>5.8629020417061119E-2</v>
      </c>
      <c r="W243" s="28">
        <v>0</v>
      </c>
      <c r="X243" s="28">
        <v>1.0212002078452043E-3</v>
      </c>
      <c r="Y243" s="11">
        <f t="shared" si="31"/>
        <v>0.34588132807256511</v>
      </c>
      <c r="Z243" s="11">
        <f t="shared" si="32"/>
        <v>0.49397618467656373</v>
      </c>
      <c r="AA243" s="11">
        <f t="shared" si="33"/>
        <v>0.16014248725087113</v>
      </c>
      <c r="AB243" s="11">
        <f t="shared" si="34"/>
        <v>0.68352776608248655</v>
      </c>
      <c r="AE243" s="69"/>
      <c r="AF243" s="69"/>
      <c r="AG243" s="41"/>
      <c r="AH243" s="10"/>
      <c r="AI243" s="10"/>
      <c r="AJ243" s="10"/>
      <c r="AK243" s="10"/>
      <c r="AL243" s="10"/>
      <c r="AM243" s="10"/>
      <c r="AN243" s="10"/>
      <c r="AO243" s="10"/>
      <c r="AX243" s="10"/>
    </row>
    <row r="244" spans="1:50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11"/>
      <c r="Z244" s="11"/>
      <c r="AA244" s="11"/>
      <c r="AB244" s="11"/>
      <c r="AE244" s="69"/>
      <c r="AF244" s="69"/>
      <c r="AG244" s="41"/>
      <c r="AH244" s="10"/>
      <c r="AI244" s="10"/>
      <c r="AJ244" s="10"/>
      <c r="AK244" s="10"/>
      <c r="AL244" s="10"/>
      <c r="AM244" s="10"/>
      <c r="AN244" s="10"/>
      <c r="AO244" s="10"/>
      <c r="AX244" s="10"/>
    </row>
    <row r="245" spans="1:50">
      <c r="A245" s="20" t="s">
        <v>93</v>
      </c>
      <c r="B245" s="10" t="s">
        <v>335</v>
      </c>
      <c r="C245" s="28">
        <v>52.67</v>
      </c>
      <c r="D245" s="28">
        <v>0.15</v>
      </c>
      <c r="E245" s="28">
        <v>1.87</v>
      </c>
      <c r="F245" s="28">
        <v>9.82</v>
      </c>
      <c r="G245" s="28">
        <v>0.14000000000000001</v>
      </c>
      <c r="H245" s="28">
        <v>12.35</v>
      </c>
      <c r="I245" s="28">
        <v>20.77</v>
      </c>
      <c r="J245" s="28">
        <v>1.01</v>
      </c>
      <c r="K245" s="28">
        <v>0</v>
      </c>
      <c r="L245" s="28">
        <v>0</v>
      </c>
      <c r="M245" s="27">
        <f>SUM(C245:L245)</f>
        <v>98.779999999999987</v>
      </c>
      <c r="N245" s="11">
        <v>1.9886552286604016</v>
      </c>
      <c r="O245" s="11">
        <v>4.2600717235154132E-3</v>
      </c>
      <c r="P245" s="11">
        <v>8.3213511301972576E-2</v>
      </c>
      <c r="Q245" s="11">
        <v>0.31007279202943394</v>
      </c>
      <c r="R245" s="11">
        <v>0</v>
      </c>
      <c r="S245" s="11">
        <v>4.4772293362812824E-3</v>
      </c>
      <c r="T245" s="11">
        <v>0.69513904226768219</v>
      </c>
      <c r="U245" s="11">
        <v>0.84024475635483398</v>
      </c>
      <c r="V245" s="11">
        <v>7.3937368325879521E-2</v>
      </c>
      <c r="W245" s="11">
        <v>0</v>
      </c>
      <c r="X245" s="11">
        <v>0</v>
      </c>
      <c r="Y245" s="11">
        <f t="shared" si="31"/>
        <v>0.37667591087694363</v>
      </c>
      <c r="Z245" s="11">
        <f t="shared" si="32"/>
        <v>0.45530453580487534</v>
      </c>
      <c r="AA245" s="11">
        <f t="shared" si="33"/>
        <v>0.16801955331818105</v>
      </c>
      <c r="AB245" s="11">
        <f t="shared" si="34"/>
        <v>0.6915348770776768</v>
      </c>
      <c r="AE245" s="69"/>
      <c r="AF245" s="69"/>
      <c r="AG245" s="41"/>
      <c r="AH245" s="10"/>
      <c r="AI245" s="10"/>
      <c r="AJ245" s="10"/>
      <c r="AK245" s="10"/>
      <c r="AL245" s="10"/>
      <c r="AM245" s="10"/>
      <c r="AN245" s="10"/>
      <c r="AO245" s="10"/>
      <c r="AX245" s="10"/>
    </row>
    <row r="246" spans="1:50">
      <c r="A246" s="26"/>
      <c r="B246" s="10" t="s">
        <v>336</v>
      </c>
      <c r="C246" s="28">
        <v>52.58</v>
      </c>
      <c r="D246" s="28">
        <v>0.14000000000000001</v>
      </c>
      <c r="E246" s="28">
        <v>1.82</v>
      </c>
      <c r="F246" s="28">
        <v>10.33</v>
      </c>
      <c r="G246" s="28">
        <v>0.14000000000000001</v>
      </c>
      <c r="H246" s="28">
        <v>12.29</v>
      </c>
      <c r="I246" s="28">
        <v>21.19</v>
      </c>
      <c r="J246" s="28">
        <v>0.69</v>
      </c>
      <c r="K246" s="28">
        <v>0.01</v>
      </c>
      <c r="L246" s="28">
        <v>0</v>
      </c>
      <c r="M246" s="27">
        <f t="shared" ref="M246:M247" si="35">SUM(C246:L246)</f>
        <v>99.190000000000012</v>
      </c>
      <c r="N246" s="11">
        <v>1.9848272647454668</v>
      </c>
      <c r="O246" s="11">
        <v>3.9752060514796237E-3</v>
      </c>
      <c r="P246" s="11">
        <v>8.0971015619355144E-2</v>
      </c>
      <c r="Q246" s="11">
        <v>0.32610574571656958</v>
      </c>
      <c r="R246" s="11">
        <v>0</v>
      </c>
      <c r="S246" s="11">
        <v>4.476259935082722E-3</v>
      </c>
      <c r="T246" s="11">
        <v>0.69161206957751442</v>
      </c>
      <c r="U246" s="11">
        <v>0.85705013618690784</v>
      </c>
      <c r="V246" s="11">
        <v>5.0500730779780727E-2</v>
      </c>
      <c r="W246" s="11">
        <v>4.8157138784317584E-4</v>
      </c>
      <c r="X246" s="11">
        <v>0</v>
      </c>
      <c r="Y246" s="11">
        <f t="shared" si="31"/>
        <v>0.3689054258854641</v>
      </c>
      <c r="Z246" s="11">
        <f t="shared" si="32"/>
        <v>0.45714998248709793</v>
      </c>
      <c r="AA246" s="11">
        <f t="shared" si="33"/>
        <v>0.17394459162743797</v>
      </c>
      <c r="AB246" s="11">
        <f t="shared" si="34"/>
        <v>0.67957154643860029</v>
      </c>
      <c r="AE246" s="69"/>
      <c r="AF246" s="69"/>
      <c r="AG246" s="41"/>
      <c r="AH246" s="10"/>
      <c r="AI246" s="10"/>
      <c r="AJ246" s="10"/>
      <c r="AK246" s="10"/>
      <c r="AL246" s="10"/>
      <c r="AM246" s="10"/>
      <c r="AN246" s="10"/>
      <c r="AO246" s="10"/>
      <c r="AX246" s="10"/>
    </row>
    <row r="247" spans="1:50">
      <c r="B247" s="10" t="s">
        <v>337</v>
      </c>
      <c r="C247" s="28">
        <v>53.19</v>
      </c>
      <c r="D247" s="28">
        <v>0.13</v>
      </c>
      <c r="E247" s="28">
        <v>1.74</v>
      </c>
      <c r="F247" s="28">
        <v>9.89</v>
      </c>
      <c r="G247" s="28">
        <v>0.16</v>
      </c>
      <c r="H247" s="28">
        <v>12.71</v>
      </c>
      <c r="I247" s="28">
        <v>20.76</v>
      </c>
      <c r="J247" s="28">
        <v>0.67</v>
      </c>
      <c r="K247" s="28">
        <v>0.02</v>
      </c>
      <c r="L247" s="28">
        <v>1.4E-2</v>
      </c>
      <c r="M247" s="27">
        <f t="shared" si="35"/>
        <v>99.283999999999992</v>
      </c>
      <c r="N247" s="11">
        <v>2.0022506558525022</v>
      </c>
      <c r="O247" s="11">
        <v>3.6809615459569693E-3</v>
      </c>
      <c r="P247" s="11">
        <v>7.7195816655854052E-2</v>
      </c>
      <c r="Q247" s="11">
        <v>0.31134417144896132</v>
      </c>
      <c r="R247" s="11">
        <v>0</v>
      </c>
      <c r="S247" s="11">
        <v>5.1014491718820738E-3</v>
      </c>
      <c r="T247" s="11">
        <v>0.71325126467460587</v>
      </c>
      <c r="U247" s="11">
        <v>0.83731513175169348</v>
      </c>
      <c r="V247" s="11">
        <v>4.8900093967787016E-2</v>
      </c>
      <c r="W247" s="11">
        <v>9.60454930757104E-4</v>
      </c>
      <c r="X247" s="11">
        <v>4.1411052403252373E-4</v>
      </c>
      <c r="Y247" s="11">
        <f t="shared" si="31"/>
        <v>0.38307493226623679</v>
      </c>
      <c r="Z247" s="11">
        <f t="shared" si="32"/>
        <v>0.44970749197003845</v>
      </c>
      <c r="AA247" s="11">
        <f t="shared" si="33"/>
        <v>0.16721757576372484</v>
      </c>
      <c r="AB247" s="11">
        <f t="shared" si="34"/>
        <v>0.6961296522782745</v>
      </c>
      <c r="AE247" s="69"/>
      <c r="AF247" s="69"/>
      <c r="AG247" s="41"/>
      <c r="AH247" s="10"/>
      <c r="AI247" s="10"/>
      <c r="AJ247" s="10"/>
      <c r="AK247" s="10"/>
      <c r="AL247" s="10"/>
      <c r="AM247" s="10"/>
      <c r="AN247" s="10"/>
      <c r="AO247" s="10"/>
      <c r="AX247" s="10"/>
    </row>
    <row r="248" spans="1:50"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X248" s="10"/>
    </row>
    <row r="249" spans="1:50">
      <c r="A249" s="20" t="s">
        <v>112</v>
      </c>
      <c r="B249" s="10" t="s">
        <v>453</v>
      </c>
      <c r="C249" s="28">
        <v>51.890999999999998</v>
      </c>
      <c r="D249" s="28">
        <v>0.214</v>
      </c>
      <c r="E249" s="28">
        <v>2.52</v>
      </c>
      <c r="F249" s="28">
        <v>11.36</v>
      </c>
      <c r="G249" s="28">
        <v>0.22500000000000001</v>
      </c>
      <c r="H249" s="28">
        <v>11.778</v>
      </c>
      <c r="I249" s="28">
        <v>22.248999999999999</v>
      </c>
      <c r="J249" s="28">
        <v>0.82899999999999996</v>
      </c>
      <c r="K249" s="28">
        <v>0</v>
      </c>
      <c r="L249" s="60">
        <v>4.2000000000000003E-2</v>
      </c>
      <c r="M249" s="27">
        <f>SUM(C249:L249)</f>
        <v>101.10799999999999</v>
      </c>
      <c r="N249" s="28">
        <v>1.9255958146123755</v>
      </c>
      <c r="O249" s="28">
        <v>5.9733276920001209E-3</v>
      </c>
      <c r="P249" s="28">
        <v>0.11021220652985635</v>
      </c>
      <c r="Q249" s="28">
        <v>0.26747694871337047</v>
      </c>
      <c r="R249" s="28">
        <v>8.5062254453858621E-2</v>
      </c>
      <c r="S249" s="28">
        <v>7.0719753508067893E-3</v>
      </c>
      <c r="T249" s="28">
        <v>0.65155816079114115</v>
      </c>
      <c r="U249" s="28">
        <v>0.88461994207715</v>
      </c>
      <c r="V249" s="28">
        <v>5.9645002404079259E-2</v>
      </c>
      <c r="W249" s="28">
        <v>0</v>
      </c>
      <c r="X249" s="28">
        <v>1.2322568116148744E-3</v>
      </c>
      <c r="Y249" s="11">
        <f t="shared" si="31"/>
        <v>0.36124322121337815</v>
      </c>
      <c r="Z249" s="11">
        <f t="shared" si="32"/>
        <v>0.49045960384798015</v>
      </c>
      <c r="AA249" s="11">
        <f t="shared" si="33"/>
        <v>0.1482971749386417</v>
      </c>
      <c r="AB249" s="11">
        <f t="shared" si="34"/>
        <v>0.70895894406299897</v>
      </c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X249" s="10"/>
    </row>
    <row r="250" spans="1:50">
      <c r="B250" s="10" t="s">
        <v>454</v>
      </c>
      <c r="C250" s="28">
        <v>51.253999999999998</v>
      </c>
      <c r="D250" s="28">
        <v>0.112</v>
      </c>
      <c r="E250" s="28">
        <v>2.6869999999999998</v>
      </c>
      <c r="F250" s="28">
        <v>11.583</v>
      </c>
      <c r="G250" s="28">
        <v>0.14899999999999999</v>
      </c>
      <c r="H250" s="28">
        <v>11.529</v>
      </c>
      <c r="I250" s="28">
        <v>21.588000000000001</v>
      </c>
      <c r="J250" s="28">
        <v>0.69899999999999995</v>
      </c>
      <c r="K250" s="28">
        <v>0</v>
      </c>
      <c r="L250" s="60">
        <v>3.0000000000000001E-3</v>
      </c>
      <c r="M250" s="27">
        <f t="shared" ref="M250:M259" si="36">SUM(C250:L250)</f>
        <v>99.603999999999985</v>
      </c>
      <c r="N250" s="28">
        <v>1.9327838711760879</v>
      </c>
      <c r="O250" s="28">
        <v>3.1768961977096319E-3</v>
      </c>
      <c r="P250" s="28">
        <v>0.11942060254740686</v>
      </c>
      <c r="Q250" s="28">
        <v>0.3056103513118657</v>
      </c>
      <c r="R250" s="28">
        <v>5.9675270964602678E-2</v>
      </c>
      <c r="S250" s="28">
        <v>4.7591229381552672E-3</v>
      </c>
      <c r="T250" s="28">
        <v>0.64812043230401106</v>
      </c>
      <c r="U250" s="28">
        <v>0.87225019247573832</v>
      </c>
      <c r="V250" s="28">
        <v>5.1106853168679273E-2</v>
      </c>
      <c r="W250" s="28">
        <v>0</v>
      </c>
      <c r="X250" s="28">
        <v>8.9444909076223607E-5</v>
      </c>
      <c r="Y250" s="11">
        <f t="shared" si="31"/>
        <v>0.35494369371321033</v>
      </c>
      <c r="Z250" s="11">
        <f t="shared" si="32"/>
        <v>0.47768854325236676</v>
      </c>
      <c r="AA250" s="11">
        <f t="shared" si="33"/>
        <v>0.16736776303442294</v>
      </c>
      <c r="AB250" s="11">
        <f t="shared" si="34"/>
        <v>0.67956329337173527</v>
      </c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X250" s="10"/>
    </row>
    <row r="251" spans="1:50">
      <c r="B251" s="10" t="s">
        <v>455</v>
      </c>
      <c r="C251" s="28">
        <v>51.465000000000003</v>
      </c>
      <c r="D251" s="28">
        <v>0.252</v>
      </c>
      <c r="E251" s="28">
        <v>2.8319999999999999</v>
      </c>
      <c r="F251" s="28">
        <v>11.826000000000001</v>
      </c>
      <c r="G251" s="28">
        <v>8.5000000000000006E-2</v>
      </c>
      <c r="H251" s="28">
        <v>11.27</v>
      </c>
      <c r="I251" s="28">
        <v>21.82</v>
      </c>
      <c r="J251" s="28">
        <v>0.78100000000000003</v>
      </c>
      <c r="K251" s="28">
        <v>1E-3</v>
      </c>
      <c r="L251" s="60">
        <v>6.0999999999999999E-2</v>
      </c>
      <c r="M251" s="27">
        <f t="shared" si="36"/>
        <v>100.393</v>
      </c>
      <c r="N251" s="28">
        <v>1.9280752786465469</v>
      </c>
      <c r="O251" s="28">
        <v>7.1013680822932818E-3</v>
      </c>
      <c r="P251" s="28">
        <v>0.12504355769147449</v>
      </c>
      <c r="Q251" s="28">
        <v>0.31094140402140813</v>
      </c>
      <c r="R251" s="28">
        <v>5.9573666847169804E-2</v>
      </c>
      <c r="S251" s="28">
        <v>2.6972180779308032E-3</v>
      </c>
      <c r="T251" s="28">
        <v>0.62942569879518284</v>
      </c>
      <c r="U251" s="28">
        <v>0.87587048479384932</v>
      </c>
      <c r="V251" s="28">
        <v>5.6729568433297427E-2</v>
      </c>
      <c r="W251" s="28">
        <v>4.7793688605040401E-5</v>
      </c>
      <c r="X251" s="28">
        <v>1.8068441255766107E-3</v>
      </c>
      <c r="Y251" s="11">
        <f t="shared" si="31"/>
        <v>0.34655471458626513</v>
      </c>
      <c r="Z251" s="11">
        <f t="shared" si="32"/>
        <v>0.48224444355113316</v>
      </c>
      <c r="AA251" s="11">
        <f t="shared" si="33"/>
        <v>0.17120084186260165</v>
      </c>
      <c r="AB251" s="11">
        <f t="shared" si="34"/>
        <v>0.66934040643268433</v>
      </c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X251" s="10"/>
    </row>
    <row r="252" spans="1:50">
      <c r="B252" s="10" t="s">
        <v>456</v>
      </c>
      <c r="C252" s="28">
        <v>50.997999999999998</v>
      </c>
      <c r="D252" s="28">
        <v>0.22800000000000001</v>
      </c>
      <c r="E252" s="28">
        <v>3.0510000000000002</v>
      </c>
      <c r="F252" s="28">
        <v>11.88</v>
      </c>
      <c r="G252" s="28">
        <v>0.20899999999999999</v>
      </c>
      <c r="H252" s="28">
        <v>11.259</v>
      </c>
      <c r="I252" s="28">
        <v>21.841000000000001</v>
      </c>
      <c r="J252" s="28">
        <v>0.876</v>
      </c>
      <c r="K252" s="28">
        <v>1.2E-2</v>
      </c>
      <c r="L252" s="60">
        <v>0</v>
      </c>
      <c r="M252" s="27">
        <f t="shared" si="36"/>
        <v>100.35400000000001</v>
      </c>
      <c r="N252" s="28">
        <v>1.9070952490931803</v>
      </c>
      <c r="O252" s="28">
        <v>6.4133296059378569E-3</v>
      </c>
      <c r="P252" s="28">
        <v>0.13446755576128966</v>
      </c>
      <c r="Q252" s="28">
        <v>0.26892629498120973</v>
      </c>
      <c r="R252" s="28">
        <v>0.10260181161514392</v>
      </c>
      <c r="S252" s="28">
        <v>6.6198881670422056E-3</v>
      </c>
      <c r="T252" s="28">
        <v>0.62766455520013698</v>
      </c>
      <c r="U252" s="28">
        <v>0.8751145301267188</v>
      </c>
      <c r="V252" s="28">
        <v>6.3514046478655481E-2</v>
      </c>
      <c r="W252" s="28">
        <v>5.7247829601300422E-4</v>
      </c>
      <c r="X252" s="28">
        <v>0</v>
      </c>
      <c r="Y252" s="11">
        <f t="shared" si="31"/>
        <v>0.35427140549237268</v>
      </c>
      <c r="Z252" s="11">
        <f t="shared" si="32"/>
        <v>0.49393908256606034</v>
      </c>
      <c r="AA252" s="11">
        <f t="shared" si="33"/>
        <v>0.15178951194156709</v>
      </c>
      <c r="AB252" s="11">
        <f t="shared" si="34"/>
        <v>0.70005683760121351</v>
      </c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X252" s="10"/>
    </row>
    <row r="253" spans="1:50">
      <c r="B253" s="10" t="s">
        <v>457</v>
      </c>
      <c r="C253" s="28">
        <v>51.482999999999997</v>
      </c>
      <c r="D253" s="28">
        <v>0.21299999999999999</v>
      </c>
      <c r="E253" s="28">
        <v>3.3010000000000002</v>
      </c>
      <c r="F253" s="60">
        <v>12.276</v>
      </c>
      <c r="G253" s="28">
        <v>0.19400000000000001</v>
      </c>
      <c r="H253" s="28">
        <v>11.079000000000001</v>
      </c>
      <c r="I253" s="28">
        <v>21.545000000000002</v>
      </c>
      <c r="J253" s="60">
        <v>0.874</v>
      </c>
      <c r="K253" s="28">
        <v>8.9999999999999993E-3</v>
      </c>
      <c r="L253" s="28">
        <v>4.4999999999999998E-2</v>
      </c>
      <c r="M253" s="27">
        <f t="shared" si="36"/>
        <v>101.01899999999999</v>
      </c>
      <c r="N253" s="60">
        <v>1.918295465135863</v>
      </c>
      <c r="O253" s="28">
        <v>5.9698130559866364E-3</v>
      </c>
      <c r="P253" s="28">
        <v>0.14496168945474555</v>
      </c>
      <c r="Q253" s="28">
        <v>0.31377855150211775</v>
      </c>
      <c r="R253" s="60">
        <v>6.8750591819508156E-2</v>
      </c>
      <c r="S253" s="28">
        <v>6.1226369909033393E-3</v>
      </c>
      <c r="T253" s="28">
        <v>0.61540463379431187</v>
      </c>
      <c r="U253" s="28">
        <v>0.86014424673008294</v>
      </c>
      <c r="V253" s="60">
        <v>6.3140719060960235E-2</v>
      </c>
      <c r="W253" s="28">
        <v>4.2781174566475894E-4</v>
      </c>
      <c r="X253" s="28">
        <v>1.3256931486698917E-3</v>
      </c>
      <c r="Y253" s="11">
        <f t="shared" si="31"/>
        <v>0.34393069864095921</v>
      </c>
      <c r="Z253" s="11">
        <f t="shared" si="32"/>
        <v>0.48070813163352777</v>
      </c>
      <c r="AA253" s="11">
        <f t="shared" si="33"/>
        <v>0.17536116972551311</v>
      </c>
      <c r="AB253" s="11">
        <f t="shared" si="34"/>
        <v>0.66230711396050979</v>
      </c>
    </row>
    <row r="254" spans="1:50">
      <c r="B254" s="10" t="s">
        <v>458</v>
      </c>
      <c r="C254" s="28">
        <v>51.558</v>
      </c>
      <c r="D254" s="28">
        <v>0.23799999999999999</v>
      </c>
      <c r="E254" s="28">
        <v>3.125</v>
      </c>
      <c r="F254" s="28">
        <v>11.63</v>
      </c>
      <c r="G254" s="28">
        <v>0.183</v>
      </c>
      <c r="H254" s="28">
        <v>11.007</v>
      </c>
      <c r="I254" s="28">
        <v>21.946999999999999</v>
      </c>
      <c r="J254" s="28">
        <v>0.90600000000000003</v>
      </c>
      <c r="K254" s="28">
        <v>1.4E-2</v>
      </c>
      <c r="L254" s="28">
        <v>8.6999999999999994E-2</v>
      </c>
      <c r="M254" s="27">
        <f t="shared" si="36"/>
        <v>100.69500000000002</v>
      </c>
      <c r="N254" s="28">
        <v>1.926171429764755</v>
      </c>
      <c r="O254" s="28">
        <v>6.6881392333184766E-3</v>
      </c>
      <c r="P254" s="28">
        <v>0.13759573097743194</v>
      </c>
      <c r="Q254" s="28">
        <v>0.30294965664533563</v>
      </c>
      <c r="R254" s="28">
        <v>6.040822367993437E-2</v>
      </c>
      <c r="S254" s="28">
        <v>5.7907536740291381E-3</v>
      </c>
      <c r="T254" s="28">
        <v>0.61302246019636497</v>
      </c>
      <c r="U254" s="28">
        <v>0.87851094102819927</v>
      </c>
      <c r="V254" s="28">
        <v>6.5625633538454187E-2</v>
      </c>
      <c r="W254" s="28">
        <v>6.6724518861847513E-4</v>
      </c>
      <c r="X254" s="28">
        <v>2.5697860735589941E-3</v>
      </c>
      <c r="Y254" s="11">
        <f t="shared" si="31"/>
        <v>0.34161507265721375</v>
      </c>
      <c r="Z254" s="11">
        <f t="shared" si="32"/>
        <v>0.48956212608160016</v>
      </c>
      <c r="AA254" s="11">
        <f t="shared" si="33"/>
        <v>0.16882280126118612</v>
      </c>
      <c r="AB254" s="11">
        <f t="shared" si="34"/>
        <v>0.66925886599046802</v>
      </c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X254" s="10"/>
    </row>
    <row r="255" spans="1:50">
      <c r="B255" s="10" t="s">
        <v>459</v>
      </c>
      <c r="C255" s="28">
        <v>51.594000000000001</v>
      </c>
      <c r="D255" s="28">
        <v>0.184</v>
      </c>
      <c r="E255" s="28">
        <v>2.762</v>
      </c>
      <c r="F255" s="28">
        <v>11.771000000000001</v>
      </c>
      <c r="G255" s="28">
        <v>0.19900000000000001</v>
      </c>
      <c r="H255" s="28">
        <v>11.297000000000001</v>
      </c>
      <c r="I255" s="28">
        <v>22.059000000000001</v>
      </c>
      <c r="J255" s="28">
        <v>0.90600000000000003</v>
      </c>
      <c r="K255" s="28">
        <v>0</v>
      </c>
      <c r="L255" s="28">
        <v>2.8000000000000001E-2</v>
      </c>
      <c r="M255" s="27">
        <f t="shared" si="36"/>
        <v>100.80000000000001</v>
      </c>
      <c r="N255" s="28">
        <v>1.9240575166887979</v>
      </c>
      <c r="O255" s="28">
        <v>5.1613837250321258E-3</v>
      </c>
      <c r="P255" s="28">
        <v>0.12139438207132325</v>
      </c>
      <c r="Q255" s="28">
        <v>0.28225311456507379</v>
      </c>
      <c r="R255" s="28">
        <v>8.485011469051873E-2</v>
      </c>
      <c r="S255" s="28">
        <v>6.2857492833345444E-3</v>
      </c>
      <c r="T255" s="28">
        <v>0.62804465723988556</v>
      </c>
      <c r="U255" s="28">
        <v>0.88140966438036572</v>
      </c>
      <c r="V255" s="28">
        <v>6.550787105579188E-2</v>
      </c>
      <c r="W255" s="28">
        <v>0</v>
      </c>
      <c r="X255" s="28">
        <v>8.2557346629080232E-4</v>
      </c>
      <c r="Y255" s="11">
        <f t="shared" si="31"/>
        <v>0.35052857657220987</v>
      </c>
      <c r="Z255" s="11">
        <f t="shared" si="32"/>
        <v>0.49193838602185563</v>
      </c>
      <c r="AA255" s="11">
        <f t="shared" si="33"/>
        <v>0.1575330374059345</v>
      </c>
      <c r="AB255" s="11">
        <f t="shared" si="34"/>
        <v>0.68993320284041137</v>
      </c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X255" s="10"/>
    </row>
    <row r="256" spans="1:50">
      <c r="B256" s="10" t="s">
        <v>460</v>
      </c>
      <c r="C256" s="28">
        <v>52.067999999999998</v>
      </c>
      <c r="D256" s="28">
        <v>0.16</v>
      </c>
      <c r="E256" s="28">
        <v>2.0659999999999998</v>
      </c>
      <c r="F256" s="28">
        <v>11.154</v>
      </c>
      <c r="G256" s="28">
        <v>0.14199999999999999</v>
      </c>
      <c r="H256" s="28">
        <v>12.064</v>
      </c>
      <c r="I256" s="28">
        <v>22.544</v>
      </c>
      <c r="J256" s="28">
        <v>0.69699999999999995</v>
      </c>
      <c r="K256" s="28">
        <v>0</v>
      </c>
      <c r="L256" s="60">
        <v>7.0000000000000007E-2</v>
      </c>
      <c r="M256" s="27">
        <f t="shared" si="36"/>
        <v>100.96499999999999</v>
      </c>
      <c r="N256" s="28">
        <v>1.9352671163730299</v>
      </c>
      <c r="O256" s="28">
        <v>4.4732119626122585E-3</v>
      </c>
      <c r="P256" s="28">
        <v>9.0501630091113755E-2</v>
      </c>
      <c r="Q256" s="28">
        <v>0.26851320512975851</v>
      </c>
      <c r="R256" s="28">
        <v>7.81890409712096E-2</v>
      </c>
      <c r="S256" s="28">
        <v>4.4703702315518866E-3</v>
      </c>
      <c r="T256" s="28">
        <v>0.66845148917788255</v>
      </c>
      <c r="U256" s="28">
        <v>0.89778869640930026</v>
      </c>
      <c r="V256" s="28">
        <v>5.0228387476447887E-2</v>
      </c>
      <c r="W256" s="28">
        <v>0</v>
      </c>
      <c r="X256" s="28">
        <v>2.05705974283812E-3</v>
      </c>
      <c r="Y256" s="11">
        <f t="shared" si="31"/>
        <v>0.36432770341777704</v>
      </c>
      <c r="Z256" s="11">
        <f t="shared" si="32"/>
        <v>0.48932390639075679</v>
      </c>
      <c r="AA256" s="11">
        <f t="shared" si="33"/>
        <v>0.14634839019146617</v>
      </c>
      <c r="AB256" s="11">
        <f t="shared" si="34"/>
        <v>0.7134222807315348</v>
      </c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X256" s="10"/>
    </row>
    <row r="257" spans="1:50"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X257" s="10"/>
    </row>
    <row r="258" spans="1:50">
      <c r="A258" s="20" t="s">
        <v>340</v>
      </c>
      <c r="B258" s="10" t="s">
        <v>339</v>
      </c>
      <c r="C258" s="28">
        <v>52.54</v>
      </c>
      <c r="D258" s="28">
        <v>0.15</v>
      </c>
      <c r="E258" s="28">
        <v>1.1100000000000001</v>
      </c>
      <c r="F258" s="28">
        <v>13.18</v>
      </c>
      <c r="G258" s="28">
        <v>0.14000000000000001</v>
      </c>
      <c r="H258" s="28">
        <v>11.16</v>
      </c>
      <c r="I258" s="28">
        <v>20.75</v>
      </c>
      <c r="J258" s="28">
        <v>0.66</v>
      </c>
      <c r="K258" s="28">
        <v>0</v>
      </c>
      <c r="L258" s="28">
        <v>4.2000000000000003E-2</v>
      </c>
      <c r="M258" s="27">
        <f t="shared" si="36"/>
        <v>99.731999999999985</v>
      </c>
      <c r="N258" s="11">
        <v>1.9967484619261475</v>
      </c>
      <c r="O258" s="11">
        <v>4.2879925595929302E-3</v>
      </c>
      <c r="P258" s="11">
        <v>4.9717849152661336E-2</v>
      </c>
      <c r="Q258" s="11">
        <v>0.41889453490708056</v>
      </c>
      <c r="R258" s="11">
        <v>0</v>
      </c>
      <c r="S258" s="11">
        <v>4.506573439970833E-3</v>
      </c>
      <c r="T258" s="11">
        <v>0.6322750291568503</v>
      </c>
      <c r="U258" s="11">
        <v>0.84493738730589552</v>
      </c>
      <c r="V258" s="11">
        <v>4.8632171551800822E-2</v>
      </c>
      <c r="W258" s="11">
        <v>0</v>
      </c>
      <c r="X258" s="11">
        <v>0</v>
      </c>
      <c r="Y258" s="11">
        <f t="shared" si="31"/>
        <v>0.33345958080058119</v>
      </c>
      <c r="Z258" s="11">
        <f t="shared" si="32"/>
        <v>0.44561694512826799</v>
      </c>
      <c r="AA258" s="11">
        <f t="shared" si="33"/>
        <v>0.22092347407115073</v>
      </c>
      <c r="AB258" s="11">
        <f t="shared" si="34"/>
        <v>0.60149670497727237</v>
      </c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X258" s="10"/>
    </row>
    <row r="259" spans="1:50">
      <c r="B259" s="10" t="s">
        <v>338</v>
      </c>
      <c r="C259" s="28">
        <v>52.41</v>
      </c>
      <c r="D259" s="28">
        <v>0.15</v>
      </c>
      <c r="E259" s="28">
        <v>1.25</v>
      </c>
      <c r="F259" s="28">
        <v>13.65</v>
      </c>
      <c r="G259" s="28">
        <v>0.14000000000000001</v>
      </c>
      <c r="H259" s="28">
        <v>10.63</v>
      </c>
      <c r="I259" s="28">
        <v>20.67</v>
      </c>
      <c r="J259" s="28">
        <v>0.68</v>
      </c>
      <c r="K259" s="28">
        <v>0</v>
      </c>
      <c r="L259" s="28">
        <v>3.0000000000000001E-3</v>
      </c>
      <c r="M259" s="27">
        <f t="shared" si="36"/>
        <v>99.582999999999998</v>
      </c>
      <c r="N259" s="11">
        <v>1.9995779136938185</v>
      </c>
      <c r="O259" s="11">
        <v>4.3047199635579524E-3</v>
      </c>
      <c r="P259" s="11">
        <v>5.6206979554486239E-2</v>
      </c>
      <c r="Q259" s="11">
        <v>0.43552472660119113</v>
      </c>
      <c r="R259" s="11">
        <v>0</v>
      </c>
      <c r="S259" s="11">
        <v>4.524153525146072E-3</v>
      </c>
      <c r="T259" s="11">
        <v>0.60459699110044451</v>
      </c>
      <c r="U259" s="11">
        <v>0.84496317947073696</v>
      </c>
      <c r="V259" s="11">
        <v>5.0301336090619084E-2</v>
      </c>
      <c r="W259" s="11">
        <v>0</v>
      </c>
      <c r="X259" s="11">
        <v>0</v>
      </c>
      <c r="Y259" s="11">
        <f t="shared" si="31"/>
        <v>0.32072666435731362</v>
      </c>
      <c r="Z259" s="11">
        <f t="shared" si="32"/>
        <v>0.44823614084340807</v>
      </c>
      <c r="AA259" s="11">
        <f t="shared" si="33"/>
        <v>0.23103719479927842</v>
      </c>
      <c r="AB259" s="11">
        <f t="shared" si="34"/>
        <v>0.58127523039940643</v>
      </c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X259" s="10"/>
    </row>
    <row r="260" spans="1:50"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X260" s="10"/>
    </row>
    <row r="261" spans="1:50">
      <c r="A261" s="20" t="s">
        <v>112</v>
      </c>
      <c r="B261" s="10" t="s">
        <v>448</v>
      </c>
      <c r="C261" s="28">
        <v>51.582000000000001</v>
      </c>
      <c r="D261" s="28">
        <v>0.104</v>
      </c>
      <c r="E261" s="28">
        <v>1.6439999999999999</v>
      </c>
      <c r="F261" s="28">
        <v>16.417000000000002</v>
      </c>
      <c r="G261" s="28">
        <v>0.187</v>
      </c>
      <c r="H261" s="28">
        <v>9.9009999999999998</v>
      </c>
      <c r="I261" s="28">
        <v>20.206</v>
      </c>
      <c r="J261" s="28">
        <v>0.7</v>
      </c>
      <c r="K261" s="28">
        <v>4.0000000000000001E-3</v>
      </c>
      <c r="L261" s="28">
        <v>4.2999999999999997E-2</v>
      </c>
      <c r="M261" s="27">
        <f>SUM(C261:L261)</f>
        <v>100.78800000000001</v>
      </c>
      <c r="N261" s="11">
        <v>1.9584337600357031</v>
      </c>
      <c r="O261" s="11">
        <v>2.9701167645965359E-3</v>
      </c>
      <c r="P261" s="11">
        <v>7.3564550647709351E-2</v>
      </c>
      <c r="Q261" s="11">
        <v>0.46720726945015556</v>
      </c>
      <c r="R261" s="11">
        <v>5.4060054986108774E-2</v>
      </c>
      <c r="S261" s="11">
        <v>6.0136402418115428E-3</v>
      </c>
      <c r="T261" s="11">
        <v>0.56040024433769797</v>
      </c>
      <c r="U261" s="11">
        <v>0.82198557246466863</v>
      </c>
      <c r="V261" s="11">
        <v>5.1529411981694057E-2</v>
      </c>
      <c r="W261" s="11">
        <v>1.9374443714403503E-4</v>
      </c>
      <c r="X261" s="11">
        <v>1.290797184421964E-3</v>
      </c>
      <c r="Y261" s="11">
        <f t="shared" si="31"/>
        <v>0.30298569371987122</v>
      </c>
      <c r="Z261" s="11">
        <f t="shared" si="32"/>
        <v>0.44441427607739459</v>
      </c>
      <c r="AA261" s="11">
        <f t="shared" si="33"/>
        <v>0.25260003020273425</v>
      </c>
      <c r="AB261" s="11">
        <f t="shared" si="34"/>
        <v>0.54534463481296702</v>
      </c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X261" s="10"/>
    </row>
    <row r="262" spans="1:50">
      <c r="B262" s="10" t="s">
        <v>449</v>
      </c>
      <c r="C262" s="28">
        <v>51.683</v>
      </c>
      <c r="D262" s="28">
        <v>0.19900000000000001</v>
      </c>
      <c r="E262" s="28">
        <v>1.7689999999999999</v>
      </c>
      <c r="F262" s="28">
        <v>15.188000000000001</v>
      </c>
      <c r="G262" s="28">
        <v>0.19500000000000001</v>
      </c>
      <c r="H262" s="28">
        <v>9.4770000000000003</v>
      </c>
      <c r="I262" s="28">
        <v>20.666</v>
      </c>
      <c r="J262" s="28">
        <v>0.82699999999999996</v>
      </c>
      <c r="K262" s="28">
        <v>0</v>
      </c>
      <c r="L262" s="28">
        <v>8.0000000000000002E-3</v>
      </c>
      <c r="M262" s="27">
        <f t="shared" ref="M262:M265" si="37">SUM(C262:L262)</f>
        <v>100.01199999999999</v>
      </c>
      <c r="N262" s="11">
        <v>1.9734991703363551</v>
      </c>
      <c r="O262" s="11">
        <v>5.7157310301307294E-3</v>
      </c>
      <c r="P262" s="11">
        <v>7.961100925308072E-2</v>
      </c>
      <c r="Q262" s="11">
        <v>0.46206014185708993</v>
      </c>
      <c r="R262" s="11">
        <v>2.2944411371001561E-2</v>
      </c>
      <c r="S262" s="11">
        <v>6.3067987325436531E-3</v>
      </c>
      <c r="T262" s="11">
        <v>0.53947169056889643</v>
      </c>
      <c r="U262" s="11">
        <v>0.84551008996138621</v>
      </c>
      <c r="V262" s="11">
        <v>6.12267461177756E-2</v>
      </c>
      <c r="W262" s="11">
        <v>0</v>
      </c>
      <c r="X262" s="11">
        <v>2.4152276072060701E-4</v>
      </c>
      <c r="Y262" s="11">
        <f t="shared" si="31"/>
        <v>0.29207333305765393</v>
      </c>
      <c r="Z262" s="11">
        <f t="shared" si="32"/>
        <v>0.45776442846978371</v>
      </c>
      <c r="AA262" s="11">
        <f t="shared" si="33"/>
        <v>0.25016223847256236</v>
      </c>
      <c r="AB262" s="11">
        <f t="shared" si="34"/>
        <v>0.53864657428026752</v>
      </c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X262" s="10"/>
    </row>
    <row r="263" spans="1:50">
      <c r="B263" s="10" t="s">
        <v>450</v>
      </c>
      <c r="C263" s="28">
        <v>51.19</v>
      </c>
      <c r="D263" s="28">
        <v>0.13700000000000001</v>
      </c>
      <c r="E263" s="28">
        <v>1.847</v>
      </c>
      <c r="F263" s="28">
        <v>15.353999999999999</v>
      </c>
      <c r="G263" s="28">
        <v>0.16700000000000001</v>
      </c>
      <c r="H263" s="28">
        <v>9.2490000000000006</v>
      </c>
      <c r="I263" s="28">
        <v>20.818000000000001</v>
      </c>
      <c r="J263" s="28">
        <v>0.76600000000000001</v>
      </c>
      <c r="K263" s="28">
        <v>8.0000000000000002E-3</v>
      </c>
      <c r="L263" s="28">
        <v>1.4E-2</v>
      </c>
      <c r="M263" s="27">
        <f t="shared" si="37"/>
        <v>99.549999999999983</v>
      </c>
      <c r="N263" s="11">
        <v>1.9678677501022823</v>
      </c>
      <c r="O263" s="11">
        <v>3.9615105787576908E-3</v>
      </c>
      <c r="P263" s="11">
        <v>8.3682324961184412E-2</v>
      </c>
      <c r="Q263" s="11">
        <v>0.46389557190577307</v>
      </c>
      <c r="R263" s="11">
        <v>2.9719383312600378E-2</v>
      </c>
      <c r="S263" s="11">
        <v>5.4376641073716281E-3</v>
      </c>
      <c r="T263" s="11">
        <v>0.53004666206584439</v>
      </c>
      <c r="U263" s="11">
        <v>0.85747786787418401</v>
      </c>
      <c r="V263" s="11">
        <v>5.7093410328256426E-2</v>
      </c>
      <c r="W263" s="11">
        <v>3.9233703567429645E-4</v>
      </c>
      <c r="X263" s="11">
        <v>4.2551772807017651E-4</v>
      </c>
      <c r="Y263" s="11">
        <f t="shared" si="31"/>
        <v>0.28629194505202049</v>
      </c>
      <c r="Z263" s="11">
        <f t="shared" si="32"/>
        <v>0.46314602883446515</v>
      </c>
      <c r="AA263" s="11">
        <f t="shared" si="33"/>
        <v>0.2505620261135143</v>
      </c>
      <c r="AB263" s="11">
        <f t="shared" si="34"/>
        <v>0.5332771301485717</v>
      </c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X263" s="10"/>
    </row>
    <row r="264" spans="1:50">
      <c r="B264" s="10" t="s">
        <v>451</v>
      </c>
      <c r="C264" s="28">
        <v>51.728999999999999</v>
      </c>
      <c r="D264" s="28">
        <v>0.14099999999999999</v>
      </c>
      <c r="E264" s="28">
        <v>1.8340000000000001</v>
      </c>
      <c r="F264" s="28">
        <v>15.532</v>
      </c>
      <c r="G264" s="28">
        <v>0.26300000000000001</v>
      </c>
      <c r="H264" s="28">
        <v>9.5909999999999993</v>
      </c>
      <c r="I264" s="28">
        <v>20.398</v>
      </c>
      <c r="J264" s="28">
        <v>0.68500000000000005</v>
      </c>
      <c r="K264" s="28">
        <v>7.0000000000000001E-3</v>
      </c>
      <c r="L264" s="28">
        <v>1.0999999999999999E-2</v>
      </c>
      <c r="M264" s="27">
        <f t="shared" si="37"/>
        <v>100.191</v>
      </c>
      <c r="N264" s="11">
        <v>1.9761297023530484</v>
      </c>
      <c r="O264" s="11">
        <v>4.0516315989887535E-3</v>
      </c>
      <c r="P264" s="11">
        <v>8.2572751744628539E-2</v>
      </c>
      <c r="Q264" s="11">
        <v>0.48839938182304948</v>
      </c>
      <c r="R264" s="11">
        <v>7.8097345311629596E-3</v>
      </c>
      <c r="S264" s="11">
        <v>8.5098565343357819E-3</v>
      </c>
      <c r="T264" s="11">
        <v>0.54620264580756461</v>
      </c>
      <c r="U264" s="11">
        <v>0.83491465993714309</v>
      </c>
      <c r="V264" s="11">
        <v>5.073625076303527E-2</v>
      </c>
      <c r="W264" s="11">
        <v>3.4114416193684581E-4</v>
      </c>
      <c r="X264" s="11">
        <v>3.32240745106398E-4</v>
      </c>
      <c r="Y264" s="11">
        <f t="shared" si="31"/>
        <v>0.2921624874705851</v>
      </c>
      <c r="Z264" s="11">
        <f t="shared" si="32"/>
        <v>0.44659385256590983</v>
      </c>
      <c r="AA264" s="11">
        <f t="shared" si="33"/>
        <v>0.26124365996350507</v>
      </c>
      <c r="AB264" s="11">
        <f t="shared" si="34"/>
        <v>0.52793502353600297</v>
      </c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X264" s="10"/>
    </row>
    <row r="265" spans="1:50">
      <c r="B265" s="10" t="s">
        <v>452</v>
      </c>
      <c r="C265" s="28">
        <v>51.003999999999998</v>
      </c>
      <c r="D265" s="28">
        <v>0.17399999999999999</v>
      </c>
      <c r="E265" s="28">
        <v>1.6040000000000001</v>
      </c>
      <c r="F265" s="28">
        <v>15.938000000000001</v>
      </c>
      <c r="G265" s="28">
        <v>0.247</v>
      </c>
      <c r="H265" s="28">
        <v>9.6769999999999996</v>
      </c>
      <c r="I265" s="28">
        <v>20.452000000000002</v>
      </c>
      <c r="J265" s="28">
        <v>0.72799999999999998</v>
      </c>
      <c r="K265" s="28">
        <v>0</v>
      </c>
      <c r="L265" s="28">
        <v>1.6E-2</v>
      </c>
      <c r="M265" s="27">
        <f t="shared" si="37"/>
        <v>99.84</v>
      </c>
      <c r="N265" s="11">
        <v>1.9555456521596539</v>
      </c>
      <c r="O265" s="11">
        <v>5.0181361950835408E-3</v>
      </c>
      <c r="P265" s="11">
        <v>7.2480995451655233E-2</v>
      </c>
      <c r="Q265" s="11">
        <v>0.45101402470893093</v>
      </c>
      <c r="R265" s="11">
        <v>6.0024379630322588E-2</v>
      </c>
      <c r="S265" s="11">
        <v>8.0213192593010501E-3</v>
      </c>
      <c r="T265" s="11">
        <v>0.5531119079930954</v>
      </c>
      <c r="U265" s="11">
        <v>0.84018058633028025</v>
      </c>
      <c r="V265" s="11">
        <v>5.4117975031565735E-2</v>
      </c>
      <c r="W265" s="11">
        <v>0</v>
      </c>
      <c r="X265" s="11">
        <v>4.8502324011178268E-4</v>
      </c>
      <c r="Y265" s="11">
        <f t="shared" si="31"/>
        <v>0.29990237646793599</v>
      </c>
      <c r="Z265" s="11">
        <f t="shared" si="32"/>
        <v>0.45555366077170106</v>
      </c>
      <c r="AA265" s="11">
        <f t="shared" si="33"/>
        <v>0.24454396276036289</v>
      </c>
      <c r="AB265" s="11">
        <f t="shared" si="34"/>
        <v>0.55083918259606479</v>
      </c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X265" s="10"/>
    </row>
    <row r="266" spans="1:50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X266" s="10"/>
    </row>
    <row r="267" spans="1:50">
      <c r="A267" s="20" t="s">
        <v>340</v>
      </c>
      <c r="B267" s="38" t="s">
        <v>440</v>
      </c>
      <c r="C267" s="28">
        <v>53.4</v>
      </c>
      <c r="D267" s="28">
        <v>0.19</v>
      </c>
      <c r="E267" s="28">
        <v>2.1800000000000002</v>
      </c>
      <c r="F267" s="28">
        <v>8.77</v>
      </c>
      <c r="G267" s="28">
        <v>0.24</v>
      </c>
      <c r="H267" s="28">
        <v>13.11</v>
      </c>
      <c r="I267" s="28">
        <v>21.35</v>
      </c>
      <c r="J267" s="28">
        <v>0.76</v>
      </c>
      <c r="K267" s="28">
        <v>0</v>
      </c>
      <c r="L267" s="28">
        <v>0.11</v>
      </c>
      <c r="M267" s="27">
        <f>SUM(C267:L267)</f>
        <v>100.10999999999999</v>
      </c>
      <c r="N267" s="11">
        <v>1.9845830887442453</v>
      </c>
      <c r="O267" s="11">
        <v>5.3114256204462532E-3</v>
      </c>
      <c r="P267" s="11">
        <v>9.5486194704620844E-2</v>
      </c>
      <c r="Q267" s="11">
        <v>0.29631782019649472</v>
      </c>
      <c r="R267" s="11">
        <v>-2.3744329092453498E-2</v>
      </c>
      <c r="S267" s="11">
        <v>7.554824811620349E-3</v>
      </c>
      <c r="T267" s="11">
        <v>0.72633883731514781</v>
      </c>
      <c r="U267" s="11">
        <v>0.85015682352551269</v>
      </c>
      <c r="V267" s="11">
        <v>5.476310425795862E-2</v>
      </c>
      <c r="W267" s="11">
        <v>0</v>
      </c>
      <c r="X267" s="11">
        <v>3.2322099164070555E-3</v>
      </c>
      <c r="Y267" s="11">
        <f t="shared" si="31"/>
        <v>0.38783298212532347</v>
      </c>
      <c r="Z267" s="11">
        <f t="shared" si="32"/>
        <v>0.45394633909549809</v>
      </c>
      <c r="AA267" s="11">
        <f t="shared" si="33"/>
        <v>0.15822067877917842</v>
      </c>
      <c r="AB267" s="11">
        <f t="shared" si="34"/>
        <v>0.71024701397094148</v>
      </c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X267" s="10"/>
    </row>
    <row r="268" spans="1:50">
      <c r="B268" s="38" t="s">
        <v>441</v>
      </c>
      <c r="C268" s="28">
        <v>53.39</v>
      </c>
      <c r="D268" s="28">
        <v>0.21</v>
      </c>
      <c r="E268" s="28">
        <v>2.23</v>
      </c>
      <c r="F268" s="28">
        <v>8.6999999999999993</v>
      </c>
      <c r="G268" s="28">
        <v>0.32</v>
      </c>
      <c r="H268" s="28">
        <v>13.03</v>
      </c>
      <c r="I268" s="28">
        <v>21.21</v>
      </c>
      <c r="J268" s="28">
        <v>0.67</v>
      </c>
      <c r="K268" s="28">
        <v>0</v>
      </c>
      <c r="L268" s="28">
        <v>9.4E-2</v>
      </c>
      <c r="M268" s="27">
        <f>SUM(C268:L268)</f>
        <v>99.853999999999999</v>
      </c>
      <c r="N268" s="11">
        <v>1.9907533443569347</v>
      </c>
      <c r="O268" s="11">
        <v>5.8898780363039775E-3</v>
      </c>
      <c r="P268" s="11">
        <v>9.799828141914016E-2</v>
      </c>
      <c r="Q268" s="11">
        <v>0.31690810340757314</v>
      </c>
      <c r="R268" s="11">
        <v>-4.5618731698259474E-2</v>
      </c>
      <c r="S268" s="11">
        <v>1.0106310531545832E-2</v>
      </c>
      <c r="T268" s="11">
        <v>0.72428667336955355</v>
      </c>
      <c r="U268" s="11">
        <v>0.84736659257237568</v>
      </c>
      <c r="V268" s="11">
        <v>4.8437171283028005E-2</v>
      </c>
      <c r="W268" s="11">
        <v>0</v>
      </c>
      <c r="X268" s="11">
        <v>2.7711767756697877E-3</v>
      </c>
      <c r="Y268" s="11">
        <f t="shared" si="31"/>
        <v>0.38351238414827232</v>
      </c>
      <c r="Z268" s="11">
        <f t="shared" si="32"/>
        <v>0.44868364159341212</v>
      </c>
      <c r="AA268" s="11">
        <f t="shared" si="33"/>
        <v>0.16780397425831561</v>
      </c>
      <c r="AB268" s="11">
        <f t="shared" si="34"/>
        <v>0.69563033692070764</v>
      </c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X268" s="10"/>
    </row>
    <row r="269" spans="1:50">
      <c r="B269" s="38" t="s">
        <v>442</v>
      </c>
      <c r="C269" s="28">
        <v>52.9</v>
      </c>
      <c r="D269" s="28">
        <v>0.18</v>
      </c>
      <c r="E269" s="28">
        <v>2.5499999999999998</v>
      </c>
      <c r="F269" s="28">
        <v>9.27</v>
      </c>
      <c r="G269" s="28">
        <v>0.28999999999999998</v>
      </c>
      <c r="H269" s="28">
        <v>12.93</v>
      </c>
      <c r="I269" s="28">
        <v>21.03</v>
      </c>
      <c r="J269" s="28">
        <v>0.82</v>
      </c>
      <c r="K269" s="28">
        <v>0</v>
      </c>
      <c r="L269" s="28">
        <v>0</v>
      </c>
      <c r="M269" s="27">
        <f>SUM(C269:L269)</f>
        <v>99.97</v>
      </c>
      <c r="N269" s="11">
        <v>1.9686765348082786</v>
      </c>
      <c r="O269" s="11">
        <v>5.0387251794381032E-3</v>
      </c>
      <c r="P269" s="11">
        <v>0.11184457837353989</v>
      </c>
      <c r="Q269" s="11">
        <v>0.28861389097243445</v>
      </c>
      <c r="R269" s="11">
        <v>-1.0817566227316888E-4</v>
      </c>
      <c r="S269" s="11">
        <v>9.1411706745262531E-3</v>
      </c>
      <c r="T269" s="11">
        <v>0.71734118066547936</v>
      </c>
      <c r="U269" s="11">
        <v>0.83855412912977889</v>
      </c>
      <c r="V269" s="11">
        <v>5.9166922686699673E-2</v>
      </c>
      <c r="W269" s="11">
        <v>0</v>
      </c>
      <c r="X269" s="11">
        <v>0</v>
      </c>
      <c r="Y269" s="11">
        <f t="shared" ref="Y269:Y275" si="38">T269/(Q269+T269+U269)</f>
        <v>0.38890626317663196</v>
      </c>
      <c r="Z269" s="11">
        <f t="shared" ref="Z269:Z275" si="39">U269/(Q269+T269+U269)</f>
        <v>0.45462181960424436</v>
      </c>
      <c r="AA269" s="11">
        <f t="shared" ref="AA269:AA275" si="40">Q269/(Q269+T269+U269)</f>
        <v>0.15647191721912371</v>
      </c>
      <c r="AB269" s="11">
        <f t="shared" ref="AB269:AB275" si="41">T269/(T269+Q269)</f>
        <v>0.71309465093455104</v>
      </c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X269" s="10"/>
    </row>
    <row r="270" spans="1:50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X270" s="10"/>
    </row>
    <row r="271" spans="1:50">
      <c r="A271" s="20" t="s">
        <v>112</v>
      </c>
      <c r="B271" s="10" t="s">
        <v>443</v>
      </c>
      <c r="C271" s="28">
        <v>51.713000000000001</v>
      </c>
      <c r="D271" s="28">
        <v>0.23400000000000001</v>
      </c>
      <c r="E271" s="28">
        <v>3.2360000000000002</v>
      </c>
      <c r="F271" s="28">
        <v>10.081</v>
      </c>
      <c r="G271" s="28">
        <v>0.313</v>
      </c>
      <c r="H271" s="28">
        <v>12.487</v>
      </c>
      <c r="I271" s="28">
        <v>21.311</v>
      </c>
      <c r="J271" s="28">
        <v>0.80100000000000005</v>
      </c>
      <c r="K271" s="28">
        <v>0</v>
      </c>
      <c r="L271" s="28">
        <v>0.11</v>
      </c>
      <c r="M271" s="27">
        <f>SUM(C271:L271)</f>
        <v>100.286</v>
      </c>
      <c r="N271" s="11">
        <v>1.9244285413121103</v>
      </c>
      <c r="O271" s="11">
        <v>6.5500918144255757E-3</v>
      </c>
      <c r="P271" s="11">
        <v>0.1419275260722255</v>
      </c>
      <c r="Q271" s="11">
        <v>0.26306156603805392</v>
      </c>
      <c r="R271" s="11">
        <v>5.0672490622416522E-2</v>
      </c>
      <c r="S271" s="11">
        <v>9.8657821375913897E-3</v>
      </c>
      <c r="T271" s="11">
        <v>0.69273752493146601</v>
      </c>
      <c r="U271" s="11">
        <v>0.84972622431979783</v>
      </c>
      <c r="V271" s="11">
        <v>5.7793767849812973E-2</v>
      </c>
      <c r="W271" s="11">
        <v>0</v>
      </c>
      <c r="X271" s="11">
        <v>3.2364849020998735E-3</v>
      </c>
      <c r="Y271" s="11">
        <f t="shared" si="38"/>
        <v>0.38367643979583949</v>
      </c>
      <c r="Z271" s="11">
        <f t="shared" si="39"/>
        <v>0.47062548341153415</v>
      </c>
      <c r="AA271" s="11">
        <f t="shared" si="40"/>
        <v>0.14569807679262634</v>
      </c>
      <c r="AB271" s="11">
        <f t="shared" si="41"/>
        <v>0.72477315732617398</v>
      </c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X271" s="10"/>
    </row>
    <row r="272" spans="1:50">
      <c r="B272" s="10" t="s">
        <v>444</v>
      </c>
      <c r="C272" s="28">
        <v>51.664999999999999</v>
      </c>
      <c r="D272" s="28">
        <v>0.17699999999999999</v>
      </c>
      <c r="E272" s="28">
        <v>3.306</v>
      </c>
      <c r="F272" s="28">
        <v>10.314</v>
      </c>
      <c r="G272" s="28">
        <v>0.317</v>
      </c>
      <c r="H272" s="28">
        <v>12.554</v>
      </c>
      <c r="I272" s="28">
        <v>21.276</v>
      </c>
      <c r="J272" s="28">
        <v>0.79400000000000004</v>
      </c>
      <c r="K272" s="28">
        <v>0</v>
      </c>
      <c r="L272" s="28">
        <v>9.4E-2</v>
      </c>
      <c r="M272" s="27">
        <f t="shared" ref="M272:M275" si="42">SUM(C272:L272)</f>
        <v>100.49699999999997</v>
      </c>
      <c r="N272" s="11">
        <v>1.9180819092450061</v>
      </c>
      <c r="O272" s="11">
        <v>4.9428047549324563E-3</v>
      </c>
      <c r="P272" s="11">
        <v>0.14465372714693833</v>
      </c>
      <c r="Q272" s="11">
        <v>0.25653346910786395</v>
      </c>
      <c r="R272" s="11">
        <v>6.3690500273433592E-2</v>
      </c>
      <c r="S272" s="11">
        <v>9.9681623972149181E-3</v>
      </c>
      <c r="T272" s="11">
        <v>0.69480252069904547</v>
      </c>
      <c r="U272" s="11">
        <v>0.8463184981539299</v>
      </c>
      <c r="V272" s="11">
        <v>5.7152818772658674E-2</v>
      </c>
      <c r="W272" s="11">
        <v>0</v>
      </c>
      <c r="X272" s="11">
        <v>2.7591633524088346E-3</v>
      </c>
      <c r="Y272" s="11">
        <f t="shared" si="38"/>
        <v>0.38650504051375933</v>
      </c>
      <c r="Z272" s="11">
        <f t="shared" si="39"/>
        <v>0.47079041263037547</v>
      </c>
      <c r="AA272" s="11">
        <f t="shared" si="40"/>
        <v>0.1427045468558652</v>
      </c>
      <c r="AB272" s="11">
        <f t="shared" si="41"/>
        <v>0.73034398797428868</v>
      </c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X272" s="10"/>
    </row>
    <row r="273" spans="1:50">
      <c r="B273" s="10" t="s">
        <v>445</v>
      </c>
      <c r="C273" s="28">
        <v>51.649000000000001</v>
      </c>
      <c r="D273" s="28">
        <v>0.26300000000000001</v>
      </c>
      <c r="E273" s="28">
        <v>3.37</v>
      </c>
      <c r="F273" s="28">
        <v>10.065</v>
      </c>
      <c r="G273" s="28">
        <v>0.315</v>
      </c>
      <c r="H273" s="28">
        <v>12.404999999999999</v>
      </c>
      <c r="I273" s="28">
        <v>20.771000000000001</v>
      </c>
      <c r="J273" s="28">
        <v>0.80400000000000005</v>
      </c>
      <c r="K273" s="28">
        <v>7.0000000000000001E-3</v>
      </c>
      <c r="L273" s="28">
        <v>0</v>
      </c>
      <c r="M273" s="27">
        <f t="shared" si="42"/>
        <v>99.649000000000001</v>
      </c>
      <c r="N273" s="11">
        <v>1.9332426478720195</v>
      </c>
      <c r="O273" s="11">
        <v>7.4047375855725451E-3</v>
      </c>
      <c r="P273" s="11">
        <v>0.14866557473550826</v>
      </c>
      <c r="Q273" s="11">
        <v>0.28633865152982574</v>
      </c>
      <c r="R273" s="11">
        <v>2.872204086588459E-2</v>
      </c>
      <c r="S273" s="11">
        <v>9.9866569248695282E-3</v>
      </c>
      <c r="T273" s="11">
        <v>0.6921970817882579</v>
      </c>
      <c r="U273" s="11">
        <v>0.83301916250857366</v>
      </c>
      <c r="V273" s="11">
        <v>5.8348129116828615E-2</v>
      </c>
      <c r="W273" s="11">
        <v>3.3425739975178573E-4</v>
      </c>
      <c r="X273" s="11">
        <v>0</v>
      </c>
      <c r="Y273" s="11">
        <f t="shared" si="38"/>
        <v>0.3821010797867051</v>
      </c>
      <c r="Z273" s="11">
        <f t="shared" si="39"/>
        <v>0.45983655501007953</v>
      </c>
      <c r="AA273" s="11">
        <f t="shared" si="40"/>
        <v>0.15806236520321529</v>
      </c>
      <c r="AB273" s="11">
        <f t="shared" si="41"/>
        <v>0.70738048516747598</v>
      </c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X273" s="10"/>
    </row>
    <row r="274" spans="1:50">
      <c r="B274" s="10" t="s">
        <v>446</v>
      </c>
      <c r="C274" s="28">
        <v>51.731000000000002</v>
      </c>
      <c r="D274" s="28">
        <v>0.23400000000000001</v>
      </c>
      <c r="E274" s="28">
        <v>3.1619999999999999</v>
      </c>
      <c r="F274" s="28">
        <v>10.212</v>
      </c>
      <c r="G274" s="28">
        <v>0.27800000000000002</v>
      </c>
      <c r="H274" s="28">
        <v>12.276</v>
      </c>
      <c r="I274" s="28">
        <v>21.010999999999999</v>
      </c>
      <c r="J274" s="28">
        <v>0.82499999999999996</v>
      </c>
      <c r="K274" s="28">
        <v>0</v>
      </c>
      <c r="L274" s="28">
        <v>3.9E-2</v>
      </c>
      <c r="M274" s="27">
        <f t="shared" si="42"/>
        <v>99.768000000000001</v>
      </c>
      <c r="N274" s="11">
        <v>1.9363328452827664</v>
      </c>
      <c r="O274" s="11">
        <v>6.5883167362336429E-3</v>
      </c>
      <c r="P274" s="11">
        <v>0.13949128260539276</v>
      </c>
      <c r="Q274" s="11">
        <v>0.28628061636399055</v>
      </c>
      <c r="R274" s="11">
        <v>3.3385009698554846E-2</v>
      </c>
      <c r="S274" s="11">
        <v>8.8137161854016949E-3</v>
      </c>
      <c r="T274" s="11">
        <v>0.68500629709601712</v>
      </c>
      <c r="U274" s="11">
        <v>0.84265343912327884</v>
      </c>
      <c r="V274" s="11">
        <v>5.9872793804155118E-2</v>
      </c>
      <c r="W274" s="11">
        <v>0</v>
      </c>
      <c r="X274" s="11">
        <v>1.1541774622072648E-3</v>
      </c>
      <c r="Y274" s="11">
        <f t="shared" si="38"/>
        <v>0.37763441125309283</v>
      </c>
      <c r="Z274" s="11">
        <f t="shared" si="39"/>
        <v>0.46454308043990028</v>
      </c>
      <c r="AA274" s="11">
        <f t="shared" si="40"/>
        <v>0.15782250830700678</v>
      </c>
      <c r="AB274" s="11">
        <f t="shared" si="41"/>
        <v>0.70525638470287277</v>
      </c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X274" s="10"/>
    </row>
    <row r="275" spans="1:50">
      <c r="A275" s="34"/>
      <c r="B275" s="7" t="s">
        <v>447</v>
      </c>
      <c r="C275" s="36">
        <v>51.576999999999998</v>
      </c>
      <c r="D275" s="36">
        <v>0.19500000000000001</v>
      </c>
      <c r="E275" s="36">
        <v>3.35</v>
      </c>
      <c r="F275" s="36">
        <v>10.675000000000001</v>
      </c>
      <c r="G275" s="36">
        <v>0.31900000000000001</v>
      </c>
      <c r="H275" s="36">
        <v>12.481999999999999</v>
      </c>
      <c r="I275" s="36">
        <v>20.92</v>
      </c>
      <c r="J275" s="36">
        <v>0.81699999999999995</v>
      </c>
      <c r="K275" s="36">
        <v>0</v>
      </c>
      <c r="L275" s="36">
        <v>8.0000000000000002E-3</v>
      </c>
      <c r="M275" s="35">
        <f t="shared" si="42"/>
        <v>100.34299999999999</v>
      </c>
      <c r="N275" s="17">
        <v>1.9181024439815091</v>
      </c>
      <c r="O275" s="17">
        <v>5.4548122407136147E-3</v>
      </c>
      <c r="P275" s="17">
        <v>0.14683060611646184</v>
      </c>
      <c r="Q275" s="17">
        <v>0.26727215461205056</v>
      </c>
      <c r="R275" s="17">
        <v>6.4729003624114601E-2</v>
      </c>
      <c r="S275" s="17">
        <v>1.0048275436995274E-2</v>
      </c>
      <c r="T275" s="17">
        <v>0.6920037451863994</v>
      </c>
      <c r="U275" s="17">
        <v>0.83358624090373334</v>
      </c>
      <c r="V275" s="17">
        <v>5.890934776717862E-2</v>
      </c>
      <c r="W275" s="17">
        <v>0</v>
      </c>
      <c r="X275" s="17">
        <v>2.3522558215553167E-4</v>
      </c>
      <c r="Y275" s="17">
        <f t="shared" si="38"/>
        <v>0.38597710859986856</v>
      </c>
      <c r="Z275" s="17">
        <f t="shared" si="39"/>
        <v>0.46494720479582174</v>
      </c>
      <c r="AA275" s="17">
        <f t="shared" si="40"/>
        <v>0.14907568660430975</v>
      </c>
      <c r="AB275" s="17">
        <f t="shared" si="41"/>
        <v>0.72138135163386663</v>
      </c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X275" s="10"/>
    </row>
    <row r="276" spans="1:50">
      <c r="AB276" s="11"/>
    </row>
    <row r="278" spans="1:50" s="10" customFormat="1" ht="18.75">
      <c r="A278" s="14" t="s">
        <v>70</v>
      </c>
      <c r="B278" s="13" t="s">
        <v>12</v>
      </c>
      <c r="C278" s="25" t="s">
        <v>83</v>
      </c>
      <c r="D278" s="25" t="s">
        <v>84</v>
      </c>
      <c r="E278" s="25" t="s">
        <v>85</v>
      </c>
      <c r="F278" s="25" t="s">
        <v>86</v>
      </c>
      <c r="G278" s="25" t="s">
        <v>7</v>
      </c>
      <c r="H278" s="25" t="s">
        <v>8</v>
      </c>
      <c r="I278" s="25" t="s">
        <v>9</v>
      </c>
      <c r="J278" s="25" t="s">
        <v>87</v>
      </c>
      <c r="K278" s="25" t="s">
        <v>88</v>
      </c>
      <c r="L278" s="25" t="s">
        <v>89</v>
      </c>
      <c r="M278" s="25" t="s">
        <v>3</v>
      </c>
      <c r="N278" s="25" t="s">
        <v>14</v>
      </c>
      <c r="O278" s="25" t="s">
        <v>15</v>
      </c>
      <c r="P278" s="25" t="s">
        <v>16</v>
      </c>
      <c r="Q278" s="25" t="s">
        <v>90</v>
      </c>
      <c r="R278" s="25" t="s">
        <v>91</v>
      </c>
      <c r="S278" s="25" t="s">
        <v>17</v>
      </c>
      <c r="T278" s="25" t="s">
        <v>18</v>
      </c>
      <c r="U278" s="25" t="s">
        <v>19</v>
      </c>
      <c r="V278" s="25" t="s">
        <v>20</v>
      </c>
      <c r="W278" s="25" t="s">
        <v>21</v>
      </c>
      <c r="X278" s="25" t="s">
        <v>22</v>
      </c>
      <c r="Y278" s="25" t="s">
        <v>66</v>
      </c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50" s="12" customFormat="1">
      <c r="A279" s="20" t="s">
        <v>112</v>
      </c>
      <c r="B279" s="10" t="s">
        <v>341</v>
      </c>
      <c r="C279" s="11">
        <v>41.209000000000003</v>
      </c>
      <c r="D279" s="11">
        <v>2.62</v>
      </c>
      <c r="E279" s="11">
        <v>11.544</v>
      </c>
      <c r="F279" s="11">
        <v>18.341999999999999</v>
      </c>
      <c r="G279" s="11">
        <v>0.13400000000000001</v>
      </c>
      <c r="H279" s="11">
        <v>8.8309999999999995</v>
      </c>
      <c r="I279" s="11">
        <v>11.343</v>
      </c>
      <c r="J279" s="11">
        <v>1.68</v>
      </c>
      <c r="K279" s="11">
        <v>1.65</v>
      </c>
      <c r="L279" s="11">
        <v>3.7999999999999999E-2</v>
      </c>
      <c r="M279" s="11">
        <f>SUM(C279:L279)</f>
        <v>97.39100000000002</v>
      </c>
      <c r="N279" s="11">
        <v>6.3008257573930981</v>
      </c>
      <c r="O279" s="11">
        <v>0.30132568968000484</v>
      </c>
      <c r="P279" s="11">
        <v>2.0802607526635266</v>
      </c>
      <c r="Q279" s="11">
        <v>2.2823696007519874</v>
      </c>
      <c r="R279" s="11">
        <v>6.2982639529178819E-2</v>
      </c>
      <c r="S279" s="11">
        <v>1.7353829226128777E-2</v>
      </c>
      <c r="T279" s="11">
        <v>2.0129075292052612</v>
      </c>
      <c r="U279" s="11">
        <v>1.8582599306698497</v>
      </c>
      <c r="V279" s="11">
        <v>0.49803643121873409</v>
      </c>
      <c r="W279" s="11">
        <v>0.32184582420428565</v>
      </c>
      <c r="X279" s="11">
        <v>0</v>
      </c>
      <c r="Y279" s="11">
        <f>T279/(T279+Q279)</f>
        <v>0.46863274901782548</v>
      </c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L279" s="33"/>
      <c r="AM279" s="33"/>
      <c r="AN279" s="33"/>
      <c r="AO279" s="33"/>
      <c r="AP279" s="42"/>
      <c r="AQ279" s="33"/>
      <c r="AR279" s="33"/>
      <c r="AS279" s="33"/>
      <c r="AT279" s="33"/>
      <c r="AV279" s="42"/>
    </row>
    <row r="280" spans="1:50" s="12" customFormat="1">
      <c r="B280" s="10" t="s">
        <v>342</v>
      </c>
      <c r="C280" s="11">
        <v>40.984999999999999</v>
      </c>
      <c r="D280" s="11">
        <v>2.48</v>
      </c>
      <c r="E280" s="11">
        <v>11.862</v>
      </c>
      <c r="F280" s="11">
        <v>18.661000000000001</v>
      </c>
      <c r="G280" s="11">
        <v>0.128</v>
      </c>
      <c r="H280" s="11">
        <v>8.6630000000000003</v>
      </c>
      <c r="I280" s="11">
        <v>11.504</v>
      </c>
      <c r="J280" s="11">
        <v>1.556</v>
      </c>
      <c r="K280" s="11">
        <v>1.6850000000000001</v>
      </c>
      <c r="L280" s="11">
        <v>1.4999999999999999E-2</v>
      </c>
      <c r="M280" s="11">
        <f t="shared" ref="M280:M298" si="43">SUM(C280:L280)</f>
        <v>97.539000000000001</v>
      </c>
      <c r="N280" s="11">
        <v>6.2572996853785465</v>
      </c>
      <c r="O280" s="11">
        <v>0.28480208919640976</v>
      </c>
      <c r="P280" s="11">
        <v>2.1344009186283825</v>
      </c>
      <c r="Q280" s="11">
        <v>2.2483975352595715</v>
      </c>
      <c r="R280" s="11">
        <v>0.13421226009851117</v>
      </c>
      <c r="S280" s="11">
        <v>1.6552252878671472E-2</v>
      </c>
      <c r="T280" s="11">
        <v>1.9716910995653354</v>
      </c>
      <c r="U280" s="11">
        <v>1.8818457621509839</v>
      </c>
      <c r="V280" s="11">
        <v>0.46059375515085216</v>
      </c>
      <c r="W280" s="11">
        <v>0.32818631065951853</v>
      </c>
      <c r="X280" s="11">
        <v>0</v>
      </c>
      <c r="Y280" s="11">
        <f t="shared" ref="Y280:Y327" si="44">T280/(T280+Q280)</f>
        <v>0.46721556587570146</v>
      </c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L280" s="33"/>
      <c r="AM280" s="33"/>
      <c r="AN280" s="33"/>
      <c r="AO280" s="33"/>
      <c r="AP280" s="42"/>
      <c r="AQ280" s="33"/>
      <c r="AR280" s="33"/>
      <c r="AS280" s="33"/>
      <c r="AT280" s="33"/>
      <c r="AV280" s="42"/>
    </row>
    <row r="281" spans="1:50" s="12" customFormat="1">
      <c r="B281" s="10" t="s">
        <v>343</v>
      </c>
      <c r="C281" s="43">
        <v>40.966000000000001</v>
      </c>
      <c r="D281" s="43">
        <v>2.5059999999999998</v>
      </c>
      <c r="E281" s="43">
        <v>11.632999999999999</v>
      </c>
      <c r="F281" s="43">
        <v>18.667999999999999</v>
      </c>
      <c r="G281" s="43">
        <v>0.14199999999999999</v>
      </c>
      <c r="H281" s="43">
        <v>8.7219999999999995</v>
      </c>
      <c r="I281" s="43">
        <v>11.289</v>
      </c>
      <c r="J281" s="43">
        <v>1.6220000000000001</v>
      </c>
      <c r="K281" s="43">
        <v>1.609</v>
      </c>
      <c r="L281" s="11">
        <v>1.4999999999999999E-2</v>
      </c>
      <c r="M281" s="11">
        <f t="shared" si="43"/>
        <v>97.171999999999983</v>
      </c>
      <c r="N281" s="11">
        <v>6.2726784748448168</v>
      </c>
      <c r="O281" s="11">
        <v>0.28862902808758678</v>
      </c>
      <c r="P281" s="11">
        <v>2.0993133032164111</v>
      </c>
      <c r="Q281" s="11">
        <v>2.2332337579658397</v>
      </c>
      <c r="R281" s="11">
        <v>0.1572359934807317</v>
      </c>
      <c r="S281" s="11">
        <v>1.8416323610576837E-2</v>
      </c>
      <c r="T281" s="11">
        <v>1.9909213059960211</v>
      </c>
      <c r="U281" s="11">
        <v>1.8520728941063764</v>
      </c>
      <c r="V281" s="11">
        <v>0.4815337736691887</v>
      </c>
      <c r="W281" s="11">
        <v>0.31429976115214348</v>
      </c>
      <c r="X281" s="11">
        <v>0</v>
      </c>
      <c r="Y281" s="11">
        <f t="shared" si="44"/>
        <v>0.47131823426214936</v>
      </c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L281" s="33"/>
      <c r="AM281" s="33"/>
      <c r="AN281" s="33"/>
      <c r="AO281" s="33"/>
      <c r="AP281" s="42"/>
      <c r="AQ281" s="33"/>
      <c r="AR281" s="33"/>
      <c r="AS281" s="33"/>
      <c r="AT281" s="33"/>
      <c r="AV281" s="42"/>
    </row>
    <row r="282" spans="1:50" s="12" customFormat="1">
      <c r="B282" s="10" t="s">
        <v>344</v>
      </c>
      <c r="C282" s="43">
        <v>40.787999999999997</v>
      </c>
      <c r="D282" s="43">
        <v>2.5249999999999999</v>
      </c>
      <c r="E282" s="43">
        <v>11.76</v>
      </c>
      <c r="F282" s="43">
        <v>18.471</v>
      </c>
      <c r="G282" s="43">
        <v>0.16200000000000001</v>
      </c>
      <c r="H282" s="43">
        <v>8.6839999999999993</v>
      </c>
      <c r="I282" s="43">
        <v>11.483000000000001</v>
      </c>
      <c r="J282" s="43">
        <v>1.607</v>
      </c>
      <c r="K282" s="43">
        <v>1.6220000000000001</v>
      </c>
      <c r="L282" s="11">
        <v>3.3000000000000002E-2</v>
      </c>
      <c r="M282" s="11">
        <f t="shared" si="43"/>
        <v>97.135000000000005</v>
      </c>
      <c r="N282" s="11">
        <v>6.2532024685141163</v>
      </c>
      <c r="O282" s="11">
        <v>0.29117959417559802</v>
      </c>
      <c r="P282" s="11">
        <v>2.1248753830425731</v>
      </c>
      <c r="Q282" s="11">
        <v>2.2356315761380756</v>
      </c>
      <c r="R282" s="11">
        <v>0.13255809358072801</v>
      </c>
      <c r="S282" s="11">
        <v>2.1036341941735041E-2</v>
      </c>
      <c r="T282" s="11">
        <v>1.9847163178298095</v>
      </c>
      <c r="U282" s="11">
        <v>1.8862470829059232</v>
      </c>
      <c r="V282" s="11">
        <v>0.47767486935187919</v>
      </c>
      <c r="W282" s="11">
        <v>0.31723381238826781</v>
      </c>
      <c r="X282" s="11">
        <v>0</v>
      </c>
      <c r="Y282" s="11">
        <f t="shared" si="44"/>
        <v>0.47027315465309183</v>
      </c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L282" s="33"/>
      <c r="AM282" s="33"/>
      <c r="AN282" s="33"/>
      <c r="AO282" s="33"/>
      <c r="AP282" s="42"/>
      <c r="AQ282" s="33"/>
      <c r="AR282" s="33"/>
      <c r="AS282" s="33"/>
      <c r="AT282" s="33"/>
      <c r="AV282" s="42"/>
    </row>
    <row r="283" spans="1:50" s="12" customFormat="1">
      <c r="B283" s="10" t="s">
        <v>345</v>
      </c>
      <c r="C283" s="11">
        <v>40.831000000000003</v>
      </c>
      <c r="D283" s="11">
        <v>2.6040000000000001</v>
      </c>
      <c r="E283" s="11">
        <v>11.619</v>
      </c>
      <c r="F283" s="11">
        <v>18.535</v>
      </c>
      <c r="G283" s="11">
        <v>0.126</v>
      </c>
      <c r="H283" s="11">
        <v>8.6929999999999996</v>
      </c>
      <c r="I283" s="11">
        <v>11.37</v>
      </c>
      <c r="J283" s="11">
        <v>1.68</v>
      </c>
      <c r="K283" s="11">
        <v>1.639</v>
      </c>
      <c r="L283" s="11">
        <v>8.0000000000000002E-3</v>
      </c>
      <c r="M283" s="11">
        <f t="shared" si="43"/>
        <v>97.105000000000004</v>
      </c>
      <c r="N283" s="11">
        <v>6.2665670982840673</v>
      </c>
      <c r="O283" s="11">
        <v>0.3006146431492171</v>
      </c>
      <c r="P283" s="11">
        <v>2.1016698444481903</v>
      </c>
      <c r="Q283" s="11">
        <v>2.2814701775954345</v>
      </c>
      <c r="R283" s="11">
        <v>9.7495969885645017E-2</v>
      </c>
      <c r="S283" s="11">
        <v>1.6379300468168375E-2</v>
      </c>
      <c r="T283" s="11">
        <v>1.9889226927859374</v>
      </c>
      <c r="U283" s="11">
        <v>1.8697058148461432</v>
      </c>
      <c r="V283" s="11">
        <v>0.49991411153700194</v>
      </c>
      <c r="W283" s="11">
        <v>0.32090550833698622</v>
      </c>
      <c r="X283" s="11">
        <v>0</v>
      </c>
      <c r="Y283" s="11">
        <f t="shared" si="44"/>
        <v>0.46574700575694683</v>
      </c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L283" s="33"/>
      <c r="AM283" s="33"/>
      <c r="AN283" s="33"/>
      <c r="AO283" s="33"/>
      <c r="AP283" s="42"/>
      <c r="AQ283" s="33"/>
      <c r="AR283" s="33"/>
      <c r="AS283" s="33"/>
      <c r="AT283" s="33"/>
      <c r="AV283" s="42"/>
    </row>
    <row r="284" spans="1:50" s="12" customFormat="1">
      <c r="B284" s="10" t="s">
        <v>346</v>
      </c>
      <c r="C284" s="11">
        <v>40.962000000000003</v>
      </c>
      <c r="D284" s="11">
        <v>2.3940000000000001</v>
      </c>
      <c r="E284" s="11">
        <v>11.893000000000001</v>
      </c>
      <c r="F284" s="11">
        <v>18.545000000000002</v>
      </c>
      <c r="G284" s="11">
        <v>0.153</v>
      </c>
      <c r="H284" s="11">
        <v>8.7609999999999992</v>
      </c>
      <c r="I284" s="11">
        <v>11.331</v>
      </c>
      <c r="J284" s="11">
        <v>1.6619999999999999</v>
      </c>
      <c r="K284" s="11">
        <v>1.69</v>
      </c>
      <c r="L284" s="11">
        <v>0</v>
      </c>
      <c r="M284" s="11">
        <f t="shared" si="43"/>
        <v>97.39100000000002</v>
      </c>
      <c r="N284" s="11">
        <v>6.2577495518961257</v>
      </c>
      <c r="O284" s="11">
        <v>0.27510003431343927</v>
      </c>
      <c r="P284" s="11">
        <v>2.1413344639856975</v>
      </c>
      <c r="Q284" s="11">
        <v>2.2245031688747012</v>
      </c>
      <c r="R284" s="11">
        <v>0.14479574984807941</v>
      </c>
      <c r="S284" s="11">
        <v>1.9797647275311345E-2</v>
      </c>
      <c r="T284" s="11">
        <v>1.9952588713408934</v>
      </c>
      <c r="U284" s="11">
        <v>1.8547201933743569</v>
      </c>
      <c r="V284" s="11">
        <v>0.49228259438297334</v>
      </c>
      <c r="W284" s="11">
        <v>0.32936865754691907</v>
      </c>
      <c r="X284" s="11">
        <v>0</v>
      </c>
      <c r="Y284" s="11">
        <f t="shared" si="44"/>
        <v>0.47283682167986713</v>
      </c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L284" s="33"/>
      <c r="AM284" s="33"/>
      <c r="AN284" s="33"/>
      <c r="AO284" s="33"/>
      <c r="AP284" s="42"/>
      <c r="AQ284" s="33"/>
      <c r="AR284" s="33"/>
      <c r="AS284" s="33"/>
      <c r="AT284" s="33"/>
      <c r="AV284" s="42"/>
    </row>
    <row r="285" spans="1:50" s="12" customFormat="1">
      <c r="B285" s="10" t="s">
        <v>347</v>
      </c>
      <c r="C285" s="11">
        <v>41.037999999999997</v>
      </c>
      <c r="D285" s="11">
        <v>2.4580000000000002</v>
      </c>
      <c r="E285" s="11">
        <v>11.824999999999999</v>
      </c>
      <c r="F285" s="11">
        <v>18.997</v>
      </c>
      <c r="G285" s="11">
        <v>0.192</v>
      </c>
      <c r="H285" s="11">
        <v>8.6649999999999991</v>
      </c>
      <c r="I285" s="11">
        <v>11.372999999999999</v>
      </c>
      <c r="J285" s="11">
        <v>1.4970000000000001</v>
      </c>
      <c r="K285" s="11">
        <v>1.6060000000000001</v>
      </c>
      <c r="L285" s="11">
        <v>0</v>
      </c>
      <c r="M285" s="11">
        <f t="shared" si="43"/>
        <v>97.650999999999982</v>
      </c>
      <c r="N285" s="11">
        <v>6.2455025151231629</v>
      </c>
      <c r="O285" s="11">
        <v>0.28137956437089245</v>
      </c>
      <c r="P285" s="11">
        <v>2.1209889859522044</v>
      </c>
      <c r="Q285" s="11">
        <v>2.1677477249782293</v>
      </c>
      <c r="R285" s="11">
        <v>0.25006254060287603</v>
      </c>
      <c r="S285" s="11">
        <v>2.4749564202677134E-2</v>
      </c>
      <c r="T285" s="11">
        <v>1.9658859238857012</v>
      </c>
      <c r="U285" s="11">
        <v>1.8545108386156091</v>
      </c>
      <c r="V285" s="11">
        <v>0.44172241459964134</v>
      </c>
      <c r="W285" s="11">
        <v>0.31180658439446512</v>
      </c>
      <c r="X285" s="11">
        <v>0</v>
      </c>
      <c r="Y285" s="11">
        <f t="shared" si="44"/>
        <v>0.47558300780379914</v>
      </c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L285" s="33"/>
      <c r="AM285" s="33"/>
      <c r="AN285" s="33"/>
      <c r="AO285" s="33"/>
      <c r="AP285" s="42"/>
      <c r="AQ285" s="33"/>
      <c r="AR285" s="33"/>
      <c r="AS285" s="33"/>
      <c r="AT285" s="33"/>
      <c r="AV285" s="42"/>
    </row>
    <row r="286" spans="1:50" s="12" customFormat="1">
      <c r="B286" s="10" t="s">
        <v>348</v>
      </c>
      <c r="C286" s="11">
        <v>41.177</v>
      </c>
      <c r="D286" s="11">
        <v>2.448</v>
      </c>
      <c r="E286" s="11">
        <v>11.664</v>
      </c>
      <c r="F286" s="11">
        <v>18.506</v>
      </c>
      <c r="G286" s="11">
        <v>0.14199999999999999</v>
      </c>
      <c r="H286" s="11">
        <v>8.6780000000000008</v>
      </c>
      <c r="I286" s="11">
        <v>11.379</v>
      </c>
      <c r="J286" s="11">
        <v>1.5649999999999999</v>
      </c>
      <c r="K286" s="11">
        <v>1.6479999999999999</v>
      </c>
      <c r="L286" s="11">
        <v>0.05</v>
      </c>
      <c r="M286" s="11">
        <f t="shared" si="43"/>
        <v>97.256999999999991</v>
      </c>
      <c r="N286" s="11">
        <v>6.3016614646073803</v>
      </c>
      <c r="O286" s="11">
        <v>0.28180017176322103</v>
      </c>
      <c r="P286" s="11">
        <v>2.1037975280325067</v>
      </c>
      <c r="Q286" s="11">
        <v>2.2649676600546162</v>
      </c>
      <c r="R286" s="11">
        <v>0.103507955923829</v>
      </c>
      <c r="S286" s="11">
        <v>1.8406611140215239E-2</v>
      </c>
      <c r="T286" s="11">
        <v>1.9798329936284809</v>
      </c>
      <c r="U286" s="11">
        <v>1.8658537503170129</v>
      </c>
      <c r="V286" s="11">
        <v>0.46436678125027442</v>
      </c>
      <c r="W286" s="11">
        <v>0.32174819111766095</v>
      </c>
      <c r="X286" s="11">
        <v>0</v>
      </c>
      <c r="Y286" s="11">
        <f t="shared" si="44"/>
        <v>0.46641365641296589</v>
      </c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L286" s="33"/>
      <c r="AM286" s="33"/>
      <c r="AN286" s="33"/>
      <c r="AO286" s="33"/>
      <c r="AP286" s="42"/>
      <c r="AQ286" s="33"/>
      <c r="AR286" s="33"/>
      <c r="AS286" s="33"/>
      <c r="AT286" s="33"/>
      <c r="AV286" s="42"/>
    </row>
    <row r="287" spans="1:50" s="12" customFormat="1">
      <c r="B287" s="10" t="s">
        <v>349</v>
      </c>
      <c r="C287" s="11">
        <v>40.807000000000002</v>
      </c>
      <c r="D287" s="11">
        <v>2.4889999999999999</v>
      </c>
      <c r="E287" s="11">
        <v>11.882999999999999</v>
      </c>
      <c r="F287" s="11">
        <v>18.68</v>
      </c>
      <c r="G287" s="11">
        <v>0.18</v>
      </c>
      <c r="H287" s="11">
        <v>8.7070000000000007</v>
      </c>
      <c r="I287" s="11">
        <v>11.348000000000001</v>
      </c>
      <c r="J287" s="11">
        <v>1.581</v>
      </c>
      <c r="K287" s="11">
        <v>1.625</v>
      </c>
      <c r="L287" s="11">
        <v>0</v>
      </c>
      <c r="M287" s="11">
        <f t="shared" si="43"/>
        <v>97.300000000000011</v>
      </c>
      <c r="N287" s="11">
        <v>6.2354924511060599</v>
      </c>
      <c r="O287" s="11">
        <v>0.28608195194179364</v>
      </c>
      <c r="P287" s="11">
        <v>2.1400220605864591</v>
      </c>
      <c r="Q287" s="11">
        <v>2.1820794201050386</v>
      </c>
      <c r="R287" s="11">
        <v>0.20501147170220246</v>
      </c>
      <c r="S287" s="11">
        <v>2.3296663240928724E-2</v>
      </c>
      <c r="T287" s="11">
        <v>1.9834131113097375</v>
      </c>
      <c r="U287" s="11">
        <v>1.8579266026478654</v>
      </c>
      <c r="V287" s="11">
        <v>0.46839731448841915</v>
      </c>
      <c r="W287" s="11">
        <v>0.31677288184704055</v>
      </c>
      <c r="X287" s="11">
        <v>0</v>
      </c>
      <c r="Y287" s="11">
        <f t="shared" si="44"/>
        <v>0.47615332313081532</v>
      </c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L287" s="33"/>
      <c r="AM287" s="33"/>
      <c r="AN287" s="33"/>
      <c r="AO287" s="33"/>
      <c r="AP287" s="42"/>
      <c r="AQ287" s="33"/>
      <c r="AR287" s="33"/>
      <c r="AS287" s="33"/>
      <c r="AT287" s="33"/>
      <c r="AV287" s="42"/>
    </row>
    <row r="288" spans="1:50" s="12" customFormat="1">
      <c r="B288" s="10" t="s">
        <v>350</v>
      </c>
      <c r="C288" s="11">
        <v>41.183</v>
      </c>
      <c r="D288" s="11">
        <v>2.5249999999999999</v>
      </c>
      <c r="E288" s="11">
        <v>11.794</v>
      </c>
      <c r="F288" s="11">
        <v>18.591999999999999</v>
      </c>
      <c r="G288" s="11">
        <v>0.182</v>
      </c>
      <c r="H288" s="11">
        <v>8.7669999999999995</v>
      </c>
      <c r="I288" s="11">
        <v>11.381</v>
      </c>
      <c r="J288" s="11">
        <v>1.613</v>
      </c>
      <c r="K288" s="11">
        <v>1.552</v>
      </c>
      <c r="L288" s="11">
        <v>0.03</v>
      </c>
      <c r="M288" s="11">
        <f t="shared" si="43"/>
        <v>97.619</v>
      </c>
      <c r="N288" s="11">
        <v>6.2700483612085289</v>
      </c>
      <c r="O288" s="11">
        <v>0.28916369597749697</v>
      </c>
      <c r="P288" s="11">
        <v>2.116265234786368</v>
      </c>
      <c r="Q288" s="11">
        <v>2.2044914013015702</v>
      </c>
      <c r="R288" s="11">
        <v>0.162708943587623</v>
      </c>
      <c r="S288" s="11">
        <v>2.3469801997426997E-2</v>
      </c>
      <c r="T288" s="11">
        <v>1.989813911365341</v>
      </c>
      <c r="U288" s="11">
        <v>1.8565492320023764</v>
      </c>
      <c r="V288" s="11">
        <v>0.47613895538482931</v>
      </c>
      <c r="W288" s="11">
        <v>0.30144158741566279</v>
      </c>
      <c r="X288" s="11">
        <v>0</v>
      </c>
      <c r="Y288" s="11">
        <f t="shared" si="44"/>
        <v>0.47440845695139344</v>
      </c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L288" s="33"/>
      <c r="AM288" s="33"/>
      <c r="AN288" s="33"/>
      <c r="AO288" s="33"/>
      <c r="AQ288" s="33"/>
      <c r="AR288" s="33"/>
      <c r="AS288" s="33"/>
      <c r="AT288" s="33"/>
      <c r="AV288" s="42"/>
    </row>
    <row r="289" spans="1:48" s="12" customFormat="1">
      <c r="B289" s="10" t="s">
        <v>351</v>
      </c>
      <c r="C289" s="11">
        <v>41.232999999999997</v>
      </c>
      <c r="D289" s="11">
        <v>2.4260000000000002</v>
      </c>
      <c r="E289" s="11">
        <v>11.827</v>
      </c>
      <c r="F289" s="11">
        <v>18.111999999999998</v>
      </c>
      <c r="G289" s="11">
        <v>0.17199999999999999</v>
      </c>
      <c r="H289" s="11">
        <v>8.6110000000000007</v>
      </c>
      <c r="I289" s="11">
        <v>11.47</v>
      </c>
      <c r="J289" s="11">
        <v>1.61</v>
      </c>
      <c r="K289" s="11">
        <v>1.653</v>
      </c>
      <c r="L289" s="11">
        <v>5.2999999999999999E-2</v>
      </c>
      <c r="M289" s="11">
        <f t="shared" si="43"/>
        <v>97.167000000000002</v>
      </c>
      <c r="N289" s="11">
        <v>6.3182027213983911</v>
      </c>
      <c r="O289" s="11">
        <v>0.27962042578968249</v>
      </c>
      <c r="P289" s="11">
        <v>2.1358919674203376</v>
      </c>
      <c r="Q289" s="11">
        <v>2.3083644026343868</v>
      </c>
      <c r="R289" s="11">
        <v>1.2613607253591841E-2</v>
      </c>
      <c r="S289" s="11">
        <v>2.2323495347374645E-2</v>
      </c>
      <c r="T289" s="11">
        <v>1.9670289738723485</v>
      </c>
      <c r="U289" s="11">
        <v>1.8831511353695389</v>
      </c>
      <c r="V289" s="11">
        <v>0.47832263730721003</v>
      </c>
      <c r="W289" s="11">
        <v>0.32313203547141878</v>
      </c>
      <c r="X289" s="11">
        <v>0</v>
      </c>
      <c r="Y289" s="11">
        <f t="shared" si="44"/>
        <v>0.46008140085568794</v>
      </c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L289" s="33"/>
      <c r="AM289" s="33"/>
      <c r="AN289" s="33"/>
      <c r="AO289" s="33"/>
      <c r="AQ289" s="33"/>
      <c r="AR289" s="33"/>
      <c r="AS289" s="33"/>
      <c r="AT289" s="33"/>
      <c r="AV289" s="42"/>
    </row>
    <row r="290" spans="1:48" s="12" customFormat="1">
      <c r="A290" s="20"/>
      <c r="B290" s="10" t="s">
        <v>352</v>
      </c>
      <c r="C290" s="11">
        <v>41.128</v>
      </c>
      <c r="D290" s="11">
        <v>2.3210000000000002</v>
      </c>
      <c r="E290" s="11">
        <v>11.618</v>
      </c>
      <c r="F290" s="11">
        <v>18.076000000000001</v>
      </c>
      <c r="G290" s="11">
        <v>0.13300000000000001</v>
      </c>
      <c r="H290" s="11">
        <v>8.9429999999999996</v>
      </c>
      <c r="I290" s="11">
        <v>11.78</v>
      </c>
      <c r="J290" s="11">
        <v>1.431</v>
      </c>
      <c r="K290" s="11">
        <v>1.605</v>
      </c>
      <c r="L290" s="11">
        <v>2.3E-2</v>
      </c>
      <c r="M290" s="11">
        <f t="shared" si="43"/>
        <v>97.057999999999993</v>
      </c>
      <c r="N290" s="11">
        <v>6.2923463742634818</v>
      </c>
      <c r="O290" s="11">
        <v>0.26710354050470081</v>
      </c>
      <c r="P290" s="11">
        <v>2.0948959921242074</v>
      </c>
      <c r="Q290" s="11">
        <v>2.1745329124338522</v>
      </c>
      <c r="R290" s="11">
        <v>0.13824194282717128</v>
      </c>
      <c r="S290" s="11">
        <v>1.7235020261210494E-2</v>
      </c>
      <c r="T290" s="11">
        <v>2.0397023987267304</v>
      </c>
      <c r="U290" s="11">
        <v>1.9310497248022098</v>
      </c>
      <c r="V290" s="11">
        <v>0.4244837807505345</v>
      </c>
      <c r="W290" s="11">
        <v>0.31326264287458994</v>
      </c>
      <c r="X290" s="11">
        <v>0</v>
      </c>
      <c r="Y290" s="11">
        <f t="shared" si="44"/>
        <v>0.4840029680651613</v>
      </c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L290" s="33"/>
      <c r="AM290" s="33"/>
      <c r="AN290" s="33"/>
      <c r="AO290" s="33"/>
      <c r="AQ290" s="33"/>
      <c r="AR290" s="33"/>
      <c r="AS290" s="33"/>
      <c r="AT290" s="33"/>
      <c r="AV290" s="42"/>
    </row>
    <row r="291" spans="1:48" s="12" customFormat="1">
      <c r="B291" s="10" t="s">
        <v>353</v>
      </c>
      <c r="C291" s="11">
        <v>40.996000000000002</v>
      </c>
      <c r="D291" s="11">
        <v>2.4119999999999999</v>
      </c>
      <c r="E291" s="11">
        <v>11.827</v>
      </c>
      <c r="F291" s="11">
        <v>18.491</v>
      </c>
      <c r="G291" s="11">
        <v>0.159</v>
      </c>
      <c r="H291" s="11">
        <v>8.7189999999999994</v>
      </c>
      <c r="I291" s="11">
        <v>11.473000000000001</v>
      </c>
      <c r="J291" s="11">
        <v>1.585</v>
      </c>
      <c r="K291" s="11">
        <v>1.5529999999999999</v>
      </c>
      <c r="L291" s="11">
        <v>5.8999999999999997E-2</v>
      </c>
      <c r="M291" s="11">
        <f t="shared" si="43"/>
        <v>97.273999999999987</v>
      </c>
      <c r="N291" s="11">
        <v>6.2670179583851233</v>
      </c>
      <c r="O291" s="11">
        <v>0.2773487622991081</v>
      </c>
      <c r="P291" s="11">
        <v>2.1308364390325254</v>
      </c>
      <c r="Q291" s="11">
        <v>2.2079483561667845</v>
      </c>
      <c r="R291" s="11">
        <v>0.15598836688913176</v>
      </c>
      <c r="S291" s="11">
        <v>2.0587409641461659E-2</v>
      </c>
      <c r="T291" s="11">
        <v>1.9869854088992362</v>
      </c>
      <c r="U291" s="11">
        <v>1.879185205289456</v>
      </c>
      <c r="V291" s="11">
        <v>0.4697806862629329</v>
      </c>
      <c r="W291" s="11">
        <v>0.30286525324128949</v>
      </c>
      <c r="X291" s="11">
        <v>0</v>
      </c>
      <c r="Y291" s="11">
        <f t="shared" si="44"/>
        <v>0.47366311846117182</v>
      </c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L291" s="33"/>
      <c r="AM291" s="33"/>
      <c r="AN291" s="33"/>
      <c r="AO291" s="33"/>
      <c r="AQ291" s="33"/>
      <c r="AR291" s="33"/>
      <c r="AS291" s="33"/>
      <c r="AT291" s="33"/>
      <c r="AV291" s="42"/>
    </row>
    <row r="292" spans="1:48" s="12" customFormat="1">
      <c r="B292" s="10" t="s">
        <v>354</v>
      </c>
      <c r="C292" s="11">
        <v>40.78</v>
      </c>
      <c r="D292" s="11">
        <v>2.3340000000000001</v>
      </c>
      <c r="E292" s="11">
        <v>11.788</v>
      </c>
      <c r="F292" s="11">
        <v>18.382000000000001</v>
      </c>
      <c r="G292" s="11">
        <v>0.156</v>
      </c>
      <c r="H292" s="11">
        <v>9.0470000000000006</v>
      </c>
      <c r="I292" s="11">
        <v>11.475</v>
      </c>
      <c r="J292" s="11">
        <v>1.5620000000000001</v>
      </c>
      <c r="K292" s="11">
        <v>1.625</v>
      </c>
      <c r="L292" s="11">
        <v>0</v>
      </c>
      <c r="M292" s="11">
        <f t="shared" si="43"/>
        <v>97.149000000000001</v>
      </c>
      <c r="N292" s="11">
        <v>6.2289109940744263</v>
      </c>
      <c r="O292" s="11">
        <v>0.26816076099881653</v>
      </c>
      <c r="P292" s="11">
        <v>2.122076785283125</v>
      </c>
      <c r="Q292" s="11">
        <v>2.0944294219028778</v>
      </c>
      <c r="R292" s="11">
        <v>0.25365474198006988</v>
      </c>
      <c r="S292" s="11">
        <v>2.0182484570172389E-2</v>
      </c>
      <c r="T292" s="11">
        <v>2.0600513199888075</v>
      </c>
      <c r="U292" s="11">
        <v>1.8779790116761041</v>
      </c>
      <c r="V292" s="11">
        <v>0.46258587767012388</v>
      </c>
      <c r="W292" s="11">
        <v>0.31664804397139212</v>
      </c>
      <c r="X292" s="11">
        <v>0</v>
      </c>
      <c r="Y292" s="11">
        <f t="shared" si="44"/>
        <v>0.49586252722663765</v>
      </c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L292" s="33"/>
      <c r="AM292" s="33"/>
      <c r="AN292" s="33"/>
      <c r="AO292" s="33"/>
      <c r="AQ292" s="33"/>
      <c r="AR292" s="33"/>
      <c r="AS292" s="33"/>
      <c r="AT292" s="33"/>
      <c r="AV292" s="42"/>
    </row>
    <row r="293" spans="1:48" s="12" customFormat="1">
      <c r="B293" s="10" t="s">
        <v>355</v>
      </c>
      <c r="C293" s="11">
        <v>41.302</v>
      </c>
      <c r="D293" s="11">
        <v>2.3479999999999999</v>
      </c>
      <c r="E293" s="11">
        <v>11.512</v>
      </c>
      <c r="F293" s="11">
        <v>17.965</v>
      </c>
      <c r="G293" s="11">
        <v>0.187</v>
      </c>
      <c r="H293" s="11">
        <v>8.9969999999999999</v>
      </c>
      <c r="I293" s="11">
        <v>11.680999999999999</v>
      </c>
      <c r="J293" s="11">
        <v>1.5149999999999999</v>
      </c>
      <c r="K293" s="11">
        <v>1.556</v>
      </c>
      <c r="L293" s="11">
        <v>0.02</v>
      </c>
      <c r="M293" s="11">
        <f t="shared" si="43"/>
        <v>97.082999999999984</v>
      </c>
      <c r="N293" s="11">
        <v>6.3137912850026225</v>
      </c>
      <c r="O293" s="11">
        <v>0.26998939485655105</v>
      </c>
      <c r="P293" s="11">
        <v>2.0740822905868765</v>
      </c>
      <c r="Q293" s="11">
        <v>2.1755284889643338</v>
      </c>
      <c r="R293" s="11">
        <v>0.12116137919006853</v>
      </c>
      <c r="S293" s="11">
        <v>2.4212847822727174E-2</v>
      </c>
      <c r="T293" s="11">
        <v>2.0503377366615863</v>
      </c>
      <c r="U293" s="11">
        <v>1.9132525427577975</v>
      </c>
      <c r="V293" s="11">
        <v>0.44903294776891117</v>
      </c>
      <c r="W293" s="11">
        <v>0.30345009105066023</v>
      </c>
      <c r="X293" s="11">
        <v>0</v>
      </c>
      <c r="Y293" s="11">
        <f t="shared" si="44"/>
        <v>0.48518756325702145</v>
      </c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L293" s="33"/>
      <c r="AM293" s="33"/>
      <c r="AN293" s="33"/>
      <c r="AO293" s="33"/>
      <c r="AQ293" s="33"/>
      <c r="AR293" s="33"/>
      <c r="AS293" s="33"/>
      <c r="AT293" s="33"/>
      <c r="AV293" s="42"/>
    </row>
    <row r="294" spans="1:48" s="12" customFormat="1">
      <c r="B294" s="1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>
        <v>0</v>
      </c>
      <c r="Y294" s="11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L294" s="33"/>
      <c r="AM294" s="33"/>
      <c r="AN294" s="33"/>
      <c r="AO294" s="33"/>
      <c r="AQ294" s="33"/>
      <c r="AR294" s="33"/>
      <c r="AS294" s="33"/>
      <c r="AT294" s="33"/>
      <c r="AV294" s="42"/>
    </row>
    <row r="295" spans="1:48" s="12" customFormat="1">
      <c r="A295" s="20" t="s">
        <v>462</v>
      </c>
      <c r="B295" s="10" t="s">
        <v>356</v>
      </c>
      <c r="C295" s="11">
        <v>41.11</v>
      </c>
      <c r="D295" s="11">
        <v>2.1970000000000001</v>
      </c>
      <c r="E295" s="11">
        <v>11.705</v>
      </c>
      <c r="F295" s="11">
        <v>17.46</v>
      </c>
      <c r="G295" s="11">
        <v>0.11899999999999999</v>
      </c>
      <c r="H295" s="11">
        <v>9.2940000000000005</v>
      </c>
      <c r="I295" s="11">
        <v>11.646000000000001</v>
      </c>
      <c r="J295" s="11">
        <v>1.5609999999999999</v>
      </c>
      <c r="K295" s="11">
        <v>1.4750000000000001</v>
      </c>
      <c r="L295" s="11">
        <v>3.5000000000000003E-2</v>
      </c>
      <c r="M295" s="11">
        <f t="shared" si="43"/>
        <v>96.602000000000004</v>
      </c>
      <c r="N295" s="11">
        <v>6.2954685574797136</v>
      </c>
      <c r="O295" s="11">
        <v>0.25306967845194733</v>
      </c>
      <c r="P295" s="11">
        <v>2.1125551913054266</v>
      </c>
      <c r="Q295" s="11">
        <v>2.0876761681108351</v>
      </c>
      <c r="R295" s="11">
        <v>0.14837025499509737</v>
      </c>
      <c r="S295" s="11">
        <v>1.5435214558926606E-2</v>
      </c>
      <c r="T295" s="11">
        <v>2.1217382028644827</v>
      </c>
      <c r="U295" s="11">
        <v>1.9108671940736188</v>
      </c>
      <c r="V295" s="11">
        <v>0.46347885158174051</v>
      </c>
      <c r="W295" s="11">
        <v>0.28815830657431935</v>
      </c>
      <c r="X295" s="11">
        <v>0</v>
      </c>
      <c r="Y295" s="11">
        <f t="shared" si="44"/>
        <v>0.50404593510542839</v>
      </c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L295" s="33"/>
      <c r="AM295" s="33"/>
      <c r="AN295" s="33"/>
      <c r="AO295" s="33"/>
      <c r="AQ295" s="33"/>
      <c r="AR295" s="33"/>
      <c r="AS295" s="33"/>
      <c r="AT295" s="33"/>
      <c r="AV295" s="42"/>
    </row>
    <row r="296" spans="1:48" s="12" customFormat="1">
      <c r="B296" s="10" t="s">
        <v>357</v>
      </c>
      <c r="C296" s="11">
        <v>41.673000000000002</v>
      </c>
      <c r="D296" s="11">
        <v>2.3769999999999998</v>
      </c>
      <c r="E296" s="11">
        <v>11.39</v>
      </c>
      <c r="F296" s="11">
        <v>17.489999999999998</v>
      </c>
      <c r="G296" s="11">
        <v>0.111</v>
      </c>
      <c r="H296" s="11">
        <v>9.1869999999999994</v>
      </c>
      <c r="I296" s="11">
        <v>11.757</v>
      </c>
      <c r="J296" s="11">
        <v>1.5389999999999999</v>
      </c>
      <c r="K296" s="11">
        <v>1.5589999999999999</v>
      </c>
      <c r="L296" s="11">
        <v>0</v>
      </c>
      <c r="M296" s="11">
        <f t="shared" si="43"/>
        <v>97.083000000000013</v>
      </c>
      <c r="N296" s="11">
        <v>6.3650150985638678</v>
      </c>
      <c r="O296" s="11">
        <v>0.27308844706540136</v>
      </c>
      <c r="P296" s="11">
        <v>2.0503332736285129</v>
      </c>
      <c r="Q296" s="11">
        <v>2.2255202730137409</v>
      </c>
      <c r="R296" s="11">
        <v>8.5173136316374354E-3</v>
      </c>
      <c r="S296" s="11">
        <v>1.4359945047199863E-2</v>
      </c>
      <c r="T296" s="11">
        <v>2.0918326344190961</v>
      </c>
      <c r="U296" s="11">
        <v>1.9240410191735551</v>
      </c>
      <c r="V296" s="11">
        <v>0.45575320212302484</v>
      </c>
      <c r="W296" s="11">
        <v>0.303773110272269</v>
      </c>
      <c r="X296" s="11">
        <v>0</v>
      </c>
      <c r="Y296" s="11">
        <f t="shared" si="44"/>
        <v>0.48451740667707688</v>
      </c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L296" s="33"/>
      <c r="AM296" s="33"/>
      <c r="AN296" s="33"/>
      <c r="AO296" s="33"/>
      <c r="AQ296" s="33"/>
      <c r="AR296" s="33"/>
      <c r="AS296" s="33"/>
      <c r="AT296" s="33"/>
      <c r="AV296" s="42"/>
    </row>
    <row r="297" spans="1:48" s="12" customFormat="1">
      <c r="B297" s="10" t="s">
        <v>358</v>
      </c>
      <c r="C297" s="11">
        <v>41.500999999999998</v>
      </c>
      <c r="D297" s="11">
        <v>2.2149999999999999</v>
      </c>
      <c r="E297" s="11">
        <v>11.441000000000001</v>
      </c>
      <c r="F297" s="11">
        <v>17.024999999999999</v>
      </c>
      <c r="G297" s="11">
        <v>0.129</v>
      </c>
      <c r="H297" s="11">
        <v>9.5129999999999999</v>
      </c>
      <c r="I297" s="11">
        <v>11.667999999999999</v>
      </c>
      <c r="J297" s="11">
        <v>1.514</v>
      </c>
      <c r="K297" s="11">
        <v>1.635</v>
      </c>
      <c r="L297" s="11">
        <v>3.7999999999999999E-2</v>
      </c>
      <c r="M297" s="11">
        <f t="shared" si="43"/>
        <v>96.678999999999988</v>
      </c>
      <c r="N297" s="11">
        <v>6.3497959056149655</v>
      </c>
      <c r="O297" s="11">
        <v>0.2549202932788609</v>
      </c>
      <c r="P297" s="11">
        <v>2.0631046313517527</v>
      </c>
      <c r="Q297" s="11">
        <v>2.1104694207281094</v>
      </c>
      <c r="R297" s="11">
        <v>6.7964142387174631E-2</v>
      </c>
      <c r="S297" s="11">
        <v>1.6717681320346383E-2</v>
      </c>
      <c r="T297" s="11">
        <v>2.1698376832983719</v>
      </c>
      <c r="U297" s="11">
        <v>1.9128052790918368</v>
      </c>
      <c r="V297" s="11">
        <v>0.44913150134357244</v>
      </c>
      <c r="W297" s="11">
        <v>0.31913725298700729</v>
      </c>
      <c r="X297" s="11">
        <v>0</v>
      </c>
      <c r="Y297" s="11">
        <f t="shared" si="44"/>
        <v>0.50693504708043202</v>
      </c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L297" s="33"/>
      <c r="AM297" s="33"/>
      <c r="AN297" s="33"/>
      <c r="AO297" s="33"/>
      <c r="AQ297" s="33"/>
      <c r="AR297" s="33"/>
      <c r="AS297" s="33"/>
      <c r="AT297" s="33"/>
      <c r="AV297" s="42"/>
    </row>
    <row r="298" spans="1:48" s="12" customFormat="1">
      <c r="B298" s="10" t="s">
        <v>359</v>
      </c>
      <c r="C298" s="11">
        <v>41.459000000000003</v>
      </c>
      <c r="D298" s="11">
        <v>2.2429999999999999</v>
      </c>
      <c r="E298" s="11">
        <v>11.539</v>
      </c>
      <c r="F298" s="11">
        <v>17.379000000000001</v>
      </c>
      <c r="G298" s="11">
        <v>0.115</v>
      </c>
      <c r="H298" s="11">
        <v>9.5429999999999993</v>
      </c>
      <c r="I298" s="11">
        <v>11.694000000000001</v>
      </c>
      <c r="J298" s="11">
        <v>1.4750000000000001</v>
      </c>
      <c r="K298" s="11">
        <v>1.4770000000000001</v>
      </c>
      <c r="L298" s="11">
        <v>1.7999999999999999E-2</v>
      </c>
      <c r="M298" s="11">
        <f t="shared" si="43"/>
        <v>96.941999999999993</v>
      </c>
      <c r="N298" s="11">
        <v>6.3134936964279564</v>
      </c>
      <c r="O298" s="11">
        <v>0.25692695870769278</v>
      </c>
      <c r="P298" s="11">
        <v>2.0709764738168168</v>
      </c>
      <c r="Q298" s="11">
        <v>2.0354222682952603</v>
      </c>
      <c r="R298" s="11">
        <v>0.17783401492302198</v>
      </c>
      <c r="S298" s="11">
        <v>1.4833167330005595E-2</v>
      </c>
      <c r="T298" s="11">
        <v>2.166428687839431</v>
      </c>
      <c r="U298" s="11">
        <v>1.9080385914717481</v>
      </c>
      <c r="V298" s="11">
        <v>0.4355012296651955</v>
      </c>
      <c r="W298" s="11">
        <v>0.28693925369978707</v>
      </c>
      <c r="X298" s="11">
        <v>0</v>
      </c>
      <c r="Y298" s="11">
        <f t="shared" si="44"/>
        <v>0.51558913213626734</v>
      </c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L298" s="33"/>
      <c r="AM298" s="33"/>
      <c r="AN298" s="33"/>
      <c r="AO298" s="33"/>
      <c r="AQ298" s="33"/>
      <c r="AR298" s="33"/>
      <c r="AS298" s="33"/>
      <c r="AT298" s="33"/>
      <c r="AV298" s="42"/>
    </row>
    <row r="299" spans="1:48" s="12" customFormat="1">
      <c r="B299" s="1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L299" s="33"/>
      <c r="AM299" s="33"/>
      <c r="AN299" s="33"/>
      <c r="AO299" s="33"/>
      <c r="AQ299" s="33"/>
      <c r="AR299" s="33"/>
      <c r="AS299" s="33"/>
      <c r="AT299" s="33"/>
      <c r="AV299" s="42"/>
    </row>
    <row r="300" spans="1:48" s="12" customFormat="1">
      <c r="A300" s="20" t="s">
        <v>461</v>
      </c>
      <c r="B300" s="10" t="s">
        <v>360</v>
      </c>
      <c r="C300" s="11">
        <v>41.82</v>
      </c>
      <c r="D300" s="11">
        <v>0.41</v>
      </c>
      <c r="E300" s="11">
        <v>13.15</v>
      </c>
      <c r="F300" s="11">
        <v>15.37</v>
      </c>
      <c r="G300" s="11">
        <v>0.18</v>
      </c>
      <c r="H300" s="11">
        <v>10.76</v>
      </c>
      <c r="I300" s="11">
        <v>11.3</v>
      </c>
      <c r="J300" s="11">
        <v>1.8</v>
      </c>
      <c r="K300" s="11">
        <v>1.58</v>
      </c>
      <c r="L300" s="11">
        <v>0</v>
      </c>
      <c r="M300" s="11">
        <f>SUM(C300:L300)</f>
        <v>96.37</v>
      </c>
      <c r="N300" s="11">
        <v>6.3065721894018392</v>
      </c>
      <c r="O300" s="11">
        <v>4.6507465599559421E-2</v>
      </c>
      <c r="P300" s="11">
        <v>2.3371746068405583</v>
      </c>
      <c r="Q300" s="11">
        <v>1.6048303388391179</v>
      </c>
      <c r="R300" s="11">
        <v>0.33355092968179334</v>
      </c>
      <c r="S300" s="11">
        <v>2.2991482463148537E-2</v>
      </c>
      <c r="T300" s="11">
        <v>2.4189682034427022</v>
      </c>
      <c r="U300" s="11">
        <v>1.8258324551517167</v>
      </c>
      <c r="V300" s="11">
        <v>0.52629383734155111</v>
      </c>
      <c r="W300" s="11">
        <v>0.30396597329242186</v>
      </c>
      <c r="X300" s="11">
        <v>0</v>
      </c>
      <c r="Y300" s="11">
        <f t="shared" si="44"/>
        <v>0.6011653361927386</v>
      </c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L300" s="33"/>
      <c r="AM300" s="33"/>
      <c r="AN300" s="33"/>
      <c r="AO300" s="33"/>
      <c r="AQ300" s="33"/>
      <c r="AR300" s="33"/>
      <c r="AS300" s="33"/>
      <c r="AT300" s="33"/>
      <c r="AV300" s="42"/>
    </row>
    <row r="301" spans="1:48" s="12" customFormat="1">
      <c r="B301" s="10" t="s">
        <v>361</v>
      </c>
      <c r="C301" s="11">
        <v>40.32</v>
      </c>
      <c r="D301" s="11">
        <v>1.04</v>
      </c>
      <c r="E301" s="11">
        <v>14.81</v>
      </c>
      <c r="F301" s="11">
        <v>16.350000000000001</v>
      </c>
      <c r="G301" s="11">
        <v>0.2</v>
      </c>
      <c r="H301" s="11">
        <v>9.73</v>
      </c>
      <c r="I301" s="11">
        <v>11.3</v>
      </c>
      <c r="J301" s="11">
        <v>1.72</v>
      </c>
      <c r="K301" s="11">
        <v>1.83</v>
      </c>
      <c r="L301" s="11">
        <v>0</v>
      </c>
      <c r="M301" s="11">
        <f t="shared" ref="M301:M302" si="45">SUM(C301:L301)</f>
        <v>97.300000000000011</v>
      </c>
      <c r="N301" s="11">
        <v>6.0646680108072912</v>
      </c>
      <c r="O301" s="11">
        <v>0.11766554798035719</v>
      </c>
      <c r="P301" s="11">
        <v>2.62541299426301</v>
      </c>
      <c r="Q301" s="11">
        <v>1.6850041348483247</v>
      </c>
      <c r="R301" s="11">
        <v>0.37164524755098549</v>
      </c>
      <c r="S301" s="11">
        <v>2.5480129512743765E-2</v>
      </c>
      <c r="T301" s="11">
        <v>2.1817646172041809</v>
      </c>
      <c r="U301" s="11">
        <v>1.8211180053467126</v>
      </c>
      <c r="V301" s="11">
        <v>0.50160446315262397</v>
      </c>
      <c r="W301" s="11">
        <v>0.35115280243086516</v>
      </c>
      <c r="X301" s="11">
        <v>0</v>
      </c>
      <c r="Y301" s="11">
        <f t="shared" si="44"/>
        <v>0.56423457338794469</v>
      </c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L301" s="33"/>
      <c r="AM301" s="33"/>
      <c r="AN301" s="33"/>
      <c r="AO301" s="33"/>
      <c r="AQ301" s="33"/>
      <c r="AR301" s="33"/>
      <c r="AS301" s="33"/>
      <c r="AT301" s="33"/>
      <c r="AV301" s="42"/>
    </row>
    <row r="302" spans="1:48" s="12" customFormat="1">
      <c r="B302" s="10" t="s">
        <v>362</v>
      </c>
      <c r="C302" s="11">
        <v>42.89</v>
      </c>
      <c r="D302" s="11">
        <v>0.59</v>
      </c>
      <c r="E302" s="11">
        <v>12.76</v>
      </c>
      <c r="F302" s="11">
        <v>15.49</v>
      </c>
      <c r="G302" s="11">
        <v>0.22</v>
      </c>
      <c r="H302" s="11">
        <v>11.23</v>
      </c>
      <c r="I302" s="11">
        <v>11.38</v>
      </c>
      <c r="J302" s="11">
        <v>1.81</v>
      </c>
      <c r="K302" s="11">
        <v>1.43</v>
      </c>
      <c r="L302" s="11">
        <v>0</v>
      </c>
      <c r="M302" s="11">
        <f t="shared" si="45"/>
        <v>97.800000000000011</v>
      </c>
      <c r="N302" s="11">
        <v>6.3553889857074903</v>
      </c>
      <c r="O302" s="11">
        <v>6.5760873957441207E-2</v>
      </c>
      <c r="P302" s="11">
        <v>2.228398351697702</v>
      </c>
      <c r="Q302" s="11">
        <v>1.548850415855705</v>
      </c>
      <c r="R302" s="11">
        <v>0.37067338964744589</v>
      </c>
      <c r="S302" s="11">
        <v>2.7611747837413908E-2</v>
      </c>
      <c r="T302" s="11">
        <v>2.480700833440681</v>
      </c>
      <c r="U302" s="11">
        <v>1.8067642516515594</v>
      </c>
      <c r="V302" s="11">
        <v>0.52000928989319761</v>
      </c>
      <c r="W302" s="11">
        <v>0.27032154984091827</v>
      </c>
      <c r="X302" s="11">
        <v>0</v>
      </c>
      <c r="Y302" s="11">
        <f t="shared" si="44"/>
        <v>0.61562707109727044</v>
      </c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L302" s="33"/>
      <c r="AM302" s="33"/>
      <c r="AN302" s="33"/>
      <c r="AO302" s="33"/>
      <c r="AQ302" s="33"/>
      <c r="AR302" s="33"/>
      <c r="AS302" s="33"/>
      <c r="AT302" s="33"/>
      <c r="AV302" s="42"/>
    </row>
    <row r="303" spans="1:48" s="12" customFormat="1">
      <c r="B303" s="10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L303" s="33"/>
      <c r="AM303" s="33"/>
      <c r="AN303" s="33"/>
      <c r="AO303" s="33"/>
      <c r="AQ303" s="33"/>
      <c r="AR303" s="33"/>
      <c r="AS303" s="33"/>
      <c r="AT303" s="33"/>
      <c r="AV303" s="42"/>
    </row>
    <row r="304" spans="1:48" s="12" customFormat="1">
      <c r="A304" s="20" t="s">
        <v>112</v>
      </c>
      <c r="B304" s="8" t="s">
        <v>463</v>
      </c>
      <c r="C304" s="11">
        <v>41.622</v>
      </c>
      <c r="D304" s="11">
        <v>1.87</v>
      </c>
      <c r="E304" s="11">
        <v>12.057</v>
      </c>
      <c r="F304" s="11">
        <v>17.795999999999999</v>
      </c>
      <c r="G304" s="11">
        <v>0.14299999999999999</v>
      </c>
      <c r="H304" s="11">
        <v>9.4770000000000003</v>
      </c>
      <c r="I304" s="11">
        <v>11.645</v>
      </c>
      <c r="J304" s="11">
        <v>1.492</v>
      </c>
      <c r="K304" s="11">
        <v>1.5569999999999999</v>
      </c>
      <c r="L304" s="11">
        <v>0.06</v>
      </c>
      <c r="M304" s="11">
        <f>SUM(C304:L304)</f>
        <v>97.719000000000008</v>
      </c>
      <c r="N304" s="11">
        <v>6.2865465738379323</v>
      </c>
      <c r="O304" s="11">
        <v>0.21245173051014193</v>
      </c>
      <c r="P304" s="11">
        <v>2.1462707989359053</v>
      </c>
      <c r="Q304" s="11">
        <v>1.9886764915277939</v>
      </c>
      <c r="R304" s="11">
        <v>0.25917483539049035</v>
      </c>
      <c r="S304" s="11">
        <v>1.8294070860550887E-2</v>
      </c>
      <c r="T304" s="11">
        <v>2.1338732474678368</v>
      </c>
      <c r="U304" s="11">
        <v>1.8845246463549188</v>
      </c>
      <c r="V304" s="11">
        <v>0.43692254263250457</v>
      </c>
      <c r="W304" s="11">
        <v>0.30001042457383187</v>
      </c>
      <c r="X304" s="11">
        <v>0</v>
      </c>
      <c r="Y304" s="11">
        <f t="shared" si="44"/>
        <v>0.51761006720751146</v>
      </c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L304" s="33"/>
      <c r="AM304" s="33"/>
      <c r="AN304" s="33"/>
      <c r="AO304" s="33"/>
      <c r="AQ304" s="33"/>
      <c r="AR304" s="33"/>
      <c r="AS304" s="33"/>
      <c r="AT304" s="33"/>
      <c r="AV304" s="42"/>
    </row>
    <row r="305" spans="1:48" s="12" customFormat="1">
      <c r="B305" s="8" t="s">
        <v>464</v>
      </c>
      <c r="C305" s="11">
        <v>42.395000000000003</v>
      </c>
      <c r="D305" s="11">
        <v>2.125</v>
      </c>
      <c r="E305" s="11">
        <v>11.497999999999999</v>
      </c>
      <c r="F305" s="11">
        <v>17.431999999999999</v>
      </c>
      <c r="G305" s="11">
        <v>8.8999999999999996E-2</v>
      </c>
      <c r="H305" s="11">
        <v>9.5239999999999991</v>
      </c>
      <c r="I305" s="11">
        <v>11.657999999999999</v>
      </c>
      <c r="J305" s="11">
        <v>1.369</v>
      </c>
      <c r="K305" s="11">
        <v>1.6559999999999999</v>
      </c>
      <c r="L305" s="11">
        <v>0</v>
      </c>
      <c r="M305" s="11">
        <f t="shared" ref="M305:M309" si="46">SUM(C305:L305)</f>
        <v>97.746000000000009</v>
      </c>
      <c r="N305" s="11">
        <v>6.4025346803230603</v>
      </c>
      <c r="O305" s="11">
        <v>0.24139357593244112</v>
      </c>
      <c r="P305" s="11">
        <v>2.0465184660403901</v>
      </c>
      <c r="Q305" s="11">
        <v>2.1239776855037538</v>
      </c>
      <c r="R305" s="11">
        <v>7.7632933143397587E-2</v>
      </c>
      <c r="S305" s="11">
        <v>1.1384459950298336E-2</v>
      </c>
      <c r="T305" s="11">
        <v>2.1441997066498444</v>
      </c>
      <c r="U305" s="11">
        <v>1.8864030383306396</v>
      </c>
      <c r="V305" s="11">
        <v>0.40085488899902871</v>
      </c>
      <c r="W305" s="11">
        <v>0.31904810755852159</v>
      </c>
      <c r="X305" s="11">
        <v>0</v>
      </c>
      <c r="Y305" s="11">
        <f t="shared" si="44"/>
        <v>0.50236892932136157</v>
      </c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L305" s="33"/>
      <c r="AM305" s="33"/>
      <c r="AN305" s="33"/>
      <c r="AO305" s="33"/>
      <c r="AQ305" s="33"/>
      <c r="AR305" s="33"/>
      <c r="AS305" s="33"/>
      <c r="AT305" s="33"/>
      <c r="AV305" s="42"/>
    </row>
    <row r="306" spans="1:48" s="12" customFormat="1">
      <c r="B306" s="8" t="s">
        <v>465</v>
      </c>
      <c r="C306" s="11">
        <v>41.904000000000003</v>
      </c>
      <c r="D306" s="11">
        <v>2.1829999999999998</v>
      </c>
      <c r="E306" s="11">
        <v>11.507</v>
      </c>
      <c r="F306" s="11">
        <v>17.998999999999999</v>
      </c>
      <c r="G306" s="11">
        <v>6.0999999999999999E-2</v>
      </c>
      <c r="H306" s="11">
        <v>9.4329999999999998</v>
      </c>
      <c r="I306" s="11">
        <v>11.497</v>
      </c>
      <c r="J306" s="11">
        <v>1.4690000000000001</v>
      </c>
      <c r="K306" s="11">
        <v>1.8260000000000001</v>
      </c>
      <c r="L306" s="11">
        <v>5.1999999999999998E-2</v>
      </c>
      <c r="M306" s="11">
        <f t="shared" si="46"/>
        <v>97.931000000000012</v>
      </c>
      <c r="N306" s="11">
        <v>6.3430838839557184</v>
      </c>
      <c r="O306" s="11">
        <v>0.24855825042870344</v>
      </c>
      <c r="P306" s="11">
        <v>2.0528780455407141</v>
      </c>
      <c r="Q306" s="11">
        <v>2.1467390386654195</v>
      </c>
      <c r="R306" s="11">
        <v>0.13176259677893754</v>
      </c>
      <c r="S306" s="11">
        <v>7.8209576764627156E-3</v>
      </c>
      <c r="T306" s="11">
        <v>2.1286455620868789</v>
      </c>
      <c r="U306" s="11">
        <v>1.864672823675827</v>
      </c>
      <c r="V306" s="11">
        <v>0.43113492593377856</v>
      </c>
      <c r="W306" s="11">
        <v>0.35261784536040963</v>
      </c>
      <c r="X306" s="11">
        <v>0</v>
      </c>
      <c r="Y306" s="11">
        <f t="shared" si="44"/>
        <v>0.49788399427558439</v>
      </c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L306" s="33"/>
      <c r="AM306" s="33"/>
      <c r="AN306" s="33"/>
      <c r="AO306" s="33"/>
      <c r="AQ306" s="33"/>
      <c r="AR306" s="33"/>
      <c r="AS306" s="33"/>
      <c r="AT306" s="33"/>
      <c r="AV306" s="42"/>
    </row>
    <row r="307" spans="1:48" s="12" customFormat="1">
      <c r="B307" s="8" t="s">
        <v>466</v>
      </c>
      <c r="C307" s="11">
        <v>41.715000000000003</v>
      </c>
      <c r="D307" s="11">
        <v>1.9179999999999999</v>
      </c>
      <c r="E307" s="11">
        <v>11.576000000000001</v>
      </c>
      <c r="F307" s="11">
        <v>17.957000000000001</v>
      </c>
      <c r="G307" s="11">
        <v>8.6999999999999994E-2</v>
      </c>
      <c r="H307" s="11">
        <v>9.3610000000000007</v>
      </c>
      <c r="I307" s="11">
        <v>11.571999999999999</v>
      </c>
      <c r="J307" s="11">
        <v>1.268</v>
      </c>
      <c r="K307" s="11">
        <v>1.722</v>
      </c>
      <c r="L307" s="11">
        <v>2.5000000000000001E-2</v>
      </c>
      <c r="M307" s="11">
        <f t="shared" si="46"/>
        <v>97.201000000000008</v>
      </c>
      <c r="N307" s="11">
        <v>6.3406095372771754</v>
      </c>
      <c r="O307" s="11">
        <v>0.21928899563803891</v>
      </c>
      <c r="P307" s="11">
        <v>2.0737354086070465</v>
      </c>
      <c r="Q307" s="11">
        <v>2.0500682953666334</v>
      </c>
      <c r="R307" s="11">
        <v>0.23252500560037248</v>
      </c>
      <c r="S307" s="11">
        <v>1.1200647802217949E-2</v>
      </c>
      <c r="T307" s="11">
        <v>2.1211410677477538</v>
      </c>
      <c r="U307" s="11">
        <v>1.8846049303925823</v>
      </c>
      <c r="V307" s="11">
        <v>0.3736839559857415</v>
      </c>
      <c r="W307" s="11">
        <v>0.33391078711277417</v>
      </c>
      <c r="X307" s="11">
        <v>0</v>
      </c>
      <c r="Y307" s="11">
        <f t="shared" si="44"/>
        <v>0.50851944438579488</v>
      </c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L307" s="33"/>
      <c r="AM307" s="33"/>
      <c r="AN307" s="33"/>
      <c r="AO307" s="33"/>
      <c r="AQ307" s="33"/>
      <c r="AR307" s="33"/>
      <c r="AS307" s="33"/>
      <c r="AT307" s="33"/>
      <c r="AV307" s="42"/>
    </row>
    <row r="308" spans="1:48" s="12" customFormat="1">
      <c r="B308" s="8" t="s">
        <v>467</v>
      </c>
      <c r="C308" s="11">
        <v>41.777999999999999</v>
      </c>
      <c r="D308" s="11">
        <v>2.3380000000000001</v>
      </c>
      <c r="E308" s="11">
        <v>11.78</v>
      </c>
      <c r="F308" s="11">
        <v>17.963000000000001</v>
      </c>
      <c r="G308" s="11">
        <v>5.3999999999999999E-2</v>
      </c>
      <c r="H308" s="11">
        <v>9.4809999999999999</v>
      </c>
      <c r="I308" s="11">
        <v>11.49</v>
      </c>
      <c r="J308" s="11">
        <v>1.4590000000000001</v>
      </c>
      <c r="K308" s="11">
        <v>1.7350000000000001</v>
      </c>
      <c r="L308" s="11">
        <v>7.5999999999999998E-2</v>
      </c>
      <c r="M308" s="11">
        <f t="shared" si="46"/>
        <v>98.153999999999996</v>
      </c>
      <c r="N308" s="11">
        <v>6.3006382163963996</v>
      </c>
      <c r="O308" s="11">
        <v>0.26522281380888918</v>
      </c>
      <c r="P308" s="11">
        <v>2.0938147331204311</v>
      </c>
      <c r="Q308" s="11">
        <v>2.0921686476857695</v>
      </c>
      <c r="R308" s="11">
        <v>0.17337149320015754</v>
      </c>
      <c r="S308" s="11">
        <v>6.8978823747550926E-3</v>
      </c>
      <c r="T308" s="11">
        <v>2.1315699526713168</v>
      </c>
      <c r="U308" s="11">
        <v>1.8566500879674002</v>
      </c>
      <c r="V308" s="11">
        <v>0.42661746043579718</v>
      </c>
      <c r="W308" s="11">
        <v>0.33380659838280213</v>
      </c>
      <c r="X308" s="11">
        <v>0</v>
      </c>
      <c r="Y308" s="11">
        <f t="shared" si="44"/>
        <v>0.50466426887570848</v>
      </c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L308" s="33"/>
      <c r="AM308" s="33"/>
      <c r="AN308" s="33"/>
      <c r="AO308" s="33"/>
      <c r="AQ308" s="33"/>
      <c r="AR308" s="33"/>
      <c r="AS308" s="33"/>
      <c r="AT308" s="33"/>
      <c r="AV308" s="42"/>
    </row>
    <row r="309" spans="1:48" s="12" customFormat="1">
      <c r="B309" s="8" t="s">
        <v>468</v>
      </c>
      <c r="C309" s="11">
        <v>41.427999999999997</v>
      </c>
      <c r="D309" s="11">
        <v>2.0619999999999998</v>
      </c>
      <c r="E309" s="11">
        <v>11.872999999999999</v>
      </c>
      <c r="F309" s="11">
        <v>17.533999999999999</v>
      </c>
      <c r="G309" s="11">
        <v>7.0000000000000007E-2</v>
      </c>
      <c r="H309" s="11">
        <v>9.3529999999999998</v>
      </c>
      <c r="I309" s="11">
        <v>11.621</v>
      </c>
      <c r="J309" s="11">
        <v>1.4930000000000001</v>
      </c>
      <c r="K309" s="11">
        <v>1.7529999999999999</v>
      </c>
      <c r="L309" s="11">
        <v>3.5000000000000003E-2</v>
      </c>
      <c r="M309" s="11">
        <f t="shared" si="46"/>
        <v>97.221999999999966</v>
      </c>
      <c r="N309" s="11">
        <v>6.3101248950176227</v>
      </c>
      <c r="O309" s="11">
        <v>0.23624472631012589</v>
      </c>
      <c r="P309" s="11">
        <v>2.1313781972341537</v>
      </c>
      <c r="Q309" s="11">
        <v>2.1202081669832067</v>
      </c>
      <c r="R309" s="11">
        <v>0.11326625829875625</v>
      </c>
      <c r="S309" s="11">
        <v>9.030819346196985E-3</v>
      </c>
      <c r="T309" s="11">
        <v>2.1237503700976808</v>
      </c>
      <c r="U309" s="11">
        <v>1.896533966114343</v>
      </c>
      <c r="V309" s="11">
        <v>0.440910287505066</v>
      </c>
      <c r="W309" s="11">
        <v>0.34063121550235603</v>
      </c>
      <c r="X309" s="11">
        <v>0</v>
      </c>
      <c r="Y309" s="11">
        <f t="shared" si="44"/>
        <v>0.50041732301146735</v>
      </c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L309" s="33"/>
      <c r="AM309" s="33"/>
      <c r="AN309" s="33"/>
      <c r="AO309" s="33"/>
      <c r="AQ309" s="33"/>
      <c r="AR309" s="33"/>
      <c r="AS309" s="33"/>
      <c r="AT309" s="33"/>
      <c r="AV309" s="42"/>
    </row>
    <row r="310" spans="1:48" s="12" customFormat="1">
      <c r="B310" s="8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L310" s="33"/>
      <c r="AM310" s="33"/>
      <c r="AN310" s="33"/>
      <c r="AO310" s="33"/>
      <c r="AQ310" s="33"/>
      <c r="AR310" s="33"/>
      <c r="AS310" s="33"/>
      <c r="AT310" s="33"/>
      <c r="AV310" s="42"/>
    </row>
    <row r="311" spans="1:48" s="12" customFormat="1">
      <c r="A311" s="20" t="s">
        <v>340</v>
      </c>
      <c r="B311" s="8" t="s">
        <v>363</v>
      </c>
      <c r="C311" s="11">
        <v>42.53</v>
      </c>
      <c r="D311" s="11">
        <v>1.91</v>
      </c>
      <c r="E311" s="11">
        <v>10.51</v>
      </c>
      <c r="F311" s="11">
        <v>20.28</v>
      </c>
      <c r="G311" s="11">
        <v>0.08</v>
      </c>
      <c r="H311" s="11">
        <v>7.87</v>
      </c>
      <c r="I311" s="11">
        <v>10.48</v>
      </c>
      <c r="J311" s="11">
        <v>1.81</v>
      </c>
      <c r="K311" s="11">
        <v>1.63</v>
      </c>
      <c r="L311" s="11">
        <v>0</v>
      </c>
      <c r="M311" s="11">
        <f>SUM(C311:L311)</f>
        <v>97.1</v>
      </c>
      <c r="N311" s="11">
        <v>6.5564824880085499</v>
      </c>
      <c r="O311" s="11">
        <v>0.22148196300861051</v>
      </c>
      <c r="P311" s="11">
        <v>1.9095643682730499</v>
      </c>
      <c r="Q311" s="11">
        <v>2.6461497342621572</v>
      </c>
      <c r="R311" s="11">
        <v>-3.1584587669756914E-2</v>
      </c>
      <c r="S311" s="11">
        <v>1.0446014800963356E-2</v>
      </c>
      <c r="T311" s="11">
        <v>1.8086677747355346</v>
      </c>
      <c r="U311" s="11">
        <v>1.7310513133201131</v>
      </c>
      <c r="V311" s="11">
        <v>0.54100407260823913</v>
      </c>
      <c r="W311" s="11">
        <v>0.32056910727569138</v>
      </c>
      <c r="X311" s="11">
        <v>0</v>
      </c>
      <c r="Y311" s="11">
        <f t="shared" si="44"/>
        <v>0.40600266365175403</v>
      </c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L311" s="33"/>
      <c r="AM311" s="33"/>
      <c r="AN311" s="33"/>
      <c r="AO311" s="33"/>
      <c r="AQ311" s="33"/>
      <c r="AR311" s="33"/>
      <c r="AS311" s="33"/>
      <c r="AT311" s="33"/>
      <c r="AV311" s="42"/>
    </row>
    <row r="312" spans="1:48" s="12" customFormat="1">
      <c r="B312" s="8" t="s">
        <v>364</v>
      </c>
      <c r="C312" s="11">
        <v>42.56</v>
      </c>
      <c r="D312" s="11">
        <v>2.0299999999999998</v>
      </c>
      <c r="E312" s="11">
        <v>10.19</v>
      </c>
      <c r="F312" s="11">
        <v>20.22</v>
      </c>
      <c r="G312" s="11">
        <v>0.1</v>
      </c>
      <c r="H312" s="11">
        <v>7.8</v>
      </c>
      <c r="I312" s="11">
        <v>10.68</v>
      </c>
      <c r="J312" s="11">
        <v>1.89</v>
      </c>
      <c r="K312" s="11">
        <v>1.52</v>
      </c>
      <c r="L312" s="11">
        <v>3.4000000000000002E-2</v>
      </c>
      <c r="M312" s="11">
        <f>SUM(C312:L312)</f>
        <v>97.023999999999987</v>
      </c>
      <c r="N312" s="11">
        <v>6.5818566016452396</v>
      </c>
      <c r="O312" s="11">
        <v>0.23614149514838906</v>
      </c>
      <c r="P312" s="11">
        <v>1.8572785553034059</v>
      </c>
      <c r="Q312" s="11">
        <v>2.7176602930867055</v>
      </c>
      <c r="R312" s="11">
        <v>-0.10258653824051711</v>
      </c>
      <c r="S312" s="11">
        <v>1.3098812447757052E-2</v>
      </c>
      <c r="T312" s="11">
        <v>1.7982494870286054</v>
      </c>
      <c r="U312" s="11">
        <v>1.7696655061711737</v>
      </c>
      <c r="V312" s="11">
        <v>0.56670238149829044</v>
      </c>
      <c r="W312" s="11">
        <v>0.29988098267005048</v>
      </c>
      <c r="X312" s="11">
        <v>0</v>
      </c>
      <c r="Y312" s="11">
        <f t="shared" si="44"/>
        <v>0.39820314722556044</v>
      </c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L312" s="33"/>
      <c r="AM312" s="33"/>
      <c r="AN312" s="33"/>
      <c r="AO312" s="33"/>
      <c r="AQ312" s="33"/>
      <c r="AR312" s="33"/>
      <c r="AS312" s="33"/>
      <c r="AT312" s="33"/>
      <c r="AV312" s="42"/>
    </row>
    <row r="313" spans="1:48" s="12" customFormat="1">
      <c r="B313" s="8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L313" s="33"/>
      <c r="AM313" s="33"/>
      <c r="AN313" s="33"/>
      <c r="AO313" s="33"/>
      <c r="AQ313" s="33"/>
      <c r="AR313" s="33"/>
      <c r="AS313" s="33"/>
      <c r="AT313" s="33"/>
      <c r="AV313" s="42"/>
    </row>
    <row r="314" spans="1:48" s="12" customFormat="1">
      <c r="A314" s="20" t="s">
        <v>112</v>
      </c>
      <c r="B314" s="8" t="s">
        <v>365</v>
      </c>
      <c r="C314" s="11">
        <v>41.072000000000003</v>
      </c>
      <c r="D314" s="11">
        <v>2.1389999999999998</v>
      </c>
      <c r="E314" s="11">
        <v>10.689</v>
      </c>
      <c r="F314" s="11">
        <v>21.367999999999999</v>
      </c>
      <c r="G314" s="11">
        <v>9.6000000000000002E-2</v>
      </c>
      <c r="H314" s="11">
        <v>7.335</v>
      </c>
      <c r="I314" s="11">
        <v>10.666</v>
      </c>
      <c r="J314" s="11">
        <v>1.653</v>
      </c>
      <c r="K314" s="11">
        <v>1.5720000000000001</v>
      </c>
      <c r="L314" s="11">
        <v>0</v>
      </c>
      <c r="M314" s="11">
        <f>SUM(C314:L314)</f>
        <v>96.59</v>
      </c>
      <c r="N314" s="11">
        <v>6.3916602063558949</v>
      </c>
      <c r="O314" s="11">
        <v>0.250384872241734</v>
      </c>
      <c r="P314" s="11">
        <v>1.9604734632259841</v>
      </c>
      <c r="Q314" s="11">
        <v>2.5887535411555467</v>
      </c>
      <c r="R314" s="11">
        <v>0.19216134352505465</v>
      </c>
      <c r="S314" s="11">
        <v>1.2653893870294761E-2</v>
      </c>
      <c r="T314" s="11">
        <v>1.7016745017733523</v>
      </c>
      <c r="U314" s="11">
        <v>1.7784536178750923</v>
      </c>
      <c r="V314" s="11">
        <v>0.498754833925244</v>
      </c>
      <c r="W314" s="11">
        <v>0.31208932208254214</v>
      </c>
      <c r="X314" s="11">
        <v>0</v>
      </c>
      <c r="Y314" s="11">
        <f t="shared" si="44"/>
        <v>0.39662114939275128</v>
      </c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L314" s="33"/>
      <c r="AM314" s="33"/>
      <c r="AN314" s="33"/>
      <c r="AO314" s="33"/>
      <c r="AQ314" s="33"/>
      <c r="AR314" s="33"/>
      <c r="AS314" s="33"/>
      <c r="AT314" s="33"/>
      <c r="AV314" s="42"/>
    </row>
    <row r="315" spans="1:48" s="12" customFormat="1">
      <c r="B315" s="8" t="s">
        <v>366</v>
      </c>
      <c r="C315" s="11">
        <v>40.987000000000002</v>
      </c>
      <c r="D315" s="11">
        <v>2.1549999999999998</v>
      </c>
      <c r="E315" s="11">
        <v>11.196999999999999</v>
      </c>
      <c r="F315" s="11">
        <v>22.539000000000001</v>
      </c>
      <c r="G315" s="11">
        <v>0.10299999999999999</v>
      </c>
      <c r="H315" s="11">
        <v>7.3819999999999997</v>
      </c>
      <c r="I315" s="11">
        <v>10.71</v>
      </c>
      <c r="J315" s="11">
        <v>1.905</v>
      </c>
      <c r="K315" s="11">
        <v>1.663</v>
      </c>
      <c r="L315" s="11">
        <v>3.4000000000000002E-2</v>
      </c>
      <c r="M315" s="11">
        <f t="shared" ref="M315:M318" si="47">SUM(C315:L315)</f>
        <v>98.675000000000011</v>
      </c>
      <c r="N315" s="11">
        <v>6.2661095466609256</v>
      </c>
      <c r="O315" s="11">
        <v>0.24781557605934459</v>
      </c>
      <c r="P315" s="11">
        <v>2.0174816486636789</v>
      </c>
      <c r="Q315" s="11">
        <v>2.542330886621472</v>
      </c>
      <c r="R315" s="11">
        <v>0.33932745972716694</v>
      </c>
      <c r="S315" s="11">
        <v>1.3337492956349553E-2</v>
      </c>
      <c r="T315" s="11">
        <v>1.6824200594290806</v>
      </c>
      <c r="U315" s="11">
        <v>1.7543427987049711</v>
      </c>
      <c r="V315" s="11">
        <v>0.56466811873672318</v>
      </c>
      <c r="W315" s="11">
        <v>0.32434158978591432</v>
      </c>
      <c r="X315" s="11">
        <v>0</v>
      </c>
      <c r="Y315" s="11">
        <f t="shared" si="44"/>
        <v>0.3982294059255414</v>
      </c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L315" s="33"/>
      <c r="AM315" s="33"/>
      <c r="AN315" s="33"/>
      <c r="AO315" s="33"/>
      <c r="AQ315" s="33"/>
      <c r="AR315" s="33"/>
      <c r="AS315" s="33"/>
      <c r="AT315" s="33"/>
      <c r="AV315" s="42"/>
    </row>
    <row r="316" spans="1:48" s="12" customFormat="1">
      <c r="B316" s="8" t="s">
        <v>367</v>
      </c>
      <c r="C316" s="11">
        <v>41.036999999999999</v>
      </c>
      <c r="D316" s="11">
        <v>1.6970000000000001</v>
      </c>
      <c r="E316" s="11">
        <v>10.728</v>
      </c>
      <c r="F316" s="11">
        <v>21.053000000000001</v>
      </c>
      <c r="G316" s="11">
        <v>9.6000000000000002E-2</v>
      </c>
      <c r="H316" s="11">
        <v>7.4640000000000004</v>
      </c>
      <c r="I316" s="11">
        <v>10.866</v>
      </c>
      <c r="J316" s="11">
        <v>1.671</v>
      </c>
      <c r="K316" s="11">
        <v>1.5229999999999999</v>
      </c>
      <c r="L316" s="11">
        <v>2.1000000000000001E-2</v>
      </c>
      <c r="M316" s="11">
        <f t="shared" si="47"/>
        <v>96.156000000000006</v>
      </c>
      <c r="N316" s="11">
        <v>6.4070750203641795</v>
      </c>
      <c r="O316" s="11">
        <v>0.19929459529357424</v>
      </c>
      <c r="P316" s="11">
        <v>1.9740540209056756</v>
      </c>
      <c r="Q316" s="11">
        <v>2.5387796887015184</v>
      </c>
      <c r="R316" s="11">
        <v>0.21009023386991021</v>
      </c>
      <c r="S316" s="11">
        <v>1.2695229752463842E-2</v>
      </c>
      <c r="T316" s="11">
        <v>1.7372582437391488</v>
      </c>
      <c r="U316" s="11">
        <v>1.8177202352061017</v>
      </c>
      <c r="V316" s="11">
        <v>0.50583292156913029</v>
      </c>
      <c r="W316" s="11">
        <v>0.30334905667462658</v>
      </c>
      <c r="X316" s="11">
        <v>0</v>
      </c>
      <c r="Y316" s="11">
        <f t="shared" si="44"/>
        <v>0.4062775567445821</v>
      </c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L316" s="33"/>
      <c r="AM316" s="33"/>
      <c r="AN316" s="33"/>
      <c r="AO316" s="33"/>
      <c r="AQ316" s="33"/>
      <c r="AR316" s="33"/>
      <c r="AS316" s="33"/>
      <c r="AT316" s="33"/>
      <c r="AV316" s="42"/>
    </row>
    <row r="317" spans="1:48" s="12" customFormat="1">
      <c r="B317" s="8" t="s">
        <v>368</v>
      </c>
      <c r="C317" s="11">
        <v>41.573999999999998</v>
      </c>
      <c r="D317" s="11">
        <v>2.093</v>
      </c>
      <c r="E317" s="11">
        <v>10.785</v>
      </c>
      <c r="F317" s="11">
        <v>21.501000000000001</v>
      </c>
      <c r="G317" s="11">
        <v>7.5999999999999998E-2</v>
      </c>
      <c r="H317" s="11">
        <v>7.2809999999999997</v>
      </c>
      <c r="I317" s="11">
        <v>10.938000000000001</v>
      </c>
      <c r="J317" s="11">
        <v>1.8620000000000001</v>
      </c>
      <c r="K317" s="11">
        <v>1.651</v>
      </c>
      <c r="L317" s="11">
        <v>0</v>
      </c>
      <c r="M317" s="11">
        <f t="shared" si="47"/>
        <v>97.760999999999996</v>
      </c>
      <c r="N317" s="11">
        <v>6.417939020703197</v>
      </c>
      <c r="O317" s="11">
        <v>0.24303704545533597</v>
      </c>
      <c r="P317" s="11">
        <v>1.9622303446835379</v>
      </c>
      <c r="Q317" s="11">
        <v>2.7299442215417766</v>
      </c>
      <c r="R317" s="11">
        <v>4.5857417469438611E-2</v>
      </c>
      <c r="S317" s="11">
        <v>9.93739365182684E-3</v>
      </c>
      <c r="T317" s="11">
        <v>1.6756115730693542</v>
      </c>
      <c r="U317" s="11">
        <v>1.8091927136436687</v>
      </c>
      <c r="V317" s="11">
        <v>0.55731391675643149</v>
      </c>
      <c r="W317" s="11">
        <v>0.32514672833725938</v>
      </c>
      <c r="X317" s="11">
        <v>0</v>
      </c>
      <c r="Y317" s="11">
        <f t="shared" si="44"/>
        <v>0.38034056341289785</v>
      </c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L317" s="33"/>
      <c r="AM317" s="33"/>
      <c r="AN317" s="33"/>
      <c r="AO317" s="33"/>
      <c r="AQ317" s="33"/>
      <c r="AR317" s="33"/>
      <c r="AS317" s="33"/>
      <c r="AT317" s="33"/>
      <c r="AV317" s="42"/>
    </row>
    <row r="318" spans="1:48" s="12" customFormat="1">
      <c r="B318" s="8" t="s">
        <v>369</v>
      </c>
      <c r="C318" s="11">
        <v>41.612000000000002</v>
      </c>
      <c r="D318" s="11">
        <v>1.9279999999999999</v>
      </c>
      <c r="E318" s="11">
        <v>10.941000000000001</v>
      </c>
      <c r="F318" s="11">
        <v>21.65</v>
      </c>
      <c r="G318" s="11">
        <v>0.129</v>
      </c>
      <c r="H318" s="11">
        <v>7.5149999999999997</v>
      </c>
      <c r="I318" s="11">
        <v>10.766999999999999</v>
      </c>
      <c r="J318" s="11">
        <v>1.8149999999999999</v>
      </c>
      <c r="K318" s="11">
        <v>1.6220000000000001</v>
      </c>
      <c r="L318" s="11">
        <v>8.0000000000000002E-3</v>
      </c>
      <c r="M318" s="11">
        <f t="shared" si="47"/>
        <v>97.986999999999995</v>
      </c>
      <c r="N318" s="11">
        <v>6.3848588548483916</v>
      </c>
      <c r="O318" s="11">
        <v>0.22252008377585941</v>
      </c>
      <c r="P318" s="11">
        <v>1.9785443641569109</v>
      </c>
      <c r="Q318" s="11">
        <v>2.5685842760284152</v>
      </c>
      <c r="R318" s="11">
        <v>0.20950760966101445</v>
      </c>
      <c r="S318" s="11">
        <v>1.6765154057514033E-2</v>
      </c>
      <c r="T318" s="11">
        <v>1.7189776962818926</v>
      </c>
      <c r="U318" s="11">
        <v>1.7701112433231372</v>
      </c>
      <c r="V318" s="11">
        <v>0.53995277481661308</v>
      </c>
      <c r="W318" s="11">
        <v>0.31749880985068751</v>
      </c>
      <c r="X318" s="11">
        <v>0</v>
      </c>
      <c r="Y318" s="11">
        <f t="shared" si="44"/>
        <v>0.4009219475737722</v>
      </c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L318" s="33"/>
      <c r="AM318" s="33"/>
      <c r="AN318" s="33"/>
      <c r="AO318" s="33"/>
      <c r="AQ318" s="33"/>
      <c r="AR318" s="33"/>
      <c r="AS318" s="33"/>
      <c r="AT318" s="33"/>
      <c r="AV318" s="42"/>
    </row>
    <row r="319" spans="1:48" s="12" customFormat="1">
      <c r="B319" s="8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L319" s="33"/>
      <c r="AM319" s="33"/>
      <c r="AN319" s="33"/>
      <c r="AO319" s="33"/>
      <c r="AQ319" s="33"/>
      <c r="AR319" s="33"/>
      <c r="AS319" s="33"/>
      <c r="AT319" s="33"/>
      <c r="AV319" s="42"/>
    </row>
    <row r="320" spans="1:48" s="12" customFormat="1">
      <c r="A320" s="20" t="s">
        <v>112</v>
      </c>
      <c r="B320" s="8" t="s">
        <v>469</v>
      </c>
      <c r="C320" s="11">
        <v>43.164999999999999</v>
      </c>
      <c r="D320" s="11">
        <v>1.8480000000000001</v>
      </c>
      <c r="E320" s="11">
        <v>10.773</v>
      </c>
      <c r="F320" s="11">
        <v>14.023999999999999</v>
      </c>
      <c r="G320" s="11">
        <v>0.19600000000000001</v>
      </c>
      <c r="H320" s="11">
        <v>11.97</v>
      </c>
      <c r="I320" s="11">
        <v>11.24</v>
      </c>
      <c r="J320" s="11">
        <v>1.4870000000000001</v>
      </c>
      <c r="K320" s="11">
        <v>1.5129999999999999</v>
      </c>
      <c r="L320" s="11">
        <v>5.3999999999999999E-2</v>
      </c>
      <c r="M320" s="11">
        <f>SUM(C320:L320)</f>
        <v>96.27</v>
      </c>
      <c r="N320" s="11">
        <v>6.4837370834013068</v>
      </c>
      <c r="O320" s="11">
        <v>0.20879740239171327</v>
      </c>
      <c r="P320" s="11">
        <v>1.9071566818785803</v>
      </c>
      <c r="Q320" s="11">
        <v>1.528160056767728</v>
      </c>
      <c r="R320" s="11">
        <v>0.23349772945995895</v>
      </c>
      <c r="S320" s="11">
        <v>2.4936462768264916E-2</v>
      </c>
      <c r="T320" s="11">
        <v>2.6803798630251334</v>
      </c>
      <c r="U320" s="11">
        <v>1.8089772207053971</v>
      </c>
      <c r="V320" s="11">
        <v>0.43306297577036124</v>
      </c>
      <c r="W320" s="11">
        <v>0.28992864050889089</v>
      </c>
      <c r="X320" s="11">
        <v>0</v>
      </c>
      <c r="Y320" s="11">
        <f t="shared" si="44"/>
        <v>0.6368906827803259</v>
      </c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L320" s="33"/>
      <c r="AM320" s="33"/>
      <c r="AN320" s="33"/>
      <c r="AO320" s="33"/>
      <c r="AQ320" s="33"/>
      <c r="AR320" s="33"/>
      <c r="AS320" s="33"/>
      <c r="AT320" s="33"/>
      <c r="AV320" s="42"/>
    </row>
    <row r="321" spans="1:52" s="12" customFormat="1">
      <c r="B321" s="8" t="s">
        <v>470</v>
      </c>
      <c r="C321" s="11">
        <v>42.095999999999997</v>
      </c>
      <c r="D321" s="11">
        <v>1.9359999999999999</v>
      </c>
      <c r="E321" s="11">
        <v>11.481</v>
      </c>
      <c r="F321" s="11">
        <v>14.518000000000001</v>
      </c>
      <c r="G321" s="11">
        <v>0.22600000000000001</v>
      </c>
      <c r="H321" s="11">
        <v>11.502000000000001</v>
      </c>
      <c r="I321" s="11">
        <v>11.425000000000001</v>
      </c>
      <c r="J321" s="11">
        <v>1.546</v>
      </c>
      <c r="K321" s="11">
        <v>1.732</v>
      </c>
      <c r="L321" s="11">
        <v>6.5000000000000002E-2</v>
      </c>
      <c r="M321" s="11">
        <f t="shared" ref="M321:M327" si="48">SUM(C321:L321)</f>
        <v>96.527000000000001</v>
      </c>
      <c r="N321" s="11">
        <v>6.3502191537003636</v>
      </c>
      <c r="O321" s="11">
        <v>0.2196760494101154</v>
      </c>
      <c r="P321" s="11">
        <v>2.0411910865930181</v>
      </c>
      <c r="Q321" s="11">
        <v>1.6073843443449509</v>
      </c>
      <c r="R321" s="11">
        <v>0.22413145292037395</v>
      </c>
      <c r="S321" s="11">
        <v>2.8876293608550506E-2</v>
      </c>
      <c r="T321" s="11">
        <v>2.5866030876167385</v>
      </c>
      <c r="U321" s="11">
        <v>1.846618694426416</v>
      </c>
      <c r="V321" s="11">
        <v>0.45217214914018533</v>
      </c>
      <c r="W321" s="11">
        <v>0.3333145798844161</v>
      </c>
      <c r="X321" s="11">
        <v>0</v>
      </c>
      <c r="Y321" s="11">
        <f t="shared" si="44"/>
        <v>0.61674078179268288</v>
      </c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L321" s="33"/>
      <c r="AM321" s="33"/>
      <c r="AN321" s="33"/>
      <c r="AO321" s="33"/>
      <c r="AQ321" s="33"/>
      <c r="AR321" s="33"/>
      <c r="AS321" s="33"/>
      <c r="AT321" s="33"/>
      <c r="AV321" s="42"/>
    </row>
    <row r="322" spans="1:52" s="12" customFormat="1">
      <c r="B322" s="8" t="s">
        <v>471</v>
      </c>
      <c r="C322" s="11">
        <v>42.02</v>
      </c>
      <c r="D322" s="11">
        <v>2.0640000000000001</v>
      </c>
      <c r="E322" s="11">
        <v>11.409000000000001</v>
      </c>
      <c r="F322" s="11">
        <v>14.59</v>
      </c>
      <c r="G322" s="11">
        <v>0.126</v>
      </c>
      <c r="H322" s="11">
        <v>11.436999999999999</v>
      </c>
      <c r="I322" s="11">
        <v>11.529</v>
      </c>
      <c r="J322" s="11">
        <v>1.5760000000000001</v>
      </c>
      <c r="K322" s="11">
        <v>1.7170000000000001</v>
      </c>
      <c r="L322" s="11">
        <v>0.14099999999999999</v>
      </c>
      <c r="M322" s="11">
        <f t="shared" si="48"/>
        <v>96.608999999999995</v>
      </c>
      <c r="N322" s="11">
        <v>6.3506764069343014</v>
      </c>
      <c r="O322" s="11">
        <v>0.23464056894550306</v>
      </c>
      <c r="P322" s="11">
        <v>2.0322053001258915</v>
      </c>
      <c r="Q322" s="11">
        <v>1.6826997590098369</v>
      </c>
      <c r="R322" s="11">
        <v>0.16136098194845983</v>
      </c>
      <c r="S322" s="11">
        <v>1.6129451845194754E-2</v>
      </c>
      <c r="T322" s="11">
        <v>2.5768230865693162</v>
      </c>
      <c r="U322" s="11">
        <v>1.8669329107549215</v>
      </c>
      <c r="V322" s="11">
        <v>0.46181345926005168</v>
      </c>
      <c r="W322" s="11">
        <v>0.33104937463913808</v>
      </c>
      <c r="X322" s="11">
        <v>0</v>
      </c>
      <c r="Y322" s="11">
        <f t="shared" si="44"/>
        <v>0.60495580842904351</v>
      </c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L322" s="33"/>
      <c r="AM322" s="33"/>
      <c r="AN322" s="33"/>
      <c r="AO322" s="33"/>
      <c r="AQ322" s="33"/>
      <c r="AR322" s="33"/>
      <c r="AS322" s="33"/>
      <c r="AT322" s="33"/>
      <c r="AV322" s="42"/>
    </row>
    <row r="323" spans="1:52" s="12" customFormat="1">
      <c r="B323" s="8" t="s">
        <v>472</v>
      </c>
      <c r="C323" s="11">
        <v>41.802</v>
      </c>
      <c r="D323" s="11">
        <v>2.0720000000000001</v>
      </c>
      <c r="E323" s="11">
        <v>11.444000000000001</v>
      </c>
      <c r="F323" s="11">
        <v>14.848000000000001</v>
      </c>
      <c r="G323" s="11">
        <v>0.224</v>
      </c>
      <c r="H323" s="11">
        <v>11.244</v>
      </c>
      <c r="I323" s="11">
        <v>11.413</v>
      </c>
      <c r="J323" s="11">
        <v>1.528</v>
      </c>
      <c r="K323" s="11">
        <v>1.7330000000000001</v>
      </c>
      <c r="L323" s="11">
        <v>5.0000000000000001E-3</v>
      </c>
      <c r="M323" s="11">
        <f t="shared" si="48"/>
        <v>96.313000000000017</v>
      </c>
      <c r="N323" s="11">
        <v>6.330017949800566</v>
      </c>
      <c r="O323" s="11">
        <v>0.23600820707419243</v>
      </c>
      <c r="P323" s="11">
        <v>2.0424046622395222</v>
      </c>
      <c r="Q323" s="11">
        <v>1.6531640175951861</v>
      </c>
      <c r="R323" s="11">
        <v>0.22715627708030883</v>
      </c>
      <c r="S323" s="11">
        <v>2.8730357227270676E-2</v>
      </c>
      <c r="T323" s="11">
        <v>2.5382667636520644</v>
      </c>
      <c r="U323" s="11">
        <v>1.8517435226431602</v>
      </c>
      <c r="V323" s="11">
        <v>0.44861900888044698</v>
      </c>
      <c r="W323" s="11">
        <v>0.3347842234256504</v>
      </c>
      <c r="X323" s="11">
        <v>0</v>
      </c>
      <c r="Y323" s="11">
        <f t="shared" si="44"/>
        <v>0.60558479815733679</v>
      </c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L323" s="33"/>
      <c r="AM323" s="33"/>
      <c r="AN323" s="33"/>
      <c r="AO323" s="33"/>
      <c r="AQ323" s="33"/>
      <c r="AR323" s="33"/>
      <c r="AS323" s="33"/>
      <c r="AT323" s="33"/>
      <c r="AV323" s="42"/>
    </row>
    <row r="324" spans="1:52" s="12" customFormat="1">
      <c r="B324" s="8" t="s">
        <v>473</v>
      </c>
      <c r="C324" s="11">
        <v>41.47</v>
      </c>
      <c r="D324" s="11">
        <v>1.978</v>
      </c>
      <c r="E324" s="11">
        <v>11.599</v>
      </c>
      <c r="F324" s="11">
        <v>14.878</v>
      </c>
      <c r="G324" s="11">
        <v>0.14399999999999999</v>
      </c>
      <c r="H324" s="11">
        <v>11.297000000000001</v>
      </c>
      <c r="I324" s="11">
        <v>11.467000000000001</v>
      </c>
      <c r="J324" s="11">
        <v>1.623</v>
      </c>
      <c r="K324" s="11">
        <v>1.7450000000000001</v>
      </c>
      <c r="L324" s="11">
        <v>7.5999999999999998E-2</v>
      </c>
      <c r="M324" s="11">
        <f t="shared" si="48"/>
        <v>96.277000000000001</v>
      </c>
      <c r="N324" s="11">
        <v>6.2926199942302077</v>
      </c>
      <c r="O324" s="11">
        <v>0.22576324132786121</v>
      </c>
      <c r="P324" s="11">
        <v>2.0743120124201626</v>
      </c>
      <c r="Q324" s="11">
        <v>1.6522738820905964</v>
      </c>
      <c r="R324" s="11">
        <v>0.23570885465524216</v>
      </c>
      <c r="S324" s="11">
        <v>1.8507386284539372E-2</v>
      </c>
      <c r="T324" s="11">
        <v>2.5554603376945204</v>
      </c>
      <c r="U324" s="11">
        <v>1.8643198313172116</v>
      </c>
      <c r="V324" s="11">
        <v>0.47748796203599603</v>
      </c>
      <c r="W324" s="11">
        <v>0.33779361973178096</v>
      </c>
      <c r="X324" s="11">
        <v>0</v>
      </c>
      <c r="Y324" s="11">
        <f t="shared" si="44"/>
        <v>0.60732456096645393</v>
      </c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L324" s="33"/>
      <c r="AM324" s="33"/>
      <c r="AN324" s="33"/>
      <c r="AO324" s="33"/>
      <c r="AQ324" s="33"/>
      <c r="AR324" s="33"/>
      <c r="AS324" s="33"/>
      <c r="AT324" s="33"/>
      <c r="AV324" s="42"/>
    </row>
    <row r="325" spans="1:52" s="12" customFormat="1">
      <c r="B325" s="8" t="s">
        <v>474</v>
      </c>
      <c r="C325" s="11">
        <v>41.697000000000003</v>
      </c>
      <c r="D325" s="11">
        <v>2.13</v>
      </c>
      <c r="E325" s="11">
        <v>11.576000000000001</v>
      </c>
      <c r="F325" s="11">
        <v>14.9</v>
      </c>
      <c r="G325" s="11">
        <v>0.29299999999999998</v>
      </c>
      <c r="H325" s="11">
        <v>11.429</v>
      </c>
      <c r="I325" s="11">
        <v>11.36</v>
      </c>
      <c r="J325" s="11">
        <v>1.5629999999999999</v>
      </c>
      <c r="K325" s="11">
        <v>1.6879999999999999</v>
      </c>
      <c r="L325" s="11">
        <v>4.1000000000000002E-2</v>
      </c>
      <c r="M325" s="11">
        <f t="shared" si="48"/>
        <v>96.677000000000021</v>
      </c>
      <c r="N325" s="11">
        <v>6.2818549600606541</v>
      </c>
      <c r="O325" s="11">
        <v>0.24137493653945905</v>
      </c>
      <c r="P325" s="11">
        <v>2.055406268884663</v>
      </c>
      <c r="Q325" s="11">
        <v>1.5478278077318857</v>
      </c>
      <c r="R325" s="11">
        <v>0.32943621744564822</v>
      </c>
      <c r="S325" s="11">
        <v>3.7388310660220511E-2</v>
      </c>
      <c r="T325" s="11">
        <v>2.5668463540556532</v>
      </c>
      <c r="U325" s="11">
        <v>1.8337265071346049</v>
      </c>
      <c r="V325" s="11">
        <v>0.45655017118800945</v>
      </c>
      <c r="W325" s="11">
        <v>0.32442482425588343</v>
      </c>
      <c r="X325" s="11">
        <v>0</v>
      </c>
      <c r="Y325" s="11">
        <f t="shared" si="44"/>
        <v>0.62382736837187069</v>
      </c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L325" s="33"/>
      <c r="AM325" s="33"/>
      <c r="AN325" s="33"/>
      <c r="AO325" s="33"/>
      <c r="AQ325" s="33"/>
      <c r="AR325" s="33"/>
      <c r="AS325" s="33"/>
      <c r="AT325" s="33"/>
      <c r="AV325" s="42"/>
    </row>
    <row r="326" spans="1:52" s="12" customFormat="1">
      <c r="B326" s="8" t="s">
        <v>475</v>
      </c>
      <c r="C326" s="11">
        <v>41.746000000000002</v>
      </c>
      <c r="D326" s="11">
        <v>2.1309999999999998</v>
      </c>
      <c r="E326" s="11">
        <v>11.769</v>
      </c>
      <c r="F326" s="11">
        <v>14.927</v>
      </c>
      <c r="G326" s="11">
        <v>0.24</v>
      </c>
      <c r="H326" s="11">
        <v>11.151999999999999</v>
      </c>
      <c r="I326" s="11">
        <v>11.455</v>
      </c>
      <c r="J326" s="11">
        <v>1.667</v>
      </c>
      <c r="K326" s="11">
        <v>1.7330000000000001</v>
      </c>
      <c r="L326" s="11">
        <v>2.4E-2</v>
      </c>
      <c r="M326" s="11">
        <f t="shared" si="48"/>
        <v>96.844000000000008</v>
      </c>
      <c r="N326" s="11">
        <v>6.2981808865917532</v>
      </c>
      <c r="O326" s="11">
        <v>0.24183167530370991</v>
      </c>
      <c r="P326" s="11">
        <v>2.0926465756876658</v>
      </c>
      <c r="Q326" s="11">
        <v>1.6902913292265043</v>
      </c>
      <c r="R326" s="11">
        <v>0.19304891901574983</v>
      </c>
      <c r="S326" s="11">
        <v>3.0668789138296203E-2</v>
      </c>
      <c r="T326" s="11">
        <v>2.5081965558103283</v>
      </c>
      <c r="U326" s="11">
        <v>1.8516908931448837</v>
      </c>
      <c r="V326" s="11">
        <v>0.4876208838979032</v>
      </c>
      <c r="W326" s="11">
        <v>0.3335472497699688</v>
      </c>
      <c r="X326" s="11">
        <v>0</v>
      </c>
      <c r="Y326" s="11">
        <f t="shared" si="44"/>
        <v>0.59740473820334117</v>
      </c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L326" s="33"/>
      <c r="AM326" s="33"/>
      <c r="AN326" s="33"/>
      <c r="AO326" s="33"/>
      <c r="AQ326" s="33"/>
      <c r="AR326" s="33"/>
      <c r="AS326" s="33"/>
      <c r="AT326" s="33"/>
      <c r="AV326" s="42"/>
    </row>
    <row r="327" spans="1:52" s="12" customFormat="1">
      <c r="A327" s="16"/>
      <c r="B327" s="52" t="s">
        <v>476</v>
      </c>
      <c r="C327" s="17">
        <v>42.386000000000003</v>
      </c>
      <c r="D327" s="17">
        <v>1.8340000000000001</v>
      </c>
      <c r="E327" s="17">
        <v>11.304</v>
      </c>
      <c r="F327" s="17">
        <v>14.956</v>
      </c>
      <c r="G327" s="17">
        <v>0.16700000000000001</v>
      </c>
      <c r="H327" s="17">
        <v>11.826000000000001</v>
      </c>
      <c r="I327" s="17">
        <v>11.375999999999999</v>
      </c>
      <c r="J327" s="17">
        <v>1.5549999999999999</v>
      </c>
      <c r="K327" s="17">
        <v>1.661</v>
      </c>
      <c r="L327" s="17">
        <v>0.10299999999999999</v>
      </c>
      <c r="M327" s="17">
        <f t="shared" si="48"/>
        <v>97.168000000000021</v>
      </c>
      <c r="N327" s="17">
        <v>6.3420806344865222</v>
      </c>
      <c r="O327" s="17">
        <v>0.20641351568055949</v>
      </c>
      <c r="P327" s="17">
        <v>1.993414155437814</v>
      </c>
      <c r="Q327" s="17">
        <v>1.5224274869044407</v>
      </c>
      <c r="R327" s="17">
        <v>0.34903349153595942</v>
      </c>
      <c r="S327" s="17">
        <v>2.1164641854501561E-2</v>
      </c>
      <c r="T327" s="17">
        <v>2.6378843169132762</v>
      </c>
      <c r="U327" s="17">
        <v>1.8237783055317898</v>
      </c>
      <c r="V327" s="17">
        <v>0.4511138445900133</v>
      </c>
      <c r="W327" s="17">
        <v>0.31705711141232379</v>
      </c>
      <c r="X327" s="17">
        <v>0</v>
      </c>
      <c r="Y327" s="17">
        <f t="shared" si="44"/>
        <v>0.63405928240585663</v>
      </c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L327" s="33"/>
      <c r="AM327" s="33"/>
      <c r="AN327" s="33"/>
      <c r="AO327" s="33"/>
      <c r="AQ327" s="33"/>
      <c r="AR327" s="33"/>
      <c r="AS327" s="33"/>
      <c r="AT327" s="33"/>
      <c r="AV327" s="42"/>
    </row>
    <row r="328" spans="1:52" s="12" customFormat="1">
      <c r="B328" s="8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L328" s="33"/>
      <c r="AM328" s="33"/>
      <c r="AN328" s="33"/>
      <c r="AO328" s="33"/>
      <c r="AQ328" s="33"/>
      <c r="AR328" s="33"/>
      <c r="AS328" s="33"/>
      <c r="AT328" s="33"/>
      <c r="AV328" s="42"/>
    </row>
    <row r="329" spans="1:52">
      <c r="C329" s="11"/>
      <c r="D329" s="11"/>
      <c r="E329" s="11"/>
      <c r="F329" s="11"/>
      <c r="G329" s="11"/>
      <c r="H329" s="11"/>
      <c r="I329" s="11"/>
      <c r="J329" s="11"/>
      <c r="K329" s="11"/>
      <c r="L329" s="12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52" ht="18.75">
      <c r="A330" s="37" t="s">
        <v>68</v>
      </c>
      <c r="B330" s="13" t="s">
        <v>12</v>
      </c>
      <c r="C330" s="25" t="s">
        <v>83</v>
      </c>
      <c r="D330" s="25" t="s">
        <v>84</v>
      </c>
      <c r="E330" s="25" t="s">
        <v>85</v>
      </c>
      <c r="F330" s="25" t="s">
        <v>86</v>
      </c>
      <c r="G330" s="25" t="s">
        <v>7</v>
      </c>
      <c r="H330" s="25" t="s">
        <v>8</v>
      </c>
      <c r="I330" s="25" t="s">
        <v>9</v>
      </c>
      <c r="J330" s="25" t="s">
        <v>87</v>
      </c>
      <c r="K330" s="25" t="s">
        <v>88</v>
      </c>
      <c r="L330" s="25" t="s">
        <v>89</v>
      </c>
      <c r="M330" s="25" t="s">
        <v>3</v>
      </c>
      <c r="N330" s="25" t="s">
        <v>14</v>
      </c>
      <c r="O330" s="25" t="s">
        <v>15</v>
      </c>
      <c r="P330" s="25" t="s">
        <v>16</v>
      </c>
      <c r="Q330" s="25" t="s">
        <v>91</v>
      </c>
      <c r="R330" s="25" t="s">
        <v>17</v>
      </c>
      <c r="S330" s="25" t="s">
        <v>18</v>
      </c>
      <c r="T330" s="25" t="s">
        <v>19</v>
      </c>
      <c r="U330" s="25" t="s">
        <v>20</v>
      </c>
      <c r="V330" s="25" t="s">
        <v>21</v>
      </c>
      <c r="W330" s="25" t="s">
        <v>22</v>
      </c>
      <c r="X330" s="25" t="s">
        <v>23</v>
      </c>
      <c r="Y330" s="25" t="s">
        <v>24</v>
      </c>
      <c r="Z330" s="25" t="s">
        <v>25</v>
      </c>
      <c r="AB330" s="12"/>
      <c r="AC330" s="20"/>
    </row>
    <row r="331" spans="1:52">
      <c r="A331" s="20" t="s">
        <v>93</v>
      </c>
      <c r="B331" s="44" t="s">
        <v>370</v>
      </c>
      <c r="C331" s="28">
        <v>59.79</v>
      </c>
      <c r="D331" s="28">
        <v>0</v>
      </c>
      <c r="E331" s="28">
        <v>24.09</v>
      </c>
      <c r="F331" s="28">
        <v>0.32</v>
      </c>
      <c r="G331" s="28">
        <v>0.03</v>
      </c>
      <c r="H331" s="28">
        <v>0</v>
      </c>
      <c r="I331" s="28">
        <v>6.95</v>
      </c>
      <c r="J331" s="28">
        <v>7.84</v>
      </c>
      <c r="K331" s="28">
        <v>0.3</v>
      </c>
      <c r="L331" s="28">
        <v>0</v>
      </c>
      <c r="M331" s="27">
        <f>SUM(C331:L331)</f>
        <v>99.32</v>
      </c>
      <c r="N331" s="28">
        <v>2.691742702919139</v>
      </c>
      <c r="O331" s="28">
        <v>0</v>
      </c>
      <c r="P331" s="28">
        <v>1.2781971780406891</v>
      </c>
      <c r="Q331" s="28">
        <v>1.2047889157645653E-2</v>
      </c>
      <c r="R331" s="28">
        <v>1.1439614056068801E-3</v>
      </c>
      <c r="S331" s="28">
        <v>0</v>
      </c>
      <c r="T331" s="28">
        <v>0.33524548056861558</v>
      </c>
      <c r="U331" s="28">
        <v>0.6843330114267373</v>
      </c>
      <c r="V331" s="28">
        <v>1.7229980510900262E-2</v>
      </c>
      <c r="W331" s="28">
        <v>0</v>
      </c>
      <c r="X331" s="28">
        <v>0.32334369312997069</v>
      </c>
      <c r="Y331" s="28">
        <v>0.66003802011042112</v>
      </c>
      <c r="Z331" s="28">
        <v>1.6618286759608192E-2</v>
      </c>
      <c r="AA331" s="10"/>
      <c r="AB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29"/>
      <c r="AP331" s="10"/>
      <c r="AQ331" s="30"/>
      <c r="AU331" s="31"/>
      <c r="AX331" s="32"/>
      <c r="AY331" s="32"/>
      <c r="AZ331" s="10"/>
    </row>
    <row r="332" spans="1:52">
      <c r="B332" s="44" t="s">
        <v>371</v>
      </c>
      <c r="C332" s="28">
        <v>60.3</v>
      </c>
      <c r="D332" s="28">
        <v>0</v>
      </c>
      <c r="E332" s="28">
        <v>24.03</v>
      </c>
      <c r="F332" s="28">
        <v>0.27</v>
      </c>
      <c r="G332" s="28">
        <v>0</v>
      </c>
      <c r="H332" s="28">
        <v>0</v>
      </c>
      <c r="I332" s="28">
        <v>7.03</v>
      </c>
      <c r="J332" s="28">
        <v>7.73</v>
      </c>
      <c r="K332" s="28">
        <v>0.28999999999999998</v>
      </c>
      <c r="L332" s="28">
        <v>0</v>
      </c>
      <c r="M332" s="27">
        <f t="shared" ref="M332:M344" si="49">SUM(C332:L332)</f>
        <v>99.65</v>
      </c>
      <c r="N332" s="28">
        <v>2.7022423169853855</v>
      </c>
      <c r="O332" s="28">
        <v>0</v>
      </c>
      <c r="P332" s="28">
        <v>1.2691612764609965</v>
      </c>
      <c r="Q332" s="28">
        <v>1.0118746986509341E-2</v>
      </c>
      <c r="R332" s="28">
        <v>0</v>
      </c>
      <c r="S332" s="28">
        <v>0</v>
      </c>
      <c r="T332" s="28">
        <v>0.33754792290031671</v>
      </c>
      <c r="U332" s="28">
        <v>0.67163436494794126</v>
      </c>
      <c r="V332" s="28">
        <v>1.6579197953876152E-2</v>
      </c>
      <c r="W332" s="28">
        <v>0</v>
      </c>
      <c r="X332" s="28">
        <v>0.32907057593058098</v>
      </c>
      <c r="Y332" s="28">
        <v>0.65476660436585876</v>
      </c>
      <c r="Z332" s="28">
        <v>1.6162819703560427E-2</v>
      </c>
      <c r="AA332" s="10"/>
      <c r="AB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29"/>
      <c r="AP332" s="10"/>
      <c r="AQ332" s="30"/>
      <c r="AU332" s="31"/>
      <c r="AX332" s="32"/>
      <c r="AY332" s="32"/>
      <c r="AZ332" s="10"/>
    </row>
    <row r="333" spans="1:52">
      <c r="B333" s="44" t="s">
        <v>372</v>
      </c>
      <c r="C333" s="28">
        <v>60.36</v>
      </c>
      <c r="D333" s="28">
        <v>0</v>
      </c>
      <c r="E333" s="28">
        <v>24.21</v>
      </c>
      <c r="F333" s="28">
        <v>0.3</v>
      </c>
      <c r="G333" s="28">
        <v>0</v>
      </c>
      <c r="H333" s="28">
        <v>0</v>
      </c>
      <c r="I333" s="28">
        <v>6.95</v>
      </c>
      <c r="J333" s="28">
        <v>7.78</v>
      </c>
      <c r="K333" s="28">
        <v>0.26</v>
      </c>
      <c r="L333" s="28">
        <v>0</v>
      </c>
      <c r="M333" s="27">
        <f t="shared" si="49"/>
        <v>99.86</v>
      </c>
      <c r="N333" s="28">
        <v>2.6987794041435023</v>
      </c>
      <c r="O333" s="28">
        <v>0</v>
      </c>
      <c r="P333" s="28">
        <v>1.2757600813693746</v>
      </c>
      <c r="Q333" s="28">
        <v>1.1217482606060272E-2</v>
      </c>
      <c r="R333" s="28">
        <v>0</v>
      </c>
      <c r="S333" s="28">
        <v>0</v>
      </c>
      <c r="T333" s="28">
        <v>0.33294775964654444</v>
      </c>
      <c r="U333" s="28">
        <v>0.67444135111963943</v>
      </c>
      <c r="V333" s="28">
        <v>1.4830303693015464E-2</v>
      </c>
      <c r="W333" s="28">
        <v>0</v>
      </c>
      <c r="X333" s="28">
        <v>0.32571065950913186</v>
      </c>
      <c r="Y333" s="28">
        <v>0.65978139485488996</v>
      </c>
      <c r="Z333" s="28">
        <v>1.4507945635978133E-2</v>
      </c>
      <c r="AA333" s="10"/>
      <c r="AB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29"/>
      <c r="AP333" s="10"/>
      <c r="AQ333" s="30"/>
      <c r="AU333" s="31"/>
      <c r="AX333" s="32"/>
      <c r="AY333" s="32"/>
      <c r="AZ333" s="10"/>
    </row>
    <row r="334" spans="1:52">
      <c r="B334" s="44"/>
      <c r="C334" s="70">
        <f>AVERAGE(C331:C333)</f>
        <v>60.15</v>
      </c>
      <c r="D334" s="70">
        <f t="shared" ref="D334:M334" si="50">AVERAGE(D331:D333)</f>
        <v>0</v>
      </c>
      <c r="E334" s="70">
        <f t="shared" si="50"/>
        <v>24.110000000000003</v>
      </c>
      <c r="F334" s="70">
        <f t="shared" si="50"/>
        <v>0.29666666666666669</v>
      </c>
      <c r="G334" s="70">
        <f t="shared" si="50"/>
        <v>0.01</v>
      </c>
      <c r="H334" s="70">
        <f t="shared" si="50"/>
        <v>0</v>
      </c>
      <c r="I334" s="70">
        <f t="shared" si="50"/>
        <v>6.9766666666666666</v>
      </c>
      <c r="J334" s="70">
        <f t="shared" si="50"/>
        <v>7.7833333333333341</v>
      </c>
      <c r="K334" s="70">
        <f t="shared" si="50"/>
        <v>0.28333333333333333</v>
      </c>
      <c r="L334" s="70">
        <f t="shared" si="50"/>
        <v>0</v>
      </c>
      <c r="M334" s="70">
        <f t="shared" si="50"/>
        <v>99.61</v>
      </c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10"/>
      <c r="AB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29"/>
      <c r="AP334" s="10"/>
      <c r="AQ334" s="30"/>
      <c r="AU334" s="31"/>
      <c r="AX334" s="32"/>
      <c r="AY334" s="32"/>
      <c r="AZ334" s="10"/>
    </row>
    <row r="335" spans="1:52">
      <c r="A335" s="26" t="s">
        <v>92</v>
      </c>
      <c r="B335" s="41" t="s">
        <v>373</v>
      </c>
      <c r="C335" s="28">
        <v>60.058</v>
      </c>
      <c r="D335" s="28">
        <v>0</v>
      </c>
      <c r="E335" s="28">
        <v>25.247</v>
      </c>
      <c r="F335" s="28">
        <v>0.124</v>
      </c>
      <c r="G335" s="28">
        <v>0.01</v>
      </c>
      <c r="H335" s="28">
        <v>0</v>
      </c>
      <c r="I335" s="28">
        <v>6.91</v>
      </c>
      <c r="J335" s="28">
        <v>6.923</v>
      </c>
      <c r="K335" s="28">
        <v>0.32400000000000001</v>
      </c>
      <c r="L335" s="28">
        <v>0</v>
      </c>
      <c r="M335" s="27">
        <f t="shared" si="49"/>
        <v>99.596000000000004</v>
      </c>
      <c r="N335" s="28">
        <v>2.6814143829549648</v>
      </c>
      <c r="O335" s="28">
        <v>0</v>
      </c>
      <c r="P335" s="28">
        <v>1.3284919050391477</v>
      </c>
      <c r="Q335" s="28">
        <v>4.6298908024139324E-3</v>
      </c>
      <c r="R335" s="28">
        <v>3.7816226977013199E-4</v>
      </c>
      <c r="S335" s="28">
        <v>0</v>
      </c>
      <c r="T335" s="28">
        <v>0.33055539725748256</v>
      </c>
      <c r="U335" s="28">
        <v>0.59928559305513529</v>
      </c>
      <c r="V335" s="28">
        <v>1.84542593482298E-2</v>
      </c>
      <c r="W335" s="28">
        <v>0</v>
      </c>
      <c r="X335" s="28">
        <v>0.34857856493081013</v>
      </c>
      <c r="Y335" s="28">
        <v>0.63196097762744918</v>
      </c>
      <c r="Z335" s="28">
        <v>1.9460457441740703E-2</v>
      </c>
      <c r="AA335" s="10"/>
      <c r="AB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Z335" s="10"/>
    </row>
    <row r="336" spans="1:52">
      <c r="B336" s="41" t="s">
        <v>374</v>
      </c>
      <c r="C336" s="28">
        <v>60.334000000000003</v>
      </c>
      <c r="D336" s="28">
        <v>2.9000000000000001E-2</v>
      </c>
      <c r="E336" s="28">
        <v>24.472000000000001</v>
      </c>
      <c r="F336" s="28">
        <v>9.4E-2</v>
      </c>
      <c r="G336" s="28">
        <v>3.5999999999999997E-2</v>
      </c>
      <c r="H336" s="28">
        <v>8.0000000000000002E-3</v>
      </c>
      <c r="I336" s="28">
        <v>6.4379999999999997</v>
      </c>
      <c r="J336" s="28">
        <v>7.0670000000000002</v>
      </c>
      <c r="K336" s="28">
        <v>0.505</v>
      </c>
      <c r="L336" s="28">
        <v>0.02</v>
      </c>
      <c r="M336" s="27">
        <f t="shared" si="49"/>
        <v>99.003</v>
      </c>
      <c r="N336" s="28">
        <v>2.7087416546236547</v>
      </c>
      <c r="O336" s="28">
        <v>9.7933875086614157E-4</v>
      </c>
      <c r="P336" s="28">
        <v>1.294884387998342</v>
      </c>
      <c r="Q336" s="28">
        <v>3.5293060041462574E-3</v>
      </c>
      <c r="R336" s="28">
        <v>1.3689673652288418E-3</v>
      </c>
      <c r="S336" s="28">
        <v>5.3543160146243189E-4</v>
      </c>
      <c r="T336" s="28">
        <v>0.30969170709084881</v>
      </c>
      <c r="U336" s="28">
        <v>0.61515845196849694</v>
      </c>
      <c r="V336" s="28">
        <v>2.8923802407164665E-2</v>
      </c>
      <c r="W336" s="28">
        <v>0</v>
      </c>
      <c r="X336" s="28">
        <v>0.32470136489642776</v>
      </c>
      <c r="Y336" s="28">
        <v>0.6449729986574988</v>
      </c>
      <c r="Z336" s="28">
        <v>3.0325636446073452E-2</v>
      </c>
      <c r="AA336" s="10"/>
      <c r="AB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Z336" s="10"/>
    </row>
    <row r="337" spans="1:52">
      <c r="B337" s="41" t="s">
        <v>375</v>
      </c>
      <c r="C337" s="28">
        <v>61.241</v>
      </c>
      <c r="D337" s="28">
        <v>0</v>
      </c>
      <c r="E337" s="28">
        <v>24.55</v>
      </c>
      <c r="F337" s="28">
        <v>0.04</v>
      </c>
      <c r="G337" s="28">
        <v>0.03</v>
      </c>
      <c r="H337" s="28">
        <v>7.0000000000000001E-3</v>
      </c>
      <c r="I337" s="28">
        <v>6.0570000000000004</v>
      </c>
      <c r="J337" s="28">
        <v>7.1150000000000002</v>
      </c>
      <c r="K337" s="28">
        <v>0.42699999999999999</v>
      </c>
      <c r="L337" s="28">
        <v>0</v>
      </c>
      <c r="M337" s="27">
        <f t="shared" si="49"/>
        <v>99.467000000000013</v>
      </c>
      <c r="N337" s="28">
        <v>2.7277040807211366</v>
      </c>
      <c r="O337" s="28">
        <v>0</v>
      </c>
      <c r="P337" s="28">
        <v>1.2887317839829204</v>
      </c>
      <c r="Q337" s="28">
        <v>1.4899474975562186E-3</v>
      </c>
      <c r="R337" s="28">
        <v>1.1317782966176891E-3</v>
      </c>
      <c r="S337" s="28">
        <v>4.6479512610221325E-4</v>
      </c>
      <c r="T337" s="28">
        <v>0.28905846342384756</v>
      </c>
      <c r="U337" s="28">
        <v>0.61443552982956351</v>
      </c>
      <c r="V337" s="28">
        <v>2.4262826648879288E-2</v>
      </c>
      <c r="W337" s="28">
        <v>0</v>
      </c>
      <c r="X337" s="28">
        <v>0.31156705854696998</v>
      </c>
      <c r="Y337" s="28">
        <v>0.66228080101235443</v>
      </c>
      <c r="Z337" s="28">
        <v>2.6152140440675615E-2</v>
      </c>
      <c r="AA337" s="10"/>
      <c r="AB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Z337" s="10"/>
    </row>
    <row r="338" spans="1:52">
      <c r="B338" s="41" t="s">
        <v>376</v>
      </c>
      <c r="C338" s="28">
        <v>60.545999999999999</v>
      </c>
      <c r="D338" s="28">
        <v>3.4000000000000002E-2</v>
      </c>
      <c r="E338" s="28">
        <v>24.616</v>
      </c>
      <c r="F338" s="28">
        <v>0.05</v>
      </c>
      <c r="G338" s="28">
        <v>0.03</v>
      </c>
      <c r="H338" s="28">
        <v>0</v>
      </c>
      <c r="I338" s="28">
        <v>6.25</v>
      </c>
      <c r="J338" s="28">
        <v>7.0810000000000004</v>
      </c>
      <c r="K338" s="28">
        <v>0.34300000000000003</v>
      </c>
      <c r="L338" s="28">
        <v>2.7E-2</v>
      </c>
      <c r="M338" s="27">
        <f t="shared" si="49"/>
        <v>98.977000000000004</v>
      </c>
      <c r="N338" s="28">
        <v>2.7129400376670052</v>
      </c>
      <c r="O338" s="28">
        <v>1.1459432989532005E-3</v>
      </c>
      <c r="P338" s="28">
        <v>1.2999548990403835</v>
      </c>
      <c r="Q338" s="28">
        <v>1.8736166482864198E-3</v>
      </c>
      <c r="R338" s="28">
        <v>1.1385736274279084E-3</v>
      </c>
      <c r="S338" s="28">
        <v>0</v>
      </c>
      <c r="T338" s="28">
        <v>0.30005985289850595</v>
      </c>
      <c r="U338" s="28">
        <v>0.61517088021428745</v>
      </c>
      <c r="V338" s="28">
        <v>1.9606830705206076E-2</v>
      </c>
      <c r="W338" s="28">
        <v>0</v>
      </c>
      <c r="X338" s="28">
        <v>0.320975391353576</v>
      </c>
      <c r="Y338" s="28">
        <v>0.65805109253617144</v>
      </c>
      <c r="Z338" s="28">
        <v>2.0973516110252569E-2</v>
      </c>
      <c r="AA338" s="10"/>
      <c r="AB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Z338" s="10"/>
    </row>
    <row r="339" spans="1:52">
      <c r="B339" s="41" t="s">
        <v>377</v>
      </c>
      <c r="C339" s="27">
        <v>60.122999999999998</v>
      </c>
      <c r="D339" s="27">
        <v>0</v>
      </c>
      <c r="E339" s="27">
        <v>24.763000000000002</v>
      </c>
      <c r="F339" s="27">
        <v>7.3999999999999996E-2</v>
      </c>
      <c r="G339" s="27">
        <v>0</v>
      </c>
      <c r="H339" s="27">
        <v>0</v>
      </c>
      <c r="I339" s="27">
        <v>6.1790000000000003</v>
      </c>
      <c r="J339" s="27">
        <v>7.4269999999999996</v>
      </c>
      <c r="K339" s="27">
        <v>0.36899999999999999</v>
      </c>
      <c r="L339" s="27">
        <v>3.6999999999999998E-2</v>
      </c>
      <c r="M339" s="27">
        <f t="shared" si="49"/>
        <v>98.972000000000008</v>
      </c>
      <c r="N339" s="28">
        <v>2.6993508188079982</v>
      </c>
      <c r="O339" s="28">
        <v>0</v>
      </c>
      <c r="P339" s="28">
        <v>1.3103219290111472</v>
      </c>
      <c r="Q339" s="28">
        <v>2.778474414290731E-3</v>
      </c>
      <c r="R339" s="28">
        <v>0</v>
      </c>
      <c r="S339" s="28">
        <v>0</v>
      </c>
      <c r="T339" s="28">
        <v>0.29724189383366473</v>
      </c>
      <c r="U339" s="28">
        <v>0.64651491553509299</v>
      </c>
      <c r="V339" s="28">
        <v>2.1135065342372149E-2</v>
      </c>
      <c r="W339" s="28">
        <v>0</v>
      </c>
      <c r="X339" s="28">
        <v>0.30805720477504617</v>
      </c>
      <c r="Y339" s="28">
        <v>0.67003871882395849</v>
      </c>
      <c r="Z339" s="28">
        <v>2.1904076400995273E-2</v>
      </c>
      <c r="AA339" s="10"/>
      <c r="AB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29"/>
      <c r="AP339" s="10"/>
      <c r="AQ339" s="30"/>
      <c r="AU339" s="31"/>
      <c r="AX339" s="32"/>
      <c r="AY339" s="32"/>
      <c r="AZ339" s="10"/>
    </row>
    <row r="340" spans="1:52">
      <c r="A340" s="26"/>
      <c r="B340" s="41" t="s">
        <v>378</v>
      </c>
      <c r="C340" s="27">
        <v>61.814</v>
      </c>
      <c r="D340" s="27">
        <v>5.5E-2</v>
      </c>
      <c r="E340" s="27">
        <v>24.413</v>
      </c>
      <c r="F340" s="27">
        <v>0.08</v>
      </c>
      <c r="G340" s="27">
        <v>0</v>
      </c>
      <c r="H340" s="27">
        <v>0</v>
      </c>
      <c r="I340" s="27">
        <v>5.8280000000000003</v>
      </c>
      <c r="J340" s="27">
        <v>7.2309999999999999</v>
      </c>
      <c r="K340" s="27">
        <v>0.42299999999999999</v>
      </c>
      <c r="L340" s="27">
        <v>4.9000000000000002E-2</v>
      </c>
      <c r="M340" s="27">
        <f t="shared" si="49"/>
        <v>99.893000000000001</v>
      </c>
      <c r="N340" s="28">
        <v>2.7393954534197107</v>
      </c>
      <c r="O340" s="28">
        <v>1.8334119015770815E-3</v>
      </c>
      <c r="P340" s="28">
        <v>1.2751025003750143</v>
      </c>
      <c r="Q340" s="28">
        <v>2.9649260362246605E-3</v>
      </c>
      <c r="R340" s="28">
        <v>0</v>
      </c>
      <c r="S340" s="28">
        <v>0</v>
      </c>
      <c r="T340" s="28">
        <v>0.27673275213263249</v>
      </c>
      <c r="U340" s="28">
        <v>0.62131620520576403</v>
      </c>
      <c r="V340" s="28">
        <v>2.3914802065080218E-2</v>
      </c>
      <c r="W340" s="28">
        <v>0</v>
      </c>
      <c r="X340" s="28">
        <v>0.30015578086462141</v>
      </c>
      <c r="Y340" s="28">
        <v>0.67390523637042321</v>
      </c>
      <c r="Z340" s="28">
        <v>2.5938982764955341E-2</v>
      </c>
      <c r="AA340" s="10"/>
      <c r="AB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29"/>
      <c r="AP340" s="10"/>
      <c r="AQ340" s="30"/>
      <c r="AU340" s="31"/>
      <c r="AX340" s="32"/>
      <c r="AY340" s="32"/>
      <c r="AZ340" s="10"/>
    </row>
    <row r="341" spans="1:52">
      <c r="A341" s="26"/>
      <c r="B341" s="41" t="s">
        <v>379</v>
      </c>
      <c r="C341" s="27">
        <v>60.701000000000001</v>
      </c>
      <c r="D341" s="27">
        <v>9.5000000000000001E-2</v>
      </c>
      <c r="E341" s="27">
        <v>24.027999999999999</v>
      </c>
      <c r="F341" s="27">
        <v>3.5999999999999997E-2</v>
      </c>
      <c r="G341" s="27">
        <v>0</v>
      </c>
      <c r="H341" s="27">
        <v>0</v>
      </c>
      <c r="I341" s="27">
        <v>5.8550000000000004</v>
      </c>
      <c r="J341" s="27">
        <v>7.4139999999999997</v>
      </c>
      <c r="K341" s="27">
        <v>0.49</v>
      </c>
      <c r="L341" s="27">
        <v>0</v>
      </c>
      <c r="M341" s="27">
        <f t="shared" si="49"/>
        <v>98.619</v>
      </c>
      <c r="N341" s="28">
        <v>2.7307985162747053</v>
      </c>
      <c r="O341" s="28">
        <v>3.2147476805647994E-3</v>
      </c>
      <c r="P341" s="28">
        <v>1.2739943416800084</v>
      </c>
      <c r="Q341" s="28">
        <v>1.3544167224797084E-3</v>
      </c>
      <c r="R341" s="28">
        <v>0</v>
      </c>
      <c r="S341" s="28">
        <v>0</v>
      </c>
      <c r="T341" s="28">
        <v>0.2822239384247644</v>
      </c>
      <c r="U341" s="28">
        <v>0.64668506450418595</v>
      </c>
      <c r="V341" s="28">
        <v>2.8122144340219334E-2</v>
      </c>
      <c r="W341" s="28">
        <v>0</v>
      </c>
      <c r="X341" s="28">
        <v>0.29489524894782504</v>
      </c>
      <c r="Y341" s="28">
        <v>0.67571997666895434</v>
      </c>
      <c r="Z341" s="28">
        <v>2.9384774383220614E-2</v>
      </c>
      <c r="AA341" s="10"/>
      <c r="AB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29"/>
      <c r="AP341" s="10"/>
      <c r="AQ341" s="30"/>
      <c r="AU341" s="31"/>
      <c r="AX341" s="32"/>
      <c r="AY341" s="32"/>
      <c r="AZ341" s="10"/>
    </row>
    <row r="342" spans="1:52">
      <c r="A342" s="26"/>
      <c r="B342" s="41" t="s">
        <v>380</v>
      </c>
      <c r="C342" s="27">
        <v>60.715000000000003</v>
      </c>
      <c r="D342" s="27">
        <v>6.3E-2</v>
      </c>
      <c r="E342" s="27">
        <v>24.193999999999999</v>
      </c>
      <c r="F342" s="27">
        <v>8.4000000000000005E-2</v>
      </c>
      <c r="G342" s="27">
        <v>1.6E-2</v>
      </c>
      <c r="H342" s="27">
        <v>0</v>
      </c>
      <c r="I342" s="27">
        <v>6.0510000000000002</v>
      </c>
      <c r="J342" s="27">
        <v>7.3019999999999996</v>
      </c>
      <c r="K342" s="27">
        <v>0.42399999999999999</v>
      </c>
      <c r="L342" s="27">
        <v>1.7000000000000001E-2</v>
      </c>
      <c r="M342" s="27">
        <f t="shared" si="49"/>
        <v>98.866000000000014</v>
      </c>
      <c r="N342" s="28">
        <v>2.7251985753087631</v>
      </c>
      <c r="O342" s="28">
        <v>2.1270229569049543E-3</v>
      </c>
      <c r="P342" s="28">
        <v>1.2798701008850144</v>
      </c>
      <c r="Q342" s="28">
        <v>3.1530977450045183E-3</v>
      </c>
      <c r="R342" s="28">
        <v>6.0828521908572804E-4</v>
      </c>
      <c r="S342" s="28">
        <v>0</v>
      </c>
      <c r="T342" s="28">
        <v>0.29100633481863525</v>
      </c>
      <c r="U342" s="28">
        <v>0.63546322017615386</v>
      </c>
      <c r="V342" s="28">
        <v>2.4278762735481046E-2</v>
      </c>
      <c r="W342" s="28">
        <v>0</v>
      </c>
      <c r="X342" s="28">
        <v>0.3060813565396121</v>
      </c>
      <c r="Y342" s="28">
        <v>0.66838216626372882</v>
      </c>
      <c r="Z342" s="28">
        <v>2.5536477196659104E-2</v>
      </c>
      <c r="AA342" s="10"/>
      <c r="AB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29"/>
      <c r="AP342" s="10"/>
      <c r="AQ342" s="30"/>
      <c r="AU342" s="31"/>
      <c r="AX342" s="32"/>
      <c r="AY342" s="32"/>
      <c r="AZ342" s="10"/>
    </row>
    <row r="343" spans="1:52">
      <c r="A343" s="26"/>
      <c r="B343" s="41" t="s">
        <v>381</v>
      </c>
      <c r="C343" s="27">
        <v>60.948</v>
      </c>
      <c r="D343" s="27">
        <v>0</v>
      </c>
      <c r="E343" s="27">
        <v>24.27</v>
      </c>
      <c r="F343" s="27">
        <v>9.4E-2</v>
      </c>
      <c r="G343" s="27">
        <v>0</v>
      </c>
      <c r="H343" s="27">
        <v>0</v>
      </c>
      <c r="I343" s="27">
        <v>5.8780000000000001</v>
      </c>
      <c r="J343" s="27">
        <v>7.2640000000000002</v>
      </c>
      <c r="K343" s="27">
        <v>0.5</v>
      </c>
      <c r="L343" s="27">
        <v>3.2000000000000001E-2</v>
      </c>
      <c r="M343" s="27">
        <f t="shared" si="49"/>
        <v>98.98599999999999</v>
      </c>
      <c r="N343" s="28">
        <v>2.7303799753250781</v>
      </c>
      <c r="O343" s="28">
        <v>0</v>
      </c>
      <c r="P343" s="28">
        <v>1.281414019174463</v>
      </c>
      <c r="Q343" s="28">
        <v>3.5216604407978338E-3</v>
      </c>
      <c r="R343" s="28">
        <v>0</v>
      </c>
      <c r="S343" s="28">
        <v>0</v>
      </c>
      <c r="T343" s="28">
        <v>0.28214109616082089</v>
      </c>
      <c r="U343" s="28">
        <v>0.63093686494887224</v>
      </c>
      <c r="V343" s="28">
        <v>2.8575390640174617E-2</v>
      </c>
      <c r="W343" s="28">
        <v>0</v>
      </c>
      <c r="X343" s="28">
        <v>0.29962309977075968</v>
      </c>
      <c r="Y343" s="28">
        <v>0.67003092356269611</v>
      </c>
      <c r="Z343" s="28">
        <v>3.0345976666544192E-2</v>
      </c>
      <c r="AA343" s="10"/>
      <c r="AB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29"/>
      <c r="AP343" s="10"/>
      <c r="AQ343" s="30"/>
      <c r="AU343" s="31"/>
      <c r="AX343" s="32"/>
      <c r="AY343" s="32"/>
      <c r="AZ343" s="10"/>
    </row>
    <row r="344" spans="1:52">
      <c r="A344" s="26"/>
      <c r="B344" s="41" t="s">
        <v>382</v>
      </c>
      <c r="C344" s="27">
        <v>61.091999999999999</v>
      </c>
      <c r="D344" s="27">
        <v>0</v>
      </c>
      <c r="E344" s="27">
        <v>24.789000000000001</v>
      </c>
      <c r="F344" s="27">
        <v>6.8000000000000005E-2</v>
      </c>
      <c r="G344" s="27">
        <v>3.4000000000000002E-2</v>
      </c>
      <c r="H344" s="27">
        <v>0</v>
      </c>
      <c r="I344" s="27">
        <v>5.8289999999999997</v>
      </c>
      <c r="J344" s="27">
        <v>7.633</v>
      </c>
      <c r="K344" s="27">
        <v>0.19600000000000001</v>
      </c>
      <c r="L344" s="27">
        <v>0</v>
      </c>
      <c r="M344" s="27">
        <f t="shared" si="49"/>
        <v>99.640999999999991</v>
      </c>
      <c r="N344" s="28">
        <v>2.7172640310879959</v>
      </c>
      <c r="O344" s="28">
        <v>0</v>
      </c>
      <c r="P344" s="28">
        <v>1.2994589594094519</v>
      </c>
      <c r="Q344" s="28">
        <v>2.5293702352289036E-3</v>
      </c>
      <c r="R344" s="28">
        <v>1.2808891324641403E-3</v>
      </c>
      <c r="S344" s="28">
        <v>0</v>
      </c>
      <c r="T344" s="28">
        <v>0.27778877238287975</v>
      </c>
      <c r="U344" s="28">
        <v>0.65824746611827478</v>
      </c>
      <c r="V344" s="28">
        <v>1.1121467800242731E-2</v>
      </c>
      <c r="W344" s="28">
        <v>0</v>
      </c>
      <c r="X344" s="28">
        <v>0.29328671512121335</v>
      </c>
      <c r="Y344" s="28">
        <v>0.69497134610106037</v>
      </c>
      <c r="Z344" s="28">
        <v>1.1741938777726361E-2</v>
      </c>
      <c r="AA344" s="10"/>
      <c r="AB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29"/>
      <c r="AP344" s="10"/>
      <c r="AQ344" s="30"/>
      <c r="AU344" s="31"/>
      <c r="AX344" s="32"/>
      <c r="AY344" s="32"/>
      <c r="AZ344" s="10"/>
    </row>
    <row r="345" spans="1:52">
      <c r="A345" s="26"/>
      <c r="B345" s="4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10"/>
      <c r="AB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29"/>
      <c r="AP345" s="10"/>
      <c r="AQ345" s="30"/>
      <c r="AU345" s="31"/>
      <c r="AX345" s="32"/>
      <c r="AY345" s="32"/>
      <c r="AZ345" s="10"/>
    </row>
    <row r="346" spans="1:52">
      <c r="A346" s="20" t="s">
        <v>94</v>
      </c>
      <c r="B346" s="44" t="s">
        <v>386</v>
      </c>
      <c r="C346" s="27">
        <v>61.68</v>
      </c>
      <c r="D346" s="27">
        <v>0</v>
      </c>
      <c r="E346" s="27">
        <v>24.692</v>
      </c>
      <c r="F346" s="27">
        <v>0.28899999999999998</v>
      </c>
      <c r="G346" s="27">
        <v>1.9E-2</v>
      </c>
      <c r="H346" s="27">
        <v>0</v>
      </c>
      <c r="I346" s="27">
        <v>6.03</v>
      </c>
      <c r="J346" s="27">
        <v>7.2789999999999999</v>
      </c>
      <c r="K346" s="27">
        <v>0.25</v>
      </c>
      <c r="L346" s="27">
        <v>0</v>
      </c>
      <c r="M346" s="27">
        <f>SUM(C346:L346)</f>
        <v>100.239</v>
      </c>
      <c r="N346" s="28">
        <v>2.7269933906061072</v>
      </c>
      <c r="O346" s="28">
        <v>0</v>
      </c>
      <c r="P346" s="28">
        <v>1.286625196234545</v>
      </c>
      <c r="Q346" s="28">
        <v>1.0685468221695766E-2</v>
      </c>
      <c r="R346" s="11">
        <v>7.1150580585993268E-4</v>
      </c>
      <c r="S346" s="28">
        <v>0</v>
      </c>
      <c r="T346" s="28">
        <v>0.28564732983925556</v>
      </c>
      <c r="U346" s="28">
        <v>0.62396161917001181</v>
      </c>
      <c r="V346" s="28">
        <v>1.4100621968300413E-2</v>
      </c>
      <c r="W346" s="28">
        <v>0</v>
      </c>
      <c r="X346" s="28">
        <v>0.30923933107779011</v>
      </c>
      <c r="Y346" s="28">
        <v>0.6754954574192289</v>
      </c>
      <c r="Z346" s="28">
        <v>1.5265211502981001E-2</v>
      </c>
      <c r="AA346" s="10"/>
      <c r="AB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29"/>
      <c r="AP346" s="10"/>
      <c r="AQ346" s="30"/>
      <c r="AU346" s="31"/>
      <c r="AX346" s="32"/>
      <c r="AY346" s="32"/>
      <c r="AZ346" s="10"/>
    </row>
    <row r="347" spans="1:52">
      <c r="A347" s="26"/>
      <c r="B347" s="44" t="s">
        <v>387</v>
      </c>
      <c r="C347" s="27">
        <v>60.95</v>
      </c>
      <c r="D347" s="27">
        <v>5.8999999999999997E-2</v>
      </c>
      <c r="E347" s="27">
        <v>24.576000000000001</v>
      </c>
      <c r="F347" s="27">
        <v>0.28599999999999998</v>
      </c>
      <c r="G347" s="27">
        <v>1.7000000000000001E-2</v>
      </c>
      <c r="H347" s="27">
        <v>0</v>
      </c>
      <c r="I347" s="27">
        <v>6.298</v>
      </c>
      <c r="J347" s="27">
        <v>7.5979999999999999</v>
      </c>
      <c r="K347" s="27">
        <v>0.30099999999999999</v>
      </c>
      <c r="L347" s="27">
        <v>0</v>
      </c>
      <c r="M347" s="27">
        <f t="shared" ref="M347:M362" si="51">SUM(C347:L347)</f>
        <v>100.08500000000001</v>
      </c>
      <c r="N347" s="28">
        <v>2.7089649464619256</v>
      </c>
      <c r="O347" s="28">
        <v>1.9724734263281379E-3</v>
      </c>
      <c r="P347" s="28">
        <v>1.287350888807973</v>
      </c>
      <c r="Q347" s="28">
        <v>1.0630451307779639E-2</v>
      </c>
      <c r="R347" s="11">
        <v>6.3997605329558084E-4</v>
      </c>
      <c r="S347" s="28">
        <v>0</v>
      </c>
      <c r="T347" s="28">
        <v>0.29992002803852291</v>
      </c>
      <c r="U347" s="28">
        <v>0.65474984056349017</v>
      </c>
      <c r="V347" s="28">
        <v>1.7066902660381775E-2</v>
      </c>
      <c r="W347" s="28">
        <v>0</v>
      </c>
      <c r="X347" s="28">
        <v>0.30864328376592481</v>
      </c>
      <c r="Y347" s="28">
        <v>0.67379341806001314</v>
      </c>
      <c r="Z347" s="28">
        <v>1.7563298174062054E-2</v>
      </c>
      <c r="AA347" s="10"/>
      <c r="AB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29"/>
      <c r="AP347" s="10"/>
      <c r="AQ347" s="30"/>
      <c r="AU347" s="31"/>
      <c r="AX347" s="32"/>
      <c r="AY347" s="32"/>
      <c r="AZ347" s="10"/>
    </row>
    <row r="348" spans="1:52">
      <c r="A348" s="26"/>
      <c r="B348" s="44" t="s">
        <v>388</v>
      </c>
      <c r="C348" s="27">
        <v>60.664999999999999</v>
      </c>
      <c r="D348" s="27">
        <v>0</v>
      </c>
      <c r="E348" s="27">
        <v>24.681000000000001</v>
      </c>
      <c r="F348" s="27">
        <v>0.308</v>
      </c>
      <c r="G348" s="27">
        <v>0</v>
      </c>
      <c r="H348" s="27">
        <v>1.2E-2</v>
      </c>
      <c r="I348" s="27">
        <v>6.3970000000000002</v>
      </c>
      <c r="J348" s="27">
        <v>7.2629999999999999</v>
      </c>
      <c r="K348" s="27">
        <v>0.25800000000000001</v>
      </c>
      <c r="L348" s="27">
        <v>0</v>
      </c>
      <c r="M348" s="27">
        <f t="shared" si="51"/>
        <v>99.584000000000017</v>
      </c>
      <c r="N348" s="28">
        <v>2.7066391768652083</v>
      </c>
      <c r="O348" s="28">
        <v>0</v>
      </c>
      <c r="P348" s="28">
        <v>1.2978095845512791</v>
      </c>
      <c r="Q348" s="28">
        <v>1.1492086129685261E-2</v>
      </c>
      <c r="R348" s="11">
        <v>0</v>
      </c>
      <c r="S348" s="28">
        <v>7.9814528668116719E-4</v>
      </c>
      <c r="T348" s="28">
        <v>0.3058029345918945</v>
      </c>
      <c r="U348" s="28">
        <v>0.62828203622817891</v>
      </c>
      <c r="V348" s="28">
        <v>1.4684880211240762E-2</v>
      </c>
      <c r="W348" s="28">
        <v>0</v>
      </c>
      <c r="X348" s="28">
        <v>0.32231518977915063</v>
      </c>
      <c r="Y348" s="28">
        <v>0.66220699945854666</v>
      </c>
      <c r="Z348" s="28">
        <v>1.5477810762302655E-2</v>
      </c>
      <c r="AA348" s="10"/>
      <c r="AB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29"/>
      <c r="AP348" s="10"/>
      <c r="AQ348" s="30"/>
      <c r="AU348" s="31"/>
      <c r="AX348" s="32"/>
      <c r="AY348" s="32"/>
      <c r="AZ348" s="10"/>
    </row>
    <row r="349" spans="1:52">
      <c r="A349" s="26"/>
      <c r="B349" s="44" t="s">
        <v>389</v>
      </c>
      <c r="C349" s="27">
        <v>61.156999999999996</v>
      </c>
      <c r="D349" s="27">
        <v>0</v>
      </c>
      <c r="E349" s="27">
        <v>24.83</v>
      </c>
      <c r="F349" s="27">
        <v>0.27300000000000002</v>
      </c>
      <c r="G349" s="27">
        <v>0</v>
      </c>
      <c r="H349" s="27">
        <v>3.0000000000000001E-3</v>
      </c>
      <c r="I349" s="27">
        <v>6.2389999999999999</v>
      </c>
      <c r="J349" s="27">
        <v>7.149</v>
      </c>
      <c r="K349" s="27">
        <v>0.309</v>
      </c>
      <c r="L349" s="27">
        <v>0</v>
      </c>
      <c r="M349" s="27">
        <f t="shared" si="51"/>
        <v>99.96</v>
      </c>
      <c r="N349" s="28">
        <v>2.7136618984000185</v>
      </c>
      <c r="O349" s="28">
        <v>0</v>
      </c>
      <c r="P349" s="28">
        <v>1.2985011737589756</v>
      </c>
      <c r="Q349" s="28">
        <v>1.0130437572505415E-2</v>
      </c>
      <c r="R349" s="11">
        <v>0</v>
      </c>
      <c r="S349" s="28">
        <v>1.9844463577484495E-4</v>
      </c>
      <c r="T349" s="28">
        <v>0.29661812513605318</v>
      </c>
      <c r="U349" s="28">
        <v>0.61503707655395157</v>
      </c>
      <c r="V349" s="28">
        <v>1.7491481034157225E-2</v>
      </c>
      <c r="W349" s="28">
        <v>0</v>
      </c>
      <c r="X349" s="28">
        <v>0.31923713515975705</v>
      </c>
      <c r="Y349" s="28">
        <v>0.66193754763319657</v>
      </c>
      <c r="Z349" s="28">
        <v>1.8825317207046374E-2</v>
      </c>
      <c r="AA349" s="10"/>
      <c r="AB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29"/>
      <c r="AP349" s="10"/>
      <c r="AQ349" s="30"/>
      <c r="AU349" s="31"/>
      <c r="AX349" s="32"/>
      <c r="AY349" s="32"/>
      <c r="AZ349" s="10"/>
    </row>
    <row r="350" spans="1:52">
      <c r="A350" s="26"/>
      <c r="B350" s="44" t="s">
        <v>390</v>
      </c>
      <c r="C350" s="27">
        <v>60.448999999999998</v>
      </c>
      <c r="D350" s="27">
        <v>0</v>
      </c>
      <c r="E350" s="27">
        <v>24.698</v>
      </c>
      <c r="F350" s="27">
        <v>0.379</v>
      </c>
      <c r="G350" s="27">
        <v>4.4999999999999998E-2</v>
      </c>
      <c r="H350" s="27">
        <v>3.4000000000000002E-2</v>
      </c>
      <c r="I350" s="27">
        <v>6.26</v>
      </c>
      <c r="J350" s="27">
        <v>7.1639999999999997</v>
      </c>
      <c r="K350" s="27">
        <v>0.224</v>
      </c>
      <c r="L350" s="27">
        <v>0</v>
      </c>
      <c r="M350" s="27">
        <f t="shared" si="51"/>
        <v>99.253000000000014</v>
      </c>
      <c r="N350" s="28">
        <v>2.7049196103166064</v>
      </c>
      <c r="O350" s="28">
        <v>0</v>
      </c>
      <c r="P350" s="28">
        <v>1.3025160737197832</v>
      </c>
      <c r="Q350" s="28">
        <v>1.418274993642314E-2</v>
      </c>
      <c r="R350" s="11">
        <v>1.705543821610793E-3</v>
      </c>
      <c r="S350" s="28">
        <v>2.2680504167438744E-3</v>
      </c>
      <c r="T350" s="28">
        <v>0.30013228261610153</v>
      </c>
      <c r="U350" s="28">
        <v>0.62153738406254011</v>
      </c>
      <c r="V350" s="28">
        <v>1.2787092315972606E-2</v>
      </c>
      <c r="W350" s="28">
        <v>0</v>
      </c>
      <c r="X350" s="28">
        <v>0.32118370350171688</v>
      </c>
      <c r="Y350" s="28">
        <v>0.66513231145254337</v>
      </c>
      <c r="Z350" s="28">
        <v>1.3683985045739611E-2</v>
      </c>
      <c r="AA350" s="10"/>
      <c r="AB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29"/>
      <c r="AP350" s="10"/>
      <c r="AQ350" s="30"/>
      <c r="AU350" s="31"/>
      <c r="AX350" s="32"/>
      <c r="AY350" s="32"/>
      <c r="AZ350" s="10"/>
    </row>
    <row r="351" spans="1:52">
      <c r="A351" s="26"/>
      <c r="B351" s="44" t="s">
        <v>391</v>
      </c>
      <c r="C351" s="27">
        <v>61.136000000000003</v>
      </c>
      <c r="D351" s="27">
        <v>3.0000000000000001E-3</v>
      </c>
      <c r="E351" s="27">
        <v>24.384</v>
      </c>
      <c r="F351" s="27">
        <v>0.128</v>
      </c>
      <c r="G351" s="27">
        <v>6.0000000000000001E-3</v>
      </c>
      <c r="H351" s="27">
        <v>1.4E-2</v>
      </c>
      <c r="I351" s="27">
        <v>5.9740000000000002</v>
      </c>
      <c r="J351" s="27">
        <v>7.4580000000000002</v>
      </c>
      <c r="K351" s="27">
        <v>0.37</v>
      </c>
      <c r="L351" s="27">
        <v>0</v>
      </c>
      <c r="M351" s="27">
        <f t="shared" si="51"/>
        <v>99.472999999999999</v>
      </c>
      <c r="N351" s="28">
        <v>2.7262931306364271</v>
      </c>
      <c r="O351" s="28">
        <v>1.0062971845179761E-4</v>
      </c>
      <c r="P351" s="28">
        <v>1.2815529127135781</v>
      </c>
      <c r="Q351" s="28">
        <v>4.7735501836614113E-3</v>
      </c>
      <c r="R351" s="11">
        <v>2.2662713386480915E-4</v>
      </c>
      <c r="S351" s="28">
        <v>9.3070513525193529E-4</v>
      </c>
      <c r="T351" s="28">
        <v>0.28543937614555209</v>
      </c>
      <c r="U351" s="28">
        <v>0.64482867905286889</v>
      </c>
      <c r="V351" s="28">
        <v>2.1049209641449438E-2</v>
      </c>
      <c r="W351" s="28">
        <v>0</v>
      </c>
      <c r="X351" s="28">
        <v>0.30004645841637112</v>
      </c>
      <c r="Y351" s="28">
        <v>0.67782715912488889</v>
      </c>
      <c r="Z351" s="28">
        <v>2.2126382458740015E-2</v>
      </c>
      <c r="AA351" s="10"/>
      <c r="AB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29"/>
      <c r="AP351" s="10"/>
      <c r="AQ351" s="30"/>
      <c r="AU351" s="31"/>
      <c r="AX351" s="32"/>
      <c r="AY351" s="32"/>
      <c r="AZ351" s="10"/>
    </row>
    <row r="352" spans="1:52">
      <c r="A352" s="26"/>
      <c r="B352" s="44" t="s">
        <v>392</v>
      </c>
      <c r="C352" s="27">
        <v>60.542000000000002</v>
      </c>
      <c r="D352" s="27">
        <v>0</v>
      </c>
      <c r="E352" s="27">
        <v>24.652999999999999</v>
      </c>
      <c r="F352" s="27">
        <v>0.20300000000000001</v>
      </c>
      <c r="G352" s="27">
        <v>0</v>
      </c>
      <c r="H352" s="27">
        <v>1.6E-2</v>
      </c>
      <c r="I352" s="27">
        <v>6.5620000000000003</v>
      </c>
      <c r="J352" s="27">
        <v>7.3520000000000003</v>
      </c>
      <c r="K352" s="27">
        <v>0.39700000000000002</v>
      </c>
      <c r="L352" s="27">
        <v>0</v>
      </c>
      <c r="M352" s="27">
        <f t="shared" si="51"/>
        <v>99.725000000000009</v>
      </c>
      <c r="N352" s="28">
        <v>2.7012706938037323</v>
      </c>
      <c r="O352" s="28">
        <v>0</v>
      </c>
      <c r="P352" s="28">
        <v>1.2963945073758179</v>
      </c>
      <c r="Q352" s="28">
        <v>7.5746640370462637E-3</v>
      </c>
      <c r="R352" s="11">
        <v>0</v>
      </c>
      <c r="S352" s="28">
        <v>1.0642407188120877E-3</v>
      </c>
      <c r="T352" s="28">
        <v>0.31370446891514719</v>
      </c>
      <c r="U352" s="28">
        <v>0.63600902488712996</v>
      </c>
      <c r="V352" s="28">
        <v>2.2597499761181597E-2</v>
      </c>
      <c r="W352" s="28">
        <v>0</v>
      </c>
      <c r="X352" s="28">
        <v>0.32263799441929586</v>
      </c>
      <c r="Y352" s="28">
        <v>0.65412098505252603</v>
      </c>
      <c r="Z352" s="28">
        <v>2.3241020528178107E-2</v>
      </c>
      <c r="AA352" s="10"/>
      <c r="AB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29"/>
      <c r="AP352" s="10"/>
      <c r="AQ352" s="30"/>
      <c r="AU352" s="31"/>
      <c r="AX352" s="32"/>
      <c r="AY352" s="32"/>
      <c r="AZ352" s="10"/>
    </row>
    <row r="353" spans="1:52">
      <c r="A353" s="26"/>
      <c r="B353" s="44" t="s">
        <v>393</v>
      </c>
      <c r="C353" s="27">
        <v>60.521999999999998</v>
      </c>
      <c r="D353" s="27">
        <v>0</v>
      </c>
      <c r="E353" s="27">
        <v>24.74</v>
      </c>
      <c r="F353" s="27">
        <v>0.215</v>
      </c>
      <c r="G353" s="27">
        <v>0</v>
      </c>
      <c r="H353" s="27">
        <v>5.0000000000000001E-3</v>
      </c>
      <c r="I353" s="27">
        <v>6.7720000000000002</v>
      </c>
      <c r="J353" s="27">
        <v>7.2519999999999998</v>
      </c>
      <c r="K353" s="27">
        <v>0.44500000000000001</v>
      </c>
      <c r="L353" s="27">
        <v>0</v>
      </c>
      <c r="M353" s="27">
        <f t="shared" si="51"/>
        <v>99.950999999999993</v>
      </c>
      <c r="N353" s="28">
        <v>2.6967870280889898</v>
      </c>
      <c r="O353" s="28">
        <v>0</v>
      </c>
      <c r="P353" s="28">
        <v>1.2992392675949977</v>
      </c>
      <c r="Q353" s="28">
        <v>8.0117581941549481E-3</v>
      </c>
      <c r="R353" s="11">
        <v>0</v>
      </c>
      <c r="S353" s="28">
        <v>3.3213292421448019E-4</v>
      </c>
      <c r="T353" s="28">
        <v>0.32331322157720854</v>
      </c>
      <c r="U353" s="28">
        <v>0.62652385491285512</v>
      </c>
      <c r="V353" s="28">
        <v>2.5296004555038398E-2</v>
      </c>
      <c r="W353" s="28">
        <v>0</v>
      </c>
      <c r="X353" s="28">
        <v>0.33155804870315397</v>
      </c>
      <c r="Y353" s="28">
        <v>0.64250087202597628</v>
      </c>
      <c r="Z353" s="28">
        <v>2.5941079270869697E-2</v>
      </c>
      <c r="AA353" s="10"/>
      <c r="AB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29"/>
      <c r="AP353" s="10"/>
      <c r="AQ353" s="30"/>
      <c r="AU353" s="31"/>
      <c r="AX353" s="32"/>
      <c r="AY353" s="32"/>
      <c r="AZ353" s="10"/>
    </row>
    <row r="354" spans="1:52">
      <c r="A354" s="26"/>
      <c r="B354" s="44" t="s">
        <v>394</v>
      </c>
      <c r="C354" s="27">
        <v>59.656999999999996</v>
      </c>
      <c r="D354" s="27">
        <v>3.6999999999999998E-2</v>
      </c>
      <c r="E354" s="27">
        <v>25.387</v>
      </c>
      <c r="F354" s="27">
        <v>0.35699999999999998</v>
      </c>
      <c r="G354" s="27">
        <v>0</v>
      </c>
      <c r="H354" s="27">
        <v>0</v>
      </c>
      <c r="I354" s="27">
        <v>7.2080000000000002</v>
      </c>
      <c r="J354" s="27">
        <v>6.8010000000000002</v>
      </c>
      <c r="K354" s="27">
        <v>0.375</v>
      </c>
      <c r="L354" s="27">
        <v>0</v>
      </c>
      <c r="M354" s="27">
        <f t="shared" si="51"/>
        <v>99.821999999999989</v>
      </c>
      <c r="N354" s="28">
        <v>2.6646842314758712</v>
      </c>
      <c r="O354" s="28">
        <v>1.2431271166988408E-3</v>
      </c>
      <c r="P354" s="28">
        <v>1.3364471475347368</v>
      </c>
      <c r="Q354" s="28">
        <v>1.3335476919674405E-2</v>
      </c>
      <c r="R354" s="11">
        <v>0</v>
      </c>
      <c r="S354" s="28">
        <v>0</v>
      </c>
      <c r="T354" s="28">
        <v>0.34496279360122395</v>
      </c>
      <c r="U354" s="28">
        <v>0.58898407642170025</v>
      </c>
      <c r="V354" s="28">
        <v>2.1368505562014604E-2</v>
      </c>
      <c r="W354" s="28">
        <v>0</v>
      </c>
      <c r="X354" s="28">
        <v>0.36109833717478224</v>
      </c>
      <c r="Y354" s="28">
        <v>0.61653365105849545</v>
      </c>
      <c r="Z354" s="28">
        <v>2.2368011766722259E-2</v>
      </c>
      <c r="AA354" s="10"/>
      <c r="AB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29"/>
      <c r="AP354" s="10"/>
      <c r="AQ354" s="30"/>
      <c r="AU354" s="31"/>
      <c r="AX354" s="32"/>
      <c r="AY354" s="32"/>
      <c r="AZ354" s="10"/>
    </row>
    <row r="355" spans="1:52">
      <c r="A355" s="26"/>
      <c r="B355" s="44" t="s">
        <v>395</v>
      </c>
      <c r="C355" s="27">
        <v>59.783000000000001</v>
      </c>
      <c r="D355" s="27">
        <v>0</v>
      </c>
      <c r="E355" s="27">
        <v>25.16</v>
      </c>
      <c r="F355" s="27">
        <v>0.375</v>
      </c>
      <c r="G355" s="27">
        <v>4.2999999999999997E-2</v>
      </c>
      <c r="H355" s="27">
        <v>2.5999999999999999E-2</v>
      </c>
      <c r="I355" s="27">
        <v>6.0949999999999998</v>
      </c>
      <c r="J355" s="27">
        <v>6.9359999999999999</v>
      </c>
      <c r="K355" s="27">
        <v>0.22600000000000001</v>
      </c>
      <c r="L355" s="27">
        <v>7.0000000000000001E-3</v>
      </c>
      <c r="M355" s="27">
        <f t="shared" si="51"/>
        <v>98.65100000000001</v>
      </c>
      <c r="N355" s="28">
        <v>2.6892782889134454</v>
      </c>
      <c r="O355" s="28">
        <v>0</v>
      </c>
      <c r="P355" s="28">
        <v>1.3339045106279295</v>
      </c>
      <c r="Q355" s="28">
        <v>1.4107345499517244E-2</v>
      </c>
      <c r="R355" s="11">
        <v>1.6383686285702268E-3</v>
      </c>
      <c r="S355" s="28">
        <v>1.7435721942755237E-3</v>
      </c>
      <c r="T355" s="28">
        <v>0.29376827099736025</v>
      </c>
      <c r="U355" s="28">
        <v>0.60494175525370708</v>
      </c>
      <c r="V355" s="28">
        <v>1.2969553369253475E-2</v>
      </c>
      <c r="W355" s="28">
        <v>2.4896306667370616E-4</v>
      </c>
      <c r="X355" s="28">
        <v>0.32222754305816892</v>
      </c>
      <c r="Y355" s="28">
        <v>0.66354645730426676</v>
      </c>
      <c r="Z355" s="28">
        <v>1.422599963756432E-2</v>
      </c>
      <c r="AA355" s="10"/>
      <c r="AB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29"/>
      <c r="AP355" s="10"/>
      <c r="AQ355" s="30"/>
      <c r="AU355" s="31"/>
      <c r="AX355" s="32"/>
      <c r="AY355" s="32"/>
      <c r="AZ355" s="10"/>
    </row>
    <row r="356" spans="1:52">
      <c r="A356" s="26"/>
      <c r="B356" s="44" t="s">
        <v>396</v>
      </c>
      <c r="C356" s="27">
        <v>59.96</v>
      </c>
      <c r="D356" s="27">
        <v>0</v>
      </c>
      <c r="E356" s="27">
        <v>24.451000000000001</v>
      </c>
      <c r="F356" s="27">
        <v>0.19500000000000001</v>
      </c>
      <c r="G356" s="27">
        <v>0</v>
      </c>
      <c r="H356" s="27">
        <v>1.2E-2</v>
      </c>
      <c r="I356" s="27">
        <v>6.4939999999999998</v>
      </c>
      <c r="J356" s="27">
        <v>7.3920000000000003</v>
      </c>
      <c r="K356" s="27">
        <v>0.33</v>
      </c>
      <c r="L356" s="27">
        <v>2E-3</v>
      </c>
      <c r="M356" s="27">
        <f t="shared" si="51"/>
        <v>98.835999999999984</v>
      </c>
      <c r="N356" s="28">
        <v>2.6999315202382523</v>
      </c>
      <c r="O356" s="28">
        <v>0</v>
      </c>
      <c r="P356" s="28">
        <v>1.2976088950961797</v>
      </c>
      <c r="Q356" s="28">
        <v>7.3431386806295908E-3</v>
      </c>
      <c r="R356" s="11">
        <v>0</v>
      </c>
      <c r="S356" s="28">
        <v>8.0552851096079734E-4</v>
      </c>
      <c r="T356" s="28">
        <v>0.31331165125001537</v>
      </c>
      <c r="U356" s="28">
        <v>0.64535624916102907</v>
      </c>
      <c r="V356" s="28">
        <v>1.8956737891675443E-2</v>
      </c>
      <c r="W356" s="28">
        <v>7.1203274178105786E-5</v>
      </c>
      <c r="X356" s="28">
        <v>0.32048256454948199</v>
      </c>
      <c r="Y356" s="28">
        <v>0.66012682565104863</v>
      </c>
      <c r="Z356" s="28">
        <v>1.9390609799469397E-2</v>
      </c>
      <c r="AA356" s="10"/>
      <c r="AB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29"/>
      <c r="AP356" s="10"/>
      <c r="AQ356" s="30"/>
      <c r="AU356" s="31"/>
      <c r="AX356" s="32"/>
      <c r="AY356" s="32"/>
      <c r="AZ356" s="10"/>
    </row>
    <row r="357" spans="1:52">
      <c r="A357" s="26"/>
      <c r="B357" s="44" t="s">
        <v>397</v>
      </c>
      <c r="C357" s="27">
        <v>60.518999999999998</v>
      </c>
      <c r="D357" s="27">
        <v>1.2999999999999999E-2</v>
      </c>
      <c r="E357" s="27">
        <v>24.664000000000001</v>
      </c>
      <c r="F357" s="27">
        <v>3.2000000000000001E-2</v>
      </c>
      <c r="G357" s="27">
        <v>2.1999999999999999E-2</v>
      </c>
      <c r="H357" s="27">
        <v>1E-3</v>
      </c>
      <c r="I357" s="27">
        <v>6.1630000000000003</v>
      </c>
      <c r="J357" s="27">
        <v>7.4619999999999997</v>
      </c>
      <c r="K357" s="27">
        <v>0.246</v>
      </c>
      <c r="L357" s="27">
        <v>2E-3</v>
      </c>
      <c r="M357" s="27">
        <f t="shared" si="51"/>
        <v>99.123999999999995</v>
      </c>
      <c r="N357" s="28">
        <v>2.7092485735814229</v>
      </c>
      <c r="O357" s="28">
        <v>4.3775381172951123E-4</v>
      </c>
      <c r="P357" s="28">
        <v>1.3012977692060519</v>
      </c>
      <c r="Q357" s="28">
        <v>1.1980172805019693E-3</v>
      </c>
      <c r="R357" s="11">
        <v>8.3418988207966836E-4</v>
      </c>
      <c r="S357" s="28">
        <v>6.6736842582522545E-5</v>
      </c>
      <c r="T357" s="28">
        <v>0.29561224125943719</v>
      </c>
      <c r="U357" s="28">
        <v>0.6476774722806663</v>
      </c>
      <c r="V357" s="28">
        <v>1.4049172915049968E-2</v>
      </c>
      <c r="W357" s="28">
        <v>7.0789028105534531E-5</v>
      </c>
      <c r="X357" s="28">
        <v>0.30878536894498659</v>
      </c>
      <c r="Y357" s="28">
        <v>0.67653939628305992</v>
      </c>
      <c r="Z357" s="28">
        <v>1.4675234771953561E-2</v>
      </c>
      <c r="AA357" s="10"/>
      <c r="AB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29"/>
      <c r="AP357" s="10"/>
      <c r="AQ357" s="30"/>
      <c r="AU357" s="31"/>
      <c r="AX357" s="32"/>
      <c r="AY357" s="32"/>
      <c r="AZ357" s="10"/>
    </row>
    <row r="358" spans="1:52">
      <c r="A358" s="26"/>
      <c r="B358" s="44" t="s">
        <v>398</v>
      </c>
      <c r="C358" s="27">
        <v>60.334000000000003</v>
      </c>
      <c r="D358" s="27">
        <v>0</v>
      </c>
      <c r="E358" s="27">
        <v>24.591999999999999</v>
      </c>
      <c r="F358" s="27">
        <v>0.11799999999999999</v>
      </c>
      <c r="G358" s="27">
        <v>1.2E-2</v>
      </c>
      <c r="H358" s="27">
        <v>0</v>
      </c>
      <c r="I358" s="27">
        <v>6.383</v>
      </c>
      <c r="J358" s="27">
        <v>7.4340000000000002</v>
      </c>
      <c r="K358" s="27">
        <v>0.22800000000000001</v>
      </c>
      <c r="L358" s="27">
        <v>1.4999999999999999E-2</v>
      </c>
      <c r="M358" s="27">
        <f t="shared" si="51"/>
        <v>99.115999999999985</v>
      </c>
      <c r="N358" s="28">
        <v>2.7046349280610098</v>
      </c>
      <c r="O358" s="28">
        <v>0</v>
      </c>
      <c r="P358" s="28">
        <v>1.2992611331299235</v>
      </c>
      <c r="Q358" s="28">
        <v>4.423688466355909E-3</v>
      </c>
      <c r="R358" s="11">
        <v>4.5563062403946165E-4</v>
      </c>
      <c r="S358" s="28">
        <v>0</v>
      </c>
      <c r="T358" s="28">
        <v>0.30658049002842203</v>
      </c>
      <c r="U358" s="28">
        <v>0.64612348488485372</v>
      </c>
      <c r="V358" s="28">
        <v>1.303886896393025E-2</v>
      </c>
      <c r="W358" s="28">
        <v>5.3163875992340412E-4</v>
      </c>
      <c r="X358" s="28">
        <v>0.317455616650061</v>
      </c>
      <c r="Y358" s="28">
        <v>0.66904299522514321</v>
      </c>
      <c r="Z358" s="28">
        <v>1.3501388124795817E-2</v>
      </c>
      <c r="AA358" s="10"/>
      <c r="AB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29"/>
      <c r="AP358" s="10"/>
      <c r="AQ358" s="30"/>
      <c r="AU358" s="31"/>
      <c r="AX358" s="32"/>
      <c r="AY358" s="32"/>
      <c r="AZ358" s="10"/>
    </row>
    <row r="359" spans="1:52">
      <c r="A359" s="26"/>
      <c r="B359" s="44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8"/>
      <c r="O359" s="28"/>
      <c r="P359" s="28"/>
      <c r="Q359" s="28"/>
      <c r="R359" s="11"/>
      <c r="S359" s="28"/>
      <c r="T359" s="28"/>
      <c r="U359" s="28"/>
      <c r="V359" s="28"/>
      <c r="W359" s="28"/>
      <c r="X359" s="28"/>
      <c r="Y359" s="28"/>
      <c r="Z359" s="28"/>
      <c r="AA359" s="10"/>
      <c r="AB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29"/>
      <c r="AP359" s="10"/>
      <c r="AQ359" s="30"/>
      <c r="AU359" s="31"/>
      <c r="AX359" s="32"/>
      <c r="AY359" s="32"/>
      <c r="AZ359" s="10"/>
    </row>
    <row r="360" spans="1:52">
      <c r="A360" s="26" t="s">
        <v>500</v>
      </c>
      <c r="B360" s="44" t="s">
        <v>497</v>
      </c>
      <c r="C360" s="27">
        <v>58.027000000000001</v>
      </c>
      <c r="D360" s="27">
        <v>0</v>
      </c>
      <c r="E360" s="27">
        <v>26.315000000000001</v>
      </c>
      <c r="F360" s="27">
        <v>0.29699999999999999</v>
      </c>
      <c r="G360" s="27">
        <v>3.3000000000000002E-2</v>
      </c>
      <c r="H360" s="27">
        <v>0</v>
      </c>
      <c r="I360" s="27">
        <v>8.2370000000000001</v>
      </c>
      <c r="J360" s="27">
        <v>6.2389999999999999</v>
      </c>
      <c r="K360" s="27">
        <v>0.254</v>
      </c>
      <c r="L360" s="27">
        <v>0</v>
      </c>
      <c r="M360" s="27">
        <f t="shared" si="51"/>
        <v>99.402000000000001</v>
      </c>
      <c r="N360" s="28">
        <v>2.60960650006693</v>
      </c>
      <c r="O360" s="28">
        <v>0</v>
      </c>
      <c r="P360" s="28">
        <v>1.3947756123605819</v>
      </c>
      <c r="Q360" s="28">
        <v>1.1170107447105535E-2</v>
      </c>
      <c r="R360" s="28">
        <v>1.2570251711212504E-3</v>
      </c>
      <c r="S360" s="28">
        <v>0</v>
      </c>
      <c r="T360" s="28">
        <v>0.39690549321950125</v>
      </c>
      <c r="U360" s="28">
        <v>0.5440093069390024</v>
      </c>
      <c r="V360" s="28">
        <v>1.4572604036077632E-2</v>
      </c>
      <c r="W360" s="28">
        <v>0</v>
      </c>
      <c r="X360" s="28">
        <v>0.41539584036073068</v>
      </c>
      <c r="Y360" s="28">
        <v>0.56935267231237829</v>
      </c>
      <c r="Z360" s="28">
        <v>1.5251487326890996E-2</v>
      </c>
      <c r="AA360" s="10"/>
      <c r="AB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29"/>
      <c r="AP360" s="10"/>
      <c r="AQ360" s="30"/>
      <c r="AU360" s="31"/>
      <c r="AX360" s="32"/>
      <c r="AY360" s="32"/>
      <c r="AZ360" s="10"/>
    </row>
    <row r="361" spans="1:52">
      <c r="A361" s="26"/>
      <c r="B361" s="44" t="s">
        <v>498</v>
      </c>
      <c r="C361" s="27">
        <v>58.061999999999998</v>
      </c>
      <c r="D361" s="27">
        <v>2.1000000000000001E-2</v>
      </c>
      <c r="E361" s="27">
        <v>26.58</v>
      </c>
      <c r="F361" s="27">
        <v>0.29299999999999998</v>
      </c>
      <c r="G361" s="27">
        <v>6.7000000000000004E-2</v>
      </c>
      <c r="H361" s="27">
        <v>0</v>
      </c>
      <c r="I361" s="27">
        <v>8.2840000000000007</v>
      </c>
      <c r="J361" s="27">
        <v>6.335</v>
      </c>
      <c r="K361" s="27">
        <v>0.27</v>
      </c>
      <c r="L361" s="27">
        <v>8.1000000000000003E-2</v>
      </c>
      <c r="M361" s="27">
        <f t="shared" si="51"/>
        <v>99.992999999999995</v>
      </c>
      <c r="N361" s="28">
        <v>2.598832356214559</v>
      </c>
      <c r="O361" s="28">
        <v>7.070254427756264E-4</v>
      </c>
      <c r="P361" s="28">
        <v>1.4021591610873192</v>
      </c>
      <c r="Q361" s="28">
        <v>1.0967556696313914E-2</v>
      </c>
      <c r="R361" s="28">
        <v>2.5400730313383459E-3</v>
      </c>
      <c r="S361" s="28">
        <v>0</v>
      </c>
      <c r="T361" s="28">
        <v>0.39728255962005171</v>
      </c>
      <c r="U361" s="28">
        <v>0.54976783818432118</v>
      </c>
      <c r="V361" s="28">
        <v>1.5417309059088691E-2</v>
      </c>
      <c r="W361" s="28">
        <v>2.8664880566289363E-3</v>
      </c>
      <c r="X361" s="28">
        <v>0.41277495004454351</v>
      </c>
      <c r="Y361" s="28">
        <v>0.57120652907507141</v>
      </c>
      <c r="Z361" s="28">
        <v>1.6018520880385065E-2</v>
      </c>
      <c r="AA361" s="10"/>
      <c r="AB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29"/>
      <c r="AP361" s="10"/>
      <c r="AQ361" s="30"/>
      <c r="AU361" s="31"/>
      <c r="AX361" s="32"/>
      <c r="AY361" s="32"/>
      <c r="AZ361" s="10"/>
    </row>
    <row r="362" spans="1:52">
      <c r="A362" s="26"/>
      <c r="B362" s="44" t="s">
        <v>499</v>
      </c>
      <c r="C362" s="27">
        <v>57.765999999999998</v>
      </c>
      <c r="D362" s="27">
        <v>0</v>
      </c>
      <c r="E362" s="27">
        <v>26.521999999999998</v>
      </c>
      <c r="F362" s="27">
        <v>0.188</v>
      </c>
      <c r="G362" s="27">
        <v>0</v>
      </c>
      <c r="H362" s="27">
        <v>0</v>
      </c>
      <c r="I362" s="27">
        <v>8.1170000000000009</v>
      </c>
      <c r="J362" s="27">
        <v>6.3390000000000004</v>
      </c>
      <c r="K362" s="27">
        <v>0.28799999999999998</v>
      </c>
      <c r="L362" s="27">
        <v>0</v>
      </c>
      <c r="M362" s="27">
        <f t="shared" si="51"/>
        <v>99.22</v>
      </c>
      <c r="N362" s="28">
        <v>2.6020390796360653</v>
      </c>
      <c r="O362" s="28">
        <v>0</v>
      </c>
      <c r="P362" s="28">
        <v>1.4080038849594725</v>
      </c>
      <c r="Q362" s="28">
        <v>7.0819908651849721E-3</v>
      </c>
      <c r="R362" s="28">
        <v>0</v>
      </c>
      <c r="S362" s="28">
        <v>0</v>
      </c>
      <c r="T362" s="28">
        <v>0.39175107891773736</v>
      </c>
      <c r="U362" s="28">
        <v>0.55361609473058337</v>
      </c>
      <c r="V362" s="28">
        <v>1.6549792280894902E-2</v>
      </c>
      <c r="W362" s="28">
        <v>0</v>
      </c>
      <c r="X362" s="28">
        <v>0.40726080607103571</v>
      </c>
      <c r="Y362" s="28">
        <v>0.57553418261605149</v>
      </c>
      <c r="Z362" s="28">
        <v>1.7205011312912792E-2</v>
      </c>
      <c r="AA362" s="10"/>
      <c r="AB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29"/>
      <c r="AP362" s="10"/>
      <c r="AQ362" s="30"/>
      <c r="AU362" s="31"/>
      <c r="AX362" s="32"/>
      <c r="AY362" s="32"/>
      <c r="AZ362" s="10"/>
    </row>
    <row r="363" spans="1:52">
      <c r="A363" s="26"/>
      <c r="B363" s="44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7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10"/>
      <c r="AB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29"/>
      <c r="AP363" s="10"/>
      <c r="AQ363" s="30"/>
      <c r="AU363" s="31"/>
      <c r="AX363" s="32"/>
      <c r="AY363" s="32"/>
      <c r="AZ363" s="10"/>
    </row>
    <row r="364" spans="1:52">
      <c r="A364" s="20" t="s">
        <v>93</v>
      </c>
      <c r="B364" s="44" t="s">
        <v>383</v>
      </c>
      <c r="C364" s="27">
        <v>60.77</v>
      </c>
      <c r="D364" s="27">
        <v>0</v>
      </c>
      <c r="E364" s="27">
        <v>23.91</v>
      </c>
      <c r="F364" s="27">
        <v>0.61</v>
      </c>
      <c r="G364" s="27">
        <v>0.03</v>
      </c>
      <c r="H364" s="27">
        <v>0</v>
      </c>
      <c r="I364" s="27">
        <v>5.97</v>
      </c>
      <c r="J364" s="27">
        <v>8.41</v>
      </c>
      <c r="K364" s="27">
        <v>0</v>
      </c>
      <c r="L364" s="27">
        <v>0</v>
      </c>
      <c r="M364" s="27">
        <f>SUM(C364:L364)</f>
        <v>99.7</v>
      </c>
      <c r="N364" s="27">
        <v>2.7175792658177675</v>
      </c>
      <c r="O364" s="27">
        <v>0</v>
      </c>
      <c r="P364" s="27">
        <v>1.2601685117410799</v>
      </c>
      <c r="Q364" s="27">
        <v>2.2812811556247412E-2</v>
      </c>
      <c r="R364" s="27">
        <v>1.1363166381360462E-3</v>
      </c>
      <c r="S364" s="27">
        <v>0</v>
      </c>
      <c r="T364" s="27">
        <v>0.28604901158108936</v>
      </c>
      <c r="U364" s="27">
        <v>0.72918112195474205</v>
      </c>
      <c r="V364" s="27">
        <v>0</v>
      </c>
      <c r="W364" s="27">
        <v>0</v>
      </c>
      <c r="X364" s="27">
        <v>0.28175780262238798</v>
      </c>
      <c r="Y364" s="27">
        <v>0.71824219737761208</v>
      </c>
      <c r="Z364" s="27">
        <v>0</v>
      </c>
      <c r="AA364" s="10"/>
      <c r="AB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29"/>
      <c r="AP364" s="10"/>
      <c r="AQ364" s="30"/>
      <c r="AU364" s="31"/>
      <c r="AX364" s="32"/>
      <c r="AY364" s="32"/>
      <c r="AZ364" s="10"/>
    </row>
    <row r="365" spans="1:52">
      <c r="B365" s="10" t="s">
        <v>384</v>
      </c>
      <c r="C365" s="27">
        <v>60.49</v>
      </c>
      <c r="D365" s="27">
        <v>0</v>
      </c>
      <c r="E365" s="27">
        <v>23.75</v>
      </c>
      <c r="F365" s="27">
        <v>0.63</v>
      </c>
      <c r="G365" s="27">
        <v>0.01</v>
      </c>
      <c r="H365" s="27">
        <v>0.01</v>
      </c>
      <c r="I365" s="27">
        <v>6.33</v>
      </c>
      <c r="J365" s="27">
        <v>7.86</v>
      </c>
      <c r="K365" s="27">
        <v>0.53</v>
      </c>
      <c r="L365" s="27">
        <v>0</v>
      </c>
      <c r="M365" s="27">
        <f t="shared" ref="M365:M366" si="52">SUM(C365:L365)</f>
        <v>99.610000000000014</v>
      </c>
      <c r="N365" s="27">
        <v>2.7147329095503903</v>
      </c>
      <c r="O365" s="27">
        <v>0</v>
      </c>
      <c r="P365" s="27">
        <v>1.2562127604781659</v>
      </c>
      <c r="Q365" s="27">
        <v>2.3645040742944545E-2</v>
      </c>
      <c r="R365" s="27">
        <v>3.8012694054600734E-4</v>
      </c>
      <c r="S365" s="27">
        <v>6.6903997690034823E-4</v>
      </c>
      <c r="T365" s="27">
        <v>0.30438298346346043</v>
      </c>
      <c r="U365" s="27">
        <v>0.68393134152394075</v>
      </c>
      <c r="V365" s="27">
        <v>3.0344356592298338E-2</v>
      </c>
      <c r="W365" s="27">
        <v>0</v>
      </c>
      <c r="X365" s="27">
        <v>0.29880762709589259</v>
      </c>
      <c r="Y365" s="27">
        <v>0.67140383122571001</v>
      </c>
      <c r="Z365" s="27">
        <v>2.9788541678397513E-2</v>
      </c>
      <c r="AA365" s="10"/>
      <c r="AB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Z365" s="10"/>
    </row>
    <row r="366" spans="1:52">
      <c r="B366" s="41" t="s">
        <v>385</v>
      </c>
      <c r="C366" s="27">
        <v>60.59</v>
      </c>
      <c r="D366" s="27">
        <v>0</v>
      </c>
      <c r="E366" s="27">
        <v>23.85</v>
      </c>
      <c r="F366" s="27">
        <v>0.64</v>
      </c>
      <c r="G366" s="27">
        <v>0</v>
      </c>
      <c r="H366" s="27">
        <v>0</v>
      </c>
      <c r="I366" s="27">
        <v>6.38</v>
      </c>
      <c r="J366" s="27">
        <v>7.72</v>
      </c>
      <c r="K366" s="27">
        <v>0.41</v>
      </c>
      <c r="L366" s="27">
        <v>0</v>
      </c>
      <c r="M366" s="27">
        <f t="shared" si="52"/>
        <v>99.589999999999989</v>
      </c>
      <c r="N366" s="27">
        <v>2.7161264589921652</v>
      </c>
      <c r="O366" s="27">
        <v>0</v>
      </c>
      <c r="P366" s="27">
        <v>1.2600665432490781</v>
      </c>
      <c r="Q366" s="27">
        <v>2.3993024733599464E-2</v>
      </c>
      <c r="R366" s="27">
        <v>0</v>
      </c>
      <c r="S366" s="27">
        <v>0</v>
      </c>
      <c r="T366" s="27">
        <v>0.30643816195238954</v>
      </c>
      <c r="U366" s="27">
        <v>0.67098493699171402</v>
      </c>
      <c r="V366" s="27">
        <v>2.3447223920410404E-2</v>
      </c>
      <c r="W366" s="27">
        <v>0</v>
      </c>
      <c r="X366" s="27">
        <v>0.30617169372687209</v>
      </c>
      <c r="Y366" s="27">
        <v>0.6704014712628702</v>
      </c>
      <c r="Z366" s="27">
        <v>2.3426835010257781E-2</v>
      </c>
      <c r="AA366" s="41"/>
      <c r="AB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Z366" s="10"/>
    </row>
    <row r="367" spans="1:52">
      <c r="B367" s="41"/>
      <c r="C367" s="28"/>
      <c r="D367" s="28"/>
      <c r="E367" s="28"/>
      <c r="F367" s="28"/>
      <c r="G367" s="28"/>
      <c r="H367" s="11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41"/>
      <c r="AB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Z367" s="10"/>
    </row>
    <row r="368" spans="1:52">
      <c r="A368" s="20" t="s">
        <v>92</v>
      </c>
      <c r="B368" s="41" t="s">
        <v>399</v>
      </c>
      <c r="C368" s="28">
        <v>61.411000000000001</v>
      </c>
      <c r="D368" s="28">
        <v>2.4E-2</v>
      </c>
      <c r="E368" s="28">
        <v>24.56</v>
      </c>
      <c r="F368" s="28">
        <v>9.1999999999999998E-2</v>
      </c>
      <c r="G368" s="28">
        <v>2.5999999999999999E-2</v>
      </c>
      <c r="H368" s="28">
        <v>0.01</v>
      </c>
      <c r="I368" s="28">
        <v>6.3780000000000001</v>
      </c>
      <c r="J368" s="27">
        <v>7.9690000000000003</v>
      </c>
      <c r="K368" s="27">
        <v>0.45</v>
      </c>
      <c r="L368" s="27">
        <v>0</v>
      </c>
      <c r="M368" s="27">
        <f>SUM(C368:L368)</f>
        <v>100.92</v>
      </c>
      <c r="N368" s="27">
        <v>2.7104404198411749</v>
      </c>
      <c r="O368" s="27">
        <v>7.967726378192428E-4</v>
      </c>
      <c r="P368" s="27">
        <v>1.2775506336281883</v>
      </c>
      <c r="Q368" s="27">
        <v>3.3957641352065464E-3</v>
      </c>
      <c r="R368" s="27">
        <v>9.7196845622774084E-4</v>
      </c>
      <c r="S368" s="27">
        <v>6.5796416542854427E-4</v>
      </c>
      <c r="T368" s="27">
        <v>0.30161389632584329</v>
      </c>
      <c r="U368" s="27">
        <v>0.68193653622873462</v>
      </c>
      <c r="V368" s="27">
        <v>2.5337557665069003E-2</v>
      </c>
      <c r="W368" s="27">
        <v>0</v>
      </c>
      <c r="X368" s="27">
        <v>0.29895677146496547</v>
      </c>
      <c r="Y368" s="27">
        <v>0.67592888689285413</v>
      </c>
      <c r="Z368" s="27">
        <v>2.5114341642180436E-2</v>
      </c>
      <c r="AA368" s="41"/>
      <c r="AB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Z368" s="10"/>
    </row>
    <row r="369" spans="1:52">
      <c r="B369" s="41" t="s">
        <v>400</v>
      </c>
      <c r="C369" s="28">
        <v>62.075000000000003</v>
      </c>
      <c r="D369" s="28">
        <v>0.01</v>
      </c>
      <c r="E369" s="28">
        <v>24.42</v>
      </c>
      <c r="F369" s="28">
        <v>8.5000000000000006E-2</v>
      </c>
      <c r="G369" s="28">
        <v>0</v>
      </c>
      <c r="H369" s="28">
        <v>0</v>
      </c>
      <c r="I369" s="28">
        <v>5.7969999999999997</v>
      </c>
      <c r="J369" s="27">
        <v>8.1210000000000004</v>
      </c>
      <c r="K369" s="27">
        <v>0.41899999999999998</v>
      </c>
      <c r="L369" s="27">
        <v>7.3999999999999996E-2</v>
      </c>
      <c r="M369" s="27">
        <f t="shared" ref="M369:M373" si="53">SUM(C369:L369)</f>
        <v>101.00099999999998</v>
      </c>
      <c r="N369" s="27">
        <v>2.7300335826828914</v>
      </c>
      <c r="O369" s="27">
        <v>3.3081160405052247E-4</v>
      </c>
      <c r="P369" s="27">
        <v>1.265764712940503</v>
      </c>
      <c r="Q369" s="27">
        <v>3.126267824690763E-3</v>
      </c>
      <c r="R369" s="27">
        <v>0</v>
      </c>
      <c r="S369" s="27">
        <v>0</v>
      </c>
      <c r="T369" s="27">
        <v>0.27316666331246847</v>
      </c>
      <c r="U369" s="27">
        <v>0.69247995795324335</v>
      </c>
      <c r="V369" s="27">
        <v>2.3508440758094478E-2</v>
      </c>
      <c r="W369" s="27">
        <v>0</v>
      </c>
      <c r="X369" s="27">
        <v>0.27616161894129204</v>
      </c>
      <c r="Y369" s="27">
        <v>0.70007219751414196</v>
      </c>
      <c r="Z369" s="27">
        <v>2.3766183544566135E-2</v>
      </c>
      <c r="AA369" s="41"/>
      <c r="AB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Z369" s="10"/>
    </row>
    <row r="370" spans="1:52">
      <c r="B370" s="41" t="s">
        <v>401</v>
      </c>
      <c r="C370" s="28">
        <v>62.238999999999997</v>
      </c>
      <c r="D370" s="28">
        <v>4.3999999999999997E-2</v>
      </c>
      <c r="E370" s="28">
        <v>23.86</v>
      </c>
      <c r="F370" s="28">
        <v>9.1999999999999998E-2</v>
      </c>
      <c r="G370" s="28">
        <v>0</v>
      </c>
      <c r="H370" s="28">
        <v>1.4999999999999999E-2</v>
      </c>
      <c r="I370" s="28">
        <v>5.5490000000000004</v>
      </c>
      <c r="J370" s="27">
        <v>8.0679999999999996</v>
      </c>
      <c r="K370" s="27">
        <v>0.40300000000000002</v>
      </c>
      <c r="L370" s="27">
        <v>0</v>
      </c>
      <c r="M370" s="27">
        <f t="shared" si="53"/>
        <v>100.27000000000001</v>
      </c>
      <c r="N370" s="27">
        <v>2.7524691969550932</v>
      </c>
      <c r="O370" s="27">
        <v>1.4636660913789554E-3</v>
      </c>
      <c r="P370" s="27">
        <v>1.2436161807289019</v>
      </c>
      <c r="Q370" s="27">
        <v>3.4025434722116149E-3</v>
      </c>
      <c r="R370" s="27">
        <v>0</v>
      </c>
      <c r="S370" s="27">
        <v>9.8891659736486011E-4</v>
      </c>
      <c r="T370" s="27">
        <v>0.26293458969544747</v>
      </c>
      <c r="U370" s="27">
        <v>0.69178666705803082</v>
      </c>
      <c r="V370" s="27">
        <v>2.2736491447695448E-2</v>
      </c>
      <c r="W370" s="27">
        <v>0</v>
      </c>
      <c r="X370" s="27">
        <v>0.26899841980825145</v>
      </c>
      <c r="Y370" s="27">
        <v>0.70774073695884399</v>
      </c>
      <c r="Z370" s="27">
        <v>2.3260843232904609E-2</v>
      </c>
      <c r="AA370" s="41"/>
      <c r="AB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Z370" s="10"/>
    </row>
    <row r="371" spans="1:52">
      <c r="B371" s="41" t="s">
        <v>402</v>
      </c>
      <c r="C371" s="28">
        <v>62.274999999999999</v>
      </c>
      <c r="D371" s="28">
        <v>1.9E-2</v>
      </c>
      <c r="E371" s="28">
        <v>23.859000000000002</v>
      </c>
      <c r="F371" s="28">
        <v>0.05</v>
      </c>
      <c r="G371" s="28">
        <v>0</v>
      </c>
      <c r="H371" s="28">
        <v>0</v>
      </c>
      <c r="I371" s="28">
        <v>5.5880000000000001</v>
      </c>
      <c r="J371" s="27">
        <v>8.1639999999999997</v>
      </c>
      <c r="K371" s="27">
        <v>0.443</v>
      </c>
      <c r="L371" s="27">
        <v>0</v>
      </c>
      <c r="M371" s="27">
        <f t="shared" si="53"/>
        <v>100.39799999999998</v>
      </c>
      <c r="N371" s="27">
        <v>2.7527295808880226</v>
      </c>
      <c r="O371" s="27">
        <v>6.3173201764021641E-4</v>
      </c>
      <c r="P371" s="27">
        <v>1.2429627517878503</v>
      </c>
      <c r="Q371" s="27">
        <v>1.848314250616202E-3</v>
      </c>
      <c r="R371" s="27">
        <v>0</v>
      </c>
      <c r="S371" s="27">
        <v>0</v>
      </c>
      <c r="T371" s="27">
        <v>0.26465453931991745</v>
      </c>
      <c r="U371" s="27">
        <v>0.69967965581874658</v>
      </c>
      <c r="V371" s="27">
        <v>2.4981130053987027E-2</v>
      </c>
      <c r="W371" s="27">
        <v>0</v>
      </c>
      <c r="X371" s="27">
        <v>0.26751282688194566</v>
      </c>
      <c r="Y371" s="27">
        <v>0.70723624510971439</v>
      </c>
      <c r="Z371" s="27">
        <v>2.5250928008339918E-2</v>
      </c>
      <c r="AA371" s="41"/>
      <c r="AB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Z371" s="10"/>
    </row>
    <row r="372" spans="1:52">
      <c r="B372" s="41" t="s">
        <v>403</v>
      </c>
      <c r="C372" s="28">
        <v>61.505000000000003</v>
      </c>
      <c r="D372" s="28">
        <v>0</v>
      </c>
      <c r="E372" s="28">
        <v>24.047000000000001</v>
      </c>
      <c r="F372" s="28">
        <v>0.10299999999999999</v>
      </c>
      <c r="G372" s="28">
        <v>0</v>
      </c>
      <c r="H372" s="28">
        <v>8.9999999999999993E-3</v>
      </c>
      <c r="I372" s="28">
        <v>5.9240000000000004</v>
      </c>
      <c r="J372" s="27">
        <v>8.0350000000000001</v>
      </c>
      <c r="K372" s="27">
        <v>0.36099999999999999</v>
      </c>
      <c r="L372" s="27">
        <v>1.4E-2</v>
      </c>
      <c r="M372" s="27">
        <f t="shared" si="53"/>
        <v>99.998000000000005</v>
      </c>
      <c r="N372" s="27">
        <v>2.7330942728277572</v>
      </c>
      <c r="O372" s="27">
        <v>0</v>
      </c>
      <c r="P372" s="27">
        <v>1.2593926549522225</v>
      </c>
      <c r="Q372" s="27">
        <v>3.8276957327265677E-3</v>
      </c>
      <c r="R372" s="27">
        <v>0</v>
      </c>
      <c r="S372" s="27">
        <v>5.9620449260397662E-4</v>
      </c>
      <c r="T372" s="27">
        <v>0.28205407292126905</v>
      </c>
      <c r="U372" s="27">
        <v>0.6922715868492072</v>
      </c>
      <c r="V372" s="27">
        <v>2.0464914365239589E-2</v>
      </c>
      <c r="W372" s="27">
        <v>0</v>
      </c>
      <c r="X372" s="27">
        <v>0.28353110720446917</v>
      </c>
      <c r="Y372" s="27">
        <v>0.69589680968847112</v>
      </c>
      <c r="Z372" s="27">
        <v>2.057208310705971E-2</v>
      </c>
      <c r="AA372" s="41"/>
      <c r="AB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Z372" s="10"/>
    </row>
    <row r="373" spans="1:52">
      <c r="B373" s="41" t="s">
        <v>404</v>
      </c>
      <c r="C373" s="28">
        <v>61.085000000000001</v>
      </c>
      <c r="D373" s="28">
        <v>0.01</v>
      </c>
      <c r="E373" s="28">
        <v>24.62</v>
      </c>
      <c r="F373" s="28">
        <v>0.156</v>
      </c>
      <c r="G373" s="28">
        <v>0</v>
      </c>
      <c r="H373" s="28">
        <v>0</v>
      </c>
      <c r="I373" s="28">
        <v>6.4269999999999996</v>
      </c>
      <c r="J373" s="27">
        <v>7.851</v>
      </c>
      <c r="K373" s="27">
        <v>0.34</v>
      </c>
      <c r="L373" s="27">
        <v>0</v>
      </c>
      <c r="M373" s="27">
        <f t="shared" si="53"/>
        <v>100.489</v>
      </c>
      <c r="N373" s="27">
        <v>2.7055543998300586</v>
      </c>
      <c r="O373" s="27">
        <v>3.3315870577916944E-4</v>
      </c>
      <c r="P373" s="27">
        <v>1.2851854626691224</v>
      </c>
      <c r="Q373" s="27">
        <v>5.7783292549691096E-3</v>
      </c>
      <c r="R373" s="27">
        <v>0</v>
      </c>
      <c r="S373" s="27">
        <v>0</v>
      </c>
      <c r="T373" s="27">
        <v>0.30500231000362032</v>
      </c>
      <c r="U373" s="27">
        <v>0.67420676581130112</v>
      </c>
      <c r="V373" s="27">
        <v>1.9211405990160222E-2</v>
      </c>
      <c r="W373" s="27">
        <v>0</v>
      </c>
      <c r="X373" s="27">
        <v>0.30548482884905892</v>
      </c>
      <c r="Y373" s="27">
        <v>0.67527337238953422</v>
      </c>
      <c r="Z373" s="27">
        <v>1.924179876140682E-2</v>
      </c>
      <c r="AA373" s="41"/>
      <c r="AB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29"/>
      <c r="AP373" s="10"/>
      <c r="AQ373" s="30"/>
      <c r="AU373" s="31"/>
      <c r="AX373" s="32"/>
      <c r="AY373" s="32"/>
      <c r="AZ373" s="10"/>
    </row>
    <row r="374" spans="1:52">
      <c r="B374" s="44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41"/>
      <c r="AB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29"/>
      <c r="AP374" s="10"/>
      <c r="AQ374" s="30"/>
      <c r="AU374" s="31"/>
      <c r="AX374" s="32"/>
      <c r="AY374" s="32"/>
      <c r="AZ374" s="10"/>
    </row>
    <row r="375" spans="1:52">
      <c r="A375" s="20" t="s">
        <v>92</v>
      </c>
      <c r="B375" s="44" t="s">
        <v>501</v>
      </c>
      <c r="C375" s="28">
        <v>63.396999999999998</v>
      </c>
      <c r="D375" s="28">
        <v>2.4E-2</v>
      </c>
      <c r="E375" s="27">
        <v>23.260999999999999</v>
      </c>
      <c r="F375" s="27">
        <v>8.3000000000000004E-2</v>
      </c>
      <c r="G375" s="27">
        <v>0</v>
      </c>
      <c r="H375" s="27">
        <v>0</v>
      </c>
      <c r="I375" s="27">
        <v>4.3419999999999996</v>
      </c>
      <c r="J375" s="27">
        <v>8.8670000000000009</v>
      </c>
      <c r="K375" s="27">
        <v>0.24099999999999999</v>
      </c>
      <c r="L375" s="27">
        <v>5.6000000000000001E-2</v>
      </c>
      <c r="M375" s="27">
        <f>SUM(C375:L375)</f>
        <v>100.271</v>
      </c>
      <c r="N375" s="27">
        <v>2.7945123930911513</v>
      </c>
      <c r="O375" s="27">
        <v>7.9575256726983012E-4</v>
      </c>
      <c r="P375" s="27">
        <v>1.208430776710854</v>
      </c>
      <c r="Q375" s="27">
        <v>3.0596476732225293E-3</v>
      </c>
      <c r="R375" s="27">
        <v>0</v>
      </c>
      <c r="S375" s="27">
        <v>0</v>
      </c>
      <c r="T375" s="27">
        <v>0.20506912964642127</v>
      </c>
      <c r="U375" s="27">
        <v>0.75781025485948472</v>
      </c>
      <c r="V375" s="27">
        <v>1.3552297161481047E-2</v>
      </c>
      <c r="W375" s="27">
        <v>1.9516601911674883E-3</v>
      </c>
      <c r="X375" s="27">
        <v>0.21001892246699577</v>
      </c>
      <c r="Y375" s="27">
        <v>0.77610166598181529</v>
      </c>
      <c r="Z375" s="27">
        <v>1.3879411551188809E-2</v>
      </c>
      <c r="AA375" s="41"/>
      <c r="AB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29"/>
      <c r="AP375" s="10"/>
      <c r="AQ375" s="30"/>
      <c r="AU375" s="31"/>
      <c r="AX375" s="32"/>
      <c r="AY375" s="32"/>
      <c r="AZ375" s="10"/>
    </row>
    <row r="376" spans="1:52">
      <c r="B376" s="44" t="s">
        <v>502</v>
      </c>
      <c r="C376" s="28">
        <v>63.579000000000001</v>
      </c>
      <c r="D376" s="28">
        <v>2.4E-2</v>
      </c>
      <c r="E376" s="27">
        <v>23.239000000000001</v>
      </c>
      <c r="F376" s="27">
        <v>7.3999999999999996E-2</v>
      </c>
      <c r="G376" s="27">
        <v>3.3000000000000002E-2</v>
      </c>
      <c r="H376" s="27">
        <v>0</v>
      </c>
      <c r="I376" s="27">
        <v>4.5759999999999996</v>
      </c>
      <c r="J376" s="27">
        <v>8.8919999999999995</v>
      </c>
      <c r="K376" s="27">
        <v>0.19600000000000001</v>
      </c>
      <c r="L376" s="27">
        <v>0</v>
      </c>
      <c r="M376" s="27">
        <f t="shared" ref="M376:M379" si="54">SUM(C376:L376)</f>
        <v>100.61299999999999</v>
      </c>
      <c r="N376" s="27">
        <v>2.794445628374445</v>
      </c>
      <c r="O376" s="27">
        <v>7.9345570436506962E-4</v>
      </c>
      <c r="P376" s="27">
        <v>1.2038031363114947</v>
      </c>
      <c r="Q376" s="27">
        <v>2.7200048902472859E-3</v>
      </c>
      <c r="R376" s="27">
        <v>1.2285166250153334E-3</v>
      </c>
      <c r="S376" s="27">
        <v>0</v>
      </c>
      <c r="T376" s="27">
        <v>0.21549694769611574</v>
      </c>
      <c r="U376" s="27">
        <v>0.75775334440240816</v>
      </c>
      <c r="V376" s="27">
        <v>1.0989971925113556E-2</v>
      </c>
      <c r="W376" s="27">
        <v>0</v>
      </c>
      <c r="X376" s="27">
        <v>0.21894750252865128</v>
      </c>
      <c r="Y376" s="27">
        <v>0.76988655321279365</v>
      </c>
      <c r="Z376" s="27">
        <v>1.1165944258555167E-2</v>
      </c>
      <c r="AA376" s="41"/>
      <c r="AB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29"/>
      <c r="AP376" s="10"/>
      <c r="AQ376" s="30"/>
      <c r="AU376" s="31"/>
      <c r="AX376" s="32"/>
      <c r="AY376" s="32"/>
      <c r="AZ376" s="10"/>
    </row>
    <row r="377" spans="1:52">
      <c r="B377" s="44" t="s">
        <v>503</v>
      </c>
      <c r="C377" s="28">
        <v>63.396000000000001</v>
      </c>
      <c r="D377" s="28">
        <v>5.0000000000000001E-3</v>
      </c>
      <c r="E377" s="27">
        <v>23.19</v>
      </c>
      <c r="F377" s="27">
        <v>4.4999999999999998E-2</v>
      </c>
      <c r="G377" s="27">
        <v>0</v>
      </c>
      <c r="H377" s="27">
        <v>0</v>
      </c>
      <c r="I377" s="27">
        <v>4.4660000000000002</v>
      </c>
      <c r="J377" s="27">
        <v>8.6880000000000006</v>
      </c>
      <c r="K377" s="27">
        <v>0.28499999999999998</v>
      </c>
      <c r="L377" s="27">
        <v>0.05</v>
      </c>
      <c r="M377" s="27">
        <f t="shared" si="54"/>
        <v>100.125</v>
      </c>
      <c r="N377" s="27">
        <v>2.7965755605589897</v>
      </c>
      <c r="O377" s="27">
        <v>1.6590679724221762E-4</v>
      </c>
      <c r="P377" s="27">
        <v>1.205650729705193</v>
      </c>
      <c r="Q377" s="27">
        <v>1.6600960226255575E-3</v>
      </c>
      <c r="R377" s="27">
        <v>0</v>
      </c>
      <c r="S377" s="27">
        <v>0</v>
      </c>
      <c r="T377" s="27">
        <v>0.21108460313856806</v>
      </c>
      <c r="U377" s="27">
        <v>0.74307209142963104</v>
      </c>
      <c r="V377" s="27">
        <v>1.6038660769171601E-2</v>
      </c>
      <c r="W377" s="27">
        <v>1.7438677635291569E-3</v>
      </c>
      <c r="X377" s="27">
        <v>0.21756917509171811</v>
      </c>
      <c r="Y377" s="27">
        <v>0.76589945245742708</v>
      </c>
      <c r="Z377" s="27">
        <v>1.6531372450854911E-2</v>
      </c>
      <c r="AA377" s="41"/>
      <c r="AB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29"/>
      <c r="AP377" s="10"/>
      <c r="AQ377" s="30"/>
      <c r="AU377" s="31"/>
      <c r="AX377" s="32"/>
      <c r="AY377" s="32"/>
      <c r="AZ377" s="10"/>
    </row>
    <row r="378" spans="1:52">
      <c r="B378" s="44" t="s">
        <v>504</v>
      </c>
      <c r="C378" s="28">
        <v>63.23</v>
      </c>
      <c r="D378" s="28">
        <v>0</v>
      </c>
      <c r="E378" s="28">
        <v>23.327000000000002</v>
      </c>
      <c r="F378" s="28">
        <v>0.129</v>
      </c>
      <c r="G378" s="28">
        <v>0</v>
      </c>
      <c r="H378" s="28">
        <v>0</v>
      </c>
      <c r="I378" s="28">
        <v>4.3650000000000002</v>
      </c>
      <c r="J378" s="28">
        <v>8.9190000000000005</v>
      </c>
      <c r="K378" s="28">
        <v>0.27100000000000002</v>
      </c>
      <c r="L378" s="28">
        <v>2.5000000000000001E-2</v>
      </c>
      <c r="M378" s="28">
        <f t="shared" si="54"/>
        <v>100.26600000000001</v>
      </c>
      <c r="N378" s="28">
        <v>2.7891181856732778</v>
      </c>
      <c r="O378" s="28">
        <v>0</v>
      </c>
      <c r="P378" s="28">
        <v>1.2127148296419892</v>
      </c>
      <c r="Q378" s="28">
        <v>4.7587121976698475E-3</v>
      </c>
      <c r="R378" s="28">
        <v>0</v>
      </c>
      <c r="S378" s="28">
        <v>0</v>
      </c>
      <c r="T378" s="28">
        <v>0.20630089871476659</v>
      </c>
      <c r="U378" s="28">
        <v>0.76279236285580365</v>
      </c>
      <c r="V378" s="28">
        <v>1.5250060512202455E-2</v>
      </c>
      <c r="W378" s="28">
        <v>8.718917899012248E-4</v>
      </c>
      <c r="X378" s="28">
        <v>0.20958226066719726</v>
      </c>
      <c r="Y378" s="28">
        <v>0.77492511580391554</v>
      </c>
      <c r="Z378" s="28">
        <v>1.5492623528887098E-2</v>
      </c>
      <c r="AA378" s="41"/>
      <c r="AB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29"/>
      <c r="AP378" s="10"/>
      <c r="AQ378" s="30"/>
      <c r="AU378" s="31"/>
      <c r="AX378" s="32"/>
      <c r="AY378" s="32"/>
      <c r="AZ378" s="10"/>
    </row>
    <row r="379" spans="1:52">
      <c r="B379" s="44" t="s">
        <v>505</v>
      </c>
      <c r="C379" s="28">
        <v>63.372999999999998</v>
      </c>
      <c r="D379" s="28">
        <v>0</v>
      </c>
      <c r="E379" s="28">
        <v>23.297999999999998</v>
      </c>
      <c r="F379" s="28">
        <v>0.16500000000000001</v>
      </c>
      <c r="G379" s="28">
        <v>8.9999999999999993E-3</v>
      </c>
      <c r="H379" s="28">
        <v>1.2E-2</v>
      </c>
      <c r="I379" s="28">
        <v>4.492</v>
      </c>
      <c r="J379" s="28">
        <v>9.0619999999999994</v>
      </c>
      <c r="K379" s="28">
        <v>0.21199999999999999</v>
      </c>
      <c r="L379" s="28">
        <v>1.9E-2</v>
      </c>
      <c r="M379" s="28">
        <f t="shared" si="54"/>
        <v>100.64200000000001</v>
      </c>
      <c r="N379" s="28">
        <v>2.7869441529620222</v>
      </c>
      <c r="O379" s="28">
        <v>0</v>
      </c>
      <c r="P379" s="28">
        <v>1.2075321537755421</v>
      </c>
      <c r="Q379" s="28">
        <v>6.0682566109921624E-3</v>
      </c>
      <c r="R379" s="28">
        <v>3.3523676099715482E-4</v>
      </c>
      <c r="S379" s="28">
        <v>7.8670840679878379E-4</v>
      </c>
      <c r="T379" s="28">
        <v>0.21165906990000455</v>
      </c>
      <c r="U379" s="28">
        <v>0.77267078913317111</v>
      </c>
      <c r="V379" s="28">
        <v>1.1893738916599342E-2</v>
      </c>
      <c r="W379" s="28">
        <v>6.6062719002541522E-4</v>
      </c>
      <c r="X379" s="28">
        <v>0.21246140960282231</v>
      </c>
      <c r="Y379" s="28">
        <v>0.77559976567843314</v>
      </c>
      <c r="Z379" s="28">
        <v>1.1938824718744485E-2</v>
      </c>
      <c r="AA379" s="41"/>
      <c r="AB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29"/>
      <c r="AP379" s="10"/>
      <c r="AQ379" s="30"/>
      <c r="AU379" s="31"/>
      <c r="AX379" s="32"/>
      <c r="AY379" s="32"/>
      <c r="AZ379" s="10"/>
    </row>
    <row r="380" spans="1:52">
      <c r="B380" s="44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41"/>
      <c r="AB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29"/>
      <c r="AP380" s="10"/>
      <c r="AQ380" s="30"/>
      <c r="AU380" s="31"/>
      <c r="AX380" s="32"/>
      <c r="AY380" s="32"/>
      <c r="AZ380" s="10"/>
    </row>
    <row r="381" spans="1:52">
      <c r="A381" s="20" t="s">
        <v>92</v>
      </c>
      <c r="B381" s="10" t="s">
        <v>405</v>
      </c>
      <c r="C381" s="28">
        <v>60.052</v>
      </c>
      <c r="D381" s="28">
        <v>4.2999999999999997E-2</v>
      </c>
      <c r="E381" s="28">
        <v>25.661000000000001</v>
      </c>
      <c r="F381" s="28">
        <v>0.29399999999999998</v>
      </c>
      <c r="G381" s="28">
        <v>3.7999999999999999E-2</v>
      </c>
      <c r="H381" s="28">
        <v>0</v>
      </c>
      <c r="I381" s="28">
        <v>7.0570000000000004</v>
      </c>
      <c r="J381" s="28">
        <v>7.3419999999999996</v>
      </c>
      <c r="K381" s="28">
        <v>0.39500000000000002</v>
      </c>
      <c r="L381" s="28">
        <v>3.0000000000000001E-3</v>
      </c>
      <c r="M381" s="28">
        <f>SUM(C381:L381)</f>
        <v>100.88499999999999</v>
      </c>
      <c r="N381" s="28">
        <v>2.6574290204255031</v>
      </c>
      <c r="O381" s="28">
        <v>1.4313047975706944E-3</v>
      </c>
      <c r="P381" s="28">
        <v>1.3383319240236204</v>
      </c>
      <c r="Q381" s="28">
        <v>1.0880216115203343E-2</v>
      </c>
      <c r="R381" s="28">
        <v>1.4243047449201418E-3</v>
      </c>
      <c r="S381" s="28">
        <v>0</v>
      </c>
      <c r="T381" s="28">
        <v>0.3346011669005442</v>
      </c>
      <c r="U381" s="28">
        <v>0.62993394893655497</v>
      </c>
      <c r="V381" s="28">
        <v>2.2299228287655057E-2</v>
      </c>
      <c r="W381" s="28">
        <v>1.0496253140491042E-4</v>
      </c>
      <c r="X381" s="28">
        <v>0.33906518241145078</v>
      </c>
      <c r="Y381" s="28">
        <v>0.63833808854236596</v>
      </c>
      <c r="Z381" s="28">
        <v>2.2596729046183275E-2</v>
      </c>
      <c r="AA381" s="10"/>
      <c r="AB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Z381" s="10"/>
    </row>
    <row r="382" spans="1:52">
      <c r="B382" s="10" t="s">
        <v>406</v>
      </c>
      <c r="C382" s="28">
        <v>61.119</v>
      </c>
      <c r="D382" s="28">
        <v>0</v>
      </c>
      <c r="E382" s="28">
        <v>25.247</v>
      </c>
      <c r="F382" s="28">
        <v>0.21</v>
      </c>
      <c r="G382" s="28">
        <v>0</v>
      </c>
      <c r="H382" s="28">
        <v>0</v>
      </c>
      <c r="I382" s="28">
        <v>6.444</v>
      </c>
      <c r="J382" s="28">
        <v>7.6689999999999996</v>
      </c>
      <c r="K382" s="28">
        <v>0.51900000000000002</v>
      </c>
      <c r="L382" s="28">
        <v>1.4E-2</v>
      </c>
      <c r="M382" s="28">
        <f t="shared" ref="M382:M386" si="55">SUM(C382:L382)</f>
        <v>101.22199999999999</v>
      </c>
      <c r="N382" s="28">
        <v>2.690228522547621</v>
      </c>
      <c r="O382" s="28">
        <v>0</v>
      </c>
      <c r="P382" s="28">
        <v>1.3097209560472871</v>
      </c>
      <c r="Q382" s="28">
        <v>7.7301553476850854E-3</v>
      </c>
      <c r="R382" s="28">
        <v>0</v>
      </c>
      <c r="S382" s="28">
        <v>0</v>
      </c>
      <c r="T382" s="28">
        <v>0.30390762809292871</v>
      </c>
      <c r="U382" s="28">
        <v>0.65448260379982282</v>
      </c>
      <c r="V382" s="28">
        <v>2.9143307006892154E-2</v>
      </c>
      <c r="W382" s="28">
        <v>4.8721405994023407E-4</v>
      </c>
      <c r="X382" s="28">
        <v>0.30774410804473223</v>
      </c>
      <c r="Y382" s="28">
        <v>0.6627446846302335</v>
      </c>
      <c r="Z382" s="28">
        <v>2.9511207325034244E-2</v>
      </c>
      <c r="AA382" s="10"/>
      <c r="AB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Z382" s="10"/>
    </row>
    <row r="383" spans="1:52">
      <c r="B383" s="10" t="s">
        <v>407</v>
      </c>
      <c r="C383" s="28">
        <v>61.738999999999997</v>
      </c>
      <c r="D383" s="28">
        <v>0</v>
      </c>
      <c r="E383" s="28">
        <v>24.617000000000001</v>
      </c>
      <c r="F383" s="28">
        <v>0.1</v>
      </c>
      <c r="G383" s="28">
        <v>7.0000000000000001E-3</v>
      </c>
      <c r="H383" s="28">
        <v>0.01</v>
      </c>
      <c r="I383" s="28">
        <v>6.1639999999999997</v>
      </c>
      <c r="J383" s="28">
        <v>7.5970000000000004</v>
      </c>
      <c r="K383" s="28">
        <v>0.56000000000000005</v>
      </c>
      <c r="L383" s="28">
        <v>0</v>
      </c>
      <c r="M383" s="28">
        <f t="shared" si="55"/>
        <v>100.794</v>
      </c>
      <c r="N383" s="28">
        <v>2.7218721822651855</v>
      </c>
      <c r="O383" s="28">
        <v>0</v>
      </c>
      <c r="P383" s="28">
        <v>1.279084762608554</v>
      </c>
      <c r="Q383" s="28">
        <v>3.6869235318068563E-3</v>
      </c>
      <c r="R383" s="28">
        <v>2.6139140508888201E-4</v>
      </c>
      <c r="S383" s="28">
        <v>6.5722894481894817E-4</v>
      </c>
      <c r="T383" s="28">
        <v>0.29116817380953619</v>
      </c>
      <c r="U383" s="28">
        <v>0.64937669630104222</v>
      </c>
      <c r="V383" s="28">
        <v>3.1495949379578871E-2</v>
      </c>
      <c r="W383" s="28">
        <v>0</v>
      </c>
      <c r="X383" s="28">
        <v>0.29954315494925005</v>
      </c>
      <c r="Y383" s="28">
        <v>0.66805496567689937</v>
      </c>
      <c r="Z383" s="28">
        <v>3.2401879373850508E-2</v>
      </c>
      <c r="AA383" s="10"/>
      <c r="AB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Z383" s="10"/>
    </row>
    <row r="384" spans="1:52">
      <c r="B384" s="10" t="s">
        <v>408</v>
      </c>
      <c r="C384" s="28">
        <v>61.29</v>
      </c>
      <c r="D384" s="28">
        <v>1.9E-2</v>
      </c>
      <c r="E384" s="28">
        <v>24.763999999999999</v>
      </c>
      <c r="F384" s="28">
        <v>6.5000000000000002E-2</v>
      </c>
      <c r="G384" s="28">
        <v>0</v>
      </c>
      <c r="H384" s="28">
        <v>0</v>
      </c>
      <c r="I384" s="28">
        <v>6.0049999999999999</v>
      </c>
      <c r="J384" s="28">
        <v>7.6609999999999996</v>
      </c>
      <c r="K384" s="28">
        <v>0.628</v>
      </c>
      <c r="L384" s="28">
        <v>0</v>
      </c>
      <c r="M384" s="28">
        <f t="shared" si="55"/>
        <v>100.43199999999999</v>
      </c>
      <c r="N384" s="28">
        <v>2.7115814605433841</v>
      </c>
      <c r="O384" s="28">
        <v>6.3228970325448705E-4</v>
      </c>
      <c r="P384" s="28">
        <v>1.2912486882208325</v>
      </c>
      <c r="Q384" s="28">
        <v>2.4049296969800883E-3</v>
      </c>
      <c r="R384" s="28">
        <v>0</v>
      </c>
      <c r="S384" s="28">
        <v>0</v>
      </c>
      <c r="T384" s="28">
        <v>0.28465523985710051</v>
      </c>
      <c r="U384" s="28">
        <v>0.65715063760121495</v>
      </c>
      <c r="V384" s="28">
        <v>3.544469297606536E-2</v>
      </c>
      <c r="W384" s="28">
        <v>0</v>
      </c>
      <c r="X384" s="28">
        <v>0.29128173312866251</v>
      </c>
      <c r="Y384" s="28">
        <v>0.67244845639651685</v>
      </c>
      <c r="Z384" s="28">
        <v>3.6269810474820648E-2</v>
      </c>
      <c r="AA384" s="10"/>
      <c r="AB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Z384" s="10"/>
    </row>
    <row r="385" spans="1:52">
      <c r="B385" s="10" t="s">
        <v>409</v>
      </c>
      <c r="C385" s="28">
        <v>60.862000000000002</v>
      </c>
      <c r="D385" s="28">
        <v>0</v>
      </c>
      <c r="E385" s="27">
        <v>24.390999999999998</v>
      </c>
      <c r="F385" s="27">
        <v>0.13300000000000001</v>
      </c>
      <c r="G385" s="27">
        <v>2.3E-2</v>
      </c>
      <c r="H385" s="27">
        <v>0</v>
      </c>
      <c r="I385" s="27">
        <v>5.94</v>
      </c>
      <c r="J385" s="27">
        <v>7.5739999999999998</v>
      </c>
      <c r="K385" s="27">
        <v>0.60799999999999998</v>
      </c>
      <c r="L385" s="27">
        <v>0</v>
      </c>
      <c r="M385" s="27">
        <f t="shared" si="55"/>
        <v>99.530999999999992</v>
      </c>
      <c r="N385" s="27">
        <v>2.7190375942533609</v>
      </c>
      <c r="O385" s="27">
        <v>0</v>
      </c>
      <c r="P385" s="27">
        <v>1.2842650453133178</v>
      </c>
      <c r="Q385" s="27">
        <v>4.9690873094161226E-3</v>
      </c>
      <c r="R385" s="27">
        <v>8.7032599572019675E-4</v>
      </c>
      <c r="S385" s="27">
        <v>0</v>
      </c>
      <c r="T385" s="27">
        <v>0.28433385541902778</v>
      </c>
      <c r="U385" s="27">
        <v>0.65605572565503556</v>
      </c>
      <c r="V385" s="27">
        <v>3.465222394324146E-2</v>
      </c>
      <c r="W385" s="27">
        <v>0</v>
      </c>
      <c r="X385" s="27">
        <v>0.29161196366752862</v>
      </c>
      <c r="Y385" s="27">
        <v>0.67284881763955962</v>
      </c>
      <c r="Z385" s="27">
        <v>3.5539218692911802E-2</v>
      </c>
      <c r="AA385" s="10"/>
      <c r="AB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Z385" s="10"/>
    </row>
    <row r="386" spans="1:52">
      <c r="B386" s="10" t="s">
        <v>410</v>
      </c>
      <c r="C386" s="28">
        <v>60.125</v>
      </c>
      <c r="D386" s="28">
        <v>0</v>
      </c>
      <c r="E386" s="27">
        <v>25.096</v>
      </c>
      <c r="F386" s="27">
        <v>0.19600000000000001</v>
      </c>
      <c r="G386" s="27">
        <v>8.9999999999999993E-3</v>
      </c>
      <c r="H386" s="27">
        <v>0</v>
      </c>
      <c r="I386" s="27">
        <v>6.5839999999999996</v>
      </c>
      <c r="J386" s="27">
        <v>7.266</v>
      </c>
      <c r="K386" s="27">
        <v>0.45</v>
      </c>
      <c r="L386" s="27">
        <v>0</v>
      </c>
      <c r="M386" s="27">
        <f t="shared" si="55"/>
        <v>99.726000000000013</v>
      </c>
      <c r="N386" s="27">
        <v>2.6844951382098929</v>
      </c>
      <c r="O386" s="27">
        <v>0</v>
      </c>
      <c r="P386" s="27">
        <v>1.3205902955223723</v>
      </c>
      <c r="Q386" s="27">
        <v>7.3184582182849282E-3</v>
      </c>
      <c r="R386" s="27">
        <v>3.4035737760012056E-4</v>
      </c>
      <c r="S386" s="27">
        <v>0</v>
      </c>
      <c r="T386" s="27">
        <v>0.31497094314005747</v>
      </c>
      <c r="U386" s="27">
        <v>0.6289981420463675</v>
      </c>
      <c r="V386" s="27">
        <v>2.563176936760431E-2</v>
      </c>
      <c r="W386" s="27">
        <v>0</v>
      </c>
      <c r="X386" s="27">
        <v>0.32484598343813265</v>
      </c>
      <c r="Y386" s="27">
        <v>0.64871863415969966</v>
      </c>
      <c r="Z386" s="27">
        <v>2.6435382402167657E-2</v>
      </c>
      <c r="AA386" s="10"/>
      <c r="AB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Z386" s="10"/>
    </row>
    <row r="387" spans="1:52"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7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10"/>
      <c r="AB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Z387" s="10"/>
    </row>
    <row r="388" spans="1:52"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10"/>
      <c r="AB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Z388" s="10"/>
    </row>
    <row r="389" spans="1:52" ht="18.75">
      <c r="A389" s="37" t="s">
        <v>69</v>
      </c>
      <c r="B389" s="13" t="s">
        <v>12</v>
      </c>
      <c r="C389" s="25" t="s">
        <v>83</v>
      </c>
      <c r="D389" s="25" t="s">
        <v>84</v>
      </c>
      <c r="E389" s="25" t="s">
        <v>85</v>
      </c>
      <c r="F389" s="25" t="s">
        <v>86</v>
      </c>
      <c r="G389" s="25" t="s">
        <v>7</v>
      </c>
      <c r="H389" s="25" t="s">
        <v>8</v>
      </c>
      <c r="I389" s="25" t="s">
        <v>9</v>
      </c>
      <c r="J389" s="25" t="s">
        <v>87</v>
      </c>
      <c r="K389" s="25" t="s">
        <v>88</v>
      </c>
      <c r="L389" s="25" t="s">
        <v>89</v>
      </c>
      <c r="M389" s="25" t="s">
        <v>3</v>
      </c>
      <c r="N389" s="25" t="s">
        <v>14</v>
      </c>
      <c r="O389" s="25" t="s">
        <v>15</v>
      </c>
      <c r="P389" s="25" t="s">
        <v>16</v>
      </c>
      <c r="Q389" s="25" t="s">
        <v>91</v>
      </c>
      <c r="R389" s="25" t="s">
        <v>17</v>
      </c>
      <c r="S389" s="25" t="s">
        <v>18</v>
      </c>
      <c r="T389" s="25" t="s">
        <v>19</v>
      </c>
      <c r="U389" s="25" t="s">
        <v>20</v>
      </c>
      <c r="V389" s="25" t="s">
        <v>21</v>
      </c>
      <c r="W389" s="25" t="s">
        <v>22</v>
      </c>
      <c r="X389" s="25" t="s">
        <v>23</v>
      </c>
      <c r="Y389" s="25" t="s">
        <v>24</v>
      </c>
      <c r="Z389" s="25" t="s">
        <v>25</v>
      </c>
      <c r="AB389" s="12"/>
      <c r="AC389" s="20"/>
    </row>
    <row r="390" spans="1:52">
      <c r="A390" s="20" t="s">
        <v>92</v>
      </c>
      <c r="B390" s="10" t="s">
        <v>411</v>
      </c>
      <c r="C390" s="28">
        <v>64.150999999999996</v>
      </c>
      <c r="D390" s="28">
        <v>9.5000000000000001E-2</v>
      </c>
      <c r="E390" s="28">
        <v>18.709</v>
      </c>
      <c r="F390" s="28">
        <v>0.12</v>
      </c>
      <c r="G390" s="28">
        <v>2E-3</v>
      </c>
      <c r="H390" s="28">
        <v>0</v>
      </c>
      <c r="I390" s="28">
        <v>7.3999999999999996E-2</v>
      </c>
      <c r="J390" s="28">
        <v>0.95199999999999996</v>
      </c>
      <c r="K390" s="28">
        <v>15.637</v>
      </c>
      <c r="L390" s="28">
        <v>0</v>
      </c>
      <c r="M390" s="28">
        <f>SUM(C390:L390)</f>
        <v>99.74</v>
      </c>
      <c r="N390" s="28">
        <v>2.9734245740803233</v>
      </c>
      <c r="O390" s="28">
        <v>3.3121239032700644E-3</v>
      </c>
      <c r="P390" s="28">
        <v>1.0220217402694749</v>
      </c>
      <c r="Q390" s="28">
        <v>4.6514754782927929E-3</v>
      </c>
      <c r="R390" s="28">
        <v>7.8517889645489663E-5</v>
      </c>
      <c r="S390" s="28">
        <v>0</v>
      </c>
      <c r="T390" s="28">
        <v>3.6750085324729061E-3</v>
      </c>
      <c r="U390" s="28">
        <v>8.5553322617080457E-2</v>
      </c>
      <c r="V390" s="28">
        <v>0.92462466083930206</v>
      </c>
      <c r="W390" s="28">
        <v>0</v>
      </c>
      <c r="X390" s="28">
        <v>3.6247942862640413E-3</v>
      </c>
      <c r="Y390" s="28">
        <v>8.4384346935005031E-2</v>
      </c>
      <c r="Z390" s="28">
        <v>0.91199085877873087</v>
      </c>
      <c r="AA390" s="10"/>
      <c r="AB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Z390" s="10"/>
    </row>
    <row r="391" spans="1:52">
      <c r="B391" s="10" t="s">
        <v>412</v>
      </c>
      <c r="C391" s="28">
        <v>64.311000000000007</v>
      </c>
      <c r="D391" s="28">
        <v>0.17499999999999999</v>
      </c>
      <c r="E391" s="27">
        <v>18.68</v>
      </c>
      <c r="F391" s="27">
        <v>4.3999999999999997E-2</v>
      </c>
      <c r="G391" s="27">
        <v>6.0000000000000001E-3</v>
      </c>
      <c r="H391" s="27">
        <v>0</v>
      </c>
      <c r="I391" s="27">
        <v>7.1999999999999995E-2</v>
      </c>
      <c r="J391" s="27">
        <v>1.077</v>
      </c>
      <c r="K391" s="27">
        <v>15.571999999999999</v>
      </c>
      <c r="L391" s="27">
        <v>5.0000000000000001E-3</v>
      </c>
      <c r="M391" s="27">
        <f t="shared" ref="M391:M399" si="56">SUM(C391:L391)</f>
        <v>99.941999999999993</v>
      </c>
      <c r="N391" s="27">
        <v>2.9737350021041347</v>
      </c>
      <c r="O391" s="27">
        <v>6.0867368289513847E-3</v>
      </c>
      <c r="P391" s="27">
        <v>1.0180050616023031</v>
      </c>
      <c r="Q391" s="27">
        <v>1.7014753925634562E-3</v>
      </c>
      <c r="R391" s="27">
        <v>2.3499216335302414E-4</v>
      </c>
      <c r="S391" s="27">
        <v>0</v>
      </c>
      <c r="T391" s="27">
        <v>3.5671603721688563E-3</v>
      </c>
      <c r="U391" s="27">
        <v>9.6555972426789705E-2</v>
      </c>
      <c r="V391" s="27">
        <v>0.91858624423570856</v>
      </c>
      <c r="W391" s="27">
        <v>1.827956473588566E-4</v>
      </c>
      <c r="X391" s="27">
        <v>3.5016467430116372E-3</v>
      </c>
      <c r="Y391" s="27">
        <v>9.4782648126644137E-2</v>
      </c>
      <c r="Z391" s="27">
        <v>0.90171570513034427</v>
      </c>
      <c r="AA391" s="10"/>
      <c r="AB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Z391" s="10"/>
    </row>
    <row r="392" spans="1:52">
      <c r="B392" s="10" t="s">
        <v>413</v>
      </c>
      <c r="C392" s="28">
        <v>64.228999999999999</v>
      </c>
      <c r="D392" s="28">
        <v>6.0999999999999999E-2</v>
      </c>
      <c r="E392" s="27">
        <v>18.555</v>
      </c>
      <c r="F392" s="27">
        <v>6.0000000000000001E-3</v>
      </c>
      <c r="G392" s="27">
        <v>0</v>
      </c>
      <c r="H392" s="27">
        <v>0</v>
      </c>
      <c r="I392" s="27">
        <v>7.0000000000000007E-2</v>
      </c>
      <c r="J392" s="27">
        <v>1.129</v>
      </c>
      <c r="K392" s="27">
        <v>15.241</v>
      </c>
      <c r="L392" s="27">
        <v>2.1999999999999999E-2</v>
      </c>
      <c r="M392" s="27">
        <f t="shared" si="56"/>
        <v>99.313000000000002</v>
      </c>
      <c r="N392" s="27">
        <v>2.982632484797521</v>
      </c>
      <c r="O392" s="27">
        <v>2.1307274069440438E-3</v>
      </c>
      <c r="P392" s="27">
        <v>1.015513275749764</v>
      </c>
      <c r="Q392" s="27">
        <v>2.3301068015290797E-4</v>
      </c>
      <c r="R392" s="27">
        <v>0</v>
      </c>
      <c r="S392" s="27">
        <v>0</v>
      </c>
      <c r="T392" s="27">
        <v>3.4828900089806008E-3</v>
      </c>
      <c r="U392" s="27">
        <v>0.10165036953902276</v>
      </c>
      <c r="V392" s="27">
        <v>0.90290194128529155</v>
      </c>
      <c r="W392" s="27">
        <v>8.077372434229528E-4</v>
      </c>
      <c r="X392" s="27">
        <v>3.4551273666846762E-3</v>
      </c>
      <c r="Y392" s="27">
        <v>0.100840099090779</v>
      </c>
      <c r="Z392" s="27">
        <v>0.8957047735425363</v>
      </c>
      <c r="AA392" s="10"/>
      <c r="AB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Z392" s="10"/>
    </row>
    <row r="393" spans="1:52">
      <c r="B393" s="10" t="s">
        <v>414</v>
      </c>
      <c r="C393" s="28">
        <v>63.844000000000001</v>
      </c>
      <c r="D393" s="28">
        <v>0</v>
      </c>
      <c r="E393" s="28">
        <v>18.940999999999999</v>
      </c>
      <c r="F393" s="28">
        <v>3.5999999999999997E-2</v>
      </c>
      <c r="G393" s="28">
        <v>0.02</v>
      </c>
      <c r="H393" s="28">
        <v>0</v>
      </c>
      <c r="I393" s="28">
        <v>9.2999999999999999E-2</v>
      </c>
      <c r="J393" s="28">
        <v>0.871</v>
      </c>
      <c r="K393" s="28">
        <v>15.606</v>
      </c>
      <c r="L393" s="28">
        <v>0</v>
      </c>
      <c r="M393" s="28">
        <f t="shared" si="56"/>
        <v>99.410999999999987</v>
      </c>
      <c r="N393" s="28">
        <v>2.9674426459903458</v>
      </c>
      <c r="O393" s="28">
        <v>0</v>
      </c>
      <c r="P393" s="28">
        <v>1.0375790932959292</v>
      </c>
      <c r="Q393" s="28">
        <v>1.3993319159278646E-3</v>
      </c>
      <c r="R393" s="28">
        <v>7.8736728782785896E-4</v>
      </c>
      <c r="S393" s="28">
        <v>0</v>
      </c>
      <c r="T393" s="28">
        <v>4.6314643948960309E-3</v>
      </c>
      <c r="U393" s="28">
        <v>7.8492260507319403E-2</v>
      </c>
      <c r="V393" s="28">
        <v>0.92536354844620383</v>
      </c>
      <c r="W393" s="28">
        <v>0</v>
      </c>
      <c r="X393" s="28">
        <v>4.5924867048827093E-3</v>
      </c>
      <c r="Y393" s="28">
        <v>7.7831681749147202E-2</v>
      </c>
      <c r="Z393" s="28">
        <v>0.91757583154597</v>
      </c>
      <c r="AA393" s="10"/>
      <c r="AB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Z393" s="10"/>
    </row>
    <row r="394" spans="1:52">
      <c r="B394" s="10" t="s">
        <v>415</v>
      </c>
      <c r="C394" s="28">
        <v>64.451999999999998</v>
      </c>
      <c r="D394" s="28">
        <v>7.6999999999999999E-2</v>
      </c>
      <c r="E394" s="27">
        <v>18.885000000000002</v>
      </c>
      <c r="F394" s="27">
        <v>0.04</v>
      </c>
      <c r="G394" s="27">
        <v>0.01</v>
      </c>
      <c r="H394" s="27">
        <v>0</v>
      </c>
      <c r="I394" s="27">
        <v>6.5000000000000002E-2</v>
      </c>
      <c r="J394" s="27">
        <v>1.0029999999999999</v>
      </c>
      <c r="K394" s="27">
        <v>15.547000000000001</v>
      </c>
      <c r="L394" s="27">
        <v>0</v>
      </c>
      <c r="M394" s="27">
        <f t="shared" si="56"/>
        <v>100.07900000000001</v>
      </c>
      <c r="N394" s="27">
        <v>2.9734505281904249</v>
      </c>
      <c r="O394" s="27">
        <v>2.6720496145783814E-3</v>
      </c>
      <c r="P394" s="27">
        <v>1.0268272165460075</v>
      </c>
      <c r="Q394" s="27">
        <v>1.5432642794743043E-3</v>
      </c>
      <c r="R394" s="27">
        <v>3.9075941049805337E-4</v>
      </c>
      <c r="S394" s="27">
        <v>0</v>
      </c>
      <c r="T394" s="27">
        <v>3.2130006372324111E-3</v>
      </c>
      <c r="U394" s="27">
        <v>8.9716368993537424E-2</v>
      </c>
      <c r="V394" s="27">
        <v>0.91501762149401566</v>
      </c>
      <c r="W394" s="27">
        <v>0</v>
      </c>
      <c r="X394" s="27">
        <v>3.1876682658152169E-3</v>
      </c>
      <c r="Y394" s="27">
        <v>8.900901514019241E-2</v>
      </c>
      <c r="Z394" s="27">
        <v>0.90780331659399227</v>
      </c>
      <c r="AA394" s="10"/>
      <c r="AB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Z394" s="10"/>
    </row>
    <row r="395" spans="1:52">
      <c r="B395" s="10" t="s">
        <v>416</v>
      </c>
      <c r="C395" s="28">
        <v>63.65</v>
      </c>
      <c r="D395" s="28">
        <v>0.127</v>
      </c>
      <c r="E395" s="27">
        <v>18.234999999999999</v>
      </c>
      <c r="F395" s="27">
        <v>4.5999999999999999E-2</v>
      </c>
      <c r="G395" s="27">
        <v>4.3999999999999997E-2</v>
      </c>
      <c r="H395" s="27">
        <v>0</v>
      </c>
      <c r="I395" s="27">
        <v>6.7000000000000004E-2</v>
      </c>
      <c r="J395" s="27">
        <v>0.751</v>
      </c>
      <c r="K395" s="27">
        <v>15.79</v>
      </c>
      <c r="L395" s="27">
        <v>0</v>
      </c>
      <c r="M395" s="27">
        <f t="shared" si="56"/>
        <v>98.710000000000008</v>
      </c>
      <c r="N395" s="27">
        <v>2.9834411983239804</v>
      </c>
      <c r="O395" s="27">
        <v>4.4776719194312507E-3</v>
      </c>
      <c r="P395" s="27">
        <v>1.0073511943535456</v>
      </c>
      <c r="Q395" s="27">
        <v>1.8031543350027948E-3</v>
      </c>
      <c r="R395" s="27">
        <v>1.7468550837099928E-3</v>
      </c>
      <c r="S395" s="27">
        <v>0</v>
      </c>
      <c r="T395" s="27">
        <v>3.3648601095601803E-3</v>
      </c>
      <c r="U395" s="27">
        <v>6.82504388641966E-2</v>
      </c>
      <c r="V395" s="27">
        <v>0.94419075804497576</v>
      </c>
      <c r="W395" s="27">
        <v>0</v>
      </c>
      <c r="X395" s="27">
        <v>3.3125025060744724E-3</v>
      </c>
      <c r="Y395" s="27">
        <v>6.7188454324148592E-2</v>
      </c>
      <c r="Z395" s="27">
        <v>0.92949904316977683</v>
      </c>
      <c r="AA395" s="10"/>
      <c r="AB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Z395" s="10"/>
    </row>
    <row r="396" spans="1:52">
      <c r="B396" s="10" t="s">
        <v>417</v>
      </c>
      <c r="C396" s="28">
        <v>64.067999999999998</v>
      </c>
      <c r="D396" s="28">
        <v>4.8000000000000001E-2</v>
      </c>
      <c r="E396" s="28">
        <v>18.928999999999998</v>
      </c>
      <c r="F396" s="28">
        <v>7.1999999999999995E-2</v>
      </c>
      <c r="G396" s="28">
        <v>0.04</v>
      </c>
      <c r="H396" s="28">
        <v>0</v>
      </c>
      <c r="I396" s="28">
        <v>6.5000000000000002E-2</v>
      </c>
      <c r="J396" s="28">
        <v>0.81299999999999994</v>
      </c>
      <c r="K396" s="28">
        <v>16.065000000000001</v>
      </c>
      <c r="L396" s="28">
        <v>1.4999999999999999E-2</v>
      </c>
      <c r="M396" s="28">
        <f t="shared" si="56"/>
        <v>100.11500000000001</v>
      </c>
      <c r="N396" s="28">
        <v>2.9645849074954622</v>
      </c>
      <c r="O396" s="28">
        <v>1.6706806312352654E-3</v>
      </c>
      <c r="P396" s="28">
        <v>1.0323012686343538</v>
      </c>
      <c r="Q396" s="28">
        <v>2.7861931288063594E-3</v>
      </c>
      <c r="R396" s="28">
        <v>1.5677176388407105E-3</v>
      </c>
      <c r="S396" s="28">
        <v>0</v>
      </c>
      <c r="T396" s="28">
        <v>3.2226209000159106E-3</v>
      </c>
      <c r="U396" s="28">
        <v>7.293898386088736E-2</v>
      </c>
      <c r="V396" s="28">
        <v>0.94833547503850946</v>
      </c>
      <c r="W396" s="28">
        <v>5.4877311847533155E-4</v>
      </c>
      <c r="X396" s="28">
        <v>3.1455637732485005E-3</v>
      </c>
      <c r="Y396" s="28">
        <v>7.1194916314615719E-2</v>
      </c>
      <c r="Z396" s="28">
        <v>0.92565951991213591</v>
      </c>
      <c r="AA396" s="10"/>
      <c r="AB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Z396" s="10"/>
    </row>
    <row r="397" spans="1:52">
      <c r="B397" s="10" t="s">
        <v>418</v>
      </c>
      <c r="C397" s="28">
        <v>63.643999999999998</v>
      </c>
      <c r="D397" s="28">
        <v>4.4999999999999998E-2</v>
      </c>
      <c r="E397" s="27">
        <v>18.687999999999999</v>
      </c>
      <c r="F397" s="27">
        <v>0.11799999999999999</v>
      </c>
      <c r="G397" s="27">
        <v>0</v>
      </c>
      <c r="H397" s="27">
        <v>0</v>
      </c>
      <c r="I397" s="27">
        <v>7.6999999999999999E-2</v>
      </c>
      <c r="J397" s="27">
        <v>0.99099999999999999</v>
      </c>
      <c r="K397" s="27">
        <v>15.976000000000001</v>
      </c>
      <c r="L397" s="27">
        <v>0.01</v>
      </c>
      <c r="M397" s="27">
        <f t="shared" si="56"/>
        <v>99.548999999999992</v>
      </c>
      <c r="N397" s="27">
        <v>2.9647072603379336</v>
      </c>
      <c r="O397" s="27">
        <v>1.5767626995311197E-3</v>
      </c>
      <c r="P397" s="27">
        <v>1.025990261872141</v>
      </c>
      <c r="Q397" s="27">
        <v>4.5968713669872745E-3</v>
      </c>
      <c r="R397" s="27">
        <v>0</v>
      </c>
      <c r="S397" s="27">
        <v>0</v>
      </c>
      <c r="T397" s="27">
        <v>3.8431577501788572E-3</v>
      </c>
      <c r="U397" s="27">
        <v>8.9504411431396397E-2</v>
      </c>
      <c r="V397" s="27">
        <v>0.94940374881553979</v>
      </c>
      <c r="W397" s="27">
        <v>3.6830125081656172E-4</v>
      </c>
      <c r="X397" s="27">
        <v>3.6855937593640998E-3</v>
      </c>
      <c r="Y397" s="27">
        <v>8.5834858116807508E-2</v>
      </c>
      <c r="Z397" s="27">
        <v>0.91047954812382836</v>
      </c>
      <c r="AA397" s="10"/>
      <c r="AB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Z397" s="10"/>
    </row>
    <row r="398" spans="1:52">
      <c r="B398" s="10" t="s">
        <v>419</v>
      </c>
      <c r="C398" s="11">
        <v>64.141999999999996</v>
      </c>
      <c r="D398" s="11">
        <v>0.124</v>
      </c>
      <c r="E398" s="27">
        <v>18.625</v>
      </c>
      <c r="F398" s="27">
        <v>1.4E-2</v>
      </c>
      <c r="G398" s="27">
        <v>3.7999999999999999E-2</v>
      </c>
      <c r="H398" s="27">
        <v>0</v>
      </c>
      <c r="I398" s="27">
        <v>8.2000000000000003E-2</v>
      </c>
      <c r="J398" s="27">
        <v>0.83399999999999996</v>
      </c>
      <c r="K398" s="27">
        <v>15.616</v>
      </c>
      <c r="L398" s="27">
        <v>0</v>
      </c>
      <c r="M398" s="27">
        <f t="shared" si="56"/>
        <v>99.47499999999998</v>
      </c>
      <c r="N398" s="27">
        <v>2.9781881308586002</v>
      </c>
      <c r="O398" s="27">
        <v>4.3307268258592777E-3</v>
      </c>
      <c r="P398" s="27">
        <v>1.0192060098525098</v>
      </c>
      <c r="Q398" s="27">
        <v>5.4361779004935811E-4</v>
      </c>
      <c r="R398" s="27">
        <v>1.4944395572139297E-3</v>
      </c>
      <c r="S398" s="27">
        <v>0</v>
      </c>
      <c r="T398" s="27">
        <v>4.0794030822477768E-3</v>
      </c>
      <c r="U398" s="27">
        <v>7.5079629075506776E-2</v>
      </c>
      <c r="V398" s="27">
        <v>0.92499198977010011</v>
      </c>
      <c r="W398" s="27">
        <v>0</v>
      </c>
      <c r="X398" s="27">
        <v>4.0625393921481963E-3</v>
      </c>
      <c r="Y398" s="27">
        <v>7.4769260236734622E-2</v>
      </c>
      <c r="Z398" s="27">
        <v>0.92116820037111724</v>
      </c>
      <c r="AA398" s="10"/>
      <c r="AB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Z398" s="10"/>
    </row>
    <row r="399" spans="1:52">
      <c r="B399" s="10" t="s">
        <v>420</v>
      </c>
      <c r="C399" s="11">
        <v>63.749000000000002</v>
      </c>
      <c r="D399" s="11">
        <v>8.2000000000000003E-2</v>
      </c>
      <c r="E399" s="28">
        <v>18.712</v>
      </c>
      <c r="F399" s="28">
        <v>6.0000000000000001E-3</v>
      </c>
      <c r="G399" s="28">
        <v>0.02</v>
      </c>
      <c r="H399" s="28">
        <v>0</v>
      </c>
      <c r="I399" s="28">
        <v>3.2000000000000001E-2</v>
      </c>
      <c r="J399" s="28">
        <v>1.194</v>
      </c>
      <c r="K399" s="28">
        <v>15.404999999999999</v>
      </c>
      <c r="L399" s="28">
        <v>2.5000000000000001E-2</v>
      </c>
      <c r="M399" s="28">
        <f t="shared" si="56"/>
        <v>99.225000000000009</v>
      </c>
      <c r="N399" s="28">
        <v>2.9690190425355429</v>
      </c>
      <c r="O399" s="28">
        <v>2.8726514383522446E-3</v>
      </c>
      <c r="P399" s="28">
        <v>1.0271074484874791</v>
      </c>
      <c r="Q399" s="28">
        <v>2.3369361723083555E-4</v>
      </c>
      <c r="R399" s="28">
        <v>7.8895953484938645E-4</v>
      </c>
      <c r="S399" s="28">
        <v>0</v>
      </c>
      <c r="T399" s="28">
        <v>1.59684484668343E-3</v>
      </c>
      <c r="U399" s="28">
        <v>0.10781777618553663</v>
      </c>
      <c r="V399" s="28">
        <v>0.91529238602174556</v>
      </c>
      <c r="W399" s="28">
        <v>9.2057347905733877E-4</v>
      </c>
      <c r="X399" s="28">
        <v>1.5583428586814895E-3</v>
      </c>
      <c r="Y399" s="28">
        <v>0.10521815059654263</v>
      </c>
      <c r="Z399" s="28">
        <v>0.89322350654477589</v>
      </c>
      <c r="AA399" s="10"/>
      <c r="AB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Z399" s="10"/>
    </row>
    <row r="400" spans="1:52">
      <c r="C400" s="11"/>
      <c r="D400" s="11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10"/>
      <c r="AB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Z400" s="10"/>
    </row>
    <row r="401" spans="1:52">
      <c r="B401" s="10" t="s">
        <v>421</v>
      </c>
      <c r="C401" s="11">
        <v>64.572000000000003</v>
      </c>
      <c r="D401" s="11">
        <v>0</v>
      </c>
      <c r="E401" s="27">
        <v>17.754000000000001</v>
      </c>
      <c r="F401" s="27">
        <v>0.34</v>
      </c>
      <c r="G401" s="27">
        <v>1.0999999999999999E-2</v>
      </c>
      <c r="H401" s="27">
        <v>0</v>
      </c>
      <c r="I401" s="27">
        <v>2.1000000000000001E-2</v>
      </c>
      <c r="J401" s="27">
        <v>0.36499999999999999</v>
      </c>
      <c r="K401" s="27">
        <v>15.861000000000001</v>
      </c>
      <c r="L401" s="27">
        <v>0</v>
      </c>
      <c r="M401" s="27">
        <f>SUM(C401:L401)</f>
        <v>98.924000000000007</v>
      </c>
      <c r="N401" s="27">
        <v>3.0149276781219934</v>
      </c>
      <c r="O401" s="27">
        <v>0</v>
      </c>
      <c r="P401" s="27">
        <v>0.9769783496843073</v>
      </c>
      <c r="Q401" s="27">
        <v>1.327601002657334E-2</v>
      </c>
      <c r="R401" s="27">
        <v>4.3502125087349825E-4</v>
      </c>
      <c r="S401" s="27">
        <v>0</v>
      </c>
      <c r="T401" s="27">
        <v>1.050570234031429E-3</v>
      </c>
      <c r="U401" s="27">
        <v>3.304242872322196E-2</v>
      </c>
      <c r="V401" s="27">
        <v>0.94476058482249203</v>
      </c>
      <c r="W401" s="27">
        <v>0</v>
      </c>
      <c r="X401" s="27">
        <v>1.0732659627957399E-3</v>
      </c>
      <c r="Y401" s="27">
        <v>3.3756252488377186E-2</v>
      </c>
      <c r="Z401" s="27">
        <v>0.96517048154882712</v>
      </c>
      <c r="AA401" s="10"/>
      <c r="AB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Z401" s="10"/>
    </row>
    <row r="402" spans="1:52">
      <c r="B402" s="38" t="s">
        <v>422</v>
      </c>
      <c r="C402" s="11">
        <v>64.168000000000006</v>
      </c>
      <c r="D402" s="11">
        <v>4.2999999999999997E-2</v>
      </c>
      <c r="E402" s="28">
        <v>18.34</v>
      </c>
      <c r="F402" s="28">
        <v>0.375</v>
      </c>
      <c r="G402" s="28">
        <v>2E-3</v>
      </c>
      <c r="H402" s="28">
        <v>1E-3</v>
      </c>
      <c r="I402" s="28">
        <v>0.28699999999999998</v>
      </c>
      <c r="J402" s="28">
        <v>0.77100000000000002</v>
      </c>
      <c r="K402" s="28">
        <v>14.891999999999999</v>
      </c>
      <c r="L402" s="28">
        <v>0</v>
      </c>
      <c r="M402" s="28">
        <f>SUM(C402:L402)</f>
        <v>98.879000000000019</v>
      </c>
      <c r="N402" s="28">
        <v>2.9898771454114224</v>
      </c>
      <c r="O402" s="28">
        <v>1.5070677265298196E-3</v>
      </c>
      <c r="P402" s="28">
        <v>1.0071409042899395</v>
      </c>
      <c r="Q402" s="28">
        <v>1.4612418497874214E-2</v>
      </c>
      <c r="R402" s="28">
        <v>7.8931428510311755E-5</v>
      </c>
      <c r="S402" s="28">
        <v>6.946137654884132E-5</v>
      </c>
      <c r="T402" s="28">
        <v>1.432814187405014E-2</v>
      </c>
      <c r="U402" s="28">
        <v>6.9652330948734811E-2</v>
      </c>
      <c r="V402" s="28">
        <v>0.88521019727566952</v>
      </c>
      <c r="W402" s="28">
        <v>0</v>
      </c>
      <c r="X402" s="28">
        <v>1.4783615150354911E-2</v>
      </c>
      <c r="Y402" s="28">
        <v>7.1866489327285038E-2</v>
      </c>
      <c r="Z402" s="28">
        <v>0.91334989552236001</v>
      </c>
      <c r="AA402" s="10"/>
      <c r="AB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Z402" s="10"/>
    </row>
    <row r="403" spans="1:52">
      <c r="B403" s="38"/>
      <c r="C403" s="11"/>
      <c r="D403" s="11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10"/>
      <c r="AB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Z403" s="10"/>
    </row>
    <row r="404" spans="1:52">
      <c r="A404" s="20" t="s">
        <v>92</v>
      </c>
      <c r="B404" s="10" t="s">
        <v>483</v>
      </c>
      <c r="C404" s="28">
        <v>64.930000000000007</v>
      </c>
      <c r="D404" s="28">
        <v>0.04</v>
      </c>
      <c r="E404" s="27">
        <v>17.559999999999999</v>
      </c>
      <c r="F404" s="27">
        <v>7.0000000000000007E-2</v>
      </c>
      <c r="G404" s="27">
        <v>0</v>
      </c>
      <c r="H404" s="27">
        <v>0</v>
      </c>
      <c r="I404" s="27">
        <v>0.03</v>
      </c>
      <c r="J404" s="27">
        <v>0.81</v>
      </c>
      <c r="K404" s="27">
        <v>16.100000000000001</v>
      </c>
      <c r="L404" s="27">
        <v>0</v>
      </c>
      <c r="M404" s="27">
        <f>SUM(C404:L404)</f>
        <v>99.54000000000002</v>
      </c>
      <c r="N404" s="27">
        <v>3.018082094502601</v>
      </c>
      <c r="O404" s="27">
        <v>1.3985407050060839E-3</v>
      </c>
      <c r="P404" s="27">
        <v>0.9619803941936842</v>
      </c>
      <c r="Q404" s="27">
        <v>2.7210697852268167E-3</v>
      </c>
      <c r="R404" s="27">
        <v>0</v>
      </c>
      <c r="S404" s="27">
        <v>0</v>
      </c>
      <c r="T404" s="27">
        <v>1.4941012769900169E-3</v>
      </c>
      <c r="U404" s="27">
        <v>7.2999032048195661E-2</v>
      </c>
      <c r="V404" s="27">
        <v>0.95470690241589007</v>
      </c>
      <c r="W404" s="27">
        <v>0</v>
      </c>
      <c r="X404" s="27">
        <v>1.4517112564169207E-3</v>
      </c>
      <c r="Y404" s="27">
        <v>7.0927933844884383E-2</v>
      </c>
      <c r="Z404" s="27">
        <v>0.92762035489869865</v>
      </c>
      <c r="AA404" s="10"/>
      <c r="AB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Z404" s="10"/>
    </row>
    <row r="405" spans="1:52">
      <c r="B405" s="10" t="s">
        <v>484</v>
      </c>
      <c r="C405" s="28">
        <v>65.099999999999994</v>
      </c>
      <c r="D405" s="28">
        <v>0.03</v>
      </c>
      <c r="E405" s="28">
        <v>17.57</v>
      </c>
      <c r="F405" s="28">
        <v>0.04</v>
      </c>
      <c r="G405" s="28">
        <v>0</v>
      </c>
      <c r="H405" s="28">
        <v>0</v>
      </c>
      <c r="I405" s="28">
        <v>0.05</v>
      </c>
      <c r="J405" s="28">
        <v>0.93</v>
      </c>
      <c r="K405" s="28">
        <v>16.11</v>
      </c>
      <c r="L405" s="28">
        <v>0</v>
      </c>
      <c r="M405" s="28">
        <f t="shared" ref="M405:M409" si="57">SUM(C405:L405)</f>
        <v>99.83</v>
      </c>
      <c r="N405" s="28">
        <v>3.0178885258108847</v>
      </c>
      <c r="O405" s="28">
        <v>1.0460993540662199E-3</v>
      </c>
      <c r="P405" s="28">
        <v>0.95995313265476445</v>
      </c>
      <c r="Q405" s="28">
        <v>1.5507371482047772E-3</v>
      </c>
      <c r="R405" s="28">
        <v>0</v>
      </c>
      <c r="S405" s="28">
        <v>0</v>
      </c>
      <c r="T405" s="28">
        <v>2.4835067568392015E-3</v>
      </c>
      <c r="U405" s="28">
        <v>8.3589473647239482E-2</v>
      </c>
      <c r="V405" s="28">
        <v>0.95274413991857443</v>
      </c>
      <c r="W405" s="28">
        <v>0</v>
      </c>
      <c r="X405" s="28">
        <v>2.3907064181497438E-3</v>
      </c>
      <c r="Y405" s="28">
        <v>8.0466014673763631E-2</v>
      </c>
      <c r="Z405" s="28">
        <v>0.91714327890808667</v>
      </c>
      <c r="AA405" s="10"/>
      <c r="AB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Z405" s="10"/>
    </row>
    <row r="406" spans="1:52">
      <c r="B406" s="10" t="s">
        <v>485</v>
      </c>
      <c r="C406" s="28">
        <v>65.37</v>
      </c>
      <c r="D406" s="28">
        <v>7.0000000000000007E-2</v>
      </c>
      <c r="E406" s="27">
        <v>17.66</v>
      </c>
      <c r="F406" s="27">
        <v>0.02</v>
      </c>
      <c r="G406" s="27">
        <v>0</v>
      </c>
      <c r="H406" s="27">
        <v>0</v>
      </c>
      <c r="I406" s="27">
        <v>0.06</v>
      </c>
      <c r="J406" s="27">
        <v>1</v>
      </c>
      <c r="K406" s="27">
        <v>15.98</v>
      </c>
      <c r="L406" s="27">
        <v>0</v>
      </c>
      <c r="M406" s="27">
        <f t="shared" si="57"/>
        <v>100.16</v>
      </c>
      <c r="N406" s="27">
        <v>3.0174971280040368</v>
      </c>
      <c r="O406" s="27">
        <v>2.430501505361414E-3</v>
      </c>
      <c r="P406" s="27">
        <v>0.9607605080017948</v>
      </c>
      <c r="Q406" s="27">
        <v>7.7206589790944195E-4</v>
      </c>
      <c r="R406" s="27">
        <v>0</v>
      </c>
      <c r="S406" s="27">
        <v>0</v>
      </c>
      <c r="T406" s="27">
        <v>2.9675139357866593E-3</v>
      </c>
      <c r="U406" s="27">
        <v>8.949830640630041E-2</v>
      </c>
      <c r="V406" s="27">
        <v>0.94103049188333243</v>
      </c>
      <c r="W406" s="27">
        <v>0</v>
      </c>
      <c r="X406" s="27">
        <v>2.8713348085362151E-3</v>
      </c>
      <c r="Y406" s="27">
        <v>8.6597605959119889E-2</v>
      </c>
      <c r="Z406" s="27">
        <v>0.9105310592323439</v>
      </c>
      <c r="AA406" s="10"/>
      <c r="AB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Z406" s="10"/>
    </row>
    <row r="407" spans="1:52">
      <c r="B407" s="10" t="s">
        <v>486</v>
      </c>
      <c r="C407" s="28">
        <v>65.36</v>
      </c>
      <c r="D407" s="28">
        <v>0</v>
      </c>
      <c r="E407" s="27">
        <v>17.53</v>
      </c>
      <c r="F407" s="27">
        <v>0.02</v>
      </c>
      <c r="G407" s="27">
        <v>0.02</v>
      </c>
      <c r="H407" s="27">
        <v>0</v>
      </c>
      <c r="I407" s="27">
        <v>0.04</v>
      </c>
      <c r="J407" s="27">
        <v>0.95</v>
      </c>
      <c r="K407" s="27">
        <v>16</v>
      </c>
      <c r="L407" s="27">
        <v>0</v>
      </c>
      <c r="M407" s="27">
        <f t="shared" si="57"/>
        <v>99.92</v>
      </c>
      <c r="N407" s="27">
        <v>3.0239333527768784</v>
      </c>
      <c r="O407" s="27">
        <v>0</v>
      </c>
      <c r="P407" s="27">
        <v>0.95586850253923294</v>
      </c>
      <c r="Q407" s="27">
        <v>7.7383106684752697E-4</v>
      </c>
      <c r="R407" s="27">
        <v>7.8374592227177672E-4</v>
      </c>
      <c r="S407" s="27">
        <v>0</v>
      </c>
      <c r="T407" s="27">
        <v>1.9828656949556923E-3</v>
      </c>
      <c r="U407" s="27">
        <v>8.5217779478688679E-2</v>
      </c>
      <c r="V407" s="27">
        <v>0.94436241642794461</v>
      </c>
      <c r="W407" s="27">
        <v>0</v>
      </c>
      <c r="X407" s="27">
        <v>1.9221953254870579E-3</v>
      </c>
      <c r="Y407" s="27">
        <v>8.2610344098964603E-2</v>
      </c>
      <c r="Z407" s="27">
        <v>0.9154674605755484</v>
      </c>
      <c r="AA407" s="10"/>
      <c r="AB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Z407" s="10"/>
    </row>
    <row r="408" spans="1:52">
      <c r="B408" s="10" t="s">
        <v>487</v>
      </c>
      <c r="C408" s="28">
        <v>65.44</v>
      </c>
      <c r="D408" s="28">
        <v>0</v>
      </c>
      <c r="E408" s="28">
        <v>17.64</v>
      </c>
      <c r="F408" s="28">
        <v>0.04</v>
      </c>
      <c r="G408" s="28">
        <v>0</v>
      </c>
      <c r="H408" s="28">
        <v>0</v>
      </c>
      <c r="I408" s="28">
        <v>0.05</v>
      </c>
      <c r="J408" s="28">
        <v>1.08</v>
      </c>
      <c r="K408" s="28">
        <v>15.75</v>
      </c>
      <c r="L408" s="28">
        <v>0</v>
      </c>
      <c r="M408" s="28">
        <f t="shared" si="57"/>
        <v>100</v>
      </c>
      <c r="N408" s="28">
        <v>3.0218409021149117</v>
      </c>
      <c r="O408" s="28">
        <v>0</v>
      </c>
      <c r="P408" s="28">
        <v>0.96002589793193338</v>
      </c>
      <c r="Q408" s="28">
        <v>1.544700510121666E-3</v>
      </c>
      <c r="R408" s="28">
        <v>0</v>
      </c>
      <c r="S408" s="28">
        <v>0</v>
      </c>
      <c r="T408" s="28">
        <v>2.4738390762233378E-3</v>
      </c>
      <c r="U408" s="28">
        <v>9.6693770784328309E-2</v>
      </c>
      <c r="V408" s="28">
        <v>0.92782784778752969</v>
      </c>
      <c r="W408" s="28">
        <v>0</v>
      </c>
      <c r="X408" s="28">
        <v>2.4088120914270332E-3</v>
      </c>
      <c r="Y408" s="28">
        <v>9.4152091972993124E-2</v>
      </c>
      <c r="Z408" s="28">
        <v>0.90343909593557992</v>
      </c>
      <c r="AA408" s="10"/>
      <c r="AB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Z408" s="10"/>
    </row>
    <row r="409" spans="1:52">
      <c r="B409" s="10" t="s">
        <v>488</v>
      </c>
      <c r="C409" s="28">
        <v>65.03</v>
      </c>
      <c r="D409" s="28">
        <v>0.01</v>
      </c>
      <c r="E409" s="27">
        <v>17.53</v>
      </c>
      <c r="F409" s="27">
        <v>0.13</v>
      </c>
      <c r="G409" s="27">
        <v>0.04</v>
      </c>
      <c r="H409" s="27">
        <v>0</v>
      </c>
      <c r="I409" s="27">
        <v>0.06</v>
      </c>
      <c r="J409" s="27">
        <v>1.04</v>
      </c>
      <c r="K409" s="27">
        <v>15.96</v>
      </c>
      <c r="L409" s="27">
        <v>0</v>
      </c>
      <c r="M409" s="27">
        <f t="shared" si="57"/>
        <v>99.800000000000011</v>
      </c>
      <c r="N409" s="27">
        <v>3.0165660179628144</v>
      </c>
      <c r="O409" s="27">
        <v>3.4892216157941211E-4</v>
      </c>
      <c r="P409" s="27">
        <v>0.95837849459064439</v>
      </c>
      <c r="Q409" s="27">
        <v>5.0431098327098373E-3</v>
      </c>
      <c r="R409" s="27">
        <v>1.571607883580309E-3</v>
      </c>
      <c r="S409" s="27">
        <v>0</v>
      </c>
      <c r="T409" s="27">
        <v>2.982108681255145E-3</v>
      </c>
      <c r="U409" s="27">
        <v>9.3536013497424381E-2</v>
      </c>
      <c r="V409" s="27">
        <v>0.94447508943797598</v>
      </c>
      <c r="W409" s="27">
        <v>0</v>
      </c>
      <c r="X409" s="27">
        <v>2.8646763955587663E-3</v>
      </c>
      <c r="Y409" s="27">
        <v>8.985266421878349E-2</v>
      </c>
      <c r="Z409" s="27">
        <v>0.90728265938565766</v>
      </c>
      <c r="AA409" s="10"/>
      <c r="AB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Z409" s="10"/>
    </row>
    <row r="410" spans="1:52">
      <c r="C410" s="28"/>
      <c r="D410" s="2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10"/>
      <c r="AB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Z410" s="10"/>
    </row>
    <row r="411" spans="1:52">
      <c r="B411" s="10" t="s">
        <v>477</v>
      </c>
      <c r="C411" s="28">
        <v>65.400000000000006</v>
      </c>
      <c r="D411" s="28">
        <v>0.02</v>
      </c>
      <c r="E411" s="28">
        <v>17.39</v>
      </c>
      <c r="F411" s="28">
        <v>0.03</v>
      </c>
      <c r="G411" s="28">
        <v>0</v>
      </c>
      <c r="H411" s="28">
        <v>0</v>
      </c>
      <c r="I411" s="28">
        <v>0.05</v>
      </c>
      <c r="J411" s="28">
        <v>0.94</v>
      </c>
      <c r="K411" s="28">
        <v>16.11</v>
      </c>
      <c r="L411" s="28">
        <v>0</v>
      </c>
      <c r="M411" s="28">
        <f>SUM(C411:L411)</f>
        <v>99.94</v>
      </c>
      <c r="N411" s="28">
        <v>3.0270935348825674</v>
      </c>
      <c r="O411" s="28">
        <v>6.9631790357324304E-4</v>
      </c>
      <c r="P411" s="28">
        <v>0.94864503407953926</v>
      </c>
      <c r="Q411" s="28">
        <v>1.1612489677133376E-3</v>
      </c>
      <c r="R411" s="28">
        <v>0</v>
      </c>
      <c r="S411" s="28">
        <v>0</v>
      </c>
      <c r="T411" s="28">
        <v>2.4796548411635689E-3</v>
      </c>
      <c r="U411" s="28">
        <v>8.435724397390984E-2</v>
      </c>
      <c r="V411" s="28">
        <v>0.95126643502515595</v>
      </c>
      <c r="W411" s="28">
        <v>0</v>
      </c>
      <c r="X411" s="28">
        <v>2.3886397050577272E-3</v>
      </c>
      <c r="Y411" s="28">
        <v>8.1260931570125317E-2</v>
      </c>
      <c r="Z411" s="28">
        <v>0.91635042872481687</v>
      </c>
      <c r="AA411" s="10"/>
      <c r="AB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Z411" s="10"/>
    </row>
    <row r="412" spans="1:52">
      <c r="B412" s="10" t="s">
        <v>478</v>
      </c>
      <c r="C412" s="28">
        <v>65.06</v>
      </c>
      <c r="D412" s="28">
        <v>0.04</v>
      </c>
      <c r="E412" s="27">
        <v>17.52</v>
      </c>
      <c r="F412" s="27">
        <v>0</v>
      </c>
      <c r="G412" s="27">
        <v>0</v>
      </c>
      <c r="H412" s="27">
        <v>0</v>
      </c>
      <c r="I412" s="27">
        <v>0.03</v>
      </c>
      <c r="J412" s="27">
        <v>0.88</v>
      </c>
      <c r="K412" s="27">
        <v>16.18</v>
      </c>
      <c r="L412" s="27">
        <v>0</v>
      </c>
      <c r="M412" s="27">
        <f t="shared" ref="M412:M416" si="58">SUM(C412:L412)</f>
        <v>99.710000000000008</v>
      </c>
      <c r="N412" s="27">
        <v>3.0197447975747909</v>
      </c>
      <c r="O412" s="27">
        <v>1.3965151389793823E-3</v>
      </c>
      <c r="P412" s="27">
        <v>0.95839899149432828</v>
      </c>
      <c r="Q412" s="27">
        <v>0</v>
      </c>
      <c r="R412" s="27">
        <v>0</v>
      </c>
      <c r="S412" s="27">
        <v>0</v>
      </c>
      <c r="T412" s="27">
        <v>1.4919373065197339E-3</v>
      </c>
      <c r="U412" s="27">
        <v>7.9192725814780443E-2</v>
      </c>
      <c r="V412" s="27">
        <v>0.95806117423411397</v>
      </c>
      <c r="W412" s="27">
        <v>0</v>
      </c>
      <c r="X412" s="27">
        <v>1.4362871579039185E-3</v>
      </c>
      <c r="Y412" s="27">
        <v>7.6238790055130776E-2</v>
      </c>
      <c r="Z412" s="27">
        <v>0.92232492278696532</v>
      </c>
      <c r="AA412" s="10"/>
      <c r="AB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Z412" s="10"/>
    </row>
    <row r="413" spans="1:52">
      <c r="B413" s="10" t="s">
        <v>479</v>
      </c>
      <c r="C413" s="28">
        <v>65.56</v>
      </c>
      <c r="D413" s="28">
        <v>0.05</v>
      </c>
      <c r="E413" s="28">
        <v>17.45</v>
      </c>
      <c r="F413" s="28">
        <v>0.02</v>
      </c>
      <c r="G413" s="28">
        <v>0</v>
      </c>
      <c r="H413" s="28">
        <v>0</v>
      </c>
      <c r="I413" s="28">
        <v>0.04</v>
      </c>
      <c r="J413" s="28">
        <v>0.9</v>
      </c>
      <c r="K413" s="28">
        <v>16.04</v>
      </c>
      <c r="L413" s="28">
        <v>0</v>
      </c>
      <c r="M413" s="28">
        <f t="shared" si="58"/>
        <v>100.06</v>
      </c>
      <c r="N413" s="28">
        <v>3.0280398948433369</v>
      </c>
      <c r="O413" s="28">
        <v>1.7370892238621424E-3</v>
      </c>
      <c r="P413" s="28">
        <v>0.9498918086599355</v>
      </c>
      <c r="Q413" s="28">
        <v>7.7251805348654509E-4</v>
      </c>
      <c r="R413" s="28">
        <v>0</v>
      </c>
      <c r="S413" s="28">
        <v>0</v>
      </c>
      <c r="T413" s="28">
        <v>1.9795012278748915E-3</v>
      </c>
      <c r="U413" s="28">
        <v>8.0595648478055712E-2</v>
      </c>
      <c r="V413" s="28">
        <v>0.94511695071061619</v>
      </c>
      <c r="W413" s="28">
        <v>0</v>
      </c>
      <c r="X413" s="28">
        <v>1.9261617629176631E-3</v>
      </c>
      <c r="Y413" s="28">
        <v>7.8423925264569497E-2</v>
      </c>
      <c r="Z413" s="28">
        <v>0.91964991297251297</v>
      </c>
      <c r="AA413" s="10"/>
      <c r="AB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Z413" s="10"/>
    </row>
    <row r="414" spans="1:52">
      <c r="B414" s="10" t="s">
        <v>480</v>
      </c>
      <c r="C414" s="28">
        <v>64.739999999999995</v>
      </c>
      <c r="D414" s="28">
        <v>0.01</v>
      </c>
      <c r="E414" s="27">
        <v>17.579999999999998</v>
      </c>
      <c r="F414" s="27">
        <v>0.02</v>
      </c>
      <c r="G414" s="27">
        <v>0.02</v>
      </c>
      <c r="H414" s="27">
        <v>0</v>
      </c>
      <c r="I414" s="27">
        <v>0.05</v>
      </c>
      <c r="J414" s="27">
        <v>0.95</v>
      </c>
      <c r="K414" s="27">
        <v>16.16</v>
      </c>
      <c r="L414" s="27">
        <v>0</v>
      </c>
      <c r="M414" s="27">
        <f t="shared" si="58"/>
        <v>99.529999999999987</v>
      </c>
      <c r="N414" s="27">
        <v>3.0130884789464196</v>
      </c>
      <c r="O414" s="27">
        <v>3.5008109903038548E-4</v>
      </c>
      <c r="P414" s="27">
        <v>0.96430434572946266</v>
      </c>
      <c r="Q414" s="27">
        <v>7.7844006361427588E-4</v>
      </c>
      <c r="R414" s="27">
        <v>7.8841397267251747E-4</v>
      </c>
      <c r="S414" s="27">
        <v>0</v>
      </c>
      <c r="T414" s="27">
        <v>2.4933447425547865E-3</v>
      </c>
      <c r="U414" s="27">
        <v>8.5725343063188936E-2</v>
      </c>
      <c r="V414" s="27">
        <v>0.95948698200893923</v>
      </c>
      <c r="W414" s="27">
        <v>0</v>
      </c>
      <c r="X414" s="27">
        <v>2.3798141161112613E-3</v>
      </c>
      <c r="Y414" s="27">
        <v>8.1821971125108015E-2</v>
      </c>
      <c r="Z414" s="27">
        <v>0.91579821475878076</v>
      </c>
      <c r="AA414" s="10"/>
      <c r="AB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Z414" s="10"/>
    </row>
    <row r="415" spans="1:52">
      <c r="B415" s="10" t="s">
        <v>481</v>
      </c>
      <c r="C415" s="28">
        <v>65.05</v>
      </c>
      <c r="D415" s="28">
        <v>0</v>
      </c>
      <c r="E415" s="27">
        <v>17.62</v>
      </c>
      <c r="F415" s="27">
        <v>0.05</v>
      </c>
      <c r="G415" s="27">
        <v>0</v>
      </c>
      <c r="H415" s="27">
        <v>0</v>
      </c>
      <c r="I415" s="27">
        <v>0.06</v>
      </c>
      <c r="J415" s="27">
        <v>0.83</v>
      </c>
      <c r="K415" s="27">
        <v>16.28</v>
      </c>
      <c r="L415" s="27">
        <v>0</v>
      </c>
      <c r="M415" s="27">
        <f t="shared" si="58"/>
        <v>99.89</v>
      </c>
      <c r="N415" s="27">
        <v>3.0160279657431159</v>
      </c>
      <c r="O415" s="27">
        <v>0</v>
      </c>
      <c r="P415" s="27">
        <v>0.96283092478519905</v>
      </c>
      <c r="Q415" s="27">
        <v>1.9387154067512776E-3</v>
      </c>
      <c r="R415" s="27">
        <v>0</v>
      </c>
      <c r="S415" s="27">
        <v>0</v>
      </c>
      <c r="T415" s="27">
        <v>2.9806600719637145E-3</v>
      </c>
      <c r="U415" s="27">
        <v>7.4612671877687872E-2</v>
      </c>
      <c r="V415" s="27">
        <v>0.96294393983682203</v>
      </c>
      <c r="W415" s="27">
        <v>0</v>
      </c>
      <c r="X415" s="27">
        <v>2.8645394574346103E-3</v>
      </c>
      <c r="Y415" s="27">
        <v>7.1705909918620372E-2</v>
      </c>
      <c r="Z415" s="27">
        <v>0.92542955062394505</v>
      </c>
      <c r="AA415" s="10"/>
      <c r="AB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Z415" s="10"/>
    </row>
    <row r="416" spans="1:52">
      <c r="B416" s="10" t="s">
        <v>482</v>
      </c>
      <c r="C416" s="28">
        <v>64.72</v>
      </c>
      <c r="D416" s="28">
        <v>0</v>
      </c>
      <c r="E416" s="28">
        <v>17.61</v>
      </c>
      <c r="F416" s="28">
        <v>0.03</v>
      </c>
      <c r="G416" s="28">
        <v>0.02</v>
      </c>
      <c r="H416" s="28">
        <v>0</v>
      </c>
      <c r="I416" s="28">
        <v>0.08</v>
      </c>
      <c r="J416" s="28">
        <v>1.18</v>
      </c>
      <c r="K416" s="28">
        <v>15.84</v>
      </c>
      <c r="L416" s="28">
        <v>0</v>
      </c>
      <c r="M416" s="28">
        <f t="shared" si="58"/>
        <v>99.48</v>
      </c>
      <c r="N416" s="28">
        <v>3.0111529905090988</v>
      </c>
      <c r="O416" s="28">
        <v>0</v>
      </c>
      <c r="P416" s="28">
        <v>0.9656277378664111</v>
      </c>
      <c r="Q416" s="28">
        <v>1.1672706395324305E-3</v>
      </c>
      <c r="R416" s="28">
        <v>7.881510087621998E-4</v>
      </c>
      <c r="S416" s="28">
        <v>0</v>
      </c>
      <c r="T416" s="28">
        <v>3.988020998410665E-3</v>
      </c>
      <c r="U416" s="28">
        <v>0.1064443849968552</v>
      </c>
      <c r="V416" s="28">
        <v>0.94017355407410697</v>
      </c>
      <c r="W416" s="28">
        <v>0</v>
      </c>
      <c r="X416" s="28">
        <v>3.7959245901739705E-3</v>
      </c>
      <c r="Y416" s="28">
        <v>0.10131713415163429</v>
      </c>
      <c r="Z416" s="28">
        <v>0.89488694125819168</v>
      </c>
      <c r="AA416" s="10"/>
      <c r="AB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Z416" s="10"/>
    </row>
    <row r="417" spans="1:52">
      <c r="C417" s="28"/>
      <c r="D417" s="2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10"/>
      <c r="AB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Z417" s="10"/>
    </row>
    <row r="418" spans="1:52">
      <c r="A418" s="20" t="s">
        <v>92</v>
      </c>
      <c r="B418" s="10" t="s">
        <v>423</v>
      </c>
      <c r="C418" s="28">
        <v>65.02</v>
      </c>
      <c r="D418" s="28">
        <v>0.01</v>
      </c>
      <c r="E418" s="27">
        <v>17.46</v>
      </c>
      <c r="F418" s="27">
        <v>1.71</v>
      </c>
      <c r="G418" s="27">
        <v>0</v>
      </c>
      <c r="H418" s="27">
        <v>0.34</v>
      </c>
      <c r="I418" s="27">
        <v>0.16</v>
      </c>
      <c r="J418" s="27">
        <v>1.25</v>
      </c>
      <c r="K418" s="27">
        <v>13.84</v>
      </c>
      <c r="L418" s="27">
        <v>0</v>
      </c>
      <c r="M418" s="27">
        <f>SUM(C418:L418)</f>
        <v>99.79</v>
      </c>
      <c r="N418" s="27">
        <v>3.0054887654005977</v>
      </c>
      <c r="O418" s="27">
        <v>3.4769433733277701E-4</v>
      </c>
      <c r="P418" s="27">
        <v>0.9511925640716028</v>
      </c>
      <c r="Q418" s="27">
        <v>6.6102859712279249E-2</v>
      </c>
      <c r="R418" s="27">
        <v>0</v>
      </c>
      <c r="S418" s="27">
        <v>2.3429100016868449E-2</v>
      </c>
      <c r="T418" s="27">
        <v>7.9243064572715374E-3</v>
      </c>
      <c r="U418" s="27">
        <v>0.11202748686223329</v>
      </c>
      <c r="V418" s="27">
        <v>0.81613644959839915</v>
      </c>
      <c r="W418" s="27">
        <v>0</v>
      </c>
      <c r="X418" s="27">
        <v>8.4653412936482198E-3</v>
      </c>
      <c r="Y418" s="27">
        <v>0.11967620329578078</v>
      </c>
      <c r="Z418" s="27">
        <v>0.87185845541057105</v>
      </c>
      <c r="AA418" s="10"/>
      <c r="AB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Z418" s="10"/>
    </row>
    <row r="419" spans="1:52">
      <c r="B419" s="10" t="s">
        <v>424</v>
      </c>
      <c r="C419" s="28">
        <v>65.34</v>
      </c>
      <c r="D419" s="28">
        <v>0</v>
      </c>
      <c r="E419" s="28">
        <v>18.12</v>
      </c>
      <c r="F419" s="28">
        <v>0.03</v>
      </c>
      <c r="G419" s="28">
        <v>0.02</v>
      </c>
      <c r="H419" s="28">
        <v>0</v>
      </c>
      <c r="I419" s="28">
        <v>7.0000000000000007E-2</v>
      </c>
      <c r="J419" s="28">
        <v>1.65</v>
      </c>
      <c r="K419" s="28">
        <v>14.72</v>
      </c>
      <c r="L419" s="28">
        <v>0</v>
      </c>
      <c r="M419" s="28">
        <f t="shared" ref="M419:M427" si="59">SUM(C419:L419)</f>
        <v>99.95</v>
      </c>
      <c r="N419" s="28">
        <v>3.0072568262521777</v>
      </c>
      <c r="O419" s="28">
        <v>0</v>
      </c>
      <c r="P419" s="28">
        <v>0.98289165089537245</v>
      </c>
      <c r="Q419" s="28">
        <v>1.154698596557973E-3</v>
      </c>
      <c r="R419" s="28">
        <v>7.7966225900962351E-4</v>
      </c>
      <c r="S419" s="28">
        <v>0</v>
      </c>
      <c r="T419" s="28">
        <v>3.451934651833593E-3</v>
      </c>
      <c r="U419" s="28">
        <v>0.14723863078222788</v>
      </c>
      <c r="V419" s="28">
        <v>0.86428652050814136</v>
      </c>
      <c r="W419" s="28">
        <v>0</v>
      </c>
      <c r="X419" s="28">
        <v>3.4009976182163395E-3</v>
      </c>
      <c r="Y419" s="28">
        <v>0.14506596535186436</v>
      </c>
      <c r="Z419" s="28">
        <v>0.85153303702991923</v>
      </c>
      <c r="AA419" s="10"/>
      <c r="AB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Z419" s="10"/>
    </row>
    <row r="420" spans="1:52">
      <c r="B420" s="10" t="s">
        <v>425</v>
      </c>
      <c r="C420" s="28">
        <v>65.3</v>
      </c>
      <c r="D420" s="28">
        <v>0.02</v>
      </c>
      <c r="E420" s="27">
        <v>18.2</v>
      </c>
      <c r="F420" s="27">
        <v>0.04</v>
      </c>
      <c r="G420" s="27">
        <v>0.01</v>
      </c>
      <c r="H420" s="27">
        <v>0</v>
      </c>
      <c r="I420" s="27">
        <v>0.09</v>
      </c>
      <c r="J420" s="27">
        <v>1.8</v>
      </c>
      <c r="K420" s="27">
        <v>14.7</v>
      </c>
      <c r="L420" s="27">
        <v>0</v>
      </c>
      <c r="M420" s="27">
        <f t="shared" si="59"/>
        <v>100.16000000000001</v>
      </c>
      <c r="N420" s="27">
        <v>3.0011770991532685</v>
      </c>
      <c r="O420" s="27">
        <v>6.9141359104930161E-4</v>
      </c>
      <c r="P420" s="27">
        <v>0.98583877083841986</v>
      </c>
      <c r="Q420" s="27">
        <v>1.5374267313799704E-3</v>
      </c>
      <c r="R420" s="27">
        <v>3.8928132480499703E-4</v>
      </c>
      <c r="S420" s="27">
        <v>0</v>
      </c>
      <c r="T420" s="27">
        <v>4.4319422049736669E-3</v>
      </c>
      <c r="U420" s="27">
        <v>0.16039742222700612</v>
      </c>
      <c r="V420" s="27">
        <v>0.86189491375814431</v>
      </c>
      <c r="W420" s="27">
        <v>0</v>
      </c>
      <c r="X420" s="27">
        <v>4.3165845973625458E-3</v>
      </c>
      <c r="Y420" s="27">
        <v>0.15622248897216051</v>
      </c>
      <c r="Z420" s="27">
        <v>0.83946092643047698</v>
      </c>
      <c r="AA420" s="10"/>
      <c r="AB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Z420" s="10"/>
    </row>
    <row r="421" spans="1:52">
      <c r="B421" s="10" t="s">
        <v>426</v>
      </c>
      <c r="C421" s="28">
        <v>65.489999999999995</v>
      </c>
      <c r="D421" s="28">
        <v>0</v>
      </c>
      <c r="E421" s="27">
        <v>18.079999999999998</v>
      </c>
      <c r="F421" s="27">
        <v>0.04</v>
      </c>
      <c r="G421" s="27">
        <v>0</v>
      </c>
      <c r="H421" s="27">
        <v>0</v>
      </c>
      <c r="I421" s="27">
        <v>7.0000000000000007E-2</v>
      </c>
      <c r="J421" s="27">
        <v>1.82</v>
      </c>
      <c r="K421" s="27">
        <v>14.7</v>
      </c>
      <c r="L421" s="27">
        <v>0</v>
      </c>
      <c r="M421" s="27">
        <f t="shared" si="59"/>
        <v>100.19999999999999</v>
      </c>
      <c r="N421" s="27">
        <v>3.0077105321360484</v>
      </c>
      <c r="O421" s="27">
        <v>0</v>
      </c>
      <c r="P421" s="27">
        <v>0.97862326412692535</v>
      </c>
      <c r="Q421" s="27">
        <v>1.5363035408166828E-3</v>
      </c>
      <c r="R421" s="27">
        <v>0</v>
      </c>
      <c r="S421" s="27">
        <v>0</v>
      </c>
      <c r="T421" s="27">
        <v>3.4445478526310162E-3</v>
      </c>
      <c r="U421" s="27">
        <v>0.16206113301374317</v>
      </c>
      <c r="V421" s="27">
        <v>0.86126524327439402</v>
      </c>
      <c r="W421" s="27">
        <v>0</v>
      </c>
      <c r="X421" s="27">
        <v>3.3547384052713741E-3</v>
      </c>
      <c r="Y421" s="27">
        <v>0.15783572479846039</v>
      </c>
      <c r="Z421" s="27">
        <v>0.83880953679626813</v>
      </c>
      <c r="AA421" s="10"/>
      <c r="AB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Z421" s="10"/>
    </row>
    <row r="422" spans="1:52">
      <c r="B422" s="10" t="s">
        <v>427</v>
      </c>
      <c r="C422" s="28">
        <v>65.09</v>
      </c>
      <c r="D422" s="28">
        <v>0</v>
      </c>
      <c r="E422" s="28">
        <v>18.079999999999998</v>
      </c>
      <c r="F422" s="28">
        <v>0.02</v>
      </c>
      <c r="G422" s="28">
        <v>0</v>
      </c>
      <c r="H422" s="28">
        <v>0</v>
      </c>
      <c r="I422" s="28">
        <v>7.0000000000000007E-2</v>
      </c>
      <c r="J422" s="28">
        <v>1.5</v>
      </c>
      <c r="K422" s="28">
        <v>15.17</v>
      </c>
      <c r="L422" s="28">
        <v>0</v>
      </c>
      <c r="M422" s="28">
        <f t="shared" si="59"/>
        <v>99.929999999999993</v>
      </c>
      <c r="N422" s="28">
        <v>3.0036025474648289</v>
      </c>
      <c r="O422" s="28">
        <v>0</v>
      </c>
      <c r="P422" s="28">
        <v>0.98329239901151366</v>
      </c>
      <c r="Q422" s="28">
        <v>7.7181671928023611E-4</v>
      </c>
      <c r="R422" s="28">
        <v>0</v>
      </c>
      <c r="S422" s="28">
        <v>0</v>
      </c>
      <c r="T422" s="28">
        <v>3.4609822243958257E-3</v>
      </c>
      <c r="U422" s="28">
        <v>0.13420413222243555</v>
      </c>
      <c r="V422" s="28">
        <v>0.89304288299635826</v>
      </c>
      <c r="W422" s="28">
        <v>0</v>
      </c>
      <c r="X422" s="28">
        <v>3.3578687979342933E-3</v>
      </c>
      <c r="Y422" s="28">
        <v>0.1302057736578614</v>
      </c>
      <c r="Z422" s="28">
        <v>0.86643635754420434</v>
      </c>
      <c r="AA422" s="10"/>
      <c r="AB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Z422" s="10"/>
    </row>
    <row r="423" spans="1:52">
      <c r="B423" s="10" t="s">
        <v>428</v>
      </c>
      <c r="C423" s="28">
        <v>65.489999999999995</v>
      </c>
      <c r="D423" s="28">
        <v>0</v>
      </c>
      <c r="E423" s="27">
        <v>17.97</v>
      </c>
      <c r="F423" s="27">
        <v>0.04</v>
      </c>
      <c r="G423" s="27">
        <v>0</v>
      </c>
      <c r="H423" s="27">
        <v>0</v>
      </c>
      <c r="I423" s="27">
        <v>7.0000000000000007E-2</v>
      </c>
      <c r="J423" s="27">
        <v>1.81</v>
      </c>
      <c r="K423" s="27">
        <v>14.79</v>
      </c>
      <c r="L423" s="27">
        <v>0</v>
      </c>
      <c r="M423" s="27">
        <f t="shared" si="59"/>
        <v>100.16999999999999</v>
      </c>
      <c r="N423" s="27">
        <v>3.0102465581747824</v>
      </c>
      <c r="O423" s="27">
        <v>0</v>
      </c>
      <c r="P423" s="27">
        <v>0.973489381207021</v>
      </c>
      <c r="Q423" s="27">
        <v>1.5375989134069909E-3</v>
      </c>
      <c r="R423" s="27">
        <v>0</v>
      </c>
      <c r="S423" s="27">
        <v>0</v>
      </c>
      <c r="T423" s="27">
        <v>3.4474522089354555E-3</v>
      </c>
      <c r="U423" s="27">
        <v>0.16130658230665976</v>
      </c>
      <c r="V423" s="27">
        <v>0.86726893912846492</v>
      </c>
      <c r="W423" s="27">
        <v>0</v>
      </c>
      <c r="X423" s="27">
        <v>3.3404801026497943E-3</v>
      </c>
      <c r="Y423" s="27">
        <v>0.15630134834798132</v>
      </c>
      <c r="Z423" s="27">
        <v>0.84035817154936898</v>
      </c>
      <c r="AA423" s="10"/>
      <c r="AB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Z423" s="10"/>
    </row>
    <row r="424" spans="1:52">
      <c r="B424" s="10" t="s">
        <v>429</v>
      </c>
      <c r="C424" s="28">
        <v>65.319999999999993</v>
      </c>
      <c r="D424" s="28">
        <v>0.06</v>
      </c>
      <c r="E424" s="27">
        <v>17.940000000000001</v>
      </c>
      <c r="F424" s="27">
        <v>0.06</v>
      </c>
      <c r="G424" s="27">
        <v>0</v>
      </c>
      <c r="H424" s="27">
        <v>0</v>
      </c>
      <c r="I424" s="27">
        <v>0.06</v>
      </c>
      <c r="J424" s="27">
        <v>1.4</v>
      </c>
      <c r="K424" s="27">
        <v>15.21</v>
      </c>
      <c r="L424" s="27">
        <v>0</v>
      </c>
      <c r="M424" s="27">
        <f t="shared" si="59"/>
        <v>100.05000000000001</v>
      </c>
      <c r="N424" s="27">
        <v>3.0098050266437295</v>
      </c>
      <c r="O424" s="27">
        <v>2.0795669726496849E-3</v>
      </c>
      <c r="P424" s="27">
        <v>0.97425061639470711</v>
      </c>
      <c r="Q424" s="27">
        <v>2.3120617636358904E-3</v>
      </c>
      <c r="R424" s="27">
        <v>0</v>
      </c>
      <c r="S424" s="27">
        <v>0</v>
      </c>
      <c r="T424" s="27">
        <v>2.9622149795619922E-3</v>
      </c>
      <c r="U424" s="27">
        <v>0.12507389062577404</v>
      </c>
      <c r="V424" s="27">
        <v>0.89408733223819548</v>
      </c>
      <c r="W424" s="27">
        <v>0</v>
      </c>
      <c r="X424" s="27">
        <v>2.8980990650323522E-3</v>
      </c>
      <c r="Y424" s="27">
        <v>0.12236671814282432</v>
      </c>
      <c r="Z424" s="27">
        <v>0.87473518279214324</v>
      </c>
      <c r="AA424" s="10"/>
      <c r="AB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Z424" s="10"/>
    </row>
    <row r="425" spans="1:52">
      <c r="B425" s="10" t="s">
        <v>430</v>
      </c>
      <c r="C425" s="28">
        <v>65.27</v>
      </c>
      <c r="D425" s="28">
        <v>0.02</v>
      </c>
      <c r="E425" s="28">
        <v>17.77</v>
      </c>
      <c r="F425" s="28">
        <v>0.15</v>
      </c>
      <c r="G425" s="28">
        <v>0.01</v>
      </c>
      <c r="H425" s="28">
        <v>0.06</v>
      </c>
      <c r="I425" s="28">
        <v>7.0000000000000007E-2</v>
      </c>
      <c r="J425" s="28">
        <v>1.43</v>
      </c>
      <c r="K425" s="28">
        <v>15.24</v>
      </c>
      <c r="L425" s="28">
        <v>0</v>
      </c>
      <c r="M425" s="28">
        <f t="shared" si="59"/>
        <v>100.02</v>
      </c>
      <c r="N425" s="28">
        <v>3.0114661886448806</v>
      </c>
      <c r="O425" s="28">
        <v>6.9410288315922115E-4</v>
      </c>
      <c r="P425" s="28">
        <v>0.96629085638578149</v>
      </c>
      <c r="Q425" s="28">
        <v>5.7877748972076665E-3</v>
      </c>
      <c r="R425" s="28">
        <v>3.9079545644615891E-4</v>
      </c>
      <c r="S425" s="28">
        <v>4.1269021781715244E-3</v>
      </c>
      <c r="T425" s="28">
        <v>3.4604737174253053E-3</v>
      </c>
      <c r="U425" s="28">
        <v>0.12792247486748298</v>
      </c>
      <c r="V425" s="28">
        <v>0.89703189736450983</v>
      </c>
      <c r="W425" s="28">
        <v>0</v>
      </c>
      <c r="X425" s="28">
        <v>3.3648616908390156E-3</v>
      </c>
      <c r="Y425" s="28">
        <v>0.12438800876059578</v>
      </c>
      <c r="Z425" s="28">
        <v>0.87224712954856509</v>
      </c>
      <c r="AA425" s="10"/>
      <c r="AB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Z425" s="10"/>
    </row>
    <row r="426" spans="1:52">
      <c r="B426" s="38" t="s">
        <v>431</v>
      </c>
      <c r="C426" s="28">
        <v>65.47</v>
      </c>
      <c r="D426" s="28">
        <v>0.02</v>
      </c>
      <c r="E426" s="27">
        <v>17.940000000000001</v>
      </c>
      <c r="F426" s="27">
        <v>0.05</v>
      </c>
      <c r="G426" s="27">
        <v>0.02</v>
      </c>
      <c r="H426" s="27">
        <v>0</v>
      </c>
      <c r="I426" s="27">
        <v>0.06</v>
      </c>
      <c r="J426" s="27">
        <v>1.69</v>
      </c>
      <c r="K426" s="27">
        <v>15.17</v>
      </c>
      <c r="L426" s="27">
        <v>0</v>
      </c>
      <c r="M426" s="27">
        <f t="shared" si="59"/>
        <v>100.41999999999999</v>
      </c>
      <c r="N426" s="27">
        <v>3.0079844344401661</v>
      </c>
      <c r="O426" s="27">
        <v>6.9118246736685738E-4</v>
      </c>
      <c r="P426" s="27">
        <v>0.97143052432985177</v>
      </c>
      <c r="Q426" s="27">
        <v>1.921141006170933E-3</v>
      </c>
      <c r="R426" s="27">
        <v>7.7830239399899524E-4</v>
      </c>
      <c r="S426" s="27">
        <v>0</v>
      </c>
      <c r="T426" s="27">
        <v>2.9536404723277325E-3</v>
      </c>
      <c r="U426" s="27">
        <v>0.15054501696634875</v>
      </c>
      <c r="V426" s="27">
        <v>0.88915477466897486</v>
      </c>
      <c r="W426" s="27">
        <v>0</v>
      </c>
      <c r="X426" s="27">
        <v>2.832811345911128E-3</v>
      </c>
      <c r="Y426" s="27">
        <v>0.14438643976074819</v>
      </c>
      <c r="Z426" s="27">
        <v>0.85278074889334077</v>
      </c>
      <c r="AA426" s="10"/>
      <c r="AB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Z426" s="10"/>
    </row>
    <row r="427" spans="1:52">
      <c r="B427" s="10" t="s">
        <v>432</v>
      </c>
      <c r="C427" s="28">
        <v>65.23</v>
      </c>
      <c r="D427" s="28">
        <v>0.05</v>
      </c>
      <c r="E427" s="27">
        <v>18.29</v>
      </c>
      <c r="F427" s="27">
        <v>0.06</v>
      </c>
      <c r="G427" s="27">
        <v>0.01</v>
      </c>
      <c r="H427" s="27">
        <v>0</v>
      </c>
      <c r="I427" s="27">
        <v>7.0000000000000007E-2</v>
      </c>
      <c r="J427" s="27">
        <v>1.8</v>
      </c>
      <c r="K427" s="27">
        <v>13.8</v>
      </c>
      <c r="L427" s="27">
        <v>0</v>
      </c>
      <c r="M427" s="27">
        <f t="shared" si="59"/>
        <v>99.309999999999988</v>
      </c>
      <c r="N427" s="27">
        <v>3.0068482657079616</v>
      </c>
      <c r="O427" s="27">
        <v>1.7336587370775517E-3</v>
      </c>
      <c r="P427" s="27">
        <v>0.99365106709366857</v>
      </c>
      <c r="Q427" s="27">
        <v>2.3129773437879195E-3</v>
      </c>
      <c r="R427" s="27">
        <v>3.9043546650860351E-4</v>
      </c>
      <c r="S427" s="27">
        <v>0</v>
      </c>
      <c r="T427" s="27">
        <v>3.4572860249972091E-3</v>
      </c>
      <c r="U427" s="27">
        <v>0.16087296868235151</v>
      </c>
      <c r="V427" s="27">
        <v>0.81152473458589769</v>
      </c>
      <c r="W427" s="27">
        <v>0</v>
      </c>
      <c r="X427" s="27">
        <v>3.5428276362055753E-3</v>
      </c>
      <c r="Y427" s="27">
        <v>0.1648533546965438</v>
      </c>
      <c r="Z427" s="27">
        <v>0.83160381766725056</v>
      </c>
      <c r="AA427" s="10"/>
      <c r="AB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Z427" s="10"/>
    </row>
    <row r="428" spans="1:52"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10"/>
      <c r="AB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Z428" s="10"/>
    </row>
    <row r="429" spans="1:52">
      <c r="A429" s="20" t="s">
        <v>92</v>
      </c>
      <c r="B429" s="38" t="s">
        <v>657</v>
      </c>
      <c r="C429" s="11">
        <v>65.16</v>
      </c>
      <c r="D429" s="11">
        <v>0</v>
      </c>
      <c r="E429" s="27">
        <v>17.899999999999999</v>
      </c>
      <c r="F429" s="27">
        <v>0.06</v>
      </c>
      <c r="G429" s="27">
        <v>0</v>
      </c>
      <c r="H429" s="27">
        <v>0</v>
      </c>
      <c r="I429" s="27">
        <v>0.03</v>
      </c>
      <c r="J429" s="27">
        <v>0.73</v>
      </c>
      <c r="K429" s="27">
        <v>15.75</v>
      </c>
      <c r="L429" s="27">
        <v>0</v>
      </c>
      <c r="M429" s="27">
        <f>SUM(C429:L429)</f>
        <v>99.63000000000001</v>
      </c>
      <c r="N429" s="27">
        <v>3.0166487311915446</v>
      </c>
      <c r="O429" s="27">
        <v>0</v>
      </c>
      <c r="P429" s="27">
        <v>0.97668104940987144</v>
      </c>
      <c r="Q429" s="27">
        <v>2.3230091003985827E-3</v>
      </c>
      <c r="R429" s="27">
        <v>0</v>
      </c>
      <c r="S429" s="27">
        <v>0</v>
      </c>
      <c r="T429" s="27">
        <v>1.4881203571392109E-3</v>
      </c>
      <c r="U429" s="27">
        <v>6.5525895304613946E-2</v>
      </c>
      <c r="V429" s="27">
        <v>0.93021377278451622</v>
      </c>
      <c r="W429" s="27">
        <v>0</v>
      </c>
      <c r="X429" s="27">
        <v>1.4922572098174046E-3</v>
      </c>
      <c r="Y429" s="27">
        <v>6.5708051925334493E-2</v>
      </c>
      <c r="Z429" s="27">
        <v>0.93279969086484815</v>
      </c>
      <c r="AA429" s="10"/>
      <c r="AB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Z429" s="10"/>
    </row>
    <row r="430" spans="1:52">
      <c r="B430" s="38" t="s">
        <v>658</v>
      </c>
      <c r="C430" s="28">
        <v>64.55</v>
      </c>
      <c r="D430" s="28">
        <v>0.03</v>
      </c>
      <c r="E430" s="27">
        <v>17.79</v>
      </c>
      <c r="F430" s="27">
        <v>0.03</v>
      </c>
      <c r="G430" s="27">
        <v>0</v>
      </c>
      <c r="H430" s="27">
        <v>0</v>
      </c>
      <c r="I430" s="27">
        <v>0.02</v>
      </c>
      <c r="J430" s="27">
        <v>0.56999999999999995</v>
      </c>
      <c r="K430" s="27">
        <v>16.46</v>
      </c>
      <c r="L430" s="27">
        <v>0</v>
      </c>
      <c r="M430" s="27">
        <f t="shared" ref="M430:M431" si="60">SUM(C430:L430)</f>
        <v>99.449999999999989</v>
      </c>
      <c r="N430" s="27">
        <v>3.0076822886311256</v>
      </c>
      <c r="O430" s="27">
        <v>1.0514447102394934E-3</v>
      </c>
      <c r="P430" s="27">
        <v>0.97693962095630726</v>
      </c>
      <c r="Q430" s="27">
        <v>1.1689958260995463E-3</v>
      </c>
      <c r="R430" s="27">
        <v>0</v>
      </c>
      <c r="S430" s="27">
        <v>0</v>
      </c>
      <c r="T430" s="27">
        <v>9.9847878967615554E-4</v>
      </c>
      <c r="U430" s="27">
        <v>5.1494044521056832E-2</v>
      </c>
      <c r="V430" s="27">
        <v>0.97841721001301085</v>
      </c>
      <c r="W430" s="27">
        <v>0</v>
      </c>
      <c r="X430" s="27">
        <v>9.6854143229104254E-4</v>
      </c>
      <c r="Y430" s="27">
        <v>4.995010024304989E-2</v>
      </c>
      <c r="Z430" s="27">
        <v>0.94908135832465912</v>
      </c>
      <c r="AA430" s="10"/>
      <c r="AB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Z430" s="10"/>
    </row>
    <row r="431" spans="1:52">
      <c r="A431" s="34"/>
      <c r="B431" s="39" t="s">
        <v>659</v>
      </c>
      <c r="C431" s="36">
        <v>64.95</v>
      </c>
      <c r="D431" s="36">
        <v>0.01</v>
      </c>
      <c r="E431" s="36">
        <v>17.77</v>
      </c>
      <c r="F431" s="36">
        <v>0.05</v>
      </c>
      <c r="G431" s="36">
        <v>0.02</v>
      </c>
      <c r="H431" s="36">
        <v>0</v>
      </c>
      <c r="I431" s="36">
        <v>0.03</v>
      </c>
      <c r="J431" s="36">
        <v>0.66</v>
      </c>
      <c r="K431" s="36">
        <v>16.48</v>
      </c>
      <c r="L431" s="36">
        <v>0</v>
      </c>
      <c r="M431" s="36">
        <f t="shared" si="60"/>
        <v>99.97</v>
      </c>
      <c r="N431" s="36">
        <v>3.0109065739424086</v>
      </c>
      <c r="O431" s="36">
        <v>3.4869650819823416E-4</v>
      </c>
      <c r="P431" s="36">
        <v>0.9708711941722673</v>
      </c>
      <c r="Q431" s="36">
        <v>1.9384032212515247E-3</v>
      </c>
      <c r="R431" s="36">
        <v>7.852957501762849E-4</v>
      </c>
      <c r="S431" s="36">
        <v>0</v>
      </c>
      <c r="T431" s="36">
        <v>1.4900900526271783E-3</v>
      </c>
      <c r="U431" s="36">
        <v>5.9321004539547174E-2</v>
      </c>
      <c r="V431" s="36">
        <v>0.97461675309311013</v>
      </c>
      <c r="W431" s="36">
        <v>0</v>
      </c>
      <c r="X431" s="36">
        <v>1.4391056373056785E-3</v>
      </c>
      <c r="Y431" s="36">
        <v>5.7291297189041447E-2</v>
      </c>
      <c r="Z431" s="36">
        <v>0.94126959717365288</v>
      </c>
      <c r="AA431" s="10"/>
      <c r="AB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Z431" s="10"/>
    </row>
    <row r="434" spans="1:29" ht="18.75">
      <c r="A434" s="37" t="s">
        <v>67</v>
      </c>
      <c r="B434" s="13" t="s">
        <v>12</v>
      </c>
      <c r="C434" s="25" t="s">
        <v>83</v>
      </c>
      <c r="D434" s="25" t="s">
        <v>84</v>
      </c>
      <c r="E434" s="25" t="s">
        <v>85</v>
      </c>
      <c r="F434" s="25" t="s">
        <v>86</v>
      </c>
      <c r="G434" s="25" t="s">
        <v>7</v>
      </c>
      <c r="H434" s="25" t="s">
        <v>8</v>
      </c>
      <c r="I434" s="25" t="s">
        <v>9</v>
      </c>
      <c r="J434" s="25" t="s">
        <v>87</v>
      </c>
      <c r="K434" s="25" t="s">
        <v>88</v>
      </c>
      <c r="L434" s="25" t="s">
        <v>89</v>
      </c>
      <c r="M434" s="25" t="s">
        <v>3</v>
      </c>
      <c r="N434" s="25" t="s">
        <v>14</v>
      </c>
      <c r="O434" s="25" t="s">
        <v>15</v>
      </c>
      <c r="P434" s="25" t="s">
        <v>16</v>
      </c>
      <c r="Q434" s="25" t="s">
        <v>90</v>
      </c>
      <c r="R434" s="25" t="s">
        <v>91</v>
      </c>
      <c r="S434" s="25" t="s">
        <v>17</v>
      </c>
      <c r="T434" s="25" t="s">
        <v>18</v>
      </c>
      <c r="U434" s="25" t="s">
        <v>19</v>
      </c>
      <c r="V434" s="25" t="s">
        <v>20</v>
      </c>
      <c r="W434" s="25" t="s">
        <v>21</v>
      </c>
      <c r="X434" s="25" t="s">
        <v>22</v>
      </c>
    </row>
    <row r="435" spans="1:29">
      <c r="B435" s="10" t="s">
        <v>494</v>
      </c>
      <c r="C435" s="11">
        <v>35.426000000000002</v>
      </c>
      <c r="D435" s="11">
        <v>3.891</v>
      </c>
      <c r="E435" s="11">
        <v>14.94</v>
      </c>
      <c r="F435" s="11">
        <v>19.324000000000002</v>
      </c>
      <c r="G435" s="11">
        <v>9.2999999999999999E-2</v>
      </c>
      <c r="H435" s="11">
        <v>11.962</v>
      </c>
      <c r="I435" s="11">
        <v>7.0000000000000001E-3</v>
      </c>
      <c r="J435" s="11">
        <v>3.9E-2</v>
      </c>
      <c r="K435" s="11">
        <v>9.2230000000000008</v>
      </c>
      <c r="L435" s="11">
        <v>8.3000000000000004E-2</v>
      </c>
      <c r="M435" s="11">
        <f>SUM(C435:L435)</f>
        <v>94.988000000000014</v>
      </c>
      <c r="N435" s="11">
        <v>2.714</v>
      </c>
      <c r="O435" s="11">
        <v>0.224</v>
      </c>
      <c r="P435" s="11">
        <v>1.349</v>
      </c>
      <c r="Q435" s="11">
        <v>1.175</v>
      </c>
      <c r="R435" s="11">
        <v>6.2E-2</v>
      </c>
      <c r="S435" s="11">
        <v>6.0000000000000001E-3</v>
      </c>
      <c r="T435" s="11">
        <v>1.365</v>
      </c>
      <c r="U435" s="11">
        <v>1E-3</v>
      </c>
      <c r="V435" s="11">
        <v>6.0000000000000001E-3</v>
      </c>
      <c r="W435" s="11">
        <v>0.90100000000000002</v>
      </c>
      <c r="X435" s="11">
        <v>0.01</v>
      </c>
      <c r="AB435" s="12"/>
      <c r="AC435" s="20"/>
    </row>
    <row r="436" spans="1:29">
      <c r="B436" s="10" t="s">
        <v>495</v>
      </c>
      <c r="C436" s="11">
        <v>36.542999999999999</v>
      </c>
      <c r="D436" s="11">
        <v>3.5030000000000001</v>
      </c>
      <c r="E436" s="11">
        <v>14.454000000000001</v>
      </c>
      <c r="F436" s="11">
        <v>17.786999999999999</v>
      </c>
      <c r="G436" s="11">
        <v>0.14599999999999999</v>
      </c>
      <c r="H436" s="11">
        <v>13.069000000000001</v>
      </c>
      <c r="I436" s="11">
        <v>0</v>
      </c>
      <c r="J436" s="11">
        <v>4.5999999999999999E-2</v>
      </c>
      <c r="K436" s="11">
        <v>9.7050000000000001</v>
      </c>
      <c r="L436" s="11">
        <v>9.9000000000000005E-2</v>
      </c>
      <c r="M436" s="11">
        <f>SUM(C436:L436)</f>
        <v>95.352000000000018</v>
      </c>
      <c r="N436" s="11">
        <v>2.7770000000000001</v>
      </c>
      <c r="O436" s="11">
        <v>0.2</v>
      </c>
      <c r="P436" s="11">
        <v>1.2949999999999999</v>
      </c>
      <c r="Q436" s="11">
        <v>1.131</v>
      </c>
      <c r="R436" s="11">
        <v>0</v>
      </c>
      <c r="S436" s="11">
        <v>0.01</v>
      </c>
      <c r="T436" s="11">
        <v>1.48</v>
      </c>
      <c r="U436" s="11">
        <v>0</v>
      </c>
      <c r="V436" s="11">
        <v>7.0000000000000001E-3</v>
      </c>
      <c r="W436" s="11">
        <v>0.94099999999999995</v>
      </c>
      <c r="X436" s="11">
        <v>6.0000000000000001E-3</v>
      </c>
    </row>
    <row r="437" spans="1:29">
      <c r="B437" s="10" t="s">
        <v>496</v>
      </c>
      <c r="C437" s="11">
        <v>36.484999999999999</v>
      </c>
      <c r="D437" s="11">
        <v>3.6669999999999998</v>
      </c>
      <c r="E437" s="11">
        <v>14.882</v>
      </c>
      <c r="F437" s="11">
        <v>17.606000000000002</v>
      </c>
      <c r="G437" s="11">
        <v>0.18</v>
      </c>
      <c r="H437" s="11">
        <v>13.195</v>
      </c>
      <c r="I437" s="11">
        <v>0.02</v>
      </c>
      <c r="J437" s="11">
        <v>7.0000000000000007E-2</v>
      </c>
      <c r="K437" s="11">
        <v>9.2769999999999992</v>
      </c>
      <c r="L437" s="11">
        <v>8.8999999999999996E-2</v>
      </c>
      <c r="M437" s="11">
        <f>SUM(C437:L437)</f>
        <v>95.471000000000004</v>
      </c>
      <c r="N437" s="11">
        <v>2.754</v>
      </c>
      <c r="O437" s="11">
        <v>0.20799999999999999</v>
      </c>
      <c r="P437" s="11">
        <v>1.3240000000000001</v>
      </c>
      <c r="Q437" s="11">
        <v>1.073</v>
      </c>
      <c r="R437" s="11">
        <v>3.7999999999999999E-2</v>
      </c>
      <c r="S437" s="11">
        <v>1.2E-2</v>
      </c>
      <c r="T437" s="11">
        <v>1.4850000000000001</v>
      </c>
      <c r="U437" s="11">
        <v>2E-3</v>
      </c>
      <c r="V437" s="11">
        <v>0.01</v>
      </c>
      <c r="W437" s="11">
        <v>0.89400000000000002</v>
      </c>
      <c r="X437" s="11">
        <v>5.0000000000000001E-3</v>
      </c>
      <c r="AB437" s="12"/>
      <c r="AC437" s="20"/>
    </row>
    <row r="438" spans="1:29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9">
      <c r="B439" s="10" t="s">
        <v>491</v>
      </c>
      <c r="C439" s="11">
        <v>35.683</v>
      </c>
      <c r="D439" s="11">
        <v>4.7560000000000002</v>
      </c>
      <c r="E439" s="11">
        <v>13.766</v>
      </c>
      <c r="F439" s="11">
        <v>18.885999999999999</v>
      </c>
      <c r="G439" s="11">
        <v>8.8999999999999996E-2</v>
      </c>
      <c r="H439" s="11">
        <v>11.611000000000001</v>
      </c>
      <c r="I439" s="11">
        <v>0</v>
      </c>
      <c r="J439" s="11">
        <v>3.9E-2</v>
      </c>
      <c r="K439" s="11">
        <v>9.7430000000000003</v>
      </c>
      <c r="L439" s="11">
        <v>0.123</v>
      </c>
      <c r="M439" s="11">
        <f>SUM(C439:L439)</f>
        <v>94.695999999999998</v>
      </c>
      <c r="N439" s="11">
        <v>2.7549999999999999</v>
      </c>
      <c r="O439" s="11">
        <v>0.27600000000000002</v>
      </c>
      <c r="P439" s="11">
        <v>1.254</v>
      </c>
      <c r="Q439" s="11">
        <v>1.22</v>
      </c>
      <c r="R439" s="11">
        <v>0</v>
      </c>
      <c r="S439" s="11">
        <v>6.0000000000000001E-3</v>
      </c>
      <c r="T439" s="11">
        <v>1.3360000000000001</v>
      </c>
      <c r="U439" s="11">
        <v>0</v>
      </c>
      <c r="V439" s="11">
        <v>6.0000000000000001E-3</v>
      </c>
      <c r="W439" s="11">
        <v>0.96</v>
      </c>
      <c r="X439" s="11">
        <v>7.0000000000000001E-3</v>
      </c>
      <c r="AB439" s="12"/>
      <c r="AC439" s="20"/>
    </row>
    <row r="440" spans="1:29">
      <c r="B440" s="10" t="s">
        <v>492</v>
      </c>
      <c r="C440" s="11">
        <v>36.270000000000003</v>
      </c>
      <c r="D440" s="11">
        <v>4.7880000000000003</v>
      </c>
      <c r="E440" s="11">
        <v>14.228999999999999</v>
      </c>
      <c r="F440" s="11">
        <v>18.149999999999999</v>
      </c>
      <c r="G440" s="11">
        <v>2.3E-2</v>
      </c>
      <c r="H440" s="11">
        <v>11.489000000000001</v>
      </c>
      <c r="I440" s="11">
        <v>0</v>
      </c>
      <c r="J440" s="11">
        <v>4.3999999999999997E-2</v>
      </c>
      <c r="K440" s="11">
        <v>9.6010000000000009</v>
      </c>
      <c r="L440" s="11">
        <v>0.17599999999999999</v>
      </c>
      <c r="M440" s="11">
        <f>SUM(C440:L440)</f>
        <v>94.77000000000001</v>
      </c>
      <c r="N440" s="11">
        <v>2.778</v>
      </c>
      <c r="O440" s="11">
        <v>0.27600000000000002</v>
      </c>
      <c r="P440" s="11">
        <v>1.2849999999999999</v>
      </c>
      <c r="Q440" s="11">
        <v>1.163</v>
      </c>
      <c r="R440" s="11">
        <v>0</v>
      </c>
      <c r="S440" s="11">
        <v>1E-3</v>
      </c>
      <c r="T440" s="11">
        <v>1.3120000000000001</v>
      </c>
      <c r="U440" s="11">
        <v>0</v>
      </c>
      <c r="V440" s="11">
        <v>6.0000000000000001E-3</v>
      </c>
      <c r="W440" s="11">
        <v>0.93799999999999994</v>
      </c>
      <c r="X440" s="11">
        <v>1.0999999999999999E-2</v>
      </c>
      <c r="AB440" s="12"/>
      <c r="AC440" s="20"/>
    </row>
    <row r="441" spans="1:29">
      <c r="B441" s="10" t="s">
        <v>493</v>
      </c>
      <c r="C441" s="11">
        <v>35.853000000000002</v>
      </c>
      <c r="D441" s="11">
        <v>5.1849999999999996</v>
      </c>
      <c r="E441" s="11">
        <v>13.97</v>
      </c>
      <c r="F441" s="11">
        <v>18.684999999999999</v>
      </c>
      <c r="G441" s="11">
        <v>8.9999999999999993E-3</v>
      </c>
      <c r="H441" s="11">
        <v>11.601000000000001</v>
      </c>
      <c r="I441" s="11">
        <v>2E-3</v>
      </c>
      <c r="J441" s="11">
        <v>2.5999999999999999E-2</v>
      </c>
      <c r="K441" s="11">
        <v>9.8309999999999995</v>
      </c>
      <c r="L441" s="11">
        <v>3.6999999999999998E-2</v>
      </c>
      <c r="M441" s="11">
        <f>SUM(C441:L441)</f>
        <v>95.198999999999998</v>
      </c>
      <c r="N441" s="11">
        <v>2.7480000000000002</v>
      </c>
      <c r="O441" s="11">
        <v>0.29899999999999999</v>
      </c>
      <c r="P441" s="11">
        <v>1.2629999999999999</v>
      </c>
      <c r="Q441" s="11">
        <v>1.198</v>
      </c>
      <c r="R441" s="11">
        <v>0</v>
      </c>
      <c r="S441" s="11">
        <v>1E-3</v>
      </c>
      <c r="T441" s="11">
        <v>1.325</v>
      </c>
      <c r="U441" s="11">
        <v>0</v>
      </c>
      <c r="V441" s="11">
        <v>4.0000000000000001E-3</v>
      </c>
      <c r="W441" s="11">
        <v>0.96099999999999997</v>
      </c>
      <c r="X441" s="11">
        <v>2E-3</v>
      </c>
      <c r="AB441" s="12"/>
      <c r="AC441" s="20"/>
    </row>
    <row r="442" spans="1:29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AB442" s="12"/>
      <c r="AC442" s="20"/>
    </row>
    <row r="443" spans="1:29">
      <c r="B443" s="10" t="s">
        <v>660</v>
      </c>
      <c r="C443" s="11">
        <v>36.131999999999998</v>
      </c>
      <c r="D443" s="11">
        <v>5.8810000000000002</v>
      </c>
      <c r="E443" s="11">
        <v>13.914</v>
      </c>
      <c r="F443" s="11">
        <v>17.47</v>
      </c>
      <c r="G443" s="11">
        <v>7.6999999999999999E-2</v>
      </c>
      <c r="H443" s="11">
        <v>12.444000000000001</v>
      </c>
      <c r="I443" s="11">
        <v>0.114</v>
      </c>
      <c r="J443" s="11">
        <v>7.9000000000000001E-2</v>
      </c>
      <c r="K443" s="11">
        <v>9.5370000000000008</v>
      </c>
      <c r="L443" s="11">
        <v>1.2E-2</v>
      </c>
      <c r="M443" s="11">
        <f t="shared" ref="M443:M445" si="61">SUM(C443:L443)</f>
        <v>95.66</v>
      </c>
      <c r="N443" s="11">
        <v>2.7370000000000001</v>
      </c>
      <c r="O443" s="11">
        <v>0.33500000000000002</v>
      </c>
      <c r="P443" s="11">
        <v>1.242</v>
      </c>
      <c r="Q443" s="11">
        <v>1.107</v>
      </c>
      <c r="R443" s="11">
        <v>0</v>
      </c>
      <c r="S443" s="11">
        <v>5.0000000000000001E-3</v>
      </c>
      <c r="T443" s="11">
        <v>1.4039999999999999</v>
      </c>
      <c r="U443" s="11">
        <v>8.9999999999999993E-3</v>
      </c>
      <c r="V443" s="11">
        <v>1.2E-2</v>
      </c>
      <c r="W443" s="11">
        <v>0.92200000000000004</v>
      </c>
      <c r="X443" s="11">
        <v>1E-3</v>
      </c>
    </row>
    <row r="444" spans="1:29">
      <c r="B444" s="10" t="s">
        <v>661</v>
      </c>
      <c r="C444" s="11">
        <v>35.557000000000002</v>
      </c>
      <c r="D444" s="11">
        <v>5.98</v>
      </c>
      <c r="E444" s="11">
        <v>14.222</v>
      </c>
      <c r="F444" s="11">
        <v>17.132999999999999</v>
      </c>
      <c r="G444" s="11">
        <v>6.9000000000000006E-2</v>
      </c>
      <c r="H444" s="11">
        <v>12.872</v>
      </c>
      <c r="I444" s="11">
        <v>8.3000000000000004E-2</v>
      </c>
      <c r="J444" s="11">
        <v>8.1000000000000003E-2</v>
      </c>
      <c r="K444" s="11">
        <v>9.18</v>
      </c>
      <c r="L444" s="11">
        <v>4.8000000000000001E-2</v>
      </c>
      <c r="M444" s="11">
        <f t="shared" si="61"/>
        <v>95.225000000000023</v>
      </c>
      <c r="N444" s="11">
        <v>2.6989999999999998</v>
      </c>
      <c r="O444" s="11">
        <v>0.34100000000000003</v>
      </c>
      <c r="P444" s="11">
        <v>1.2729999999999999</v>
      </c>
      <c r="Q444" s="11">
        <v>1.0880000000000001</v>
      </c>
      <c r="R444" s="11">
        <v>0</v>
      </c>
      <c r="S444" s="11">
        <v>5.0000000000000001E-3</v>
      </c>
      <c r="T444" s="11">
        <v>1.456</v>
      </c>
      <c r="U444" s="11">
        <v>7.0000000000000001E-3</v>
      </c>
      <c r="V444" s="11">
        <v>1.2E-2</v>
      </c>
      <c r="W444" s="11">
        <v>0.88900000000000001</v>
      </c>
      <c r="X444" s="11">
        <v>3.0000000000000001E-3</v>
      </c>
    </row>
    <row r="445" spans="1:29">
      <c r="A445" s="34"/>
      <c r="B445" s="7" t="s">
        <v>662</v>
      </c>
      <c r="C445" s="17">
        <v>34.234000000000002</v>
      </c>
      <c r="D445" s="17">
        <v>5.7450000000000001</v>
      </c>
      <c r="E445" s="17">
        <v>14.406000000000001</v>
      </c>
      <c r="F445" s="17">
        <v>19.387</v>
      </c>
      <c r="G445" s="17">
        <v>0.114</v>
      </c>
      <c r="H445" s="17">
        <v>12.134</v>
      </c>
      <c r="I445" s="17">
        <v>2.5000000000000001E-2</v>
      </c>
      <c r="J445" s="17">
        <v>7.5999999999999998E-2</v>
      </c>
      <c r="K445" s="17">
        <v>9.2680000000000007</v>
      </c>
      <c r="L445" s="17">
        <v>2.7E-2</v>
      </c>
      <c r="M445" s="17">
        <f t="shared" si="61"/>
        <v>95.415999999999997</v>
      </c>
      <c r="N445" s="17">
        <v>2.6259999999999999</v>
      </c>
      <c r="O445" s="17">
        <v>0.33200000000000002</v>
      </c>
      <c r="P445" s="17">
        <v>1.3029999999999999</v>
      </c>
      <c r="Q445" s="17">
        <v>1.1879999999999999</v>
      </c>
      <c r="R445" s="17">
        <v>5.6000000000000001E-2</v>
      </c>
      <c r="S445" s="17">
        <v>7.0000000000000001E-3</v>
      </c>
      <c r="T445" s="17">
        <v>1.387</v>
      </c>
      <c r="U445" s="17">
        <v>2E-3</v>
      </c>
      <c r="V445" s="17">
        <v>1.2E-2</v>
      </c>
      <c r="W445" s="17">
        <v>0.90700000000000003</v>
      </c>
      <c r="X445" s="17">
        <v>2E-3</v>
      </c>
    </row>
    <row r="446" spans="1:29">
      <c r="A446" s="61" t="s">
        <v>95</v>
      </c>
    </row>
    <row r="447" spans="1:29">
      <c r="A447" s="62" t="s">
        <v>96</v>
      </c>
    </row>
    <row r="448" spans="1:29">
      <c r="A448" s="20" t="s">
        <v>97</v>
      </c>
    </row>
    <row r="449" spans="1:1" ht="15.6" customHeight="1">
      <c r="A449" s="20" t="s">
        <v>104</v>
      </c>
    </row>
    <row r="450" spans="1:1" ht="15.6" customHeight="1">
      <c r="A450" s="20" t="s">
        <v>105</v>
      </c>
    </row>
    <row r="451" spans="1:1" ht="17.25">
      <c r="A451" s="20" t="s">
        <v>98</v>
      </c>
    </row>
    <row r="452" spans="1:1" ht="17.25">
      <c r="A452" s="20" t="s">
        <v>489</v>
      </c>
    </row>
    <row r="453" spans="1:1" ht="17.25">
      <c r="A453" s="20" t="s">
        <v>490</v>
      </c>
    </row>
    <row r="454" spans="1:1" ht="17.25">
      <c r="A454" s="20" t="s">
        <v>99</v>
      </c>
    </row>
    <row r="455" spans="1:1" ht="17.25">
      <c r="A455" s="20" t="s">
        <v>100</v>
      </c>
    </row>
    <row r="456" spans="1:1">
      <c r="A456" s="20" t="s">
        <v>101</v>
      </c>
    </row>
    <row r="457" spans="1:1">
      <c r="A457" s="20" t="s">
        <v>102</v>
      </c>
    </row>
    <row r="458" spans="1:1">
      <c r="A458" s="20" t="s">
        <v>103</v>
      </c>
    </row>
    <row r="460" spans="1:1">
      <c r="A460" s="20" t="s">
        <v>106</v>
      </c>
    </row>
    <row r="461" spans="1:1">
      <c r="A461" s="20" t="s">
        <v>107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4"/>
  <sheetViews>
    <sheetView topLeftCell="A156" zoomScaleNormal="100" workbookViewId="0">
      <selection activeCell="A160" sqref="A160:XFD160"/>
    </sheetView>
  </sheetViews>
  <sheetFormatPr defaultColWidth="8.85546875" defaultRowHeight="15"/>
  <cols>
    <col min="1" max="1" width="8.85546875" style="20"/>
    <col min="2" max="2" width="12.140625" style="1" customWidth="1"/>
    <col min="3" max="6" width="6.5703125" style="1" customWidth="1"/>
    <col min="7" max="7" width="3.7109375" style="1" customWidth="1"/>
    <col min="8" max="15" width="10" style="1" customWidth="1"/>
    <col min="16" max="16" width="2.5703125" style="1" customWidth="1"/>
    <col min="17" max="24" width="9.28515625" style="1" customWidth="1"/>
    <col min="25" max="27" width="8.85546875" style="20"/>
    <col min="28" max="28" width="10" style="20" bestFit="1" customWidth="1"/>
    <col min="29" max="69" width="8.85546875" style="20"/>
    <col min="70" max="16384" width="8.85546875" style="1"/>
  </cols>
  <sheetData>
    <row r="1" spans="1:69" ht="22.9" customHeight="1">
      <c r="A1" s="58" t="s">
        <v>547</v>
      </c>
      <c r="C1" s="56"/>
    </row>
    <row r="2" spans="1:69" s="5" customFormat="1" ht="18">
      <c r="A2" s="19"/>
      <c r="B2" s="74" t="s">
        <v>26</v>
      </c>
      <c r="C2" s="76" t="s">
        <v>78</v>
      </c>
      <c r="D2" s="76" t="s">
        <v>79</v>
      </c>
      <c r="E2" s="76" t="s">
        <v>80</v>
      </c>
      <c r="F2" s="76" t="s">
        <v>2</v>
      </c>
      <c r="G2" s="22"/>
      <c r="H2" s="73" t="s">
        <v>62</v>
      </c>
      <c r="I2" s="73"/>
      <c r="J2" s="73" t="s">
        <v>63</v>
      </c>
      <c r="K2" s="73"/>
      <c r="L2" s="73" t="s">
        <v>64</v>
      </c>
      <c r="M2" s="73"/>
      <c r="N2" s="73" t="s">
        <v>65</v>
      </c>
      <c r="O2" s="73"/>
      <c r="P2" s="21"/>
      <c r="Q2" s="73" t="s">
        <v>62</v>
      </c>
      <c r="R2" s="73"/>
      <c r="S2" s="73" t="s">
        <v>63</v>
      </c>
      <c r="T2" s="73"/>
      <c r="U2" s="73" t="s">
        <v>64</v>
      </c>
      <c r="V2" s="73"/>
      <c r="W2" s="73" t="s">
        <v>65</v>
      </c>
      <c r="X2" s="73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</row>
    <row r="3" spans="1:69" s="5" customFormat="1">
      <c r="A3" s="24"/>
      <c r="B3" s="75"/>
      <c r="C3" s="75"/>
      <c r="D3" s="75"/>
      <c r="E3" s="75"/>
      <c r="F3" s="75"/>
      <c r="G3" s="23"/>
      <c r="H3" s="24" t="s">
        <v>0</v>
      </c>
      <c r="I3" s="16" t="s">
        <v>81</v>
      </c>
      <c r="J3" s="24" t="s">
        <v>0</v>
      </c>
      <c r="K3" s="16" t="s">
        <v>81</v>
      </c>
      <c r="L3" s="24" t="s">
        <v>0</v>
      </c>
      <c r="M3" s="16" t="s">
        <v>81</v>
      </c>
      <c r="N3" s="24" t="s">
        <v>0</v>
      </c>
      <c r="O3" s="16" t="s">
        <v>81</v>
      </c>
      <c r="P3" s="24"/>
      <c r="Q3" s="24" t="s">
        <v>1</v>
      </c>
      <c r="R3" s="16" t="s">
        <v>81</v>
      </c>
      <c r="S3" s="24" t="s">
        <v>1</v>
      </c>
      <c r="T3" s="16" t="s">
        <v>81</v>
      </c>
      <c r="U3" s="24" t="s">
        <v>1</v>
      </c>
      <c r="V3" s="16" t="s">
        <v>81</v>
      </c>
      <c r="W3" s="24" t="s">
        <v>1</v>
      </c>
      <c r="X3" s="16" t="s">
        <v>81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4" spans="1:69" s="5" customFormat="1">
      <c r="A4" s="82" t="s">
        <v>548</v>
      </c>
      <c r="B4" s="19" t="s">
        <v>552</v>
      </c>
      <c r="C4" s="45">
        <v>11.913313321959745</v>
      </c>
      <c r="D4" s="45">
        <v>1.7724487404594502</v>
      </c>
      <c r="E4" s="45">
        <v>31.343342061674559</v>
      </c>
      <c r="F4" s="6">
        <v>5.6549449544078222E-2</v>
      </c>
      <c r="G4" s="6"/>
      <c r="H4" s="46">
        <v>0.11306935540205205</v>
      </c>
      <c r="I4" s="46">
        <v>3.6752966507579113E-3</v>
      </c>
      <c r="J4" s="46">
        <v>5.3196886396632541</v>
      </c>
      <c r="K4" s="46">
        <v>0.17412663762936353</v>
      </c>
      <c r="L4" s="46">
        <v>0.341197998462892</v>
      </c>
      <c r="M4" s="46">
        <v>4.8525499838006593E-3</v>
      </c>
      <c r="N4" s="46">
        <v>0.1327130981890125</v>
      </c>
      <c r="O4" s="46">
        <v>9.8584313432560113E-3</v>
      </c>
      <c r="P4" s="46"/>
      <c r="Q4" s="45">
        <v>1850.0050000000001</v>
      </c>
      <c r="R4" s="45">
        <v>58.17999999999995</v>
      </c>
      <c r="S4" s="45">
        <v>1872.0312139605987</v>
      </c>
      <c r="T4" s="45">
        <v>28.005836577087155</v>
      </c>
      <c r="U4" s="45">
        <v>1892.4302547032717</v>
      </c>
      <c r="V4" s="45">
        <v>23.345962707150317</v>
      </c>
      <c r="W4" s="45">
        <v>2518.7615330031736</v>
      </c>
      <c r="X4" s="45">
        <v>175.91468331765134</v>
      </c>
      <c r="Y4" s="5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1:69" s="5" customFormat="1">
      <c r="A5" s="80"/>
      <c r="B5" s="19" t="s">
        <v>553</v>
      </c>
      <c r="C5" s="45">
        <v>13.029047867103609</v>
      </c>
      <c r="D5" s="45">
        <v>5.2590798284157341</v>
      </c>
      <c r="E5" s="45">
        <v>33.705888597155635</v>
      </c>
      <c r="F5" s="6">
        <v>0.15602851748758037</v>
      </c>
      <c r="G5" s="6"/>
      <c r="H5" s="46">
        <v>0.11626815077863779</v>
      </c>
      <c r="I5" s="46">
        <v>4.8523343248730389E-3</v>
      </c>
      <c r="J5" s="46">
        <v>5.4480620641368862</v>
      </c>
      <c r="K5" s="46">
        <v>0.24395169390065519</v>
      </c>
      <c r="L5" s="46">
        <v>0.3411800780649426</v>
      </c>
      <c r="M5" s="46">
        <v>8.6231736959545089E-3</v>
      </c>
      <c r="N5" s="46">
        <v>0.12635156369351086</v>
      </c>
      <c r="O5" s="46">
        <v>1.1691608315451459E-2</v>
      </c>
      <c r="P5" s="46"/>
      <c r="Q5" s="45">
        <v>1899.69</v>
      </c>
      <c r="R5" s="45">
        <v>69.597499999999997</v>
      </c>
      <c r="S5" s="45">
        <v>1892.4502518042414</v>
      </c>
      <c r="T5" s="45">
        <v>38.436875651697342</v>
      </c>
      <c r="U5" s="45">
        <v>1892.344120456572</v>
      </c>
      <c r="V5" s="45">
        <v>41.460085859446991</v>
      </c>
      <c r="W5" s="45">
        <v>2404.9258113137689</v>
      </c>
      <c r="X5" s="45">
        <v>209.80434993055036</v>
      </c>
      <c r="Y5" s="51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69" s="5" customFormat="1">
      <c r="A6" s="80"/>
      <c r="B6" s="19" t="s">
        <v>554</v>
      </c>
      <c r="C6" s="45">
        <v>14.418103823948689</v>
      </c>
      <c r="D6" s="45">
        <v>1.1421944466779683</v>
      </c>
      <c r="E6" s="45">
        <v>38.455639943315646</v>
      </c>
      <c r="F6" s="6">
        <v>2.9701610696417611E-2</v>
      </c>
      <c r="G6" s="6"/>
      <c r="H6" s="46">
        <v>0.12089375882315016</v>
      </c>
      <c r="I6" s="46">
        <v>3.6688705236317407E-3</v>
      </c>
      <c r="J6" s="46">
        <v>5.6434389092790518</v>
      </c>
      <c r="K6" s="46">
        <v>0.17651176082183331</v>
      </c>
      <c r="L6" s="46">
        <v>0.33822195200412525</v>
      </c>
      <c r="M6" s="46">
        <v>5.5245880440501363E-3</v>
      </c>
      <c r="N6" s="46">
        <v>0.1231522541543356</v>
      </c>
      <c r="O6" s="46">
        <v>9.050192822149002E-3</v>
      </c>
      <c r="P6" s="46"/>
      <c r="Q6" s="45">
        <v>1969.4449999999999</v>
      </c>
      <c r="R6" s="45">
        <v>59.414999999999999</v>
      </c>
      <c r="S6" s="45">
        <v>1922.7595445440663</v>
      </c>
      <c r="T6" s="45">
        <v>27.009718029097375</v>
      </c>
      <c r="U6" s="45">
        <v>1878.1101135217395</v>
      </c>
      <c r="V6" s="45">
        <v>26.632079853097455</v>
      </c>
      <c r="W6" s="45">
        <v>2347.4329382548663</v>
      </c>
      <c r="X6" s="45">
        <v>162.86711235475724</v>
      </c>
      <c r="Y6" s="51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</row>
    <row r="7" spans="1:69" s="5" customFormat="1">
      <c r="A7" s="80"/>
      <c r="B7" s="19" t="s">
        <v>555</v>
      </c>
      <c r="C7" s="45">
        <v>26.359465137897217</v>
      </c>
      <c r="D7" s="45">
        <v>2.5017418365012274</v>
      </c>
      <c r="E7" s="45">
        <v>70.79536320014968</v>
      </c>
      <c r="F7" s="6">
        <v>3.533765099033969E-2</v>
      </c>
      <c r="G7" s="6"/>
      <c r="H7" s="46">
        <v>0.11695354977883116</v>
      </c>
      <c r="I7" s="46">
        <v>3.0116254050679865E-3</v>
      </c>
      <c r="J7" s="46">
        <v>5.2957115526784584</v>
      </c>
      <c r="K7" s="46">
        <v>0.13911048604206985</v>
      </c>
      <c r="L7" s="46">
        <v>0.32552061141663513</v>
      </c>
      <c r="M7" s="46">
        <v>3.8473907830133837E-3</v>
      </c>
      <c r="N7" s="46">
        <v>0.1004605450023037</v>
      </c>
      <c r="O7" s="46">
        <v>5.4676527387953295E-3</v>
      </c>
      <c r="P7" s="46"/>
      <c r="Q7" s="45">
        <v>1910.1849999999999</v>
      </c>
      <c r="R7" s="45">
        <v>50.924999999999997</v>
      </c>
      <c r="S7" s="45">
        <v>1868.171493819327</v>
      </c>
      <c r="T7" s="45">
        <v>22.471911398207219</v>
      </c>
      <c r="U7" s="45">
        <v>1816.6336602371666</v>
      </c>
      <c r="V7" s="45">
        <v>18.736741825116194</v>
      </c>
      <c r="W7" s="45">
        <v>1934.8917525673962</v>
      </c>
      <c r="X7" s="45">
        <v>100.42472350359382</v>
      </c>
      <c r="Y7" s="4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69" s="5" customFormat="1">
      <c r="A8" s="80"/>
      <c r="B8" s="19" t="s">
        <v>556</v>
      </c>
      <c r="C8" s="45">
        <v>12.457394321608611</v>
      </c>
      <c r="D8" s="45">
        <v>5.7216303406008953</v>
      </c>
      <c r="E8" s="45">
        <v>31.014231473035576</v>
      </c>
      <c r="F8" s="6">
        <v>0.18448402777851841</v>
      </c>
      <c r="G8" s="6"/>
      <c r="H8" s="46">
        <v>0.11959723122079124</v>
      </c>
      <c r="I8" s="46">
        <v>4.65663937058513E-3</v>
      </c>
      <c r="J8" s="46">
        <v>5.72960266555513</v>
      </c>
      <c r="K8" s="46">
        <v>0.23075981320844188</v>
      </c>
      <c r="L8" s="46">
        <v>0.34686183830932099</v>
      </c>
      <c r="M8" s="46">
        <v>6.1182748845201576E-3</v>
      </c>
      <c r="N8" s="46">
        <v>0.1076758544318572</v>
      </c>
      <c r="O8" s="46">
        <v>6.7346964039287889E-3</v>
      </c>
      <c r="P8" s="46"/>
      <c r="Q8" s="45">
        <v>1950.31</v>
      </c>
      <c r="R8" s="45">
        <v>69.290000000000006</v>
      </c>
      <c r="S8" s="45">
        <v>1935.8441413619394</v>
      </c>
      <c r="T8" s="45">
        <v>34.842622659300737</v>
      </c>
      <c r="U8" s="45">
        <v>1919.5959532074603</v>
      </c>
      <c r="V8" s="45">
        <v>29.30191896092645</v>
      </c>
      <c r="W8" s="45">
        <v>2066.9832313733232</v>
      </c>
      <c r="X8" s="45">
        <v>122.89084515472787</v>
      </c>
      <c r="Y8" s="4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s="5" customFormat="1">
      <c r="A9" s="80"/>
      <c r="B9" s="19" t="s">
        <v>557</v>
      </c>
      <c r="C9" s="45">
        <v>11.412922701748542</v>
      </c>
      <c r="D9" s="45">
        <v>2.10105118532144</v>
      </c>
      <c r="E9" s="45">
        <v>30.469543646380043</v>
      </c>
      <c r="F9" s="6">
        <v>6.8955781212399522E-2</v>
      </c>
      <c r="G9" s="6"/>
      <c r="H9" s="46">
        <v>0.12181280092785689</v>
      </c>
      <c r="I9" s="46">
        <v>4.8653973353516237E-3</v>
      </c>
      <c r="J9" s="46">
        <v>5.504109664480672</v>
      </c>
      <c r="K9" s="46">
        <v>0.20893853569167337</v>
      </c>
      <c r="L9" s="46">
        <v>0.33102949967224826</v>
      </c>
      <c r="M9" s="46">
        <v>5.4314394797873042E-3</v>
      </c>
      <c r="N9" s="46">
        <v>9.4746669814326917E-2</v>
      </c>
      <c r="O9" s="46">
        <v>7.3416925752502072E-3</v>
      </c>
      <c r="P9" s="46"/>
      <c r="Q9" s="45">
        <v>1983.03</v>
      </c>
      <c r="R9" s="45">
        <v>71.757499999999936</v>
      </c>
      <c r="S9" s="45">
        <v>1901.2379887149082</v>
      </c>
      <c r="T9" s="45">
        <v>32.643857075277623</v>
      </c>
      <c r="U9" s="45">
        <v>1843.3695581482598</v>
      </c>
      <c r="V9" s="45">
        <v>26.324260891359405</v>
      </c>
      <c r="W9" s="45">
        <v>1829.6712427443681</v>
      </c>
      <c r="X9" s="45">
        <v>135.54913776111684</v>
      </c>
      <c r="Y9" s="4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s="5" customFormat="1">
      <c r="A10" s="80"/>
      <c r="B10" s="19" t="s">
        <v>558</v>
      </c>
      <c r="C10" s="45">
        <v>20.042303993691405</v>
      </c>
      <c r="D10" s="45">
        <v>3.6489464710069326</v>
      </c>
      <c r="E10" s="45">
        <v>53.090833999251736</v>
      </c>
      <c r="F10" s="6">
        <v>6.8730253343889103E-2</v>
      </c>
      <c r="G10" s="6"/>
      <c r="H10" s="46">
        <v>0.11696642472384874</v>
      </c>
      <c r="I10" s="46">
        <v>3.2797339752449486E-3</v>
      </c>
      <c r="J10" s="46">
        <v>5.3071367584076441</v>
      </c>
      <c r="K10" s="46">
        <v>0.15073904462533166</v>
      </c>
      <c r="L10" s="46">
        <v>0.32566529047176912</v>
      </c>
      <c r="M10" s="46">
        <v>4.1862828638523321E-3</v>
      </c>
      <c r="N10" s="46">
        <v>0.10490243136710299</v>
      </c>
      <c r="O10" s="46">
        <v>6.3090299532366891E-3</v>
      </c>
      <c r="P10" s="46"/>
      <c r="Q10" s="45">
        <v>1910.1849999999999</v>
      </c>
      <c r="R10" s="45">
        <v>51.082500000000003</v>
      </c>
      <c r="S10" s="45">
        <v>1870.0125004186452</v>
      </c>
      <c r="T10" s="45">
        <v>24.30070284660184</v>
      </c>
      <c r="U10" s="45">
        <v>1817.3372405580578</v>
      </c>
      <c r="V10" s="45">
        <v>20.38059931542179</v>
      </c>
      <c r="W10" s="45">
        <v>2016.311948780881</v>
      </c>
      <c r="X10" s="45">
        <v>115.41250228583871</v>
      </c>
      <c r="Y10" s="45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s="5" customFormat="1">
      <c r="A11" s="80"/>
      <c r="B11" s="19" t="s">
        <v>559</v>
      </c>
      <c r="C11" s="45">
        <v>16.130519530087224</v>
      </c>
      <c r="D11" s="45">
        <v>2.8923573725647698</v>
      </c>
      <c r="E11" s="45">
        <v>43.121206530751103</v>
      </c>
      <c r="F11" s="6">
        <v>6.7075056689384099E-2</v>
      </c>
      <c r="G11" s="6"/>
      <c r="H11" s="46">
        <v>0.11826422970842765</v>
      </c>
      <c r="I11" s="46">
        <v>3.7598936774609175E-3</v>
      </c>
      <c r="J11" s="46">
        <v>5.4503198710740506</v>
      </c>
      <c r="K11" s="46">
        <v>0.17309950480432582</v>
      </c>
      <c r="L11" s="46">
        <v>0.33224462689911588</v>
      </c>
      <c r="M11" s="46">
        <v>5.0557508618859206E-3</v>
      </c>
      <c r="N11" s="46">
        <v>0.11259128451344809</v>
      </c>
      <c r="O11" s="46">
        <v>8.3342592943563571E-3</v>
      </c>
      <c r="P11" s="46"/>
      <c r="Q11" s="45">
        <v>1931.49</v>
      </c>
      <c r="R11" s="45">
        <v>57.5625</v>
      </c>
      <c r="S11" s="45">
        <v>1892.8057287836723</v>
      </c>
      <c r="T11" s="45">
        <v>27.279000033330529</v>
      </c>
      <c r="U11" s="45">
        <v>1849.2519521937966</v>
      </c>
      <c r="V11" s="45">
        <v>24.483945998087659</v>
      </c>
      <c r="W11" s="45">
        <v>2156.4787304151291</v>
      </c>
      <c r="X11" s="45">
        <v>151.40685958263637</v>
      </c>
      <c r="Y11" s="45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s="5" customFormat="1">
      <c r="A12" s="80"/>
      <c r="B12" s="19" t="s">
        <v>560</v>
      </c>
      <c r="C12" s="45">
        <v>14.841181958307086</v>
      </c>
      <c r="D12" s="45">
        <v>5.35748874595307</v>
      </c>
      <c r="E12" s="45">
        <v>37.160348606314855</v>
      </c>
      <c r="F12" s="6">
        <v>0.1441721874762672</v>
      </c>
      <c r="G12" s="6"/>
      <c r="H12" s="46">
        <v>0.11763598232649433</v>
      </c>
      <c r="I12" s="46">
        <v>4.4711127100474889E-3</v>
      </c>
      <c r="J12" s="46">
        <v>5.4955013419777048</v>
      </c>
      <c r="K12" s="46">
        <v>0.20450283211389836</v>
      </c>
      <c r="L12" s="46">
        <v>0.3405316207992532</v>
      </c>
      <c r="M12" s="46">
        <v>6.0045732224310146E-3</v>
      </c>
      <c r="N12" s="46">
        <v>0.1181204761497269</v>
      </c>
      <c r="O12" s="46">
        <v>9.5447551192460664E-3</v>
      </c>
      <c r="P12" s="46"/>
      <c r="Q12" s="45">
        <v>1920.68</v>
      </c>
      <c r="R12" s="45">
        <v>68.209999999999994</v>
      </c>
      <c r="S12" s="45">
        <v>1899.8932183121988</v>
      </c>
      <c r="T12" s="45">
        <v>31.99417525123889</v>
      </c>
      <c r="U12" s="45">
        <v>1889.2265413392668</v>
      </c>
      <c r="V12" s="45">
        <v>28.893102456270185</v>
      </c>
      <c r="W12" s="45">
        <v>2256.6777028260694</v>
      </c>
      <c r="X12" s="45">
        <v>172.54023568125226</v>
      </c>
      <c r="Y12" s="45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s="5" customFormat="1">
      <c r="A13" s="80"/>
      <c r="B13" s="19" t="s">
        <v>561</v>
      </c>
      <c r="C13" s="45">
        <v>18.352614225401425</v>
      </c>
      <c r="D13" s="45">
        <v>5.9250347397474163</v>
      </c>
      <c r="E13" s="45">
        <v>40.780359014489235</v>
      </c>
      <c r="F13" s="6">
        <v>0.1452913824922987</v>
      </c>
      <c r="G13" s="6"/>
      <c r="H13" s="46">
        <v>0.12300947562157431</v>
      </c>
      <c r="I13" s="46">
        <v>4.3219648099481504E-3</v>
      </c>
      <c r="J13" s="46">
        <v>5.9503716831421727</v>
      </c>
      <c r="K13" s="46">
        <v>0.2268732101597456</v>
      </c>
      <c r="L13" s="46">
        <v>0.34538109987574162</v>
      </c>
      <c r="M13" s="46">
        <v>5.7792304018843025E-3</v>
      </c>
      <c r="N13" s="46">
        <v>0.27639788873984655</v>
      </c>
      <c r="O13" s="46">
        <v>2.0755265764876827E-2</v>
      </c>
      <c r="P13" s="46"/>
      <c r="Q13" s="45">
        <v>2066.665</v>
      </c>
      <c r="R13" s="45">
        <v>62.339999999999918</v>
      </c>
      <c r="S13" s="45">
        <v>1968.6197265934104</v>
      </c>
      <c r="T13" s="45">
        <v>33.171036231410525</v>
      </c>
      <c r="U13" s="45">
        <v>1912.5048738213152</v>
      </c>
      <c r="V13" s="45">
        <v>27.710522826364329</v>
      </c>
      <c r="W13" s="45">
        <v>4932.6318614755983</v>
      </c>
      <c r="X13" s="45">
        <v>328.66724068214052</v>
      </c>
      <c r="Y13" s="45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s="5" customFormat="1">
      <c r="A14" s="80"/>
      <c r="B14" s="19" t="s">
        <v>562</v>
      </c>
      <c r="C14" s="45">
        <v>29.584794013964824</v>
      </c>
      <c r="D14" s="45">
        <v>8.5713936724216353</v>
      </c>
      <c r="E14" s="45">
        <v>68.225330965569285</v>
      </c>
      <c r="F14" s="6">
        <v>0.12563359607221677</v>
      </c>
      <c r="G14" s="6"/>
      <c r="H14" s="46">
        <v>0.11312199841042155</v>
      </c>
      <c r="I14" s="46">
        <v>2.8870927437504748E-3</v>
      </c>
      <c r="J14" s="46">
        <v>5.8110337803295442</v>
      </c>
      <c r="K14" s="46">
        <v>0.17292872660028752</v>
      </c>
      <c r="L14" s="46">
        <v>0.36806278215250127</v>
      </c>
      <c r="M14" s="46">
        <v>7.404912714249182E-3</v>
      </c>
      <c r="N14" s="46">
        <v>0.14454091607660444</v>
      </c>
      <c r="O14" s="46">
        <v>8.8487869842057854E-3</v>
      </c>
      <c r="P14" s="46"/>
      <c r="Q14" s="45">
        <v>1850.31</v>
      </c>
      <c r="R14" s="45">
        <v>45.99</v>
      </c>
      <c r="S14" s="45">
        <v>1948.0569750920481</v>
      </c>
      <c r="T14" s="45">
        <v>25.814076814413994</v>
      </c>
      <c r="U14" s="45">
        <v>2020.2785594431641</v>
      </c>
      <c r="V14" s="45">
        <v>34.909553396450981</v>
      </c>
      <c r="W14" s="45">
        <v>2728.7237988400748</v>
      </c>
      <c r="X14" s="45">
        <v>156.26676255901276</v>
      </c>
      <c r="Y14" s="45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s="5" customFormat="1">
      <c r="A15" s="80"/>
      <c r="B15" s="19" t="s">
        <v>563</v>
      </c>
      <c r="C15" s="45">
        <v>14.556091352413741</v>
      </c>
      <c r="D15" s="45">
        <v>4.6711320555921736</v>
      </c>
      <c r="E15" s="45">
        <v>37.517537463364796</v>
      </c>
      <c r="F15" s="6">
        <v>0.124505294627971</v>
      </c>
      <c r="G15" s="6"/>
      <c r="H15" s="46">
        <v>0.1169148602657927</v>
      </c>
      <c r="I15" s="46">
        <v>4.3064524141951535E-3</v>
      </c>
      <c r="J15" s="46">
        <v>5.2416393952336051</v>
      </c>
      <c r="K15" s="46">
        <v>0.1852230520311135</v>
      </c>
      <c r="L15" s="46">
        <v>0.32287873589489297</v>
      </c>
      <c r="M15" s="46">
        <v>4.7098818946106147E-3</v>
      </c>
      <c r="N15" s="46">
        <v>9.4051695983499481E-2</v>
      </c>
      <c r="O15" s="46">
        <v>1.0320468405425868E-2</v>
      </c>
      <c r="P15" s="46"/>
      <c r="Q15" s="45">
        <v>1909.57</v>
      </c>
      <c r="R15" s="45">
        <v>66.667499999999905</v>
      </c>
      <c r="S15" s="45">
        <v>1859.4129780887092</v>
      </c>
      <c r="T15" s="45">
        <v>30.158399886498611</v>
      </c>
      <c r="U15" s="45">
        <v>1803.7725866253163</v>
      </c>
      <c r="V15" s="45">
        <v>22.972006792334728</v>
      </c>
      <c r="W15" s="45">
        <v>1816.8359167582096</v>
      </c>
      <c r="X15" s="45">
        <v>190.66710042358326</v>
      </c>
      <c r="Y15" s="45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s="5" customFormat="1">
      <c r="A16" s="80"/>
      <c r="B16" s="19" t="s">
        <v>564</v>
      </c>
      <c r="C16" s="45">
        <v>10.459479332947188</v>
      </c>
      <c r="D16" s="45">
        <v>3.2801107399594871</v>
      </c>
      <c r="E16" s="45">
        <v>27.839747681441214</v>
      </c>
      <c r="F16" s="6">
        <v>0.11782113751505385</v>
      </c>
      <c r="G16" s="6"/>
      <c r="H16" s="46">
        <v>0.11342393274920537</v>
      </c>
      <c r="I16" s="46">
        <v>4.5060620494077946E-3</v>
      </c>
      <c r="J16" s="46">
        <v>5.2228729755073307</v>
      </c>
      <c r="K16" s="46">
        <v>0.20099404875154522</v>
      </c>
      <c r="L16" s="46">
        <v>0.33606974844386456</v>
      </c>
      <c r="M16" s="46">
        <v>6.1898856866741325E-3</v>
      </c>
      <c r="N16" s="46">
        <v>0.11294265812816744</v>
      </c>
      <c r="O16" s="46">
        <v>6.6449801364260666E-3</v>
      </c>
      <c r="P16" s="46"/>
      <c r="Q16" s="45">
        <v>1855.25</v>
      </c>
      <c r="R16" s="45">
        <v>71.915000000000006</v>
      </c>
      <c r="S16" s="45">
        <v>1856.3554787832218</v>
      </c>
      <c r="T16" s="45">
        <v>32.820382222118113</v>
      </c>
      <c r="U16" s="45">
        <v>1867.7342831315427</v>
      </c>
      <c r="V16" s="45">
        <v>29.882656782076165</v>
      </c>
      <c r="W16" s="45">
        <v>2162.8610584279595</v>
      </c>
      <c r="X16" s="45">
        <v>120.67994270676225</v>
      </c>
      <c r="Y16" s="45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69" s="5" customFormat="1">
      <c r="A17" s="80"/>
      <c r="B17" s="19" t="s">
        <v>565</v>
      </c>
      <c r="C17" s="45">
        <v>15.904449775026588</v>
      </c>
      <c r="D17" s="45">
        <v>7.0556912900934599</v>
      </c>
      <c r="E17" s="45">
        <v>42.436038991944891</v>
      </c>
      <c r="F17" s="6">
        <v>0.16626649088131798</v>
      </c>
      <c r="G17" s="6"/>
      <c r="H17" s="46">
        <v>0.11240939004363364</v>
      </c>
      <c r="I17" s="46">
        <v>4.9329164603628796E-3</v>
      </c>
      <c r="J17" s="46">
        <v>4.8550057636549937</v>
      </c>
      <c r="K17" s="46">
        <v>0.19085540927612835</v>
      </c>
      <c r="L17" s="46">
        <v>0.31995860795095743</v>
      </c>
      <c r="M17" s="46">
        <v>5.8945342781673285E-3</v>
      </c>
      <c r="N17" s="46">
        <v>0.10656820307423216</v>
      </c>
      <c r="O17" s="46">
        <v>7.7053114420071482E-3</v>
      </c>
      <c r="P17" s="46"/>
      <c r="Q17" s="45">
        <v>1838.58</v>
      </c>
      <c r="R17" s="45">
        <v>75</v>
      </c>
      <c r="S17" s="45">
        <v>1794.4834050342686</v>
      </c>
      <c r="T17" s="45">
        <v>33.120890341731176</v>
      </c>
      <c r="U17" s="45">
        <v>1789.5270168812774</v>
      </c>
      <c r="V17" s="45">
        <v>28.803942521673072</v>
      </c>
      <c r="W17" s="45">
        <v>2046.7613375694846</v>
      </c>
      <c r="X17" s="45">
        <v>140.74280673553517</v>
      </c>
      <c r="Y17" s="4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</row>
    <row r="18" spans="1:69" s="5" customFormat="1">
      <c r="A18" s="80"/>
      <c r="B18" s="19" t="s">
        <v>566</v>
      </c>
      <c r="C18" s="45">
        <v>13.571794051420241</v>
      </c>
      <c r="D18" s="45">
        <v>3.0575790314354916</v>
      </c>
      <c r="E18" s="45">
        <v>34.634341784233911</v>
      </c>
      <c r="F18" s="6">
        <v>8.8281713291498115E-2</v>
      </c>
      <c r="G18" s="6"/>
      <c r="H18" s="46">
        <v>0.11667646747408779</v>
      </c>
      <c r="I18" s="46">
        <v>3.7873715530634799E-3</v>
      </c>
      <c r="J18" s="46">
        <v>5.6742756929655469</v>
      </c>
      <c r="K18" s="46">
        <v>0.19702399629634409</v>
      </c>
      <c r="L18" s="46">
        <v>0.34942310393575499</v>
      </c>
      <c r="M18" s="46">
        <v>5.0976867864510663E-3</v>
      </c>
      <c r="N18" s="46">
        <v>0.10577030551097537</v>
      </c>
      <c r="O18" s="46">
        <v>7.7587677980378127E-3</v>
      </c>
      <c r="P18" s="46"/>
      <c r="Q18" s="45">
        <v>1905.865</v>
      </c>
      <c r="R18" s="45">
        <v>59.104999999999997</v>
      </c>
      <c r="S18" s="45">
        <v>1927.4617332400726</v>
      </c>
      <c r="T18" s="45">
        <v>30.002655322801022</v>
      </c>
      <c r="U18" s="45">
        <v>1931.8431632600523</v>
      </c>
      <c r="V18" s="45">
        <v>24.37481453240936</v>
      </c>
      <c r="W18" s="45">
        <v>2032.1819335374507</v>
      </c>
      <c r="X18" s="45">
        <v>141.82148502344174</v>
      </c>
      <c r="Y18" s="45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</row>
    <row r="19" spans="1:69" s="5" customFormat="1">
      <c r="A19" s="81"/>
      <c r="B19" s="24" t="s">
        <v>567</v>
      </c>
      <c r="C19" s="48">
        <v>20.061342437018329</v>
      </c>
      <c r="D19" s="48">
        <v>8.8742422192720873</v>
      </c>
      <c r="E19" s="48">
        <v>56.218324293572003</v>
      </c>
      <c r="F19" s="49">
        <v>0.15785319699197736</v>
      </c>
      <c r="G19" s="49"/>
      <c r="H19" s="50">
        <v>0.11702783584281821</v>
      </c>
      <c r="I19" s="50">
        <v>4.2851700822423584E-3</v>
      </c>
      <c r="J19" s="50">
        <v>4.9140749563584905</v>
      </c>
      <c r="K19" s="50">
        <v>0.18150798173028262</v>
      </c>
      <c r="L19" s="50">
        <v>0.3023692397923689</v>
      </c>
      <c r="M19" s="50">
        <v>5.122695508020322E-3</v>
      </c>
      <c r="N19" s="50">
        <v>7.9684157792924551E-2</v>
      </c>
      <c r="O19" s="50">
        <v>4.4914625155239602E-3</v>
      </c>
      <c r="P19" s="50"/>
      <c r="Q19" s="48">
        <v>1922.2249999999999</v>
      </c>
      <c r="R19" s="48">
        <v>65.739999999999995</v>
      </c>
      <c r="S19" s="48">
        <v>1804.6759361757393</v>
      </c>
      <c r="T19" s="48">
        <v>31.187121462308497</v>
      </c>
      <c r="U19" s="48">
        <v>1703.0465617514092</v>
      </c>
      <c r="V19" s="48">
        <v>25.372781341083673</v>
      </c>
      <c r="W19" s="48">
        <v>1549.6422815014123</v>
      </c>
      <c r="X19" s="48">
        <v>84.082428690270561</v>
      </c>
      <c r="Y19" s="45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1:69" s="5" customFormat="1">
      <c r="A20" s="82" t="s">
        <v>549</v>
      </c>
      <c r="B20" s="19" t="s">
        <v>568</v>
      </c>
      <c r="C20" s="45">
        <v>28.461371748706391</v>
      </c>
      <c r="D20" s="45">
        <v>6.9227751656276775</v>
      </c>
      <c r="E20" s="45">
        <v>75.3545821433041</v>
      </c>
      <c r="F20" s="6">
        <v>9.186933254387139E-2</v>
      </c>
      <c r="G20" s="6"/>
      <c r="H20" s="46">
        <v>0.11276423598196221</v>
      </c>
      <c r="I20" s="46">
        <v>3.2104011992241206E-3</v>
      </c>
      <c r="J20" s="46">
        <v>5.199854611468691</v>
      </c>
      <c r="K20" s="46">
        <v>0.16135297399943857</v>
      </c>
      <c r="L20" s="46">
        <v>0.33205041310101918</v>
      </c>
      <c r="M20" s="46">
        <v>5.6770878679822884E-3</v>
      </c>
      <c r="N20" s="46">
        <v>0.13205004066655382</v>
      </c>
      <c r="O20" s="46">
        <v>6.0808672661204028E-3</v>
      </c>
      <c r="P20" s="46"/>
      <c r="Q20" s="45">
        <v>1844.14</v>
      </c>
      <c r="R20" s="45">
        <v>51.545000000000002</v>
      </c>
      <c r="S20" s="45">
        <v>1852.5926202091503</v>
      </c>
      <c r="T20" s="45">
        <v>26.455642510123091</v>
      </c>
      <c r="U20" s="45">
        <v>1848.3121294145371</v>
      </c>
      <c r="V20" s="45">
        <v>27.492203584918816</v>
      </c>
      <c r="W20" s="45">
        <v>2506.9264141441195</v>
      </c>
      <c r="X20" s="45">
        <v>108.57106455248127</v>
      </c>
      <c r="Y20" s="45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s="5" customFormat="1">
      <c r="A21" s="80"/>
      <c r="B21" s="19" t="s">
        <v>569</v>
      </c>
      <c r="C21" s="45">
        <v>39.266654075185805</v>
      </c>
      <c r="D21" s="45">
        <v>1.6021317822677485</v>
      </c>
      <c r="E21" s="45">
        <v>107.12281583816313</v>
      </c>
      <c r="F21" s="6">
        <v>1.4956027525342362E-2</v>
      </c>
      <c r="G21" s="6"/>
      <c r="H21" s="46">
        <v>0.1152987813378281</v>
      </c>
      <c r="I21" s="46">
        <v>2.7873314131779845E-3</v>
      </c>
      <c r="J21" s="46">
        <v>5.3509380054716589</v>
      </c>
      <c r="K21" s="46">
        <v>0.12852248894927476</v>
      </c>
      <c r="L21" s="46">
        <v>0.33478561114238192</v>
      </c>
      <c r="M21" s="46">
        <v>3.7967286334625481E-3</v>
      </c>
      <c r="N21" s="46">
        <v>0.13157800058198141</v>
      </c>
      <c r="O21" s="46">
        <v>1.2584416717111318E-2</v>
      </c>
      <c r="P21" s="46"/>
      <c r="Q21" s="45">
        <v>1884.26</v>
      </c>
      <c r="R21" s="45">
        <v>43.522500000000001</v>
      </c>
      <c r="S21" s="45">
        <v>1877.0396703991182</v>
      </c>
      <c r="T21" s="45">
        <v>20.587680632072054</v>
      </c>
      <c r="U21" s="45">
        <v>1861.5354588333923</v>
      </c>
      <c r="V21" s="45">
        <v>18.364025000129772</v>
      </c>
      <c r="W21" s="45">
        <v>2498.4965997338732</v>
      </c>
      <c r="X21" s="45">
        <v>224.7826529088764</v>
      </c>
      <c r="Y21" s="45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69" s="5" customFormat="1">
      <c r="A22" s="80"/>
      <c r="B22" s="19" t="s">
        <v>570</v>
      </c>
      <c r="C22" s="45">
        <v>42.076080005942202</v>
      </c>
      <c r="D22" s="45">
        <v>3.4496065968073095</v>
      </c>
      <c r="E22" s="45">
        <v>123.90824791710622</v>
      </c>
      <c r="F22" s="6">
        <v>2.7840007867071713E-2</v>
      </c>
      <c r="G22" s="6"/>
      <c r="H22" s="46">
        <v>0.1168070670744321</v>
      </c>
      <c r="I22" s="46">
        <v>3.2237276124276533E-3</v>
      </c>
      <c r="J22" s="46">
        <v>4.9092805964954715</v>
      </c>
      <c r="K22" s="46">
        <v>0.12556365203302239</v>
      </c>
      <c r="L22" s="46">
        <v>0.30463623490141595</v>
      </c>
      <c r="M22" s="46">
        <v>3.9572388099087426E-3</v>
      </c>
      <c r="N22" s="46">
        <v>0.11916922249990997</v>
      </c>
      <c r="O22" s="46">
        <v>7.7081521077502742E-3</v>
      </c>
      <c r="P22" s="46"/>
      <c r="Q22" s="45">
        <v>1909.26</v>
      </c>
      <c r="R22" s="45">
        <v>54.475000000000001</v>
      </c>
      <c r="S22" s="45">
        <v>1803.852462331756</v>
      </c>
      <c r="T22" s="45">
        <v>21.610259076298981</v>
      </c>
      <c r="U22" s="45">
        <v>1714.2578869650556</v>
      </c>
      <c r="V22" s="45">
        <v>19.575243532603768</v>
      </c>
      <c r="W22" s="45">
        <v>2275.6269719592101</v>
      </c>
      <c r="X22" s="45">
        <v>139.20944911418934</v>
      </c>
      <c r="Y22" s="45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</row>
    <row r="23" spans="1:69" s="5" customFormat="1">
      <c r="A23" s="80"/>
      <c r="B23" s="19" t="s">
        <v>571</v>
      </c>
      <c r="C23" s="45">
        <v>27.100936399023947</v>
      </c>
      <c r="D23" s="45">
        <v>23.731591775985414</v>
      </c>
      <c r="E23" s="45">
        <v>61.606591321454573</v>
      </c>
      <c r="F23" s="6">
        <v>0.38521189481426249</v>
      </c>
      <c r="G23" s="6"/>
      <c r="H23" s="46">
        <v>0.11369344238419404</v>
      </c>
      <c r="I23" s="46">
        <v>3.1347231058587157E-3</v>
      </c>
      <c r="J23" s="46">
        <v>5.3199477125188341</v>
      </c>
      <c r="K23" s="46">
        <v>0.14620376995090686</v>
      </c>
      <c r="L23" s="46">
        <v>0.33723616647256405</v>
      </c>
      <c r="M23" s="46">
        <v>4.3017374384479714E-3</v>
      </c>
      <c r="N23" s="46">
        <v>9.4621793675924173E-2</v>
      </c>
      <c r="O23" s="46">
        <v>2.4500831377630285E-3</v>
      </c>
      <c r="P23" s="46"/>
      <c r="Q23" s="45">
        <v>1861.115</v>
      </c>
      <c r="R23" s="45">
        <v>50</v>
      </c>
      <c r="S23" s="45">
        <v>1872.0728382889927</v>
      </c>
      <c r="T23" s="45">
        <v>23.524036105221761</v>
      </c>
      <c r="U23" s="45">
        <v>1873.3596881087142</v>
      </c>
      <c r="V23" s="45">
        <v>20.762044703001376</v>
      </c>
      <c r="W23" s="45">
        <v>1827.3655321472654</v>
      </c>
      <c r="X23" s="45">
        <v>45.240867906252852</v>
      </c>
      <c r="Y23" s="45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</row>
    <row r="24" spans="1:69" s="5" customFormat="1">
      <c r="A24" s="80"/>
      <c r="B24" s="19" t="s">
        <v>572</v>
      </c>
      <c r="C24" s="45">
        <v>60.333035426002866</v>
      </c>
      <c r="D24" s="45">
        <v>6.9781106506057062</v>
      </c>
      <c r="E24" s="45">
        <v>156.83625004539124</v>
      </c>
      <c r="F24" s="6">
        <v>4.4492970525539313E-2</v>
      </c>
      <c r="G24" s="6"/>
      <c r="H24" s="46">
        <v>0.1111168923018148</v>
      </c>
      <c r="I24" s="46">
        <v>2.5638640017950597E-3</v>
      </c>
      <c r="J24" s="46">
        <v>5.1662524122990297</v>
      </c>
      <c r="K24" s="46">
        <v>0.12522074609538084</v>
      </c>
      <c r="L24" s="46">
        <v>0.33264827417483467</v>
      </c>
      <c r="M24" s="46">
        <v>4.1847521223282533E-3</v>
      </c>
      <c r="N24" s="46">
        <v>0.12576021086559139</v>
      </c>
      <c r="O24" s="46">
        <v>6.447222123161637E-3</v>
      </c>
      <c r="P24" s="46"/>
      <c r="Q24" s="45">
        <v>1817.59</v>
      </c>
      <c r="R24" s="45">
        <v>41.510000000000105</v>
      </c>
      <c r="S24" s="45">
        <v>1847.0744425808946</v>
      </c>
      <c r="T24" s="45">
        <v>20.658039538804189</v>
      </c>
      <c r="U24" s="45">
        <v>1851.2048093173341</v>
      </c>
      <c r="V24" s="45">
        <v>20.267552500229272</v>
      </c>
      <c r="W24" s="45">
        <v>2394.3112771405204</v>
      </c>
      <c r="X24" s="45">
        <v>115.75531345787307</v>
      </c>
      <c r="Y24" s="45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69" s="5" customFormat="1">
      <c r="A25" s="80"/>
      <c r="B25" s="19" t="s">
        <v>573</v>
      </c>
      <c r="C25" s="45">
        <v>36.678154755018269</v>
      </c>
      <c r="D25" s="45">
        <v>4.0897250395591103</v>
      </c>
      <c r="E25" s="45">
        <v>98.017752112859469</v>
      </c>
      <c r="F25" s="6">
        <v>4.1724330046358588E-2</v>
      </c>
      <c r="G25" s="6"/>
      <c r="H25" s="46">
        <v>0.11333578389815772</v>
      </c>
      <c r="I25" s="46">
        <v>2.7042829607969491E-3</v>
      </c>
      <c r="J25" s="46">
        <v>5.2235679708247762</v>
      </c>
      <c r="K25" s="46">
        <v>0.12463975700152699</v>
      </c>
      <c r="L25" s="46">
        <v>0.33108275654770025</v>
      </c>
      <c r="M25" s="46">
        <v>3.9274194439038847E-3</v>
      </c>
      <c r="N25" s="46">
        <v>0.11054189517762557</v>
      </c>
      <c r="O25" s="46">
        <v>5.9525154712541601E-3</v>
      </c>
      <c r="P25" s="46"/>
      <c r="Q25" s="45">
        <v>1853.4</v>
      </c>
      <c r="R25" s="45">
        <v>43.209999999999923</v>
      </c>
      <c r="S25" s="45">
        <v>1856.4688744874561</v>
      </c>
      <c r="T25" s="45">
        <v>20.374282327072599</v>
      </c>
      <c r="U25" s="45">
        <v>1843.6274855714578</v>
      </c>
      <c r="V25" s="45">
        <v>19.046471232076765</v>
      </c>
      <c r="W25" s="45">
        <v>2119.2135432058653</v>
      </c>
      <c r="X25" s="45">
        <v>108.33774283630329</v>
      </c>
      <c r="Y25" s="45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1:69" s="5" customFormat="1">
      <c r="A26" s="80"/>
      <c r="B26" s="19" t="s">
        <v>574</v>
      </c>
      <c r="C26" s="45">
        <v>40.720430614907272</v>
      </c>
      <c r="D26" s="45">
        <v>7.1650495068945217</v>
      </c>
      <c r="E26" s="45">
        <v>113.2492450083214</v>
      </c>
      <c r="F26" s="6">
        <v>6.3267967096540409E-2</v>
      </c>
      <c r="G26" s="6"/>
      <c r="H26" s="46">
        <v>0.1087945387613934</v>
      </c>
      <c r="I26" s="46">
        <v>3.3155923752749782E-3</v>
      </c>
      <c r="J26" s="46">
        <v>4.8616850807882122</v>
      </c>
      <c r="K26" s="46">
        <v>0.14026667482008381</v>
      </c>
      <c r="L26" s="46">
        <v>0.32280508614499831</v>
      </c>
      <c r="M26" s="46">
        <v>4.5976557185108341E-3</v>
      </c>
      <c r="N26" s="46">
        <v>9.8396486434739958E-2</v>
      </c>
      <c r="O26" s="46">
        <v>5.5970495724257776E-3</v>
      </c>
      <c r="P26" s="46"/>
      <c r="Q26" s="45">
        <v>1788.89</v>
      </c>
      <c r="R26" s="45">
        <v>55.559999999999945</v>
      </c>
      <c r="S26" s="45">
        <v>1795.6410810793423</v>
      </c>
      <c r="T26" s="45">
        <v>24.328180320148707</v>
      </c>
      <c r="U26" s="45">
        <v>1803.4136799499242</v>
      </c>
      <c r="V26" s="45">
        <v>22.426868054149431</v>
      </c>
      <c r="W26" s="45">
        <v>1896.9454606057052</v>
      </c>
      <c r="X26" s="45">
        <v>102.99454314626669</v>
      </c>
      <c r="Y26" s="45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</row>
    <row r="27" spans="1:69" s="5" customFormat="1">
      <c r="A27" s="80"/>
      <c r="B27" s="19" t="s">
        <v>575</v>
      </c>
      <c r="C27" s="45">
        <v>26.1524849646174</v>
      </c>
      <c r="D27" s="45">
        <v>5.8959451290962832</v>
      </c>
      <c r="E27" s="45">
        <v>71.990519080800496</v>
      </c>
      <c r="F27" s="6">
        <v>8.1898911195220178E-2</v>
      </c>
      <c r="G27" s="6"/>
      <c r="H27" s="46">
        <v>0.11990291318856906</v>
      </c>
      <c r="I27" s="46">
        <v>4.400012956611383E-3</v>
      </c>
      <c r="J27" s="46">
        <v>5.4733410155244071</v>
      </c>
      <c r="K27" s="46">
        <v>0.21020173118516264</v>
      </c>
      <c r="L27" s="46">
        <v>0.32937499801361003</v>
      </c>
      <c r="M27" s="46">
        <v>5.4670181446034305E-3</v>
      </c>
      <c r="N27" s="46">
        <v>0.12576195954560587</v>
      </c>
      <c r="O27" s="46">
        <v>8.5516755213405973E-3</v>
      </c>
      <c r="P27" s="46"/>
      <c r="Q27" s="45">
        <v>1954.635</v>
      </c>
      <c r="R27" s="45">
        <v>66.202499999999873</v>
      </c>
      <c r="S27" s="45">
        <v>1896.4231719943232</v>
      </c>
      <c r="T27" s="45">
        <v>32.996633605394344</v>
      </c>
      <c r="U27" s="45">
        <v>1835.3515260476138</v>
      </c>
      <c r="V27" s="45">
        <v>26.52922039809744</v>
      </c>
      <c r="W27" s="45">
        <v>2394.3426734290524</v>
      </c>
      <c r="X27" s="45">
        <v>153.5390473615187</v>
      </c>
      <c r="Y27" s="45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s="5" customFormat="1">
      <c r="A28" s="81"/>
      <c r="B28" s="24" t="s">
        <v>576</v>
      </c>
      <c r="C28" s="48">
        <v>19.722854792042408</v>
      </c>
      <c r="D28" s="48">
        <v>3.3290687102457688</v>
      </c>
      <c r="E28" s="48">
        <v>55.590938312256988</v>
      </c>
      <c r="F28" s="49">
        <v>5.9885096587976784E-2</v>
      </c>
      <c r="G28" s="49"/>
      <c r="H28" s="50">
        <v>0.11615003498688765</v>
      </c>
      <c r="I28" s="50">
        <v>3.6955353777238407E-3</v>
      </c>
      <c r="J28" s="50">
        <v>5.1696060657612577</v>
      </c>
      <c r="K28" s="50">
        <v>0.16512343768590454</v>
      </c>
      <c r="L28" s="50">
        <v>0.32173552005903322</v>
      </c>
      <c r="M28" s="50">
        <v>4.2435269899433262E-3</v>
      </c>
      <c r="N28" s="50">
        <v>9.2336904926612326E-2</v>
      </c>
      <c r="O28" s="50">
        <v>6.7766386969790576E-3</v>
      </c>
      <c r="P28" s="50"/>
      <c r="Q28" s="48">
        <v>1898.15</v>
      </c>
      <c r="R28" s="48">
        <v>57.41</v>
      </c>
      <c r="S28" s="48">
        <v>1847.6265311091461</v>
      </c>
      <c r="T28" s="48">
        <v>27.204755715531114</v>
      </c>
      <c r="U28" s="48">
        <v>1798.1992647543057</v>
      </c>
      <c r="V28" s="48">
        <v>20.719442936246679</v>
      </c>
      <c r="W28" s="48">
        <v>1785.1308890341365</v>
      </c>
      <c r="X28" s="48">
        <v>125.39260414761321</v>
      </c>
      <c r="Y28" s="45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</row>
    <row r="29" spans="1:69" s="5" customFormat="1">
      <c r="A29" s="82" t="s">
        <v>550</v>
      </c>
      <c r="B29" s="19" t="s">
        <v>577</v>
      </c>
      <c r="C29" s="45">
        <v>102.37422343247943</v>
      </c>
      <c r="D29" s="45">
        <v>146.89728671304357</v>
      </c>
      <c r="E29" s="45">
        <v>215.02565535215058</v>
      </c>
      <c r="F29" s="6">
        <v>0.68316167423123442</v>
      </c>
      <c r="G29" s="6"/>
      <c r="H29" s="46">
        <v>0.11089234325196295</v>
      </c>
      <c r="I29" s="46">
        <v>2.5334693556767918E-3</v>
      </c>
      <c r="J29" s="46">
        <v>4.9595434505942109</v>
      </c>
      <c r="K29" s="46">
        <v>0.11804174798965049</v>
      </c>
      <c r="L29" s="46">
        <v>0.32150212463731992</v>
      </c>
      <c r="M29" s="46">
        <v>3.8651684882452238E-3</v>
      </c>
      <c r="N29" s="46">
        <v>9.3679599927370696E-2</v>
      </c>
      <c r="O29" s="46">
        <v>2.1450782194268919E-3</v>
      </c>
      <c r="P29" s="46"/>
      <c r="Q29" s="45">
        <v>1813.885</v>
      </c>
      <c r="R29" s="45">
        <v>41.512500000000003</v>
      </c>
      <c r="S29" s="45">
        <v>1812.4525317498735</v>
      </c>
      <c r="T29" s="45">
        <v>20.149602382008407</v>
      </c>
      <c r="U29" s="45">
        <v>1797.0608400171266</v>
      </c>
      <c r="V29" s="45">
        <v>18.879618920997594</v>
      </c>
      <c r="W29" s="45">
        <v>1809.9604009587017</v>
      </c>
      <c r="X29" s="45">
        <v>39.643064482412207</v>
      </c>
      <c r="Y29" s="45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1:69" s="5" customFormat="1">
      <c r="A30" s="80"/>
      <c r="B30" s="19" t="s">
        <v>578</v>
      </c>
      <c r="C30" s="45">
        <v>320.08316642390827</v>
      </c>
      <c r="D30" s="45">
        <v>258.56860645940844</v>
      </c>
      <c r="E30" s="45">
        <v>769.98589868725708</v>
      </c>
      <c r="F30" s="6">
        <v>0.33580953482426112</v>
      </c>
      <c r="G30" s="6"/>
      <c r="H30" s="46">
        <v>0.10984062983627692</v>
      </c>
      <c r="I30" s="46">
        <v>2.5193142245409743E-3</v>
      </c>
      <c r="J30" s="46">
        <v>4.9008648185727717</v>
      </c>
      <c r="K30" s="46">
        <v>0.12174168561778473</v>
      </c>
      <c r="L30" s="46">
        <v>0.32048900537608116</v>
      </c>
      <c r="M30" s="46">
        <v>4.3381082388089286E-3</v>
      </c>
      <c r="N30" s="46">
        <v>9.4063000179063785E-2</v>
      </c>
      <c r="O30" s="46">
        <v>2.5694712088310998E-3</v>
      </c>
      <c r="P30" s="46"/>
      <c r="Q30" s="45">
        <v>1798.15</v>
      </c>
      <c r="R30" s="45">
        <v>42.132499999999936</v>
      </c>
      <c r="S30" s="45">
        <v>1802.4053608052743</v>
      </c>
      <c r="T30" s="45">
        <v>20.984353632545734</v>
      </c>
      <c r="U30" s="45">
        <v>1792.1168516594446</v>
      </c>
      <c r="V30" s="45">
        <v>21.200043566587787</v>
      </c>
      <c r="W30" s="45">
        <v>1817.0447568002883</v>
      </c>
      <c r="X30" s="45">
        <v>47.469605431263162</v>
      </c>
      <c r="Y30" s="45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</row>
    <row r="31" spans="1:69" s="5" customFormat="1">
      <c r="A31" s="80"/>
      <c r="B31" s="19" t="s">
        <v>579</v>
      </c>
      <c r="C31" s="45">
        <v>143.41514542786035</v>
      </c>
      <c r="D31" s="45">
        <v>86.608321244295155</v>
      </c>
      <c r="E31" s="45">
        <v>368.98904114189429</v>
      </c>
      <c r="F31" s="6">
        <v>0.23471786852062643</v>
      </c>
      <c r="G31" s="6"/>
      <c r="H31" s="46">
        <v>0.10974898382223042</v>
      </c>
      <c r="I31" s="46">
        <v>2.5074791320952544E-3</v>
      </c>
      <c r="J31" s="46">
        <v>4.882318819727101</v>
      </c>
      <c r="K31" s="46">
        <v>0.11451418290260598</v>
      </c>
      <c r="L31" s="46">
        <v>0.32092063901108642</v>
      </c>
      <c r="M31" s="46">
        <v>4.378747918139479E-3</v>
      </c>
      <c r="N31" s="46">
        <v>8.8898286406129276E-2</v>
      </c>
      <c r="O31" s="46">
        <v>2.338404815713924E-3</v>
      </c>
      <c r="P31" s="46"/>
      <c r="Q31" s="45">
        <v>1795.37</v>
      </c>
      <c r="R31" s="45">
        <v>41.207500000000095</v>
      </c>
      <c r="S31" s="45">
        <v>1799.2090585050094</v>
      </c>
      <c r="T31" s="45">
        <v>19.804820385659454</v>
      </c>
      <c r="U31" s="45">
        <v>1794.2236730809939</v>
      </c>
      <c r="V31" s="45">
        <v>21.391308585408751</v>
      </c>
      <c r="W31" s="45">
        <v>1721.4035103798115</v>
      </c>
      <c r="X31" s="45">
        <v>43.405681515589812</v>
      </c>
      <c r="Y31" s="45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1:69" s="5" customFormat="1">
      <c r="A32" s="80"/>
      <c r="B32" s="19" t="s">
        <v>580</v>
      </c>
      <c r="C32" s="45">
        <v>102.672572926219</v>
      </c>
      <c r="D32" s="45">
        <v>145.52998945842447</v>
      </c>
      <c r="E32" s="45">
        <v>221.67541620091274</v>
      </c>
      <c r="F32" s="6">
        <v>0.65650035512519433</v>
      </c>
      <c r="G32" s="6"/>
      <c r="H32" s="46">
        <v>0.11426014447475115</v>
      </c>
      <c r="I32" s="46">
        <v>2.9141874755190451E-3</v>
      </c>
      <c r="J32" s="46">
        <v>5.0913130812886287</v>
      </c>
      <c r="K32" s="46">
        <v>0.13458618544225684</v>
      </c>
      <c r="L32" s="46">
        <v>0.32059545431470959</v>
      </c>
      <c r="M32" s="46">
        <v>4.0576110493049473E-3</v>
      </c>
      <c r="N32" s="46">
        <v>9.1440032899558765E-2</v>
      </c>
      <c r="O32" s="46">
        <v>2.3407720102857589E-3</v>
      </c>
      <c r="P32" s="46"/>
      <c r="Q32" s="45">
        <v>1933.335</v>
      </c>
      <c r="R32" s="45">
        <v>45.987499999999997</v>
      </c>
      <c r="S32" s="45">
        <v>1834.6587512532894</v>
      </c>
      <c r="T32" s="45">
        <v>22.469320209238116</v>
      </c>
      <c r="U32" s="45">
        <v>1792.6364972508595</v>
      </c>
      <c r="V32" s="45">
        <v>19.830646391634382</v>
      </c>
      <c r="W32" s="45">
        <v>1768.5286592367938</v>
      </c>
      <c r="X32" s="45">
        <v>43.348436078777013</v>
      </c>
      <c r="Y32" s="45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</row>
    <row r="33" spans="1:69" s="5" customFormat="1">
      <c r="A33" s="80"/>
      <c r="B33" s="19" t="s">
        <v>581</v>
      </c>
      <c r="C33" s="45">
        <v>83.146473769559648</v>
      </c>
      <c r="D33" s="45">
        <v>118.51648187821202</v>
      </c>
      <c r="E33" s="45">
        <v>181.46510135773238</v>
      </c>
      <c r="F33" s="6">
        <v>0.65310895037924566</v>
      </c>
      <c r="G33" s="6"/>
      <c r="H33" s="46">
        <v>0.11076992674513325</v>
      </c>
      <c r="I33" s="46">
        <v>2.498795266388723E-3</v>
      </c>
      <c r="J33" s="46">
        <v>4.9282488094208494</v>
      </c>
      <c r="K33" s="46">
        <v>0.11885484225368467</v>
      </c>
      <c r="L33" s="46">
        <v>0.31875813531414204</v>
      </c>
      <c r="M33" s="46">
        <v>4.4661686570493919E-3</v>
      </c>
      <c r="N33" s="46">
        <v>8.9412019082217187E-2</v>
      </c>
      <c r="O33" s="46">
        <v>2.1697295784625253E-3</v>
      </c>
      <c r="P33" s="46"/>
      <c r="Q33" s="45">
        <v>1812.96</v>
      </c>
      <c r="R33" s="45">
        <v>40.742500000000064</v>
      </c>
      <c r="S33" s="45">
        <v>1807.1065228335217</v>
      </c>
      <c r="T33" s="45">
        <v>20.394363372045671</v>
      </c>
      <c r="U33" s="45">
        <v>1783.6614806240307</v>
      </c>
      <c r="V33" s="45">
        <v>21.852967583844105</v>
      </c>
      <c r="W33" s="45">
        <v>1730.9372139582711</v>
      </c>
      <c r="X33" s="45">
        <v>40.255724220042424</v>
      </c>
      <c r="Y33" s="45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s="5" customFormat="1">
      <c r="A34" s="80"/>
      <c r="B34" s="19" t="s">
        <v>582</v>
      </c>
      <c r="C34" s="45">
        <v>127.87949547515932</v>
      </c>
      <c r="D34" s="45">
        <v>138.37358401453733</v>
      </c>
      <c r="E34" s="45">
        <v>290.80173691464546</v>
      </c>
      <c r="F34" s="6">
        <v>0.47583479205680257</v>
      </c>
      <c r="G34" s="6"/>
      <c r="H34" s="46">
        <v>0.11084848737609196</v>
      </c>
      <c r="I34" s="46">
        <v>2.3896880150837767E-3</v>
      </c>
      <c r="J34" s="46">
        <v>4.9074356437222564</v>
      </c>
      <c r="K34" s="46">
        <v>0.10510255070334922</v>
      </c>
      <c r="L34" s="46">
        <v>0.31799340365802553</v>
      </c>
      <c r="M34" s="46">
        <v>3.7892436674470146E-3</v>
      </c>
      <c r="N34" s="46">
        <v>9.3993039386869801E-2</v>
      </c>
      <c r="O34" s="46">
        <v>1.9205074359917532E-3</v>
      </c>
      <c r="P34" s="46"/>
      <c r="Q34" s="45">
        <v>1813.27</v>
      </c>
      <c r="R34" s="45">
        <v>39.97</v>
      </c>
      <c r="S34" s="45">
        <v>1803.5353972931916</v>
      </c>
      <c r="T34" s="45">
        <v>18.106838829926854</v>
      </c>
      <c r="U34" s="45">
        <v>1779.9221998773551</v>
      </c>
      <c r="V34" s="45">
        <v>18.558408920233308</v>
      </c>
      <c r="W34" s="45">
        <v>1815.7522272803335</v>
      </c>
      <c r="X34" s="45">
        <v>35.482616012278804</v>
      </c>
      <c r="Y34" s="45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</row>
    <row r="35" spans="1:69" s="5" customFormat="1">
      <c r="A35" s="80"/>
      <c r="B35" s="19" t="s">
        <v>583</v>
      </c>
      <c r="C35" s="45">
        <v>90.990917805020842</v>
      </c>
      <c r="D35" s="45">
        <v>107.85830138124253</v>
      </c>
      <c r="E35" s="45">
        <v>201.38520553341704</v>
      </c>
      <c r="F35" s="6">
        <v>0.53558205080434751</v>
      </c>
      <c r="G35" s="6"/>
      <c r="H35" s="46">
        <v>0.11599607788178129</v>
      </c>
      <c r="I35" s="46">
        <v>2.7996409677004874E-3</v>
      </c>
      <c r="J35" s="46">
        <v>5.2499553829381034</v>
      </c>
      <c r="K35" s="46">
        <v>0.12751721834731888</v>
      </c>
      <c r="L35" s="46">
        <v>0.32447553289898223</v>
      </c>
      <c r="M35" s="46">
        <v>3.7528232048538055E-3</v>
      </c>
      <c r="N35" s="46">
        <v>9.5017836362888186E-2</v>
      </c>
      <c r="O35" s="46">
        <v>2.3251955685647438E-3</v>
      </c>
      <c r="P35" s="46"/>
      <c r="Q35" s="45">
        <v>1895.37</v>
      </c>
      <c r="R35" s="45">
        <v>43.672499999999999</v>
      </c>
      <c r="S35" s="45">
        <v>1860.764913431412</v>
      </c>
      <c r="T35" s="45">
        <v>20.755364581832985</v>
      </c>
      <c r="U35" s="45">
        <v>1811.5491174982412</v>
      </c>
      <c r="V35" s="45">
        <v>18.291710550288862</v>
      </c>
      <c r="W35" s="45">
        <v>1834.6771511203806</v>
      </c>
      <c r="X35" s="45">
        <v>42.919286190233159</v>
      </c>
      <c r="Y35" s="45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s="5" customFormat="1">
      <c r="A36" s="80"/>
      <c r="B36" s="19" t="s">
        <v>584</v>
      </c>
      <c r="C36" s="45">
        <v>222.29477380831446</v>
      </c>
      <c r="D36" s="45">
        <v>255.98717657514024</v>
      </c>
      <c r="E36" s="45">
        <v>498.15448463962861</v>
      </c>
      <c r="F36" s="6">
        <v>0.51387106704524532</v>
      </c>
      <c r="G36" s="6"/>
      <c r="H36" s="46">
        <v>0.1114967925614193</v>
      </c>
      <c r="I36" s="46">
        <v>2.6104561938774121E-3</v>
      </c>
      <c r="J36" s="46">
        <v>4.9449202455924777</v>
      </c>
      <c r="K36" s="46">
        <v>0.11905626610574212</v>
      </c>
      <c r="L36" s="46">
        <v>0.31712741819589502</v>
      </c>
      <c r="M36" s="46">
        <v>3.8843314860561094E-3</v>
      </c>
      <c r="N36" s="46">
        <v>8.6201685181638565E-2</v>
      </c>
      <c r="O36" s="46">
        <v>2.0194854533517217E-3</v>
      </c>
      <c r="P36" s="46"/>
      <c r="Q36" s="45">
        <v>1823.76</v>
      </c>
      <c r="R36" s="45">
        <v>42.287499999999909</v>
      </c>
      <c r="S36" s="45">
        <v>1809.9579780446045</v>
      </c>
      <c r="T36" s="45">
        <v>20.37183623436999</v>
      </c>
      <c r="U36" s="45">
        <v>1775.6852016196265</v>
      </c>
      <c r="V36" s="45">
        <v>19.035242212124089</v>
      </c>
      <c r="W36" s="45">
        <v>1671.2868734576825</v>
      </c>
      <c r="X36" s="45">
        <v>37.578933808340686</v>
      </c>
      <c r="Y36" s="45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1:69" s="5" customFormat="1">
      <c r="A37" s="80"/>
      <c r="B37" s="19" t="s">
        <v>585</v>
      </c>
      <c r="C37" s="45">
        <v>392.76022572818852</v>
      </c>
      <c r="D37" s="45">
        <v>342.55365302760606</v>
      </c>
      <c r="E37" s="45">
        <v>919.36369395080726</v>
      </c>
      <c r="F37" s="6">
        <v>0.37259863020644279</v>
      </c>
      <c r="G37" s="6"/>
      <c r="H37" s="46">
        <v>0.11440184715315883</v>
      </c>
      <c r="I37" s="46">
        <v>2.7117184222305345E-3</v>
      </c>
      <c r="J37" s="46">
        <v>4.9503365553677465</v>
      </c>
      <c r="K37" s="46">
        <v>0.11620456503247135</v>
      </c>
      <c r="L37" s="46">
        <v>0.30986339842365479</v>
      </c>
      <c r="M37" s="46">
        <v>3.702228024661732E-3</v>
      </c>
      <c r="N37" s="46">
        <v>8.539552341927889E-2</v>
      </c>
      <c r="O37" s="46">
        <v>2.0981495905493604E-3</v>
      </c>
      <c r="P37" s="46"/>
      <c r="Q37" s="45">
        <v>1872.2249999999999</v>
      </c>
      <c r="R37" s="45">
        <v>47.224999999999909</v>
      </c>
      <c r="S37" s="45">
        <v>1810.8826540947475</v>
      </c>
      <c r="T37" s="45">
        <v>19.867688984706842</v>
      </c>
      <c r="U37" s="45">
        <v>1740.0345254695346</v>
      </c>
      <c r="V37" s="45">
        <v>18.244505184695047</v>
      </c>
      <c r="W37" s="45">
        <v>1656.280106686504</v>
      </c>
      <c r="X37" s="45">
        <v>39.071728068433778</v>
      </c>
      <c r="Y37" s="45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1:69" s="5" customFormat="1">
      <c r="A38" s="80"/>
      <c r="B38" s="19" t="s">
        <v>586</v>
      </c>
      <c r="C38" s="45">
        <v>56.505878848977801</v>
      </c>
      <c r="D38" s="45">
        <v>100.05862726579937</v>
      </c>
      <c r="E38" s="45">
        <v>124.01858346743022</v>
      </c>
      <c r="F38" s="6">
        <v>0.80680350047762628</v>
      </c>
      <c r="G38" s="6"/>
      <c r="H38" s="46">
        <v>0.1157401700968079</v>
      </c>
      <c r="I38" s="46">
        <v>3.2076363417767456E-3</v>
      </c>
      <c r="J38" s="46">
        <v>4.9497180904018823</v>
      </c>
      <c r="K38" s="46">
        <v>0.16841485070689002</v>
      </c>
      <c r="L38" s="46">
        <v>0.30490761374061925</v>
      </c>
      <c r="M38" s="46">
        <v>5.7463714752761415E-3</v>
      </c>
      <c r="N38" s="46">
        <v>8.067866939151247E-2</v>
      </c>
      <c r="O38" s="46">
        <v>2.3108043888200669E-3</v>
      </c>
      <c r="P38" s="46"/>
      <c r="Q38" s="45">
        <v>1891.665</v>
      </c>
      <c r="R38" s="45">
        <v>50.005000000000109</v>
      </c>
      <c r="S38" s="45">
        <v>1810.7771119162232</v>
      </c>
      <c r="T38" s="45">
        <v>28.768159891779387</v>
      </c>
      <c r="U38" s="45">
        <v>1715.5986733289117</v>
      </c>
      <c r="V38" s="45">
        <v>28.402938890411225</v>
      </c>
      <c r="W38" s="45">
        <v>1568.2514676457909</v>
      </c>
      <c r="X38" s="45">
        <v>43.219605802572744</v>
      </c>
      <c r="Y38" s="45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69" s="5" customFormat="1">
      <c r="A39" s="80"/>
      <c r="B39" s="19" t="s">
        <v>587</v>
      </c>
      <c r="C39" s="45">
        <v>134.68270002303024</v>
      </c>
      <c r="D39" s="45">
        <v>152.35073122932212</v>
      </c>
      <c r="E39" s="45">
        <v>295.30999160340849</v>
      </c>
      <c r="F39" s="6">
        <v>0.51590103809939525</v>
      </c>
      <c r="G39" s="6"/>
      <c r="H39" s="46">
        <v>0.11049618897710986</v>
      </c>
      <c r="I39" s="46">
        <v>3.0285930612652342E-3</v>
      </c>
      <c r="J39" s="46">
        <v>4.8839133573727835</v>
      </c>
      <c r="K39" s="46">
        <v>0.12752576182850034</v>
      </c>
      <c r="L39" s="46">
        <v>0.31671356425992719</v>
      </c>
      <c r="M39" s="46">
        <v>3.866495939927753E-3</v>
      </c>
      <c r="N39" s="46">
        <v>9.7419174192071134E-2</v>
      </c>
      <c r="O39" s="46">
        <v>2.5303978613238054E-3</v>
      </c>
      <c r="P39" s="46"/>
      <c r="Q39" s="45">
        <v>1809.26</v>
      </c>
      <c r="R39" s="45">
        <v>45.372499999999945</v>
      </c>
      <c r="S39" s="45">
        <v>1799.484264108426</v>
      </c>
      <c r="T39" s="45">
        <v>22.04102954832689</v>
      </c>
      <c r="U39" s="45">
        <v>1773.6593588129635</v>
      </c>
      <c r="V39" s="45">
        <v>18.953946037068611</v>
      </c>
      <c r="W39" s="45">
        <v>1878.9533678050793</v>
      </c>
      <c r="X39" s="45">
        <v>46.604780301017236</v>
      </c>
      <c r="Y39" s="45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69" s="5" customFormat="1">
      <c r="A40" s="80"/>
      <c r="B40" s="19" t="s">
        <v>588</v>
      </c>
      <c r="C40" s="45">
        <v>88.902869970614177</v>
      </c>
      <c r="D40" s="45">
        <v>149.04593046299101</v>
      </c>
      <c r="E40" s="45">
        <v>182.4991240421642</v>
      </c>
      <c r="F40" s="6">
        <v>0.81669394987647048</v>
      </c>
      <c r="G40" s="6"/>
      <c r="H40" s="46">
        <v>0.11095097039235595</v>
      </c>
      <c r="I40" s="46">
        <v>2.4624455312286732E-3</v>
      </c>
      <c r="J40" s="46">
        <v>4.9664818775865882</v>
      </c>
      <c r="K40" s="46">
        <v>0.10930246796882379</v>
      </c>
      <c r="L40" s="46">
        <v>0.32004354951591696</v>
      </c>
      <c r="M40" s="46">
        <v>3.673859184574435E-3</v>
      </c>
      <c r="N40" s="46">
        <v>8.6710384348416936E-2</v>
      </c>
      <c r="O40" s="46">
        <v>1.9845802309570969E-3</v>
      </c>
      <c r="P40" s="46"/>
      <c r="Q40" s="45">
        <v>1816.665</v>
      </c>
      <c r="R40" s="45">
        <v>39.352500000000077</v>
      </c>
      <c r="S40" s="45">
        <v>1813.6340086938387</v>
      </c>
      <c r="T40" s="45">
        <v>18.642063735755144</v>
      </c>
      <c r="U40" s="45">
        <v>1789.9418411704514</v>
      </c>
      <c r="V40" s="45">
        <v>17.967257513900954</v>
      </c>
      <c r="W40" s="45">
        <v>1680.7506194388577</v>
      </c>
      <c r="X40" s="45">
        <v>36.912124408078377</v>
      </c>
      <c r="Y40" s="45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69" s="5" customFormat="1">
      <c r="A41" s="80"/>
      <c r="B41" s="19" t="s">
        <v>589</v>
      </c>
      <c r="C41" s="45">
        <v>117.98031799369991</v>
      </c>
      <c r="D41" s="45">
        <v>167.88771906091091</v>
      </c>
      <c r="E41" s="45">
        <v>259.12468143074955</v>
      </c>
      <c r="F41" s="6">
        <v>0.64790323381749537</v>
      </c>
      <c r="G41" s="6"/>
      <c r="H41" s="46">
        <v>0.10987217722626172</v>
      </c>
      <c r="I41" s="46">
        <v>2.7211879534781427E-3</v>
      </c>
      <c r="J41" s="46">
        <v>4.9549257439937167</v>
      </c>
      <c r="K41" s="46">
        <v>0.12081361847283295</v>
      </c>
      <c r="L41" s="46">
        <v>0.32247975142129476</v>
      </c>
      <c r="M41" s="46">
        <v>4.2276249220102183E-3</v>
      </c>
      <c r="N41" s="46">
        <v>8.746975926375003E-2</v>
      </c>
      <c r="O41" s="46">
        <v>2.1542606230915465E-3</v>
      </c>
      <c r="P41" s="46"/>
      <c r="Q41" s="45">
        <v>1798.15</v>
      </c>
      <c r="R41" s="45">
        <v>45.527500000000003</v>
      </c>
      <c r="S41" s="45">
        <v>1811.6654650018302</v>
      </c>
      <c r="T41" s="45">
        <v>20.636909161638567</v>
      </c>
      <c r="U41" s="45">
        <v>1801.8280341566194</v>
      </c>
      <c r="V41" s="45">
        <v>20.630472037285326</v>
      </c>
      <c r="W41" s="45">
        <v>1694.8696517534361</v>
      </c>
      <c r="X41" s="45">
        <v>40.040109044147911</v>
      </c>
      <c r="Y41" s="5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1:69" s="5" customFormat="1">
      <c r="A42" s="80"/>
      <c r="B42" s="19" t="s">
        <v>590</v>
      </c>
      <c r="C42" s="45">
        <v>156.86818921625567</v>
      </c>
      <c r="D42" s="45">
        <v>170.7257884141184</v>
      </c>
      <c r="E42" s="45">
        <v>365.46101831680249</v>
      </c>
      <c r="F42" s="6">
        <v>0.46715184344537541</v>
      </c>
      <c r="G42" s="6"/>
      <c r="H42" s="46">
        <v>0.10986799274758385</v>
      </c>
      <c r="I42" s="46">
        <v>2.3463193897593081E-3</v>
      </c>
      <c r="J42" s="46">
        <v>5.0096267247679114</v>
      </c>
      <c r="K42" s="46">
        <v>0.11333019717625291</v>
      </c>
      <c r="L42" s="46">
        <v>0.32621430685059916</v>
      </c>
      <c r="M42" s="46">
        <v>4.2516195213439913E-3</v>
      </c>
      <c r="N42" s="46">
        <v>9.0331741413828603E-2</v>
      </c>
      <c r="O42" s="46">
        <v>2.2333620003959498E-3</v>
      </c>
      <c r="P42" s="46"/>
      <c r="Q42" s="45">
        <v>1798.15</v>
      </c>
      <c r="R42" s="45">
        <v>38.895000000000003</v>
      </c>
      <c r="S42" s="45">
        <v>1820.9500305575762</v>
      </c>
      <c r="T42" s="45">
        <v>19.188199229351998</v>
      </c>
      <c r="U42" s="45">
        <v>1820.0064318930181</v>
      </c>
      <c r="V42" s="45">
        <v>20.689473295874091</v>
      </c>
      <c r="W42" s="45">
        <v>1747.9939334401975</v>
      </c>
      <c r="X42" s="45">
        <v>41.401365413141782</v>
      </c>
      <c r="Y42" s="5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</row>
    <row r="43" spans="1:69" s="5" customFormat="1">
      <c r="A43" s="81"/>
      <c r="B43" s="24" t="s">
        <v>591</v>
      </c>
      <c r="C43" s="48">
        <v>96.114826077980396</v>
      </c>
      <c r="D43" s="48">
        <v>78.564318729364601</v>
      </c>
      <c r="E43" s="48">
        <v>245.13013183914089</v>
      </c>
      <c r="F43" s="49">
        <v>0.32050045475812833</v>
      </c>
      <c r="G43" s="49"/>
      <c r="H43" s="50">
        <v>0.11178849173040922</v>
      </c>
      <c r="I43" s="50">
        <v>2.5589757101277125E-3</v>
      </c>
      <c r="J43" s="50">
        <v>4.7664802641689272</v>
      </c>
      <c r="K43" s="50">
        <v>0.10606805920710553</v>
      </c>
      <c r="L43" s="50">
        <v>0.30608965113046677</v>
      </c>
      <c r="M43" s="50">
        <v>3.2602614466245641E-3</v>
      </c>
      <c r="N43" s="50">
        <v>8.439326187120548E-2</v>
      </c>
      <c r="O43" s="50">
        <v>2.0608160612147724E-3</v>
      </c>
      <c r="P43" s="50"/>
      <c r="Q43" s="48">
        <v>1828.7</v>
      </c>
      <c r="R43" s="48">
        <v>41.2025000000001</v>
      </c>
      <c r="S43" s="48">
        <v>1779.0139495157957</v>
      </c>
      <c r="T43" s="48">
        <v>18.715991013242775</v>
      </c>
      <c r="U43" s="48">
        <v>1721.4354493506919</v>
      </c>
      <c r="V43" s="48">
        <v>16.11836880306063</v>
      </c>
      <c r="W43" s="48">
        <v>1637.6073760479289</v>
      </c>
      <c r="X43" s="48">
        <v>38.411973202448564</v>
      </c>
      <c r="Y43" s="5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</row>
    <row r="44" spans="1:69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69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69" s="5" customFormat="1" ht="18">
      <c r="A46" s="19"/>
      <c r="B46" s="76" t="s">
        <v>26</v>
      </c>
      <c r="C46" s="76" t="s">
        <v>78</v>
      </c>
      <c r="D46" s="76" t="s">
        <v>79</v>
      </c>
      <c r="E46" s="76" t="s">
        <v>80</v>
      </c>
      <c r="F46" s="76" t="s">
        <v>2</v>
      </c>
      <c r="G46" s="22"/>
      <c r="H46" s="73" t="s">
        <v>62</v>
      </c>
      <c r="I46" s="73"/>
      <c r="J46" s="73" t="s">
        <v>63</v>
      </c>
      <c r="K46" s="73"/>
      <c r="L46" s="73" t="s">
        <v>64</v>
      </c>
      <c r="M46" s="73"/>
      <c r="N46" s="73" t="s">
        <v>65</v>
      </c>
      <c r="O46" s="73"/>
      <c r="P46" s="21"/>
      <c r="Q46" s="73" t="s">
        <v>62</v>
      </c>
      <c r="R46" s="73"/>
      <c r="S46" s="73" t="s">
        <v>63</v>
      </c>
      <c r="T46" s="73"/>
      <c r="U46" s="73" t="s">
        <v>64</v>
      </c>
      <c r="V46" s="73"/>
      <c r="W46" s="73" t="s">
        <v>65</v>
      </c>
      <c r="X46" s="73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1:69" s="5" customFormat="1">
      <c r="A47" s="24"/>
      <c r="B47" s="75"/>
      <c r="C47" s="75"/>
      <c r="D47" s="75"/>
      <c r="E47" s="75"/>
      <c r="F47" s="75"/>
      <c r="G47" s="23"/>
      <c r="H47" s="24" t="s">
        <v>0</v>
      </c>
      <c r="I47" s="16" t="s">
        <v>81</v>
      </c>
      <c r="J47" s="24" t="s">
        <v>0</v>
      </c>
      <c r="K47" s="16" t="s">
        <v>81</v>
      </c>
      <c r="L47" s="24" t="s">
        <v>0</v>
      </c>
      <c r="M47" s="16" t="s">
        <v>81</v>
      </c>
      <c r="N47" s="24" t="s">
        <v>0</v>
      </c>
      <c r="O47" s="16" t="s">
        <v>81</v>
      </c>
      <c r="P47" s="24"/>
      <c r="Q47" s="24" t="s">
        <v>1</v>
      </c>
      <c r="R47" s="16" t="s">
        <v>81</v>
      </c>
      <c r="S47" s="24" t="s">
        <v>1</v>
      </c>
      <c r="T47" s="16" t="s">
        <v>81</v>
      </c>
      <c r="U47" s="24" t="s">
        <v>1</v>
      </c>
      <c r="V47" s="16" t="s">
        <v>81</v>
      </c>
      <c r="W47" s="24" t="s">
        <v>1</v>
      </c>
      <c r="X47" s="16" t="s">
        <v>81</v>
      </c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s="19" customFormat="1">
      <c r="A48" s="82" t="s">
        <v>548</v>
      </c>
      <c r="B48" s="19" t="s">
        <v>506</v>
      </c>
      <c r="C48" s="45">
        <v>54.552110744206871</v>
      </c>
      <c r="D48" s="45">
        <v>7.0739613429407306</v>
      </c>
      <c r="E48" s="45">
        <v>134.05062873818562</v>
      </c>
      <c r="F48" s="6">
        <v>5.2770818082150811E-2</v>
      </c>
      <c r="G48" s="6"/>
      <c r="H48" s="46">
        <v>0.11428610505453995</v>
      </c>
      <c r="I48" s="46">
        <v>2.7155569868972762E-3</v>
      </c>
      <c r="J48" s="46">
        <v>5.2853987622416145</v>
      </c>
      <c r="K48" s="46">
        <v>0.13788068140619256</v>
      </c>
      <c r="L48" s="46">
        <v>0.33382486887490259</v>
      </c>
      <c r="M48" s="46">
        <v>6.3755776376253149E-3</v>
      </c>
      <c r="N48" s="46">
        <v>0.12901774859060208</v>
      </c>
      <c r="O48" s="46">
        <v>1.0261408091000386E-2</v>
      </c>
      <c r="P48" s="46"/>
      <c r="Q48" s="45">
        <v>1868.83</v>
      </c>
      <c r="R48" s="45">
        <v>42.902500000000032</v>
      </c>
      <c r="S48" s="45">
        <v>1866.5068657023239</v>
      </c>
      <c r="T48" s="45">
        <v>22.310249176339298</v>
      </c>
      <c r="U48" s="45">
        <v>1856.8938351176914</v>
      </c>
      <c r="V48" s="45">
        <v>30.829662078161732</v>
      </c>
      <c r="W48" s="45">
        <v>2452.7136063338171</v>
      </c>
      <c r="X48" s="45">
        <v>183.70475068364013</v>
      </c>
      <c r="Z48" s="45"/>
      <c r="AA48" s="6"/>
      <c r="AB48" s="47"/>
    </row>
    <row r="49" spans="1:28" s="19" customFormat="1">
      <c r="A49" s="80"/>
      <c r="B49" s="19" t="s">
        <v>507</v>
      </c>
      <c r="C49" s="45">
        <v>61.331751290142385</v>
      </c>
      <c r="D49" s="45">
        <v>8.5095693829762222</v>
      </c>
      <c r="E49" s="45">
        <v>151.99305886786775</v>
      </c>
      <c r="F49" s="6">
        <v>5.59865657442545E-2</v>
      </c>
      <c r="G49" s="6"/>
      <c r="H49" s="46">
        <v>0.11333034547965318</v>
      </c>
      <c r="I49" s="46">
        <v>3.005724451147438E-3</v>
      </c>
      <c r="J49" s="46">
        <v>5.1680478044831508</v>
      </c>
      <c r="K49" s="46">
        <v>0.13250860795162697</v>
      </c>
      <c r="L49" s="46">
        <v>0.33155883019051952</v>
      </c>
      <c r="M49" s="46">
        <v>4.0633956742184519E-3</v>
      </c>
      <c r="N49" s="46">
        <v>0.11730756417674079</v>
      </c>
      <c r="O49" s="46">
        <v>5.0219890815673528E-3</v>
      </c>
      <c r="P49" s="46"/>
      <c r="Q49" s="45">
        <v>1853.4</v>
      </c>
      <c r="R49" s="45">
        <v>48.147499999999923</v>
      </c>
      <c r="S49" s="45">
        <v>1847.3700427817237</v>
      </c>
      <c r="T49" s="45">
        <v>21.849687861595896</v>
      </c>
      <c r="U49" s="45">
        <v>1845.9326909966171</v>
      </c>
      <c r="V49" s="45">
        <v>19.697168064054086</v>
      </c>
      <c r="W49" s="45">
        <v>2241.9773743936789</v>
      </c>
      <c r="X49" s="45">
        <v>90.84838730560449</v>
      </c>
      <c r="Z49" s="45"/>
      <c r="AA49" s="6"/>
      <c r="AB49" s="47"/>
    </row>
    <row r="50" spans="1:28" s="19" customFormat="1">
      <c r="A50" s="80"/>
      <c r="B50" s="19" t="s">
        <v>508</v>
      </c>
      <c r="C50" s="45">
        <v>57.039022837852272</v>
      </c>
      <c r="D50" s="45">
        <v>7.708168954317161</v>
      </c>
      <c r="E50" s="45">
        <v>137.8843686630633</v>
      </c>
      <c r="F50" s="6">
        <v>5.5903138470706423E-2</v>
      </c>
      <c r="G50" s="6"/>
      <c r="H50" s="46">
        <v>0.11411920488083978</v>
      </c>
      <c r="I50" s="46">
        <v>3.4232395610114845E-3</v>
      </c>
      <c r="J50" s="46">
        <v>5.202562566297023</v>
      </c>
      <c r="K50" s="46">
        <v>0.15653872777624278</v>
      </c>
      <c r="L50" s="46">
        <v>0.33172722266239907</v>
      </c>
      <c r="M50" s="46">
        <v>4.7236712262179814E-3</v>
      </c>
      <c r="N50" s="46">
        <v>0.18533331518577123</v>
      </c>
      <c r="O50" s="46">
        <v>1.2434718067029147E-2</v>
      </c>
      <c r="P50" s="46"/>
      <c r="Q50" s="45">
        <v>1865.7449999999999</v>
      </c>
      <c r="R50" s="45">
        <v>54.784999999999968</v>
      </c>
      <c r="S50" s="45">
        <v>1853.0360194991363</v>
      </c>
      <c r="T50" s="45">
        <v>25.65694520628643</v>
      </c>
      <c r="U50" s="45">
        <v>1846.7478701390671</v>
      </c>
      <c r="V50" s="45">
        <v>22.887335606608058</v>
      </c>
      <c r="W50" s="45">
        <v>3436.5641975433368</v>
      </c>
      <c r="X50" s="45">
        <v>212.03602262574512</v>
      </c>
      <c r="Z50" s="45"/>
      <c r="AA50" s="6"/>
      <c r="AB50" s="47"/>
    </row>
    <row r="51" spans="1:28" s="19" customFormat="1">
      <c r="A51" s="80"/>
      <c r="B51" s="19" t="s">
        <v>509</v>
      </c>
      <c r="C51" s="45">
        <v>51.719044566886687</v>
      </c>
      <c r="D51" s="45">
        <v>7.8335525971433002</v>
      </c>
      <c r="E51" s="45">
        <v>129.73344294938934</v>
      </c>
      <c r="F51" s="6">
        <v>6.0381906307684044E-2</v>
      </c>
      <c r="G51" s="6"/>
      <c r="H51" s="46">
        <v>0.11303028004391005</v>
      </c>
      <c r="I51" s="46">
        <v>2.7859745668439677E-3</v>
      </c>
      <c r="J51" s="46">
        <v>5.1514837267301594</v>
      </c>
      <c r="K51" s="46">
        <v>0.15738878165965481</v>
      </c>
      <c r="L51" s="46">
        <v>0.33211245402533385</v>
      </c>
      <c r="M51" s="46">
        <v>8.1281200766052907E-3</v>
      </c>
      <c r="N51" s="46">
        <v>0.11479489596570856</v>
      </c>
      <c r="O51" s="46">
        <v>8.1607139225993285E-3</v>
      </c>
      <c r="P51" s="46"/>
      <c r="Q51" s="45">
        <v>1850.0050000000001</v>
      </c>
      <c r="R51" s="45">
        <v>45.527500000000032</v>
      </c>
      <c r="S51" s="45">
        <v>1844.6395990249011</v>
      </c>
      <c r="T51" s="45">
        <v>26.009346793060075</v>
      </c>
      <c r="U51" s="45">
        <v>1848.6123674363039</v>
      </c>
      <c r="V51" s="45">
        <v>39.34660308926405</v>
      </c>
      <c r="W51" s="45">
        <v>2196.4717167195945</v>
      </c>
      <c r="X51" s="45">
        <v>147.96104134734591</v>
      </c>
      <c r="Z51" s="45"/>
      <c r="AA51" s="6"/>
      <c r="AB51" s="47"/>
    </row>
    <row r="52" spans="1:28" s="19" customFormat="1">
      <c r="A52" s="80"/>
      <c r="B52" s="19" t="s">
        <v>510</v>
      </c>
      <c r="C52" s="45">
        <v>68.615767640260572</v>
      </c>
      <c r="D52" s="45">
        <v>14.884469441097345</v>
      </c>
      <c r="E52" s="45">
        <v>153.7711639959966</v>
      </c>
      <c r="F52" s="6">
        <v>9.6796233144758256E-2</v>
      </c>
      <c r="G52" s="6"/>
      <c r="H52" s="46">
        <v>0.11405409102623072</v>
      </c>
      <c r="I52" s="46">
        <v>3.1390348221637565E-3</v>
      </c>
      <c r="J52" s="46">
        <v>5.5503007913430489</v>
      </c>
      <c r="K52" s="46">
        <v>0.15678591386626942</v>
      </c>
      <c r="L52" s="46">
        <v>0.35321346653806468</v>
      </c>
      <c r="M52" s="46">
        <v>4.4582084424541193E-3</v>
      </c>
      <c r="N52" s="46">
        <v>0.13064571136029632</v>
      </c>
      <c r="O52" s="46">
        <v>5.0688595455658679E-3</v>
      </c>
      <c r="P52" s="46"/>
      <c r="Q52" s="45">
        <v>1865.13</v>
      </c>
      <c r="R52" s="45">
        <v>49.692499999999995</v>
      </c>
      <c r="S52" s="45">
        <v>1908.4235882979258</v>
      </c>
      <c r="T52" s="45">
        <v>24.338507447725181</v>
      </c>
      <c r="U52" s="45">
        <v>1949.9249605108459</v>
      </c>
      <c r="V52" s="45">
        <v>21.264020295886972</v>
      </c>
      <c r="W52" s="45">
        <v>2481.8372007105486</v>
      </c>
      <c r="X52" s="45">
        <v>90.614545143424408</v>
      </c>
      <c r="Z52" s="45"/>
      <c r="AA52" s="6"/>
      <c r="AB52" s="47"/>
    </row>
    <row r="53" spans="1:28" s="19" customFormat="1">
      <c r="A53" s="80"/>
      <c r="B53" s="19" t="s">
        <v>511</v>
      </c>
      <c r="C53" s="45">
        <v>54.010939839650469</v>
      </c>
      <c r="D53" s="45">
        <v>8.8134728732678251</v>
      </c>
      <c r="E53" s="45">
        <v>127.73560300894063</v>
      </c>
      <c r="F53" s="6">
        <v>6.8997778737153972E-2</v>
      </c>
      <c r="G53" s="6"/>
      <c r="H53" s="46">
        <v>0.11512439412901417</v>
      </c>
      <c r="I53" s="46">
        <v>2.8147032064979672E-3</v>
      </c>
      <c r="J53" s="46">
        <v>5.5765919933352706</v>
      </c>
      <c r="K53" s="46">
        <v>0.14324958479851133</v>
      </c>
      <c r="L53" s="46">
        <v>0.3492048615942851</v>
      </c>
      <c r="M53" s="46">
        <v>4.6451812822618085E-3</v>
      </c>
      <c r="N53" s="46">
        <v>0.12851962140204867</v>
      </c>
      <c r="O53" s="46">
        <v>4.6806998913381968E-3</v>
      </c>
      <c r="P53" s="46"/>
      <c r="Q53" s="45">
        <v>1883.335</v>
      </c>
      <c r="R53" s="45">
        <v>43.055000000000064</v>
      </c>
      <c r="S53" s="45">
        <v>1912.4909143721688</v>
      </c>
      <c r="T53" s="45">
        <v>22.155006992978809</v>
      </c>
      <c r="U53" s="45">
        <v>1930.8004996945472</v>
      </c>
      <c r="V53" s="45">
        <v>22.218854384349566</v>
      </c>
      <c r="W53" s="45">
        <v>2443.7939217220724</v>
      </c>
      <c r="X53" s="45">
        <v>83.833168225759323</v>
      </c>
      <c r="Z53" s="45"/>
      <c r="AA53" s="6"/>
      <c r="AB53" s="47"/>
    </row>
    <row r="54" spans="1:28" s="19" customFormat="1">
      <c r="A54" s="80"/>
      <c r="B54" s="19" t="s">
        <v>512</v>
      </c>
      <c r="C54" s="45">
        <v>54.206184275683817</v>
      </c>
      <c r="D54" s="45">
        <v>15.178297191209337</v>
      </c>
      <c r="E54" s="45">
        <v>135.99066910431489</v>
      </c>
      <c r="F54" s="6">
        <v>0.11161278410628646</v>
      </c>
      <c r="G54" s="6"/>
      <c r="H54" s="46">
        <v>0.11496911723071006</v>
      </c>
      <c r="I54" s="46">
        <v>4.4847791089581718E-3</v>
      </c>
      <c r="J54" s="46">
        <v>5.3520519798570581</v>
      </c>
      <c r="K54" s="46">
        <v>0.21457914743502915</v>
      </c>
      <c r="L54" s="46">
        <v>0.33577937624297233</v>
      </c>
      <c r="M54" s="46">
        <v>5.998658584123631E-3</v>
      </c>
      <c r="N54" s="46">
        <v>0.11920734139109201</v>
      </c>
      <c r="O54" s="46">
        <v>5.5070549238351871E-3</v>
      </c>
      <c r="P54" s="46"/>
      <c r="Q54" s="45">
        <v>1879.3200000000002</v>
      </c>
      <c r="R54" s="45">
        <v>70.370000000000118</v>
      </c>
      <c r="S54" s="45">
        <v>1877.2177561437977</v>
      </c>
      <c r="T54" s="45">
        <v>34.324476094693104</v>
      </c>
      <c r="U54" s="45">
        <v>1866.3331115878379</v>
      </c>
      <c r="V54" s="45">
        <v>28.966807419356616</v>
      </c>
      <c r="W54" s="45">
        <v>2276.3153885083857</v>
      </c>
      <c r="X54" s="45">
        <v>99.454183157459994</v>
      </c>
      <c r="Z54" s="45"/>
      <c r="AA54" s="6"/>
      <c r="AB54" s="47"/>
    </row>
    <row r="55" spans="1:28" s="19" customFormat="1">
      <c r="A55" s="80"/>
      <c r="B55" s="19" t="s">
        <v>513</v>
      </c>
      <c r="C55" s="45">
        <v>47.954673892609833</v>
      </c>
      <c r="D55" s="45">
        <v>15.820568647358142</v>
      </c>
      <c r="E55" s="45">
        <v>118.9330148196144</v>
      </c>
      <c r="F55" s="6">
        <v>0.13302083253630781</v>
      </c>
      <c r="G55" s="6"/>
      <c r="H55" s="46">
        <v>0.11424653200078597</v>
      </c>
      <c r="I55" s="46">
        <v>3.2300407813446175E-3</v>
      </c>
      <c r="J55" s="46">
        <v>5.3791100798047937</v>
      </c>
      <c r="K55" s="46">
        <v>0.17192791010574152</v>
      </c>
      <c r="L55" s="46">
        <v>0.33748296687215412</v>
      </c>
      <c r="M55" s="46">
        <v>4.7175634245727842E-3</v>
      </c>
      <c r="N55" s="46">
        <v>0.10278051558987027</v>
      </c>
      <c r="O55" s="46">
        <v>4.4051541086009014E-3</v>
      </c>
      <c r="P55" s="46"/>
      <c r="Q55" s="45">
        <v>1933.335</v>
      </c>
      <c r="R55" s="45">
        <v>50.772500000000036</v>
      </c>
      <c r="S55" s="45">
        <v>1881.5338393700756</v>
      </c>
      <c r="T55" s="45">
        <v>27.396199478348418</v>
      </c>
      <c r="U55" s="45">
        <v>1874.5493289803476</v>
      </c>
      <c r="V55" s="45">
        <v>22.760281836818042</v>
      </c>
      <c r="W55" s="45">
        <v>1977.4579461286892</v>
      </c>
      <c r="X55" s="45">
        <v>80.739530408370129</v>
      </c>
      <c r="Z55" s="45"/>
      <c r="AA55" s="6"/>
      <c r="AB55" s="47"/>
    </row>
    <row r="56" spans="1:28" s="19" customFormat="1">
      <c r="A56" s="80"/>
      <c r="B56" s="19" t="s">
        <v>514</v>
      </c>
      <c r="C56" s="45">
        <v>59.839295451655666</v>
      </c>
      <c r="D56" s="45">
        <v>5.5195016098907912</v>
      </c>
      <c r="E56" s="45">
        <v>149.24495500625409</v>
      </c>
      <c r="F56" s="6">
        <v>3.6982835430916225E-2</v>
      </c>
      <c r="G56" s="6"/>
      <c r="H56" s="46">
        <v>0.1137791462393682</v>
      </c>
      <c r="I56" s="46">
        <v>2.6490813308326635E-3</v>
      </c>
      <c r="J56" s="46">
        <v>5.3887007923870875</v>
      </c>
      <c r="K56" s="46">
        <v>0.12933082521561134</v>
      </c>
      <c r="L56" s="46">
        <v>0.34034723789263183</v>
      </c>
      <c r="M56" s="46">
        <v>4.4210409842379431E-3</v>
      </c>
      <c r="N56" s="46">
        <v>0.12592293160305898</v>
      </c>
      <c r="O56" s="46">
        <v>6.6038795178411788E-3</v>
      </c>
      <c r="P56" s="46"/>
      <c r="Q56" s="45">
        <v>1861.115</v>
      </c>
      <c r="R56" s="45">
        <v>41.974999999999909</v>
      </c>
      <c r="S56" s="45">
        <v>1883.0592768869358</v>
      </c>
      <c r="T56" s="45">
        <v>20.594936486372024</v>
      </c>
      <c r="U56" s="45">
        <v>1888.3398107940172</v>
      </c>
      <c r="V56" s="45">
        <v>21.287479976462542</v>
      </c>
      <c r="W56" s="45">
        <v>2397.2326017749774</v>
      </c>
      <c r="X56" s="45">
        <v>118.55085049083301</v>
      </c>
      <c r="Z56" s="45"/>
      <c r="AA56" s="6"/>
      <c r="AB56" s="47"/>
    </row>
    <row r="57" spans="1:28" s="19" customFormat="1">
      <c r="A57" s="80"/>
      <c r="B57" s="19" t="s">
        <v>515</v>
      </c>
      <c r="C57" s="45">
        <v>53.540830112328145</v>
      </c>
      <c r="D57" s="45">
        <v>13.681427103918576</v>
      </c>
      <c r="E57" s="45">
        <v>134.29786818937808</v>
      </c>
      <c r="F57" s="6">
        <v>0.10187374742706952</v>
      </c>
      <c r="G57" s="6"/>
      <c r="H57" s="46">
        <v>0.11403365056639427</v>
      </c>
      <c r="I57" s="46">
        <v>2.6056919914440773E-3</v>
      </c>
      <c r="J57" s="46">
        <v>5.1958899995036232</v>
      </c>
      <c r="K57" s="46">
        <v>0.12748617255401509</v>
      </c>
      <c r="L57" s="46">
        <v>0.32652538751788257</v>
      </c>
      <c r="M57" s="46">
        <v>4.3199045158590875E-3</v>
      </c>
      <c r="N57" s="46">
        <v>0.10957416254030643</v>
      </c>
      <c r="O57" s="46">
        <v>3.9722228166463418E-3</v>
      </c>
      <c r="P57" s="46"/>
      <c r="Q57" s="45">
        <v>1864.51</v>
      </c>
      <c r="R57" s="45">
        <v>35.957499999999982</v>
      </c>
      <c r="S57" s="45">
        <v>1851.9431069986613</v>
      </c>
      <c r="T57" s="45">
        <v>20.930365568442092</v>
      </c>
      <c r="U57" s="45">
        <v>1821.5183441539959</v>
      </c>
      <c r="V57" s="45">
        <v>21.016141103008131</v>
      </c>
      <c r="W57" s="45">
        <v>2101.592811834917</v>
      </c>
      <c r="X57" s="45">
        <v>72.358817940305812</v>
      </c>
      <c r="Z57" s="45"/>
      <c r="AA57" s="6"/>
      <c r="AB57" s="47"/>
    </row>
    <row r="58" spans="1:28" s="19" customFormat="1">
      <c r="A58" s="80"/>
      <c r="B58" s="19" t="s">
        <v>516</v>
      </c>
      <c r="C58" s="45">
        <v>52.223973159558042</v>
      </c>
      <c r="D58" s="45">
        <v>7.3372606836214258</v>
      </c>
      <c r="E58" s="45">
        <v>126.03920270050126</v>
      </c>
      <c r="F58" s="6">
        <v>5.8214115342005768E-2</v>
      </c>
      <c r="G58" s="6"/>
      <c r="H58" s="46">
        <v>0.11473570354644232</v>
      </c>
      <c r="I58" s="46">
        <v>2.8530020943190386E-3</v>
      </c>
      <c r="J58" s="46">
        <v>5.4601552500464861</v>
      </c>
      <c r="K58" s="46">
        <v>0.15949082726159952</v>
      </c>
      <c r="L58" s="46">
        <v>0.3416608063326857</v>
      </c>
      <c r="M58" s="46">
        <v>6.214806333908438E-3</v>
      </c>
      <c r="N58" s="46">
        <v>0.11199255302614852</v>
      </c>
      <c r="O58" s="46">
        <v>5.3117284331789544E-3</v>
      </c>
      <c r="P58" s="46"/>
      <c r="Q58" s="45">
        <v>1875.62</v>
      </c>
      <c r="R58" s="45">
        <v>44.442499999999882</v>
      </c>
      <c r="S58" s="45">
        <v>1894.3527948628425</v>
      </c>
      <c r="T58" s="45">
        <v>25.10124707784151</v>
      </c>
      <c r="U58" s="45">
        <v>1894.6543383857154</v>
      </c>
      <c r="V58" s="45">
        <v>29.878434445593857</v>
      </c>
      <c r="W58" s="45">
        <v>2145.598764770793</v>
      </c>
      <c r="X58" s="45">
        <v>96.549089279737274</v>
      </c>
      <c r="Z58" s="45"/>
      <c r="AA58" s="6"/>
      <c r="AB58" s="47"/>
    </row>
    <row r="59" spans="1:28" s="19" customFormat="1">
      <c r="A59" s="80"/>
      <c r="B59" s="19" t="s">
        <v>539</v>
      </c>
      <c r="C59" s="45">
        <v>50.521109217461145</v>
      </c>
      <c r="D59" s="45">
        <v>2.8776265662094125</v>
      </c>
      <c r="E59" s="45">
        <v>123.57061455890751</v>
      </c>
      <c r="F59" s="6">
        <v>2.3287304805282936E-2</v>
      </c>
      <c r="G59" s="6"/>
      <c r="H59" s="46">
        <v>0.11010353056241823</v>
      </c>
      <c r="I59" s="46">
        <v>2.6331549009928476E-3</v>
      </c>
      <c r="J59" s="46">
        <v>5.144506357693075</v>
      </c>
      <c r="K59" s="46">
        <v>0.12491711740183949</v>
      </c>
      <c r="L59" s="46">
        <v>0.339331038533707</v>
      </c>
      <c r="M59" s="46">
        <v>3.9121039231633202E-3</v>
      </c>
      <c r="N59" s="46">
        <v>0.12083874810896218</v>
      </c>
      <c r="O59" s="46">
        <v>7.2400785577697952E-3</v>
      </c>
      <c r="P59" s="46"/>
      <c r="Q59" s="45">
        <v>1811.1100000000001</v>
      </c>
      <c r="R59" s="45">
        <v>38.737499999999955</v>
      </c>
      <c r="S59" s="45">
        <v>1843.4872391110825</v>
      </c>
      <c r="T59" s="45">
        <v>20.680650309077354</v>
      </c>
      <c r="U59" s="45">
        <v>1883.4505355919284</v>
      </c>
      <c r="V59" s="45">
        <v>18.857028835377623</v>
      </c>
      <c r="W59" s="45">
        <v>2305.7561854423798</v>
      </c>
      <c r="X59" s="45">
        <v>130.56126198109368</v>
      </c>
      <c r="AB59" s="47"/>
    </row>
    <row r="60" spans="1:28" s="19" customFormat="1">
      <c r="A60" s="81"/>
      <c r="B60" s="24" t="s">
        <v>540</v>
      </c>
      <c r="C60" s="48">
        <v>50.353848334472708</v>
      </c>
      <c r="D60" s="48">
        <v>4.9394113062573943</v>
      </c>
      <c r="E60" s="48">
        <v>124.43836398379882</v>
      </c>
      <c r="F60" s="49">
        <v>3.9693637461357803E-2</v>
      </c>
      <c r="G60" s="49"/>
      <c r="H60" s="50">
        <v>0.11245144184888098</v>
      </c>
      <c r="I60" s="50">
        <v>2.7218709337460539E-3</v>
      </c>
      <c r="J60" s="50">
        <v>5.2670511392758277</v>
      </c>
      <c r="K60" s="50">
        <v>0.12771304794585722</v>
      </c>
      <c r="L60" s="50">
        <v>0.33588296239257548</v>
      </c>
      <c r="M60" s="50">
        <v>3.7143817437470758E-3</v>
      </c>
      <c r="N60" s="50">
        <v>0.10879716150542727</v>
      </c>
      <c r="O60" s="50">
        <v>5.7605315604819666E-3</v>
      </c>
      <c r="P60" s="50"/>
      <c r="Q60" s="48">
        <v>1839.2</v>
      </c>
      <c r="R60" s="48">
        <v>44.292500000000018</v>
      </c>
      <c r="S60" s="48">
        <v>1863.5385401816889</v>
      </c>
      <c r="T60" s="48">
        <v>20.730741298734372</v>
      </c>
      <c r="U60" s="48">
        <v>1866.8329945367789</v>
      </c>
      <c r="V60" s="48">
        <v>17.952383838081172</v>
      </c>
      <c r="W60" s="48">
        <v>2087.4338449797324</v>
      </c>
      <c r="X60" s="48">
        <v>105.00854767458839</v>
      </c>
      <c r="AB60" s="47"/>
    </row>
    <row r="61" spans="1:28" s="19" customFormat="1">
      <c r="A61" s="80" t="s">
        <v>549</v>
      </c>
      <c r="B61" s="19" t="s">
        <v>517</v>
      </c>
      <c r="C61" s="45">
        <v>214.29817470238532</v>
      </c>
      <c r="D61" s="45">
        <v>151.89368521969871</v>
      </c>
      <c r="E61" s="45">
        <v>506.63438844997313</v>
      </c>
      <c r="F61" s="6">
        <v>0.29980926814780801</v>
      </c>
      <c r="G61" s="6"/>
      <c r="H61" s="46">
        <v>0.11153240622350892</v>
      </c>
      <c r="I61" s="46">
        <v>2.1457583735605477E-3</v>
      </c>
      <c r="J61" s="46">
        <v>4.9470328927696166</v>
      </c>
      <c r="K61" s="46">
        <v>0.10663937336139694</v>
      </c>
      <c r="L61" s="46">
        <v>0.31862306407476326</v>
      </c>
      <c r="M61" s="46">
        <v>4.2867246099778144E-3</v>
      </c>
      <c r="N61" s="46">
        <v>9.4430164668662317E-2</v>
      </c>
      <c r="O61" s="46">
        <v>2.0700260555683828E-3</v>
      </c>
      <c r="P61" s="46"/>
      <c r="Q61" s="45">
        <v>1824.38</v>
      </c>
      <c r="R61" s="45">
        <v>34.105000000000018</v>
      </c>
      <c r="S61" s="45">
        <v>1810.3187507686116</v>
      </c>
      <c r="T61" s="45">
        <v>18.248934983872541</v>
      </c>
      <c r="U61" s="45">
        <v>1783.0011853628914</v>
      </c>
      <c r="V61" s="45">
        <v>20.978816807561518</v>
      </c>
      <c r="W61" s="45">
        <v>1823.8267862918981</v>
      </c>
      <c r="X61" s="45">
        <v>38.229793710045108</v>
      </c>
      <c r="Z61" s="45"/>
      <c r="AA61" s="6"/>
      <c r="AB61" s="47"/>
    </row>
    <row r="62" spans="1:28" s="19" customFormat="1">
      <c r="A62" s="80"/>
      <c r="B62" s="19" t="s">
        <v>518</v>
      </c>
      <c r="C62" s="45">
        <v>240.58630900760875</v>
      </c>
      <c r="D62" s="45">
        <v>239.15370771558378</v>
      </c>
      <c r="E62" s="45">
        <v>533.44033330738125</v>
      </c>
      <c r="F62" s="6">
        <v>0.44832325713507232</v>
      </c>
      <c r="G62" s="6"/>
      <c r="H62" s="46">
        <v>0.11101466347855043</v>
      </c>
      <c r="I62" s="46">
        <v>2.1656230961173959E-3</v>
      </c>
      <c r="J62" s="46">
        <v>5.1130843837815965</v>
      </c>
      <c r="K62" s="46">
        <v>0.1073635027514732</v>
      </c>
      <c r="L62" s="46">
        <v>0.33139135645788387</v>
      </c>
      <c r="M62" s="46">
        <v>4.2043139893026011E-3</v>
      </c>
      <c r="N62" s="46">
        <v>9.5025722414873656E-2</v>
      </c>
      <c r="O62" s="46">
        <v>1.9983850242513302E-3</v>
      </c>
      <c r="P62" s="46"/>
      <c r="Q62" s="45">
        <v>1816.665</v>
      </c>
      <c r="R62" s="45">
        <v>35.494999999999891</v>
      </c>
      <c r="S62" s="45">
        <v>1838.2814184289964</v>
      </c>
      <c r="T62" s="45">
        <v>17.876830753724803</v>
      </c>
      <c r="U62" s="45">
        <v>1845.12185716876</v>
      </c>
      <c r="V62" s="45">
        <v>20.381080326692462</v>
      </c>
      <c r="W62" s="45">
        <v>1834.822714146514</v>
      </c>
      <c r="X62" s="45">
        <v>36.886635364688608</v>
      </c>
      <c r="Z62" s="45"/>
      <c r="AA62" s="6"/>
      <c r="AB62" s="47"/>
    </row>
    <row r="63" spans="1:28" s="19" customFormat="1">
      <c r="A63" s="80"/>
      <c r="B63" s="19" t="s">
        <v>519</v>
      </c>
      <c r="C63" s="45">
        <v>178.72313184782672</v>
      </c>
      <c r="D63" s="45">
        <v>131.31168191365086</v>
      </c>
      <c r="E63" s="45">
        <v>418.17771170457854</v>
      </c>
      <c r="F63" s="6">
        <v>0.31400927940037116</v>
      </c>
      <c r="G63" s="6"/>
      <c r="H63" s="46">
        <v>0.11054344627301874</v>
      </c>
      <c r="I63" s="46">
        <v>2.5801002656097331E-3</v>
      </c>
      <c r="J63" s="46">
        <v>5.0105126008314169</v>
      </c>
      <c r="K63" s="46">
        <v>0.1218564799914047</v>
      </c>
      <c r="L63" s="46">
        <v>0.32609070476775015</v>
      </c>
      <c r="M63" s="46">
        <v>3.767526318982038E-3</v>
      </c>
      <c r="N63" s="46">
        <v>9.5350771321058583E-2</v>
      </c>
      <c r="O63" s="46">
        <v>2.9459203532104091E-3</v>
      </c>
      <c r="P63" s="46"/>
      <c r="Q63" s="45">
        <v>1809.26</v>
      </c>
      <c r="R63" s="45">
        <v>42.595000000000027</v>
      </c>
      <c r="S63" s="45">
        <v>1821.0996966337229</v>
      </c>
      <c r="T63" s="45">
        <v>20.622978898346588</v>
      </c>
      <c r="U63" s="45">
        <v>1819.4056033933525</v>
      </c>
      <c r="V63" s="45">
        <v>18.341094753951371</v>
      </c>
      <c r="W63" s="45">
        <v>1840.8216488496644</v>
      </c>
      <c r="X63" s="45">
        <v>54.360316878332377</v>
      </c>
      <c r="Z63" s="45"/>
      <c r="AA63" s="6"/>
      <c r="AB63" s="47"/>
    </row>
    <row r="64" spans="1:28" s="19" customFormat="1">
      <c r="A64" s="80"/>
      <c r="B64" s="19" t="s">
        <v>520</v>
      </c>
      <c r="C64" s="45">
        <v>181.94578889944702</v>
      </c>
      <c r="D64" s="45">
        <v>148.41546847332202</v>
      </c>
      <c r="E64" s="45">
        <v>419.63917353416565</v>
      </c>
      <c r="F64" s="6">
        <v>0.35367400813270006</v>
      </c>
      <c r="G64" s="6"/>
      <c r="H64" s="46">
        <v>0.11221610320003081</v>
      </c>
      <c r="I64" s="46">
        <v>2.4430602895389318E-3</v>
      </c>
      <c r="J64" s="46">
        <v>4.9652111610114442</v>
      </c>
      <c r="K64" s="46">
        <v>0.11751782638067317</v>
      </c>
      <c r="L64" s="46">
        <v>0.31871034424093786</v>
      </c>
      <c r="M64" s="46">
        <v>4.1980730671113851E-3</v>
      </c>
      <c r="N64" s="46">
        <v>9.0846601124194223E-2</v>
      </c>
      <c r="O64" s="46">
        <v>2.1366135460243589E-3</v>
      </c>
      <c r="P64" s="46"/>
      <c r="Q64" s="45">
        <v>1835.5</v>
      </c>
      <c r="R64" s="45">
        <v>40.279999999999973</v>
      </c>
      <c r="S64" s="45">
        <v>1813.4177335891077</v>
      </c>
      <c r="T64" s="45">
        <v>20.041557163918498</v>
      </c>
      <c r="U64" s="45">
        <v>1783.4278618683913</v>
      </c>
      <c r="V64" s="45">
        <v>20.544542110984619</v>
      </c>
      <c r="W64" s="45">
        <v>1757.5359888047299</v>
      </c>
      <c r="X64" s="45">
        <v>39.589178667638166</v>
      </c>
      <c r="Z64" s="45"/>
      <c r="AA64" s="6"/>
      <c r="AB64" s="47"/>
    </row>
    <row r="65" spans="1:28" s="19" customFormat="1">
      <c r="A65" s="80"/>
      <c r="B65" s="19" t="s">
        <v>521</v>
      </c>
      <c r="C65" s="45">
        <v>258.04827027774405</v>
      </c>
      <c r="D65" s="45">
        <v>156.78452318100449</v>
      </c>
      <c r="E65" s="45">
        <v>615.06294581608972</v>
      </c>
      <c r="F65" s="6">
        <v>0.2549080939561017</v>
      </c>
      <c r="G65" s="6"/>
      <c r="H65" s="46">
        <v>0.11014384077299731</v>
      </c>
      <c r="I65" s="46">
        <v>2.4654540309021122E-3</v>
      </c>
      <c r="J65" s="46">
        <v>4.8742239811269892</v>
      </c>
      <c r="K65" s="46">
        <v>0.10903441657912413</v>
      </c>
      <c r="L65" s="46">
        <v>0.32022813416631174</v>
      </c>
      <c r="M65" s="46">
        <v>3.1774490964121844E-3</v>
      </c>
      <c r="N65" s="46">
        <v>9.7726723646502214E-2</v>
      </c>
      <c r="O65" s="46">
        <v>2.1768835282412655E-3</v>
      </c>
      <c r="P65" s="46"/>
      <c r="Q65" s="45">
        <v>1801.54</v>
      </c>
      <c r="R65" s="45">
        <v>40.74249999999995</v>
      </c>
      <c r="S65" s="45">
        <v>1797.8107965547872</v>
      </c>
      <c r="T65" s="45">
        <v>18.886641384087529</v>
      </c>
      <c r="U65" s="45">
        <v>1790.8431947072095</v>
      </c>
      <c r="V65" s="45">
        <v>15.544968175604836</v>
      </c>
      <c r="W65" s="45">
        <v>1884.6170094459308</v>
      </c>
      <c r="X65" s="45">
        <v>40.082532493050095</v>
      </c>
      <c r="Z65" s="45"/>
      <c r="AA65" s="6"/>
      <c r="AB65" s="47"/>
    </row>
    <row r="66" spans="1:28" s="19" customFormat="1">
      <c r="A66" s="80"/>
      <c r="B66" s="19" t="s">
        <v>522</v>
      </c>
      <c r="C66" s="45">
        <v>178.9475158273151</v>
      </c>
      <c r="D66" s="45">
        <v>118.99826831227013</v>
      </c>
      <c r="E66" s="45">
        <v>397.4795253766074</v>
      </c>
      <c r="F66" s="6">
        <v>0.2993821334558569</v>
      </c>
      <c r="G66" s="6"/>
      <c r="H66" s="46">
        <v>0.11012587019462347</v>
      </c>
      <c r="I66" s="46">
        <v>2.4937119680809574E-3</v>
      </c>
      <c r="J66" s="46">
        <v>5.4176866251540483</v>
      </c>
      <c r="K66" s="46">
        <v>0.13195106865635928</v>
      </c>
      <c r="L66" s="46">
        <v>0.35727356753551825</v>
      </c>
      <c r="M66" s="46">
        <v>4.6451682789389733E-3</v>
      </c>
      <c r="N66" s="46">
        <v>0.10487423590853442</v>
      </c>
      <c r="O66" s="46">
        <v>2.7255507804370359E-3</v>
      </c>
      <c r="P66" s="46"/>
      <c r="Q66" s="45">
        <v>1811.1100000000001</v>
      </c>
      <c r="R66" s="45">
        <v>40.74249999999995</v>
      </c>
      <c r="S66" s="45">
        <v>1887.6556978252593</v>
      </c>
      <c r="T66" s="45">
        <v>20.916242382972165</v>
      </c>
      <c r="U66" s="45">
        <v>1969.2374397053891</v>
      </c>
      <c r="V66" s="45">
        <v>22.087987529126124</v>
      </c>
      <c r="W66" s="45">
        <v>2015.7961563418983</v>
      </c>
      <c r="X66" s="45">
        <v>49.860385095986679</v>
      </c>
      <c r="Z66" s="45"/>
      <c r="AA66" s="6"/>
      <c r="AB66" s="47"/>
    </row>
    <row r="67" spans="1:28" s="19" customFormat="1">
      <c r="A67" s="80"/>
      <c r="B67" s="19" t="s">
        <v>523</v>
      </c>
      <c r="C67" s="45">
        <v>199.22313157622438</v>
      </c>
      <c r="D67" s="45">
        <v>103.39384208698773</v>
      </c>
      <c r="E67" s="45">
        <v>471.59628024482652</v>
      </c>
      <c r="F67" s="6">
        <v>0.21924227653642944</v>
      </c>
      <c r="G67" s="6"/>
      <c r="H67" s="46">
        <v>0.11086460544268599</v>
      </c>
      <c r="I67" s="46">
        <v>2.9274144233727571E-3</v>
      </c>
      <c r="J67" s="46">
        <v>5.0506141817775685</v>
      </c>
      <c r="K67" s="46">
        <v>0.14399980766163634</v>
      </c>
      <c r="L67" s="46">
        <v>0.33024425624727927</v>
      </c>
      <c r="M67" s="46">
        <v>4.6212969923898686E-3</v>
      </c>
      <c r="N67" s="46">
        <v>0.10168948839388663</v>
      </c>
      <c r="O67" s="46">
        <v>3.3344731056923834E-3</v>
      </c>
      <c r="P67" s="46"/>
      <c r="Q67" s="45">
        <v>1813.885</v>
      </c>
      <c r="R67" s="45">
        <v>47.997500000000059</v>
      </c>
      <c r="S67" s="45">
        <v>1827.8517383757601</v>
      </c>
      <c r="T67" s="45">
        <v>24.197253585111721</v>
      </c>
      <c r="U67" s="45">
        <v>1839.5653613896418</v>
      </c>
      <c r="V67" s="45">
        <v>22.417001047873416</v>
      </c>
      <c r="W67" s="45">
        <v>1957.451239179182</v>
      </c>
      <c r="X67" s="45">
        <v>61.176159625614574</v>
      </c>
      <c r="Z67" s="45"/>
      <c r="AA67" s="6"/>
      <c r="AB67" s="47"/>
    </row>
    <row r="68" spans="1:28" s="19" customFormat="1">
      <c r="A68" s="80"/>
      <c r="B68" s="19" t="s">
        <v>524</v>
      </c>
      <c r="C68" s="45">
        <v>276.81563582900503</v>
      </c>
      <c r="D68" s="45">
        <v>213.27009890659335</v>
      </c>
      <c r="E68" s="45">
        <v>637.87612208163421</v>
      </c>
      <c r="F68" s="6">
        <v>0.33434407014736856</v>
      </c>
      <c r="G68" s="6"/>
      <c r="H68" s="46">
        <v>0.11161713066260803</v>
      </c>
      <c r="I68" s="46">
        <v>2.1763574928003525E-3</v>
      </c>
      <c r="J68" s="46">
        <v>4.9969400647740727</v>
      </c>
      <c r="K68" s="46">
        <v>0.1067305280354154</v>
      </c>
      <c r="L68" s="46">
        <v>0.32467028519523494</v>
      </c>
      <c r="M68" s="46">
        <v>4.2663360236003247E-3</v>
      </c>
      <c r="N68" s="46">
        <v>9.8742521822130738E-2</v>
      </c>
      <c r="O68" s="46">
        <v>2.2875377839925454E-3</v>
      </c>
      <c r="P68" s="46"/>
      <c r="Q68" s="45">
        <v>1825.6100000000001</v>
      </c>
      <c r="R68" s="45">
        <v>35.034999999999968</v>
      </c>
      <c r="S68" s="45">
        <v>1818.8042340813406</v>
      </c>
      <c r="T68" s="45">
        <v>18.113550742937303</v>
      </c>
      <c r="U68" s="45">
        <v>1812.4969354388381</v>
      </c>
      <c r="V68" s="45">
        <v>20.784879428714017</v>
      </c>
      <c r="W68" s="45">
        <v>1903.312054904326</v>
      </c>
      <c r="X68" s="45">
        <v>42.081047416685728</v>
      </c>
      <c r="Z68" s="45"/>
      <c r="AA68" s="6"/>
      <c r="AB68" s="47"/>
    </row>
    <row r="69" spans="1:28" s="19" customFormat="1">
      <c r="A69" s="80"/>
      <c r="B69" s="19" t="s">
        <v>525</v>
      </c>
      <c r="C69" s="45">
        <v>184.94027010840441</v>
      </c>
      <c r="D69" s="45">
        <v>123.04408724936154</v>
      </c>
      <c r="E69" s="45">
        <v>407.49403851739902</v>
      </c>
      <c r="F69" s="6">
        <v>0.30195309776073659</v>
      </c>
      <c r="G69" s="6"/>
      <c r="H69" s="46">
        <v>0.11120495825477085</v>
      </c>
      <c r="I69" s="46">
        <v>3.9250443922058979E-3</v>
      </c>
      <c r="J69" s="46">
        <v>5.2570462799033431</v>
      </c>
      <c r="K69" s="46">
        <v>0.18269549267833432</v>
      </c>
      <c r="L69" s="46">
        <v>0.3430156979348179</v>
      </c>
      <c r="M69" s="46">
        <v>5.0601866229482012E-3</v>
      </c>
      <c r="N69" s="46">
        <v>0.10220188394751094</v>
      </c>
      <c r="O69" s="46">
        <v>3.2787014187406109E-3</v>
      </c>
      <c r="P69" s="46"/>
      <c r="Q69" s="45">
        <v>1820.37</v>
      </c>
      <c r="R69" s="45">
        <v>64.662500000000023</v>
      </c>
      <c r="S69" s="45">
        <v>1861.9162649026014</v>
      </c>
      <c r="T69" s="45">
        <v>29.674542663568023</v>
      </c>
      <c r="U69" s="45">
        <v>1901.1610390379924</v>
      </c>
      <c r="V69" s="45">
        <v>24.310352239217639</v>
      </c>
      <c r="W69" s="45">
        <v>1966.8497569796966</v>
      </c>
      <c r="X69" s="45">
        <v>60.124976095741175</v>
      </c>
      <c r="Z69" s="45"/>
      <c r="AA69" s="6"/>
      <c r="AB69" s="47"/>
    </row>
    <row r="70" spans="1:28" s="19" customFormat="1">
      <c r="A70" s="80"/>
      <c r="B70" s="19" t="s">
        <v>526</v>
      </c>
      <c r="C70" s="45">
        <v>162.91624469028903</v>
      </c>
      <c r="D70" s="45">
        <v>125.70472764871984</v>
      </c>
      <c r="E70" s="45">
        <v>384.23052768260936</v>
      </c>
      <c r="F70" s="6">
        <v>0.32715965700819394</v>
      </c>
      <c r="G70" s="6"/>
      <c r="H70" s="46">
        <v>0.11192990037492077</v>
      </c>
      <c r="I70" s="46">
        <v>3.7448620975229995E-3</v>
      </c>
      <c r="J70" s="46">
        <v>5.0732282163442859</v>
      </c>
      <c r="K70" s="46">
        <v>0.17188247820900071</v>
      </c>
      <c r="L70" s="46">
        <v>0.32909571010536759</v>
      </c>
      <c r="M70" s="46">
        <v>5.1624019541054219E-3</v>
      </c>
      <c r="N70" s="46">
        <v>0.10579629687268106</v>
      </c>
      <c r="O70" s="46">
        <v>3.8342933112825491E-3</v>
      </c>
      <c r="P70" s="46"/>
      <c r="Q70" s="45">
        <v>1831.4850000000001</v>
      </c>
      <c r="R70" s="45">
        <v>65.587499999999977</v>
      </c>
      <c r="S70" s="45">
        <v>1831.6396355358013</v>
      </c>
      <c r="T70" s="45">
        <v>28.764011088624368</v>
      </c>
      <c r="U70" s="45">
        <v>1833.997058959666</v>
      </c>
      <c r="V70" s="45">
        <v>25.058392806370044</v>
      </c>
      <c r="W70" s="45">
        <v>2032.6570205989347</v>
      </c>
      <c r="X70" s="45">
        <v>70.084890293481749</v>
      </c>
      <c r="Z70" s="45"/>
      <c r="AA70" s="6"/>
      <c r="AB70" s="47"/>
    </row>
    <row r="71" spans="1:28" s="19" customFormat="1">
      <c r="A71" s="80"/>
      <c r="B71" s="19" t="s">
        <v>527</v>
      </c>
      <c r="C71" s="45">
        <v>237.06769159357466</v>
      </c>
      <c r="D71" s="45">
        <v>211.97497745229839</v>
      </c>
      <c r="E71" s="45">
        <v>553.20211383648882</v>
      </c>
      <c r="F71" s="6">
        <v>0.38317817692748785</v>
      </c>
      <c r="G71" s="6"/>
      <c r="H71" s="46">
        <v>0.11102546927059155</v>
      </c>
      <c r="I71" s="46">
        <v>2.4030563258771627E-3</v>
      </c>
      <c r="J71" s="46">
        <v>4.9844093861325893</v>
      </c>
      <c r="K71" s="46">
        <v>0.11226101340790379</v>
      </c>
      <c r="L71" s="46">
        <v>0.32415792137800647</v>
      </c>
      <c r="M71" s="46">
        <v>3.8507404360164747E-3</v>
      </c>
      <c r="N71" s="46">
        <v>9.4393316232764646E-2</v>
      </c>
      <c r="O71" s="46">
        <v>2.1602479862844388E-3</v>
      </c>
      <c r="P71" s="46"/>
      <c r="Q71" s="45">
        <v>1816.665</v>
      </c>
      <c r="R71" s="45">
        <v>39.504999999999995</v>
      </c>
      <c r="S71" s="45">
        <v>1816.6803592324402</v>
      </c>
      <c r="T71" s="45">
        <v>19.087499708304794</v>
      </c>
      <c r="U71" s="45">
        <v>1810.0030708606973</v>
      </c>
      <c r="V71" s="45">
        <v>18.772069055492342</v>
      </c>
      <c r="W71" s="45">
        <v>1823.1462480858268</v>
      </c>
      <c r="X71" s="45">
        <v>39.897379715177955</v>
      </c>
      <c r="Z71" s="45"/>
      <c r="AA71" s="6"/>
      <c r="AB71" s="47"/>
    </row>
    <row r="72" spans="1:28" s="19" customFormat="1">
      <c r="A72" s="80"/>
      <c r="B72" s="19" t="s">
        <v>528</v>
      </c>
      <c r="C72" s="45">
        <v>205.95691934604707</v>
      </c>
      <c r="D72" s="45">
        <v>201.15575255454669</v>
      </c>
      <c r="E72" s="45">
        <v>499.48933709738907</v>
      </c>
      <c r="F72" s="6">
        <v>0.40272281631374623</v>
      </c>
      <c r="G72" s="6"/>
      <c r="H72" s="46">
        <v>0.1107515648582455</v>
      </c>
      <c r="I72" s="46">
        <v>2.9345863064877808E-3</v>
      </c>
      <c r="J72" s="46">
        <v>4.7000533534864388</v>
      </c>
      <c r="K72" s="46">
        <v>0.1358369859102882</v>
      </c>
      <c r="L72" s="46">
        <v>0.30646118138703454</v>
      </c>
      <c r="M72" s="46">
        <v>4.7892073011548192E-3</v>
      </c>
      <c r="N72" s="46">
        <v>8.9675881973513755E-2</v>
      </c>
      <c r="O72" s="46">
        <v>3.6731067833238426E-3</v>
      </c>
      <c r="P72" s="46"/>
      <c r="Q72" s="45">
        <v>1812.96</v>
      </c>
      <c r="R72" s="45">
        <v>48.149999999999977</v>
      </c>
      <c r="S72" s="45">
        <v>1767.2493629054948</v>
      </c>
      <c r="T72" s="45">
        <v>24.227240676703712</v>
      </c>
      <c r="U72" s="45">
        <v>1723.2689355369571</v>
      </c>
      <c r="V72" s="45">
        <v>23.649490940996891</v>
      </c>
      <c r="W72" s="45">
        <v>1735.8321583505303</v>
      </c>
      <c r="X72" s="45">
        <v>68.131886245834721</v>
      </c>
      <c r="AB72" s="47"/>
    </row>
    <row r="73" spans="1:28" s="19" customFormat="1">
      <c r="A73" s="80"/>
      <c r="B73" s="19" t="s">
        <v>529</v>
      </c>
      <c r="C73" s="45">
        <v>172.4133647550903</v>
      </c>
      <c r="D73" s="45">
        <v>132.2113856699649</v>
      </c>
      <c r="E73" s="45">
        <v>414.62296860183733</v>
      </c>
      <c r="F73" s="6">
        <v>0.31887134983331705</v>
      </c>
      <c r="G73" s="6"/>
      <c r="H73" s="46">
        <v>0.11133410419136577</v>
      </c>
      <c r="I73" s="46">
        <v>4.3462533350523492E-3</v>
      </c>
      <c r="J73" s="46">
        <v>4.9530232809637829</v>
      </c>
      <c r="K73" s="46">
        <v>0.17128137790162512</v>
      </c>
      <c r="L73" s="46">
        <v>0.32366513716560796</v>
      </c>
      <c r="M73" s="46">
        <v>5.7698747712103832E-3</v>
      </c>
      <c r="N73" s="46">
        <v>9.5861900104937559E-2</v>
      </c>
      <c r="O73" s="46">
        <v>4.5295690499415949E-3</v>
      </c>
      <c r="P73" s="46"/>
      <c r="Q73" s="45">
        <v>1821.2950000000001</v>
      </c>
      <c r="R73" s="45">
        <v>70.217499999999973</v>
      </c>
      <c r="S73" s="45">
        <v>1811.3410214335165</v>
      </c>
      <c r="T73" s="45">
        <v>29.240723740833314</v>
      </c>
      <c r="U73" s="45">
        <v>1807.60359695178</v>
      </c>
      <c r="V73" s="45">
        <v>28.116957529464916</v>
      </c>
      <c r="W73" s="45">
        <v>1850.2511780256675</v>
      </c>
      <c r="X73" s="45">
        <v>83.543997810293348</v>
      </c>
      <c r="AB73" s="47"/>
    </row>
    <row r="74" spans="1:28" s="19" customFormat="1">
      <c r="A74" s="80"/>
      <c r="B74" s="19" t="s">
        <v>530</v>
      </c>
      <c r="C74" s="45">
        <v>196.86912724245855</v>
      </c>
      <c r="D74" s="45">
        <v>129.50990436057563</v>
      </c>
      <c r="E74" s="45">
        <v>446.05323390255558</v>
      </c>
      <c r="F74" s="6">
        <v>0.29034629617519658</v>
      </c>
      <c r="G74" s="6"/>
      <c r="H74" s="46">
        <v>0.1112451895463735</v>
      </c>
      <c r="I74" s="46">
        <v>2.359458954127455E-3</v>
      </c>
      <c r="J74" s="46">
        <v>5.3591353452108237</v>
      </c>
      <c r="K74" s="46">
        <v>0.12098532030107002</v>
      </c>
      <c r="L74" s="46">
        <v>0.34692384376895291</v>
      </c>
      <c r="M74" s="46">
        <v>4.5423218672693312E-3</v>
      </c>
      <c r="N74" s="46">
        <v>9.2783324454126223E-2</v>
      </c>
      <c r="O74" s="46">
        <v>2.3418351231235552E-3</v>
      </c>
      <c r="P74" s="46"/>
      <c r="Q74" s="45">
        <v>1820.37</v>
      </c>
      <c r="R74" s="45">
        <v>38.582500000000095</v>
      </c>
      <c r="S74" s="45">
        <v>1878.3494096551167</v>
      </c>
      <c r="T74" s="45">
        <v>19.360284515593392</v>
      </c>
      <c r="U74" s="45">
        <v>1919.8927198560239</v>
      </c>
      <c r="V74" s="45">
        <v>21.764382630543224</v>
      </c>
      <c r="W74" s="45">
        <v>1793.3895957686539</v>
      </c>
      <c r="X74" s="45">
        <v>43.314813943651458</v>
      </c>
      <c r="AB74" s="47"/>
    </row>
    <row r="75" spans="1:28" s="19" customFormat="1">
      <c r="A75" s="80"/>
      <c r="B75" s="19" t="s">
        <v>531</v>
      </c>
      <c r="C75" s="45">
        <v>252.7075912569733</v>
      </c>
      <c r="D75" s="45">
        <v>165.95081932406296</v>
      </c>
      <c r="E75" s="45">
        <v>612.98231656527219</v>
      </c>
      <c r="F75" s="6">
        <v>0.2707269277422818</v>
      </c>
      <c r="G75" s="6"/>
      <c r="H75" s="46">
        <v>0.11049745901291519</v>
      </c>
      <c r="I75" s="46">
        <v>2.6838674690982211E-3</v>
      </c>
      <c r="J75" s="46">
        <v>4.9620329762775954</v>
      </c>
      <c r="K75" s="46">
        <v>0.13410717849347548</v>
      </c>
      <c r="L75" s="46">
        <v>0.32226314753712981</v>
      </c>
      <c r="M75" s="46">
        <v>4.7235388859962124E-3</v>
      </c>
      <c r="N75" s="46">
        <v>9.2971814599750693E-2</v>
      </c>
      <c r="O75" s="46">
        <v>2.5185914750792877E-3</v>
      </c>
      <c r="P75" s="46"/>
      <c r="Q75" s="45">
        <v>1809.26</v>
      </c>
      <c r="R75" s="45">
        <v>44.139999999999873</v>
      </c>
      <c r="S75" s="45">
        <v>1812.8766069117125</v>
      </c>
      <c r="T75" s="45">
        <v>22.872795598779202</v>
      </c>
      <c r="U75" s="45">
        <v>1800.7721142375583</v>
      </c>
      <c r="V75" s="45">
        <v>23.049136046538468</v>
      </c>
      <c r="W75" s="45">
        <v>1796.8756274979535</v>
      </c>
      <c r="X75" s="45">
        <v>46.576083167026546</v>
      </c>
      <c r="AB75" s="47"/>
    </row>
    <row r="76" spans="1:28" s="19" customFormat="1">
      <c r="A76" s="80"/>
      <c r="B76" s="19" t="s">
        <v>532</v>
      </c>
      <c r="C76" s="45">
        <v>190.63472714568755</v>
      </c>
      <c r="D76" s="45">
        <v>147.03125142053455</v>
      </c>
      <c r="E76" s="45">
        <v>484.14494290120945</v>
      </c>
      <c r="F76" s="6">
        <v>0.30369263084616482</v>
      </c>
      <c r="G76" s="6"/>
      <c r="H76" s="46">
        <v>0.11014329845130512</v>
      </c>
      <c r="I76" s="46">
        <v>2.8423978624188477E-3</v>
      </c>
      <c r="J76" s="46">
        <v>4.8788843891546669</v>
      </c>
      <c r="K76" s="46">
        <v>0.12408821669700307</v>
      </c>
      <c r="L76" s="46">
        <v>0.31944147935348011</v>
      </c>
      <c r="M76" s="46">
        <v>4.5109483340855031E-3</v>
      </c>
      <c r="N76" s="46">
        <v>8.5603132665473314E-2</v>
      </c>
      <c r="O76" s="46">
        <v>2.5446363268805386E-3</v>
      </c>
      <c r="P76" s="46"/>
      <c r="Q76" s="45">
        <v>1801.54</v>
      </c>
      <c r="R76" s="45">
        <v>46.915000000000077</v>
      </c>
      <c r="S76" s="45">
        <v>1798.6160472904214</v>
      </c>
      <c r="T76" s="45">
        <v>21.467009370096406</v>
      </c>
      <c r="U76" s="45">
        <v>1787.0009692514061</v>
      </c>
      <c r="V76" s="45">
        <v>22.060320636763649</v>
      </c>
      <c r="W76" s="45">
        <v>1660.1458350255675</v>
      </c>
      <c r="X76" s="45">
        <v>47.377139105093633</v>
      </c>
      <c r="AB76" s="47"/>
    </row>
    <row r="77" spans="1:28" s="19" customFormat="1">
      <c r="A77" s="80"/>
      <c r="B77" s="19" t="s">
        <v>533</v>
      </c>
      <c r="C77" s="45">
        <v>179.27687368741684</v>
      </c>
      <c r="D77" s="45">
        <v>93.542613826950088</v>
      </c>
      <c r="E77" s="45">
        <v>440.4935335264455</v>
      </c>
      <c r="F77" s="6">
        <v>0.2123586538900557</v>
      </c>
      <c r="G77" s="6"/>
      <c r="H77" s="46">
        <v>0.11049831957786749</v>
      </c>
      <c r="I77" s="46">
        <v>2.6595422167022954E-3</v>
      </c>
      <c r="J77" s="46">
        <v>5.0148836601651903</v>
      </c>
      <c r="K77" s="46">
        <v>0.12402550789372035</v>
      </c>
      <c r="L77" s="46">
        <v>0.32616370705167935</v>
      </c>
      <c r="M77" s="46">
        <v>4.2878691770779388E-3</v>
      </c>
      <c r="N77" s="46">
        <v>0.10258978679249421</v>
      </c>
      <c r="O77" s="46">
        <v>3.0979382210653038E-3</v>
      </c>
      <c r="P77" s="46"/>
      <c r="Q77" s="45">
        <v>1809.26</v>
      </c>
      <c r="R77" s="45">
        <v>43.059999999999945</v>
      </c>
      <c r="S77" s="45">
        <v>1821.8378510648004</v>
      </c>
      <c r="T77" s="45">
        <v>20.97358300227771</v>
      </c>
      <c r="U77" s="45">
        <v>1819.7604735419097</v>
      </c>
      <c r="V77" s="45">
        <v>20.866265170932294</v>
      </c>
      <c r="W77" s="45">
        <v>1973.9618856075881</v>
      </c>
      <c r="X77" s="45">
        <v>56.790145925241028</v>
      </c>
      <c r="AB77" s="47"/>
    </row>
    <row r="78" spans="1:28" s="19" customFormat="1">
      <c r="A78" s="80"/>
      <c r="B78" s="19" t="s">
        <v>534</v>
      </c>
      <c r="C78" s="45">
        <v>198.78531924591431</v>
      </c>
      <c r="D78" s="45">
        <v>144.84323557290372</v>
      </c>
      <c r="E78" s="45">
        <v>424.09775179845707</v>
      </c>
      <c r="F78" s="6">
        <v>0.34153266542600591</v>
      </c>
      <c r="G78" s="6"/>
      <c r="H78" s="46">
        <v>0.10928786280581708</v>
      </c>
      <c r="I78" s="46">
        <v>3.040864292337288E-3</v>
      </c>
      <c r="J78" s="46">
        <v>5.2275817910768465</v>
      </c>
      <c r="K78" s="46">
        <v>0.16366782880328878</v>
      </c>
      <c r="L78" s="46">
        <v>0.34329023876210474</v>
      </c>
      <c r="M78" s="46">
        <v>6.3041970960655037E-3</v>
      </c>
      <c r="N78" s="46">
        <v>0.10925921047705402</v>
      </c>
      <c r="O78" s="46">
        <v>4.0069020495092028E-3</v>
      </c>
      <c r="P78" s="46"/>
      <c r="Q78" s="45">
        <v>1787.35</v>
      </c>
      <c r="R78" s="45">
        <v>51.392499999999927</v>
      </c>
      <c r="S78" s="45">
        <v>1857.1235233001173</v>
      </c>
      <c r="T78" s="45">
        <v>26.715268915580182</v>
      </c>
      <c r="U78" s="45">
        <v>1902.4786878318819</v>
      </c>
      <c r="V78" s="45">
        <v>30.271112329071066</v>
      </c>
      <c r="W78" s="45">
        <v>2095.854766646753</v>
      </c>
      <c r="X78" s="45">
        <v>73.011266103428454</v>
      </c>
      <c r="AB78" s="47"/>
    </row>
    <row r="79" spans="1:28" s="19" customFormat="1">
      <c r="A79" s="80"/>
      <c r="B79" s="19" t="s">
        <v>535</v>
      </c>
      <c r="C79" s="45">
        <v>175.72703037358542</v>
      </c>
      <c r="D79" s="45">
        <v>129.5507015998823</v>
      </c>
      <c r="E79" s="45">
        <v>418.94631650528544</v>
      </c>
      <c r="F79" s="6">
        <v>0.3092298380388025</v>
      </c>
      <c r="G79" s="6"/>
      <c r="H79" s="46">
        <v>0.10970598251733631</v>
      </c>
      <c r="I79" s="46">
        <v>2.9003990778435061E-3</v>
      </c>
      <c r="J79" s="46">
        <v>4.8015708577339788</v>
      </c>
      <c r="K79" s="46">
        <v>0.12835007464651624</v>
      </c>
      <c r="L79" s="46">
        <v>0.31387580052495273</v>
      </c>
      <c r="M79" s="46">
        <v>4.4835460864049454E-3</v>
      </c>
      <c r="N79" s="46">
        <v>9.1007820710961612E-2</v>
      </c>
      <c r="O79" s="46">
        <v>2.5808497257917575E-3</v>
      </c>
      <c r="P79" s="46"/>
      <c r="Q79" s="45">
        <v>1794.75</v>
      </c>
      <c r="R79" s="45">
        <v>48.152500000000032</v>
      </c>
      <c r="S79" s="45">
        <v>1785.1741061307298</v>
      </c>
      <c r="T79" s="45">
        <v>22.496431460525738</v>
      </c>
      <c r="U79" s="45">
        <v>1759.7511390599207</v>
      </c>
      <c r="V79" s="45">
        <v>22.018633160286576</v>
      </c>
      <c r="W79" s="45">
        <v>1760.5229957134629</v>
      </c>
      <c r="X79" s="45">
        <v>47.81333655802036</v>
      </c>
      <c r="AB79" s="47"/>
    </row>
    <row r="80" spans="1:28" s="19" customFormat="1">
      <c r="A80" s="80"/>
      <c r="B80" s="19" t="s">
        <v>536</v>
      </c>
      <c r="C80" s="45">
        <v>170.60307573381039</v>
      </c>
      <c r="D80" s="45">
        <v>129.23021902256937</v>
      </c>
      <c r="E80" s="45">
        <v>400.01829072284852</v>
      </c>
      <c r="F80" s="6">
        <v>0.32306077501867569</v>
      </c>
      <c r="G80" s="6"/>
      <c r="H80" s="46">
        <v>0.11104355771412595</v>
      </c>
      <c r="I80" s="46">
        <v>3.0820973635408899E-3</v>
      </c>
      <c r="J80" s="46">
        <v>5.0776517992641859</v>
      </c>
      <c r="K80" s="46">
        <v>0.14928330335943191</v>
      </c>
      <c r="L80" s="46">
        <v>0.33032947273955693</v>
      </c>
      <c r="M80" s="46">
        <v>6.3625859181869731E-3</v>
      </c>
      <c r="N80" s="46">
        <v>0.10345410356400121</v>
      </c>
      <c r="O80" s="46">
        <v>5.0210910753374655E-3</v>
      </c>
      <c r="P80" s="46"/>
      <c r="Q80" s="45">
        <v>1816.355</v>
      </c>
      <c r="R80" s="45">
        <v>50.620000000000118</v>
      </c>
      <c r="S80" s="45">
        <v>1832.3789451700347</v>
      </c>
      <c r="T80" s="45">
        <v>24.97161601523803</v>
      </c>
      <c r="U80" s="45">
        <v>1839.9783105205536</v>
      </c>
      <c r="V80" s="45">
        <v>30.84736370450733</v>
      </c>
      <c r="W80" s="45">
        <v>1989.7999829041414</v>
      </c>
      <c r="X80" s="45">
        <v>91.972506418706899</v>
      </c>
      <c r="AB80" s="47"/>
    </row>
    <row r="81" spans="1:69" s="19" customFormat="1">
      <c r="A81" s="80"/>
      <c r="B81" s="19" t="s">
        <v>537</v>
      </c>
      <c r="C81" s="45">
        <v>208.71744984985361</v>
      </c>
      <c r="D81" s="45">
        <v>122.84824620125227</v>
      </c>
      <c r="E81" s="45">
        <v>509.5142195391789</v>
      </c>
      <c r="F81" s="6">
        <v>0.24110857261718854</v>
      </c>
      <c r="G81" s="6"/>
      <c r="H81" s="46">
        <v>0.11227353216290388</v>
      </c>
      <c r="I81" s="46">
        <v>2.3167562405546002E-3</v>
      </c>
      <c r="J81" s="46">
        <v>4.8991154329959272</v>
      </c>
      <c r="K81" s="46">
        <v>0.10214356562249262</v>
      </c>
      <c r="L81" s="46">
        <v>0.31291874991999508</v>
      </c>
      <c r="M81" s="46">
        <v>3.1508947734933249E-3</v>
      </c>
      <c r="N81" s="46">
        <v>8.6009620935713113E-2</v>
      </c>
      <c r="O81" s="46">
        <v>1.9536145896350558E-3</v>
      </c>
      <c r="P81" s="46"/>
      <c r="Q81" s="45">
        <v>1836.73</v>
      </c>
      <c r="R81" s="45">
        <v>37.345000000000027</v>
      </c>
      <c r="S81" s="45">
        <v>1802.1042931011791</v>
      </c>
      <c r="T81" s="45">
        <v>17.624078025113121</v>
      </c>
      <c r="U81" s="45">
        <v>1755.0537447663751</v>
      </c>
      <c r="V81" s="45">
        <v>15.499854110062261</v>
      </c>
      <c r="W81" s="45">
        <v>1667.7125928110868</v>
      </c>
      <c r="X81" s="45">
        <v>36.359626587561927</v>
      </c>
      <c r="AB81" s="47"/>
    </row>
    <row r="82" spans="1:69" s="19" customFormat="1">
      <c r="A82" s="81"/>
      <c r="B82" s="24" t="s">
        <v>538</v>
      </c>
      <c r="C82" s="48">
        <v>168.57968149309107</v>
      </c>
      <c r="D82" s="48">
        <v>94.393901129207251</v>
      </c>
      <c r="E82" s="48">
        <v>419.96135890552097</v>
      </c>
      <c r="F82" s="49">
        <v>0.22476806288847903</v>
      </c>
      <c r="G82" s="49"/>
      <c r="H82" s="50">
        <v>0.11151195510838921</v>
      </c>
      <c r="I82" s="50">
        <v>2.9004781064767135E-3</v>
      </c>
      <c r="J82" s="50">
        <v>4.9250311735384837</v>
      </c>
      <c r="K82" s="50">
        <v>0.134391212190835</v>
      </c>
      <c r="L82" s="50">
        <v>0.31706551654444831</v>
      </c>
      <c r="M82" s="50">
        <v>3.88311728724382E-3</v>
      </c>
      <c r="N82" s="50">
        <v>9.3164848124732927E-2</v>
      </c>
      <c r="O82" s="50">
        <v>2.6845671420262251E-3</v>
      </c>
      <c r="P82" s="50"/>
      <c r="Q82" s="48">
        <v>1824.38</v>
      </c>
      <c r="R82" s="48">
        <v>47.99249999999995</v>
      </c>
      <c r="S82" s="48">
        <v>1806.555260561568</v>
      </c>
      <c r="T82" s="48">
        <v>23.063598777402117</v>
      </c>
      <c r="U82" s="48">
        <v>1775.3822293668404</v>
      </c>
      <c r="V82" s="48">
        <v>19.03019096565863</v>
      </c>
      <c r="W82" s="48">
        <v>1800.4450637295604</v>
      </c>
      <c r="X82" s="48">
        <v>49.636689578857073</v>
      </c>
      <c r="AB82" s="47"/>
    </row>
    <row r="83" spans="1:69" s="19" customFormat="1">
      <c r="A83" s="82" t="s">
        <v>550</v>
      </c>
      <c r="B83" s="19" t="s">
        <v>541</v>
      </c>
      <c r="C83" s="45">
        <v>103.78030716768879</v>
      </c>
      <c r="D83" s="45">
        <v>33.389229072790293</v>
      </c>
      <c r="E83" s="45">
        <v>239.328399086833</v>
      </c>
      <c r="F83" s="6">
        <v>0.13951218994564882</v>
      </c>
      <c r="G83" s="6"/>
      <c r="H83" s="46">
        <v>0.11352423272051672</v>
      </c>
      <c r="I83" s="46">
        <v>2.4978137844804409E-3</v>
      </c>
      <c r="J83" s="46">
        <v>5.6383339905919323</v>
      </c>
      <c r="K83" s="46">
        <v>0.13775680183491523</v>
      </c>
      <c r="L83" s="46">
        <v>0.35792792048920774</v>
      </c>
      <c r="M83" s="46">
        <v>5.6357449858643075E-3</v>
      </c>
      <c r="N83" s="46">
        <v>0.12200850238514661</v>
      </c>
      <c r="O83" s="46">
        <v>3.6216980936254486E-3</v>
      </c>
      <c r="P83" s="46"/>
      <c r="Q83" s="45">
        <v>1857.4099999999999</v>
      </c>
      <c r="R83" s="45">
        <v>39.662500000000023</v>
      </c>
      <c r="S83" s="45">
        <v>1921.9790089608302</v>
      </c>
      <c r="T83" s="45">
        <v>21.111431106180284</v>
      </c>
      <c r="U83" s="45">
        <v>1972.3445610450296</v>
      </c>
      <c r="V83" s="45">
        <v>26.775443790563617</v>
      </c>
      <c r="W83" s="45">
        <v>2326.839514000354</v>
      </c>
      <c r="X83" s="45">
        <v>65.242454849496312</v>
      </c>
      <c r="AB83" s="47"/>
    </row>
    <row r="84" spans="1:69" s="19" customFormat="1">
      <c r="A84" s="80"/>
      <c r="B84" s="19" t="s">
        <v>542</v>
      </c>
      <c r="C84" s="45">
        <v>134.16309556478521</v>
      </c>
      <c r="D84" s="45">
        <v>67.189049255813288</v>
      </c>
      <c r="E84" s="45">
        <v>299.51580206935824</v>
      </c>
      <c r="F84" s="6">
        <v>0.22432555742168975</v>
      </c>
      <c r="G84" s="6"/>
      <c r="H84" s="46">
        <v>0.11331041892859504</v>
      </c>
      <c r="I84" s="46">
        <v>2.2860286945248312E-3</v>
      </c>
      <c r="J84" s="46">
        <v>5.5809398298488144</v>
      </c>
      <c r="K84" s="46">
        <v>0.11827901304621403</v>
      </c>
      <c r="L84" s="46">
        <v>0.35389052989509978</v>
      </c>
      <c r="M84" s="46">
        <v>4.2249757691532582E-3</v>
      </c>
      <c r="N84" s="46">
        <v>0.11024051530457667</v>
      </c>
      <c r="O84" s="46">
        <v>2.6611461439740008E-3</v>
      </c>
      <c r="P84" s="46"/>
      <c r="Q84" s="45">
        <v>1853.71</v>
      </c>
      <c r="R84" s="45">
        <v>41.667500000000018</v>
      </c>
      <c r="S84" s="45">
        <v>1913.1619702714358</v>
      </c>
      <c r="T84" s="45">
        <v>18.295757621631246</v>
      </c>
      <c r="U84" s="45">
        <v>1953.1495362373328</v>
      </c>
      <c r="V84" s="45">
        <v>20.144428444555487</v>
      </c>
      <c r="W84" s="45">
        <v>2113.7275857907466</v>
      </c>
      <c r="X84" s="45">
        <v>48.446884185437149</v>
      </c>
      <c r="AB84" s="47"/>
    </row>
    <row r="85" spans="1:69" s="19" customFormat="1">
      <c r="A85" s="80"/>
      <c r="B85" s="19" t="s">
        <v>543</v>
      </c>
      <c r="C85" s="45">
        <v>172.36885612108563</v>
      </c>
      <c r="D85" s="45">
        <v>138.17800494648313</v>
      </c>
      <c r="E85" s="45">
        <v>400.85669899525891</v>
      </c>
      <c r="F85" s="6">
        <v>0.34470673757685516</v>
      </c>
      <c r="G85" s="6"/>
      <c r="H85" s="46">
        <v>0.11396340492216565</v>
      </c>
      <c r="I85" s="46">
        <v>2.3075665446771008E-3</v>
      </c>
      <c r="J85" s="46">
        <v>5.2637512443563583</v>
      </c>
      <c r="K85" s="46">
        <v>0.11665949713793708</v>
      </c>
      <c r="L85" s="46">
        <v>0.3310078967265519</v>
      </c>
      <c r="M85" s="46">
        <v>4.1821759702828989E-3</v>
      </c>
      <c r="N85" s="46">
        <v>0.10014699781073814</v>
      </c>
      <c r="O85" s="46">
        <v>2.5698586421440874E-3</v>
      </c>
      <c r="P85" s="46"/>
      <c r="Q85" s="45">
        <v>1864.8200000000002</v>
      </c>
      <c r="R85" s="45">
        <v>35.957499999999982</v>
      </c>
      <c r="S85" s="45">
        <v>1863.0037528067658</v>
      </c>
      <c r="T85" s="45">
        <v>18.953429275382337</v>
      </c>
      <c r="U85" s="45">
        <v>1843.2649303652665</v>
      </c>
      <c r="V85" s="45">
        <v>20.279797462064426</v>
      </c>
      <c r="W85" s="45">
        <v>1929.1319908932931</v>
      </c>
      <c r="X85" s="45">
        <v>47.214208582507254</v>
      </c>
      <c r="AB85" s="47"/>
    </row>
    <row r="86" spans="1:69" s="19" customFormat="1">
      <c r="A86" s="80"/>
      <c r="B86" s="19" t="s">
        <v>544</v>
      </c>
      <c r="C86" s="45">
        <v>183.17134580326848</v>
      </c>
      <c r="D86" s="45">
        <v>156.40482655683559</v>
      </c>
      <c r="E86" s="45">
        <v>417.89634204283652</v>
      </c>
      <c r="F86" s="6">
        <v>0.37426703902759523</v>
      </c>
      <c r="G86" s="6"/>
      <c r="H86" s="46">
        <v>0.11366072127854274</v>
      </c>
      <c r="I86" s="46">
        <v>2.3313358896956335E-3</v>
      </c>
      <c r="J86" s="46">
        <v>5.2100437211117381</v>
      </c>
      <c r="K86" s="46">
        <v>0.10823396454570813</v>
      </c>
      <c r="L86" s="46">
        <v>0.32881101945105018</v>
      </c>
      <c r="M86" s="46">
        <v>3.3549263281164926E-3</v>
      </c>
      <c r="N86" s="46">
        <v>9.5514511901105006E-2</v>
      </c>
      <c r="O86" s="46">
        <v>2.1020593133784155E-3</v>
      </c>
      <c r="P86" s="46"/>
      <c r="Q86" s="45">
        <v>1858.95</v>
      </c>
      <c r="R86" s="45">
        <v>37.037499999999909</v>
      </c>
      <c r="S86" s="45">
        <v>1854.2599749781962</v>
      </c>
      <c r="T86" s="45">
        <v>17.741828283017007</v>
      </c>
      <c r="U86" s="45">
        <v>1832.6160971237093</v>
      </c>
      <c r="V86" s="45">
        <v>16.305694257353348</v>
      </c>
      <c r="W86" s="45">
        <v>1843.8428861968018</v>
      </c>
      <c r="X86" s="45">
        <v>38.78296680415248</v>
      </c>
      <c r="AB86" s="47"/>
    </row>
    <row r="87" spans="1:69" s="19" customFormat="1">
      <c r="A87" s="80"/>
      <c r="B87" s="19" t="s">
        <v>545</v>
      </c>
      <c r="C87" s="45">
        <v>108.99147162712759</v>
      </c>
      <c r="D87" s="45">
        <v>32.108607137019789</v>
      </c>
      <c r="E87" s="45">
        <v>270.76112539405148</v>
      </c>
      <c r="F87" s="6">
        <v>0.1185864739271216</v>
      </c>
      <c r="G87" s="6"/>
      <c r="H87" s="46">
        <v>0.11288527679111361</v>
      </c>
      <c r="I87" s="46">
        <v>2.4331825239476356E-3</v>
      </c>
      <c r="J87" s="46">
        <v>5.1604375488730563</v>
      </c>
      <c r="K87" s="46">
        <v>0.11474149293376183</v>
      </c>
      <c r="L87" s="46">
        <v>0.32813915749483863</v>
      </c>
      <c r="M87" s="46">
        <v>4.2188452842318088E-3</v>
      </c>
      <c r="N87" s="46">
        <v>0.10921447190987708</v>
      </c>
      <c r="O87" s="46">
        <v>3.6367406314899361E-3</v>
      </c>
      <c r="P87" s="46"/>
      <c r="Q87" s="45">
        <v>1846.6100000000001</v>
      </c>
      <c r="R87" s="45">
        <v>38.8900000000001</v>
      </c>
      <c r="S87" s="45">
        <v>1846.1164702077281</v>
      </c>
      <c r="T87" s="45">
        <v>18.953679269030271</v>
      </c>
      <c r="U87" s="45">
        <v>1829.3558925682476</v>
      </c>
      <c r="V87" s="45">
        <v>20.500903303412606</v>
      </c>
      <c r="W87" s="45">
        <v>2095.0395519833664</v>
      </c>
      <c r="X87" s="45">
        <v>66.269088738135011</v>
      </c>
      <c r="AB87" s="47"/>
    </row>
    <row r="88" spans="1:69" s="19" customFormat="1">
      <c r="A88" s="81"/>
      <c r="B88" s="24" t="s">
        <v>546</v>
      </c>
      <c r="C88" s="48">
        <v>146.57452777204318</v>
      </c>
      <c r="D88" s="48">
        <v>104.25325646460415</v>
      </c>
      <c r="E88" s="48">
        <v>345.55104384050009</v>
      </c>
      <c r="F88" s="49">
        <v>0.30170146588451779</v>
      </c>
      <c r="G88" s="49"/>
      <c r="H88" s="50">
        <v>0.11389884171531539</v>
      </c>
      <c r="I88" s="50">
        <v>2.3749767363905011E-3</v>
      </c>
      <c r="J88" s="50">
        <v>5.4308585680684542</v>
      </c>
      <c r="K88" s="50">
        <v>0.12677608484841738</v>
      </c>
      <c r="L88" s="50">
        <v>0.34183814940749657</v>
      </c>
      <c r="M88" s="50">
        <v>4.9983229909771826E-3</v>
      </c>
      <c r="N88" s="50">
        <v>9.8473301308778807E-2</v>
      </c>
      <c r="O88" s="50">
        <v>2.5128038594752272E-3</v>
      </c>
      <c r="P88" s="50"/>
      <c r="Q88" s="48">
        <v>1862.6599999999999</v>
      </c>
      <c r="R88" s="48">
        <v>37.654999999999973</v>
      </c>
      <c r="S88" s="48">
        <v>1889.7375790185092</v>
      </c>
      <c r="T88" s="48">
        <v>20.058172286957809</v>
      </c>
      <c r="U88" s="48">
        <v>1895.5063803898911</v>
      </c>
      <c r="V88" s="48">
        <v>24.034582594253322</v>
      </c>
      <c r="W88" s="48">
        <v>1898.3589260625527</v>
      </c>
      <c r="X88" s="48">
        <v>46.236322236535599</v>
      </c>
      <c r="AB88" s="47"/>
    </row>
    <row r="89" spans="1:69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69">
      <c r="A90" s="3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69" s="5" customFormat="1" ht="18" customHeight="1">
      <c r="A91" s="19"/>
      <c r="B91" s="74" t="s">
        <v>26</v>
      </c>
      <c r="C91" s="76" t="s">
        <v>78</v>
      </c>
      <c r="D91" s="76" t="s">
        <v>79</v>
      </c>
      <c r="E91" s="76" t="s">
        <v>80</v>
      </c>
      <c r="F91" s="76" t="s">
        <v>2</v>
      </c>
      <c r="G91" s="22"/>
      <c r="H91" s="73" t="s">
        <v>82</v>
      </c>
      <c r="I91" s="73"/>
      <c r="J91" s="73" t="s">
        <v>63</v>
      </c>
      <c r="K91" s="73"/>
      <c r="L91" s="73" t="s">
        <v>64</v>
      </c>
      <c r="M91" s="73"/>
      <c r="N91" s="73" t="s">
        <v>65</v>
      </c>
      <c r="O91" s="73"/>
      <c r="P91" s="21"/>
      <c r="Q91" s="73" t="s">
        <v>62</v>
      </c>
      <c r="R91" s="73"/>
      <c r="S91" s="73" t="s">
        <v>63</v>
      </c>
      <c r="T91" s="73"/>
      <c r="U91" s="73" t="s">
        <v>64</v>
      </c>
      <c r="V91" s="73"/>
      <c r="W91" s="73" t="s">
        <v>65</v>
      </c>
      <c r="X91" s="7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</row>
    <row r="92" spans="1:69" s="5" customFormat="1">
      <c r="A92" s="24"/>
      <c r="B92" s="75"/>
      <c r="C92" s="75"/>
      <c r="D92" s="75"/>
      <c r="E92" s="75"/>
      <c r="F92" s="75"/>
      <c r="G92" s="23"/>
      <c r="H92" s="24" t="s">
        <v>0</v>
      </c>
      <c r="I92" s="16" t="s">
        <v>81</v>
      </c>
      <c r="J92" s="24" t="s">
        <v>0</v>
      </c>
      <c r="K92" s="16" t="s">
        <v>81</v>
      </c>
      <c r="L92" s="24" t="s">
        <v>0</v>
      </c>
      <c r="M92" s="16" t="s">
        <v>81</v>
      </c>
      <c r="N92" s="24" t="s">
        <v>0</v>
      </c>
      <c r="O92" s="16" t="s">
        <v>81</v>
      </c>
      <c r="P92" s="24"/>
      <c r="Q92" s="24" t="s">
        <v>1</v>
      </c>
      <c r="R92" s="16" t="s">
        <v>81</v>
      </c>
      <c r="S92" s="24" t="s">
        <v>1</v>
      </c>
      <c r="T92" s="16" t="s">
        <v>81</v>
      </c>
      <c r="U92" s="24" t="s">
        <v>1</v>
      </c>
      <c r="V92" s="16" t="s">
        <v>81</v>
      </c>
      <c r="W92" s="24" t="s">
        <v>1</v>
      </c>
      <c r="X92" s="16" t="s">
        <v>81</v>
      </c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</row>
    <row r="93" spans="1:69">
      <c r="A93" s="77" t="s">
        <v>622</v>
      </c>
      <c r="B93" s="19" t="s">
        <v>592</v>
      </c>
      <c r="C93" s="45">
        <v>21.876514722021067</v>
      </c>
      <c r="D93" s="45">
        <v>6.1692398444514831</v>
      </c>
      <c r="E93" s="45">
        <v>51.288092980705102</v>
      </c>
      <c r="F93" s="6">
        <v>0.12028600569672944</v>
      </c>
      <c r="G93" s="6"/>
      <c r="H93" s="46">
        <v>0.11774497019168931</v>
      </c>
      <c r="I93" s="46">
        <v>3.0737809333848251E-3</v>
      </c>
      <c r="J93" s="46">
        <v>5.7029266995798755</v>
      </c>
      <c r="K93" s="46">
        <v>0.20657398949852213</v>
      </c>
      <c r="L93" s="46">
        <v>0.350014972286189</v>
      </c>
      <c r="M93" s="46">
        <v>1.0912956065207731E-2</v>
      </c>
      <c r="N93" s="46">
        <v>9.9371221881435393E-2</v>
      </c>
      <c r="O93" s="46">
        <v>4.451880775766524E-3</v>
      </c>
      <c r="P93" s="46"/>
      <c r="Q93" s="45">
        <v>1924.075</v>
      </c>
      <c r="R93" s="45">
        <v>46.1400000000001</v>
      </c>
      <c r="S93" s="45">
        <v>1931.8111914010174</v>
      </c>
      <c r="T93" s="45">
        <v>31.320119205757738</v>
      </c>
      <c r="U93" s="45">
        <v>1934.6699949795341</v>
      </c>
      <c r="V93" s="45">
        <v>52.120585895090663</v>
      </c>
      <c r="W93" s="45">
        <v>1914.8741768150144</v>
      </c>
      <c r="X93" s="45">
        <v>81.848996271950938</v>
      </c>
    </row>
    <row r="94" spans="1:69">
      <c r="A94" s="78"/>
      <c r="B94" s="19" t="s">
        <v>593</v>
      </c>
      <c r="C94" s="45">
        <v>47.123750964529201</v>
      </c>
      <c r="D94" s="45">
        <v>10.095014010190445</v>
      </c>
      <c r="E94" s="45">
        <v>120.4775171116592</v>
      </c>
      <c r="F94" s="6">
        <v>8.3791683728295402E-2</v>
      </c>
      <c r="G94" s="6"/>
      <c r="H94" s="46">
        <v>0.11217814141482291</v>
      </c>
      <c r="I94" s="46">
        <v>2.5435470269961954E-3</v>
      </c>
      <c r="J94" s="46">
        <v>4.9613972135926545</v>
      </c>
      <c r="K94" s="46">
        <v>0.11948147450952096</v>
      </c>
      <c r="L94" s="46">
        <v>0.31765102778242216</v>
      </c>
      <c r="M94" s="46">
        <v>4.2533373227974331E-3</v>
      </c>
      <c r="N94" s="46">
        <v>8.3656609810778076E-2</v>
      </c>
      <c r="O94" s="46">
        <v>3.3113832130986123E-3</v>
      </c>
      <c r="P94" s="46"/>
      <c r="Q94" s="45">
        <v>1834.88</v>
      </c>
      <c r="R94" s="45">
        <v>40.74249999999995</v>
      </c>
      <c r="S94" s="45">
        <v>1812.7683255452741</v>
      </c>
      <c r="T94" s="45">
        <v>20.388142518660747</v>
      </c>
      <c r="U94" s="45">
        <v>1778.2473937569325</v>
      </c>
      <c r="V94" s="45">
        <v>20.830972695802203</v>
      </c>
      <c r="W94" s="45">
        <v>1623.8721013544712</v>
      </c>
      <c r="X94" s="45">
        <v>61.763508117888286</v>
      </c>
    </row>
    <row r="95" spans="1:69">
      <c r="A95" s="78"/>
      <c r="B95" s="19" t="s">
        <v>594</v>
      </c>
      <c r="C95" s="45">
        <v>14.078557222451892</v>
      </c>
      <c r="D95" s="45">
        <v>8.6556084999598362</v>
      </c>
      <c r="E95" s="45">
        <v>33.665885761588754</v>
      </c>
      <c r="F95" s="6">
        <v>0.25710324573831628</v>
      </c>
      <c r="G95" s="6"/>
      <c r="H95" s="46">
        <v>0.11752720351694164</v>
      </c>
      <c r="I95" s="46">
        <v>4.0289552877106503E-3</v>
      </c>
      <c r="J95" s="46">
        <v>5.2571259194710791</v>
      </c>
      <c r="K95" s="46">
        <v>0.18170716881403584</v>
      </c>
      <c r="L95" s="46">
        <v>0.32287089620508058</v>
      </c>
      <c r="M95" s="46">
        <v>4.4094028309893301E-3</v>
      </c>
      <c r="N95" s="46">
        <v>9.0580102499794465E-2</v>
      </c>
      <c r="O95" s="46">
        <v>3.6618714906429136E-3</v>
      </c>
      <c r="P95" s="46"/>
      <c r="Q95" s="45">
        <v>1920.37</v>
      </c>
      <c r="R95" s="45">
        <v>65.740000000000009</v>
      </c>
      <c r="S95" s="45">
        <v>1861.9291885968196</v>
      </c>
      <c r="T95" s="45">
        <v>29.513931369789457</v>
      </c>
      <c r="U95" s="45">
        <v>1803.7343835489726</v>
      </c>
      <c r="V95" s="45">
        <v>21.509299097178005</v>
      </c>
      <c r="W95" s="45">
        <v>1752.5974491948352</v>
      </c>
      <c r="X95" s="45">
        <v>67.867167908169009</v>
      </c>
    </row>
    <row r="96" spans="1:69">
      <c r="A96" s="78"/>
      <c r="B96" s="19" t="s">
        <v>595</v>
      </c>
      <c r="C96" s="45">
        <v>56.148313551096564</v>
      </c>
      <c r="D96" s="45">
        <v>15.657875516175746</v>
      </c>
      <c r="E96" s="45">
        <v>137.88286494902169</v>
      </c>
      <c r="F96" s="6">
        <v>0.11355925569116079</v>
      </c>
      <c r="G96" s="6"/>
      <c r="H96" s="46">
        <v>0.114861449296014</v>
      </c>
      <c r="I96" s="46">
        <v>2.7258501906595152E-3</v>
      </c>
      <c r="J96" s="46">
        <v>5.2173315392152411</v>
      </c>
      <c r="K96" s="46">
        <v>0.1324125869460222</v>
      </c>
      <c r="L96" s="46">
        <v>0.32557920890440961</v>
      </c>
      <c r="M96" s="46">
        <v>4.5115742836491944E-3</v>
      </c>
      <c r="N96" s="46">
        <v>9.2153167622377519E-2</v>
      </c>
      <c r="O96" s="46">
        <v>3.6234977018788153E-3</v>
      </c>
      <c r="P96" s="46"/>
      <c r="Q96" s="45">
        <v>1877.47</v>
      </c>
      <c r="R96" s="45">
        <v>42.589999999999918</v>
      </c>
      <c r="S96" s="45">
        <v>1855.4508825819</v>
      </c>
      <c r="T96" s="45">
        <v>21.661727944427632</v>
      </c>
      <c r="U96" s="45">
        <v>1816.9186315335255</v>
      </c>
      <c r="V96" s="45">
        <v>21.962129208039357</v>
      </c>
      <c r="W96" s="45">
        <v>1781.7307908474834</v>
      </c>
      <c r="X96" s="45">
        <v>67.059241617272207</v>
      </c>
    </row>
    <row r="97" spans="1:24">
      <c r="A97" s="78"/>
      <c r="B97" s="19" t="s">
        <v>596</v>
      </c>
      <c r="C97" s="45">
        <v>14.59887135656427</v>
      </c>
      <c r="D97" s="45">
        <v>8.2748935811155153</v>
      </c>
      <c r="E97" s="45">
        <v>34.861934590817057</v>
      </c>
      <c r="F97" s="6">
        <v>0.23736185837762416</v>
      </c>
      <c r="G97" s="6"/>
      <c r="H97" s="46">
        <v>0.1187231410215502</v>
      </c>
      <c r="I97" s="46">
        <v>3.7593397991497728E-3</v>
      </c>
      <c r="J97" s="46">
        <v>5.4157657971153945</v>
      </c>
      <c r="K97" s="46">
        <v>0.16416152667238365</v>
      </c>
      <c r="L97" s="46">
        <v>0.33143748852884808</v>
      </c>
      <c r="M97" s="46">
        <v>5.4094600555882359E-3</v>
      </c>
      <c r="N97" s="46">
        <v>9.5005021188592095E-2</v>
      </c>
      <c r="O97" s="46">
        <v>4.3800408288609182E-3</v>
      </c>
      <c r="P97" s="46"/>
      <c r="Q97" s="45">
        <v>1938.895</v>
      </c>
      <c r="R97" s="45">
        <v>57.407499999999914</v>
      </c>
      <c r="S97" s="45">
        <v>1887.3517459050654</v>
      </c>
      <c r="T97" s="45">
        <v>26.012495568163704</v>
      </c>
      <c r="U97" s="45">
        <v>1845.345218453961</v>
      </c>
      <c r="V97" s="45">
        <v>26.209905291233813</v>
      </c>
      <c r="W97" s="45">
        <v>1834.4406026944616</v>
      </c>
      <c r="X97" s="45">
        <v>80.849296499296088</v>
      </c>
    </row>
    <row r="98" spans="1:24">
      <c r="A98" s="78"/>
      <c r="B98" s="19" t="s">
        <v>597</v>
      </c>
      <c r="C98" s="45">
        <v>21.575981728931961</v>
      </c>
      <c r="D98" s="45">
        <v>19.075278010383066</v>
      </c>
      <c r="E98" s="45">
        <v>49.059618219797969</v>
      </c>
      <c r="F98" s="6">
        <v>0.38881831336154288</v>
      </c>
      <c r="G98" s="6"/>
      <c r="H98" s="46">
        <v>0.11349643216865855</v>
      </c>
      <c r="I98" s="46">
        <v>3.2622052455368268E-3</v>
      </c>
      <c r="J98" s="46">
        <v>5.2031994843486613</v>
      </c>
      <c r="K98" s="46">
        <v>0.14300363733576693</v>
      </c>
      <c r="L98" s="46">
        <v>0.33030281821176083</v>
      </c>
      <c r="M98" s="46">
        <v>4.1927433829793519E-3</v>
      </c>
      <c r="N98" s="46">
        <v>8.6615236032458576E-2</v>
      </c>
      <c r="O98" s="46">
        <v>2.6257125803760637E-3</v>
      </c>
      <c r="P98" s="46"/>
      <c r="Q98" s="45">
        <v>1857.4099999999999</v>
      </c>
      <c r="R98" s="45">
        <v>51.855000000000018</v>
      </c>
      <c r="S98" s="45">
        <v>1853.1402800506244</v>
      </c>
      <c r="T98" s="45">
        <v>23.441729455096247</v>
      </c>
      <c r="U98" s="45">
        <v>1839.8491486468199</v>
      </c>
      <c r="V98" s="45">
        <v>20.341576302267462</v>
      </c>
      <c r="W98" s="45">
        <v>1678.9808344816051</v>
      </c>
      <c r="X98" s="45">
        <v>48.841117465200547</v>
      </c>
    </row>
    <row r="99" spans="1:24">
      <c r="A99" s="78"/>
      <c r="B99" s="19" t="s">
        <v>598</v>
      </c>
      <c r="C99" s="45">
        <v>19.199635116695408</v>
      </c>
      <c r="D99" s="45">
        <v>4.4905059824244056</v>
      </c>
      <c r="E99" s="45">
        <v>47.031789791686208</v>
      </c>
      <c r="F99" s="6">
        <v>9.5478101137843385E-2</v>
      </c>
      <c r="G99" s="6"/>
      <c r="H99" s="46">
        <v>0.11511294274821095</v>
      </c>
      <c r="I99" s="46">
        <v>3.444726556631166E-3</v>
      </c>
      <c r="J99" s="46">
        <v>5.3120517616233975</v>
      </c>
      <c r="K99" s="46">
        <v>0.15787479303113228</v>
      </c>
      <c r="L99" s="46">
        <v>0.33207360308540146</v>
      </c>
      <c r="M99" s="46">
        <v>5.2187134649102299E-3</v>
      </c>
      <c r="N99" s="46">
        <v>0.10582294430299775</v>
      </c>
      <c r="O99" s="46">
        <v>6.1870414127816829E-3</v>
      </c>
      <c r="P99" s="46"/>
      <c r="Q99" s="45">
        <v>1883.335</v>
      </c>
      <c r="R99" s="45">
        <v>58.337499999999864</v>
      </c>
      <c r="S99" s="45">
        <v>1870.8034563848576</v>
      </c>
      <c r="T99" s="45">
        <v>25.42824164904216</v>
      </c>
      <c r="U99" s="45">
        <v>1848.4243556046847</v>
      </c>
      <c r="V99" s="45">
        <v>25.27506943593221</v>
      </c>
      <c r="W99" s="45">
        <v>2033.1440881174126</v>
      </c>
      <c r="X99" s="45">
        <v>113.08672404420847</v>
      </c>
    </row>
    <row r="100" spans="1:24">
      <c r="A100" s="78"/>
      <c r="B100" s="19" t="s">
        <v>599</v>
      </c>
      <c r="C100" s="45">
        <v>20.029000837680279</v>
      </c>
      <c r="D100" s="45">
        <v>11.571974753994144</v>
      </c>
      <c r="E100" s="45">
        <v>48.440289925155746</v>
      </c>
      <c r="F100" s="6">
        <v>0.23889152546101194</v>
      </c>
      <c r="G100" s="6"/>
      <c r="H100" s="46">
        <v>0.11493999256640783</v>
      </c>
      <c r="I100" s="46">
        <v>3.30117548062272E-3</v>
      </c>
      <c r="J100" s="46">
        <v>5.3146021751194548</v>
      </c>
      <c r="K100" s="46">
        <v>0.16383760061123798</v>
      </c>
      <c r="L100" s="46">
        <v>0.33284374162473412</v>
      </c>
      <c r="M100" s="46">
        <v>4.9745427213333058E-3</v>
      </c>
      <c r="N100" s="46">
        <v>8.8492515294023077E-2</v>
      </c>
      <c r="O100" s="46">
        <v>3.3025091581584216E-3</v>
      </c>
      <c r="P100" s="46"/>
      <c r="Q100" s="45">
        <v>1879.63</v>
      </c>
      <c r="R100" s="45">
        <v>51.857500000000002</v>
      </c>
      <c r="S100" s="45">
        <v>1871.2136437061993</v>
      </c>
      <c r="T100" s="45">
        <v>26.375667356576571</v>
      </c>
      <c r="U100" s="45">
        <v>1852.1502738964532</v>
      </c>
      <c r="V100" s="45">
        <v>24.080585943219841</v>
      </c>
      <c r="W100" s="45">
        <v>1713.8701466089967</v>
      </c>
      <c r="X100" s="45">
        <v>61.324325573108219</v>
      </c>
    </row>
    <row r="101" spans="1:24">
      <c r="A101" s="78"/>
      <c r="B101" s="19" t="s">
        <v>600</v>
      </c>
      <c r="C101" s="45">
        <v>33.133705976513987</v>
      </c>
      <c r="D101" s="45">
        <v>8.7103629286474042</v>
      </c>
      <c r="E101" s="45">
        <v>74.065871632806449</v>
      </c>
      <c r="F101" s="6">
        <v>0.11760292205606435</v>
      </c>
      <c r="G101" s="6"/>
      <c r="H101" s="46">
        <v>0.11242265137484084</v>
      </c>
      <c r="I101" s="46">
        <v>2.6900604196958295E-3</v>
      </c>
      <c r="J101" s="46">
        <v>5.7423433711775278</v>
      </c>
      <c r="K101" s="46">
        <v>0.14246939326601532</v>
      </c>
      <c r="L101" s="46">
        <v>0.36775618023653339</v>
      </c>
      <c r="M101" s="46">
        <v>5.0325416537755274E-3</v>
      </c>
      <c r="N101" s="46">
        <v>0.10424723029191205</v>
      </c>
      <c r="O101" s="46">
        <v>4.1497721682303415E-3</v>
      </c>
      <c r="P101" s="46"/>
      <c r="Q101" s="45">
        <v>1839.2</v>
      </c>
      <c r="R101" s="45">
        <v>44.292500000000018</v>
      </c>
      <c r="S101" s="45">
        <v>1937.7646805916927</v>
      </c>
      <c r="T101" s="45">
        <v>21.496021888356619</v>
      </c>
      <c r="U101" s="45">
        <v>2018.8336663601026</v>
      </c>
      <c r="V101" s="45">
        <v>23.744068444598899</v>
      </c>
      <c r="W101" s="45">
        <v>2004.3226531739472</v>
      </c>
      <c r="X101" s="45">
        <v>75.957757070862698</v>
      </c>
    </row>
    <row r="102" spans="1:24">
      <c r="A102" s="78"/>
      <c r="B102" s="19" t="s">
        <v>601</v>
      </c>
      <c r="C102" s="45">
        <v>37.512900092072748</v>
      </c>
      <c r="D102" s="45">
        <v>8.5177664610011607</v>
      </c>
      <c r="E102" s="45">
        <v>97.322448072758917</v>
      </c>
      <c r="F102" s="6">
        <v>8.7521087166171782E-2</v>
      </c>
      <c r="G102" s="6"/>
      <c r="H102" s="46">
        <v>0.11500842120903619</v>
      </c>
      <c r="I102" s="46">
        <v>3.1438662817855059E-3</v>
      </c>
      <c r="J102" s="46">
        <v>5.2015511513616888</v>
      </c>
      <c r="K102" s="46">
        <v>0.14177560827229388</v>
      </c>
      <c r="L102" s="46">
        <v>0.32580465193794644</v>
      </c>
      <c r="M102" s="46">
        <v>4.1090904781045023E-3</v>
      </c>
      <c r="N102" s="46">
        <v>9.2413696786566205E-2</v>
      </c>
      <c r="O102" s="46">
        <v>3.7181349207625666E-3</v>
      </c>
      <c r="P102" s="46"/>
      <c r="Q102" s="45">
        <v>1879.94</v>
      </c>
      <c r="R102" s="45">
        <v>48.612499999999955</v>
      </c>
      <c r="S102" s="45">
        <v>1852.8704335313196</v>
      </c>
      <c r="T102" s="45">
        <v>23.247159439653245</v>
      </c>
      <c r="U102" s="45">
        <v>1818.0148886192055</v>
      </c>
      <c r="V102" s="45">
        <v>20.003593695831025</v>
      </c>
      <c r="W102" s="45">
        <v>1786.551769396347</v>
      </c>
      <c r="X102" s="45">
        <v>68.794260319850451</v>
      </c>
    </row>
    <row r="103" spans="1:24">
      <c r="A103" s="78"/>
      <c r="B103" s="19" t="s">
        <v>602</v>
      </c>
      <c r="C103" s="45">
        <v>23.076106386552485</v>
      </c>
      <c r="D103" s="45">
        <v>10.379935194640719</v>
      </c>
      <c r="E103" s="45">
        <v>55.669505198062843</v>
      </c>
      <c r="F103" s="6">
        <v>0.18645639399363503</v>
      </c>
      <c r="G103" s="6"/>
      <c r="H103" s="46">
        <v>0.11351252493411558</v>
      </c>
      <c r="I103" s="46">
        <v>3.1769016501569957E-3</v>
      </c>
      <c r="J103" s="46">
        <v>5.3169680987018264</v>
      </c>
      <c r="K103" s="46">
        <v>0.14529105493716693</v>
      </c>
      <c r="L103" s="46">
        <v>0.3370359132771707</v>
      </c>
      <c r="M103" s="46">
        <v>3.8794772296007625E-3</v>
      </c>
      <c r="N103" s="46">
        <v>9.292739662167282E-2</v>
      </c>
      <c r="O103" s="46">
        <v>3.4770279818884101E-3</v>
      </c>
      <c r="P103" s="46"/>
      <c r="Q103" s="45">
        <v>1857.4099999999999</v>
      </c>
      <c r="R103" s="45">
        <v>50.154999999999973</v>
      </c>
      <c r="S103" s="45">
        <v>1871.5940111010455</v>
      </c>
      <c r="T103" s="45">
        <v>23.388589044820215</v>
      </c>
      <c r="U103" s="45">
        <v>1872.3942552711324</v>
      </c>
      <c r="V103" s="45">
        <v>18.731904134700095</v>
      </c>
      <c r="W103" s="45">
        <v>1796.0541931761786</v>
      </c>
      <c r="X103" s="45">
        <v>64.302975599322551</v>
      </c>
    </row>
    <row r="104" spans="1:24">
      <c r="A104" s="78"/>
      <c r="B104" s="19" t="s">
        <v>603</v>
      </c>
      <c r="C104" s="45">
        <v>13.964974901116923</v>
      </c>
      <c r="D104" s="45">
        <v>5.2706887826426163</v>
      </c>
      <c r="E104" s="45">
        <v>34.406014365753023</v>
      </c>
      <c r="F104" s="6">
        <v>0.15319091385048486</v>
      </c>
      <c r="G104" s="6"/>
      <c r="H104" s="46">
        <v>0.11341137218662746</v>
      </c>
      <c r="I104" s="46">
        <v>3.6094260144060772E-3</v>
      </c>
      <c r="J104" s="46">
        <v>5.216490443665168</v>
      </c>
      <c r="K104" s="46">
        <v>0.16191507360739313</v>
      </c>
      <c r="L104" s="46">
        <v>0.33445067252476657</v>
      </c>
      <c r="M104" s="46">
        <v>5.2859570292629167E-3</v>
      </c>
      <c r="N104" s="46">
        <v>9.0652733601496893E-2</v>
      </c>
      <c r="O104" s="46">
        <v>4.6324113118060692E-3</v>
      </c>
      <c r="P104" s="46"/>
      <c r="Q104" s="45">
        <v>1854.635</v>
      </c>
      <c r="R104" s="45">
        <v>63.11749999999995</v>
      </c>
      <c r="S104" s="45">
        <v>1855.313509830353</v>
      </c>
      <c r="T104" s="45">
        <v>26.476801242626006</v>
      </c>
      <c r="U104" s="45">
        <v>1859.9176529618949</v>
      </c>
      <c r="V104" s="45">
        <v>25.554946775950523</v>
      </c>
      <c r="W104" s="45">
        <v>1753.9435103696571</v>
      </c>
      <c r="X104" s="45">
        <v>85.848916510167697</v>
      </c>
    </row>
    <row r="105" spans="1:24">
      <c r="A105" s="78"/>
      <c r="B105" s="19" t="s">
        <v>604</v>
      </c>
      <c r="C105" s="45">
        <v>38.941644839707386</v>
      </c>
      <c r="D105" s="45">
        <v>9.8110078624204444</v>
      </c>
      <c r="E105" s="45">
        <v>97.402482179710248</v>
      </c>
      <c r="F105" s="6">
        <v>0.10072646654239126</v>
      </c>
      <c r="G105" s="6"/>
      <c r="H105" s="46">
        <v>0.11559845627257032</v>
      </c>
      <c r="I105" s="46">
        <v>2.6774442849249948E-3</v>
      </c>
      <c r="J105" s="46">
        <v>5.3125101576689309</v>
      </c>
      <c r="K105" s="46">
        <v>0.12490798155623892</v>
      </c>
      <c r="L105" s="46">
        <v>0.33300152148442069</v>
      </c>
      <c r="M105" s="46">
        <v>4.3173268562580296E-3</v>
      </c>
      <c r="N105" s="46">
        <v>9.2684174835625355E-2</v>
      </c>
      <c r="O105" s="46">
        <v>3.5905269287961083E-3</v>
      </c>
      <c r="P105" s="46"/>
      <c r="Q105" s="45">
        <v>1900</v>
      </c>
      <c r="R105" s="45">
        <v>42.13250000000005</v>
      </c>
      <c r="S105" s="45">
        <v>1870.8771932130333</v>
      </c>
      <c r="T105" s="45">
        <v>20.131998374817023</v>
      </c>
      <c r="U105" s="45">
        <v>1852.9133446870935</v>
      </c>
      <c r="V105" s="45">
        <v>20.902615259351872</v>
      </c>
      <c r="W105" s="45">
        <v>1791.5556314230294</v>
      </c>
      <c r="X105" s="45">
        <v>66.416767100670413</v>
      </c>
    </row>
    <row r="106" spans="1:24">
      <c r="A106" s="79"/>
      <c r="B106" s="24" t="s">
        <v>605</v>
      </c>
      <c r="C106" s="48">
        <v>22.178792648087356</v>
      </c>
      <c r="D106" s="48">
        <v>18.687786555578345</v>
      </c>
      <c r="E106" s="48">
        <v>50.596901778138047</v>
      </c>
      <c r="F106" s="49">
        <v>0.36934645993784898</v>
      </c>
      <c r="G106" s="49"/>
      <c r="H106" s="50">
        <v>0.11448683270472608</v>
      </c>
      <c r="I106" s="50">
        <v>3.4456818527297721E-3</v>
      </c>
      <c r="J106" s="50">
        <v>5.5203531327338755</v>
      </c>
      <c r="K106" s="50">
        <v>0.17061986898076925</v>
      </c>
      <c r="L106" s="50">
        <v>0.35124225069198595</v>
      </c>
      <c r="M106" s="50">
        <v>5.2698105513556319E-3</v>
      </c>
      <c r="N106" s="50">
        <v>9.9523015883720534E-2</v>
      </c>
      <c r="O106" s="50">
        <v>3.0651954932829442E-3</v>
      </c>
      <c r="P106" s="50"/>
      <c r="Q106" s="48">
        <v>1872.2249999999999</v>
      </c>
      <c r="R106" s="48">
        <v>54.322499999999991</v>
      </c>
      <c r="S106" s="48">
        <v>1903.7706614551794</v>
      </c>
      <c r="T106" s="48">
        <v>26.601325786341999</v>
      </c>
      <c r="U106" s="48">
        <v>1940.527671470021</v>
      </c>
      <c r="V106" s="48">
        <v>25.162680766120626</v>
      </c>
      <c r="W106" s="48">
        <v>1917.6647567309049</v>
      </c>
      <c r="X106" s="48">
        <v>56.346643499331343</v>
      </c>
    </row>
    <row r="107" spans="1:24">
      <c r="A107" s="77" t="s">
        <v>549</v>
      </c>
      <c r="B107" s="19" t="s">
        <v>606</v>
      </c>
      <c r="C107" s="45">
        <v>133.44012017502644</v>
      </c>
      <c r="D107" s="45">
        <v>12.665613859349257</v>
      </c>
      <c r="E107" s="45">
        <v>327.60772408945951</v>
      </c>
      <c r="F107" s="6">
        <v>3.8660913427946746E-2</v>
      </c>
      <c r="G107" s="6"/>
      <c r="H107" s="46">
        <v>0.11222068114215299</v>
      </c>
      <c r="I107" s="46">
        <v>2.3168857103365035E-3</v>
      </c>
      <c r="J107" s="46">
        <v>5.176381223412891</v>
      </c>
      <c r="K107" s="46">
        <v>0.10871586697690873</v>
      </c>
      <c r="L107" s="46">
        <v>0.33170692984479666</v>
      </c>
      <c r="M107" s="46">
        <v>3.9748985895636897E-3</v>
      </c>
      <c r="N107" s="46">
        <v>9.5336125644189848E-2</v>
      </c>
      <c r="O107" s="46">
        <v>3.623854644823123E-3</v>
      </c>
      <c r="P107" s="46"/>
      <c r="Q107" s="45">
        <v>1835.5</v>
      </c>
      <c r="R107" s="45">
        <v>37.189999999999941</v>
      </c>
      <c r="S107" s="45">
        <v>1848.7409629957276</v>
      </c>
      <c r="T107" s="45">
        <v>17.916800327144308</v>
      </c>
      <c r="U107" s="45">
        <v>1846.6496391337573</v>
      </c>
      <c r="V107" s="45">
        <v>19.267175209432761</v>
      </c>
      <c r="W107" s="45">
        <v>1840.5513941032348</v>
      </c>
      <c r="X107" s="45">
        <v>66.870959560377969</v>
      </c>
    </row>
    <row r="108" spans="1:24">
      <c r="A108" s="78"/>
      <c r="B108" s="19" t="s">
        <v>607</v>
      </c>
      <c r="C108" s="45">
        <v>138.48177165011634</v>
      </c>
      <c r="D108" s="45">
        <v>14.507660623846267</v>
      </c>
      <c r="E108" s="45">
        <v>334.27897283823262</v>
      </c>
      <c r="F108" s="6">
        <v>4.3399860005154882E-2</v>
      </c>
      <c r="G108" s="6"/>
      <c r="H108" s="46">
        <v>0.11126573271748232</v>
      </c>
      <c r="I108" s="46">
        <v>2.8451042107476296E-3</v>
      </c>
      <c r="J108" s="46">
        <v>5.2281848252642744</v>
      </c>
      <c r="K108" s="46">
        <v>0.13098559179459424</v>
      </c>
      <c r="L108" s="46">
        <v>0.33613256106987255</v>
      </c>
      <c r="M108" s="46">
        <v>4.2815078369294098E-3</v>
      </c>
      <c r="N108" s="46">
        <v>0.1033007469859295</v>
      </c>
      <c r="O108" s="46">
        <v>4.5436767557847681E-3</v>
      </c>
      <c r="P108" s="46"/>
      <c r="Q108" s="45">
        <v>1820.06</v>
      </c>
      <c r="R108" s="45">
        <v>46.2974999999999</v>
      </c>
      <c r="S108" s="45">
        <v>1857.2218409250036</v>
      </c>
      <c r="T108" s="45">
        <v>21.391936428462824</v>
      </c>
      <c r="U108" s="45">
        <v>1868.0373411760218</v>
      </c>
      <c r="V108" s="45">
        <v>20.681527344643634</v>
      </c>
      <c r="W108" s="45">
        <v>1986.9907191686902</v>
      </c>
      <c r="X108" s="45">
        <v>83.239164485582052</v>
      </c>
    </row>
    <row r="109" spans="1:24">
      <c r="A109" s="78"/>
      <c r="B109" s="19" t="s">
        <v>608</v>
      </c>
      <c r="C109" s="45">
        <v>99.28007105535923</v>
      </c>
      <c r="D109" s="45">
        <v>9.4566952459344886</v>
      </c>
      <c r="E109" s="45">
        <v>241.86131283031267</v>
      </c>
      <c r="F109" s="6">
        <v>3.9099660608264399E-2</v>
      </c>
      <c r="G109" s="6"/>
      <c r="H109" s="46">
        <v>0.11079785420681619</v>
      </c>
      <c r="I109" s="46">
        <v>2.5736442134370132E-3</v>
      </c>
      <c r="J109" s="46">
        <v>5.3125037678314131</v>
      </c>
      <c r="K109" s="46">
        <v>0.12356925944646235</v>
      </c>
      <c r="L109" s="46">
        <v>0.3437888818905428</v>
      </c>
      <c r="M109" s="46">
        <v>4.2891530087017645E-3</v>
      </c>
      <c r="N109" s="46">
        <v>0.10479232536314352</v>
      </c>
      <c r="O109" s="46">
        <v>4.4415479861681104E-3</v>
      </c>
      <c r="P109" s="46"/>
      <c r="Q109" s="45">
        <v>1812.96</v>
      </c>
      <c r="R109" s="45">
        <v>42.289999999999964</v>
      </c>
      <c r="S109" s="45">
        <v>1870.8761653911604</v>
      </c>
      <c r="T109" s="45">
        <v>19.917116641561044</v>
      </c>
      <c r="U109" s="45">
        <v>1904.8712189242249</v>
      </c>
      <c r="V109" s="45">
        <v>20.601589009214269</v>
      </c>
      <c r="W109" s="45">
        <v>2014.2976545485192</v>
      </c>
      <c r="X109" s="45">
        <v>81.258332699226372</v>
      </c>
    </row>
    <row r="110" spans="1:24">
      <c r="A110" s="78"/>
      <c r="B110" s="19" t="s">
        <v>609</v>
      </c>
      <c r="C110" s="45">
        <v>132.62586928612029</v>
      </c>
      <c r="D110" s="45">
        <v>12.768108801859702</v>
      </c>
      <c r="E110" s="45">
        <v>331.49551760735795</v>
      </c>
      <c r="F110" s="6">
        <v>3.851668611997032E-2</v>
      </c>
      <c r="G110" s="6"/>
      <c r="H110" s="46">
        <v>0.11034211308871682</v>
      </c>
      <c r="I110" s="46">
        <v>2.3104400632193672E-3</v>
      </c>
      <c r="J110" s="46">
        <v>5.1894401590413022</v>
      </c>
      <c r="K110" s="46">
        <v>0.11064898118340435</v>
      </c>
      <c r="L110" s="46">
        <v>0.33733447136711775</v>
      </c>
      <c r="M110" s="46">
        <v>3.9737703542260076E-3</v>
      </c>
      <c r="N110" s="46">
        <v>0.10135205409409238</v>
      </c>
      <c r="O110" s="46">
        <v>3.488358348967061E-3</v>
      </c>
      <c r="P110" s="46"/>
      <c r="Q110" s="45">
        <v>1805.5550000000001</v>
      </c>
      <c r="R110" s="45">
        <v>38.277500000000032</v>
      </c>
      <c r="S110" s="45">
        <v>1850.8855559750161</v>
      </c>
      <c r="T110" s="45">
        <v>18.195643090789293</v>
      </c>
      <c r="U110" s="45">
        <v>1873.8335690806668</v>
      </c>
      <c r="V110" s="45">
        <v>19.181653654137257</v>
      </c>
      <c r="W110" s="45">
        <v>1951.2595273493155</v>
      </c>
      <c r="X110" s="45">
        <v>64.019034986972258</v>
      </c>
    </row>
    <row r="111" spans="1:24">
      <c r="A111" s="78"/>
      <c r="B111" s="19" t="s">
        <v>610</v>
      </c>
      <c r="C111" s="45">
        <v>144.4483450083217</v>
      </c>
      <c r="D111" s="45">
        <v>12.373124814443553</v>
      </c>
      <c r="E111" s="45">
        <v>358.84067188154614</v>
      </c>
      <c r="F111" s="6">
        <v>3.4480831700504512E-2</v>
      </c>
      <c r="G111" s="6"/>
      <c r="H111" s="46">
        <v>0.11087509529484435</v>
      </c>
      <c r="I111" s="46">
        <v>2.2494389252812668E-3</v>
      </c>
      <c r="J111" s="46">
        <v>5.1373874154658941</v>
      </c>
      <c r="K111" s="46">
        <v>0.10672230098556844</v>
      </c>
      <c r="L111" s="46">
        <v>0.33276145258387929</v>
      </c>
      <c r="M111" s="46">
        <v>3.9523111381000505E-3</v>
      </c>
      <c r="N111" s="46">
        <v>9.8986229187093988E-2</v>
      </c>
      <c r="O111" s="46">
        <v>3.4976220484617174E-3</v>
      </c>
      <c r="P111" s="46"/>
      <c r="Q111" s="45">
        <v>1813.885</v>
      </c>
      <c r="R111" s="45">
        <v>37.034999999999968</v>
      </c>
      <c r="S111" s="45">
        <v>1842.3101479820411</v>
      </c>
      <c r="T111" s="45">
        <v>17.700763405198192</v>
      </c>
      <c r="U111" s="45">
        <v>1851.7522635374403</v>
      </c>
      <c r="V111" s="45">
        <v>19.143009582460305</v>
      </c>
      <c r="W111" s="45">
        <v>1907.7947454464461</v>
      </c>
      <c r="X111" s="45">
        <v>64.327226143965035</v>
      </c>
    </row>
    <row r="112" spans="1:24">
      <c r="A112" s="78"/>
      <c r="B112" s="19" t="s">
        <v>611</v>
      </c>
      <c r="C112" s="45">
        <v>99.221063233320535</v>
      </c>
      <c r="D112" s="45">
        <v>14.120835675416993</v>
      </c>
      <c r="E112" s="45">
        <v>245.92534136300441</v>
      </c>
      <c r="F112" s="6">
        <v>5.7419197213082529E-2</v>
      </c>
      <c r="G112" s="6"/>
      <c r="H112" s="46">
        <v>0.11118087289239593</v>
      </c>
      <c r="I112" s="46">
        <v>2.5165982875391237E-3</v>
      </c>
      <c r="J112" s="46">
        <v>5.2599235882007962</v>
      </c>
      <c r="K112" s="46">
        <v>0.13107058631259219</v>
      </c>
      <c r="L112" s="46">
        <v>0.3388526909085105</v>
      </c>
      <c r="M112" s="46">
        <v>4.2738464282051428E-3</v>
      </c>
      <c r="N112" s="46">
        <v>9.9375567755966135E-2</v>
      </c>
      <c r="O112" s="46">
        <v>4.0776582780090937E-3</v>
      </c>
      <c r="P112" s="46"/>
      <c r="Q112" s="45">
        <v>1820.37</v>
      </c>
      <c r="R112" s="45">
        <v>42.129999999999995</v>
      </c>
      <c r="S112" s="45">
        <v>1862.3830823778328</v>
      </c>
      <c r="T112" s="45">
        <v>21.297825601761943</v>
      </c>
      <c r="U112" s="45">
        <v>1881.147760831604</v>
      </c>
      <c r="V112" s="45">
        <v>20.603112259676195</v>
      </c>
      <c r="W112" s="45">
        <v>1914.9540767007336</v>
      </c>
      <c r="X112" s="45">
        <v>74.968521097012115</v>
      </c>
    </row>
    <row r="113" spans="1:69">
      <c r="A113" s="78"/>
      <c r="B113" s="19" t="s">
        <v>612</v>
      </c>
      <c r="C113" s="45">
        <v>175.18913216302289</v>
      </c>
      <c r="D113" s="45">
        <v>64.086116805112056</v>
      </c>
      <c r="E113" s="45">
        <v>434.95214672959219</v>
      </c>
      <c r="F113" s="6">
        <v>0.14734061502391918</v>
      </c>
      <c r="G113" s="6"/>
      <c r="H113" s="46">
        <v>0.10961046438113428</v>
      </c>
      <c r="I113" s="46">
        <v>2.7746657421971288E-3</v>
      </c>
      <c r="J113" s="46">
        <v>4.9836235676492526</v>
      </c>
      <c r="K113" s="46">
        <v>0.14630416074966576</v>
      </c>
      <c r="L113" s="46">
        <v>0.3266607569756878</v>
      </c>
      <c r="M113" s="46">
        <v>6.8397561371518305E-3</v>
      </c>
      <c r="N113" s="46">
        <v>9.8326840088912557E-2</v>
      </c>
      <c r="O113" s="46">
        <v>3.4091339360628444E-3</v>
      </c>
      <c r="P113" s="46"/>
      <c r="Q113" s="45">
        <v>1794.4449999999999</v>
      </c>
      <c r="R113" s="45">
        <v>46.299999999999955</v>
      </c>
      <c r="S113" s="45">
        <v>1816.5470195641512</v>
      </c>
      <c r="T113" s="45">
        <v>24.857600961088632</v>
      </c>
      <c r="U113" s="45">
        <v>1822.1761552127402</v>
      </c>
      <c r="V113" s="45">
        <v>33.249812052168501</v>
      </c>
      <c r="W113" s="45">
        <v>1895.6638173214214</v>
      </c>
      <c r="X113" s="45">
        <v>62.737421358212011</v>
      </c>
    </row>
    <row r="114" spans="1:69">
      <c r="A114" s="78"/>
      <c r="B114" s="19" t="s">
        <v>613</v>
      </c>
      <c r="C114" s="45">
        <v>150.98082680548828</v>
      </c>
      <c r="D114" s="45">
        <v>14.776823719818672</v>
      </c>
      <c r="E114" s="45">
        <v>366.19036421285199</v>
      </c>
      <c r="F114" s="6">
        <v>4.0352846945009971E-2</v>
      </c>
      <c r="G114" s="6"/>
      <c r="H114" s="46">
        <v>0.11189096614942194</v>
      </c>
      <c r="I114" s="46">
        <v>2.5519485460927488E-3</v>
      </c>
      <c r="J114" s="46">
        <v>5.254180713345737</v>
      </c>
      <c r="K114" s="46">
        <v>0.1320186144205259</v>
      </c>
      <c r="L114" s="46">
        <v>0.33719247735713087</v>
      </c>
      <c r="M114" s="46">
        <v>4.4121116039185773E-3</v>
      </c>
      <c r="N114" s="46">
        <v>9.3087565365898087E-2</v>
      </c>
      <c r="O114" s="46">
        <v>3.298939106590289E-3</v>
      </c>
      <c r="P114" s="46"/>
      <c r="Q114" s="45">
        <v>1831.4850000000001</v>
      </c>
      <c r="R114" s="45">
        <v>41.822499999999991</v>
      </c>
      <c r="S114" s="45">
        <v>1861.4511390163836</v>
      </c>
      <c r="T114" s="45">
        <v>21.47092076540676</v>
      </c>
      <c r="U114" s="45">
        <v>1873.1490725561123</v>
      </c>
      <c r="V114" s="45">
        <v>21.294197974077409</v>
      </c>
      <c r="W114" s="45">
        <v>1799.0160825526166</v>
      </c>
      <c r="X114" s="45">
        <v>61.000520733006219</v>
      </c>
    </row>
    <row r="115" spans="1:69">
      <c r="A115" s="78"/>
      <c r="B115" s="19" t="s">
        <v>614</v>
      </c>
      <c r="C115" s="45">
        <v>36.177373254218367</v>
      </c>
      <c r="D115" s="45">
        <v>8.5853859789577633</v>
      </c>
      <c r="E115" s="45">
        <v>91.792133224594281</v>
      </c>
      <c r="F115" s="6">
        <v>9.3530738172859479E-2</v>
      </c>
      <c r="G115" s="6"/>
      <c r="H115" s="46">
        <v>0.11133241808740089</v>
      </c>
      <c r="I115" s="46">
        <v>2.8711211840043533E-3</v>
      </c>
      <c r="J115" s="46">
        <v>5.1546145664133354</v>
      </c>
      <c r="K115" s="46">
        <v>0.14201093562090636</v>
      </c>
      <c r="L115" s="46">
        <v>0.33284600872197717</v>
      </c>
      <c r="M115" s="46">
        <v>4.3118681612853418E-3</v>
      </c>
      <c r="N115" s="46">
        <v>9.7179568270815656E-2</v>
      </c>
      <c r="O115" s="46">
        <v>4.1558873418308965E-3</v>
      </c>
      <c r="P115" s="46"/>
      <c r="Q115" s="45">
        <v>1821.2950000000001</v>
      </c>
      <c r="R115" s="45">
        <v>79.782500000000027</v>
      </c>
      <c r="S115" s="45">
        <v>1845.1562537028701</v>
      </c>
      <c r="T115" s="45">
        <v>23.462415998959617</v>
      </c>
      <c r="U115" s="45">
        <v>1852.1612388992767</v>
      </c>
      <c r="V115" s="45">
        <v>20.878657961110804</v>
      </c>
      <c r="W115" s="45">
        <v>1874.5398323997135</v>
      </c>
      <c r="X115" s="45">
        <v>76.559705065034009</v>
      </c>
    </row>
    <row r="116" spans="1:69">
      <c r="A116" s="78"/>
      <c r="B116" s="19" t="s">
        <v>615</v>
      </c>
      <c r="C116" s="45">
        <v>73.521212891425051</v>
      </c>
      <c r="D116" s="45">
        <v>10.243734495058227</v>
      </c>
      <c r="E116" s="45">
        <v>172.12724099965044</v>
      </c>
      <c r="F116" s="6">
        <v>5.9512570093882063E-2</v>
      </c>
      <c r="G116" s="6"/>
      <c r="H116" s="46">
        <v>0.1110141770975908</v>
      </c>
      <c r="I116" s="46">
        <v>2.913290428552782E-3</v>
      </c>
      <c r="J116" s="46">
        <v>5.3461466589593547</v>
      </c>
      <c r="K116" s="46">
        <v>0.13938937130864029</v>
      </c>
      <c r="L116" s="46">
        <v>0.34641788199479634</v>
      </c>
      <c r="M116" s="46">
        <v>4.0965595872852765E-3</v>
      </c>
      <c r="N116" s="46">
        <v>0.12255486709918929</v>
      </c>
      <c r="O116" s="46">
        <v>6.1061479963484613E-3</v>
      </c>
      <c r="P116" s="46"/>
      <c r="Q116" s="45">
        <v>1816.665</v>
      </c>
      <c r="R116" s="45">
        <v>48.152500000000146</v>
      </c>
      <c r="S116" s="45">
        <v>1876.2733445203235</v>
      </c>
      <c r="T116" s="45">
        <v>22.33875531105657</v>
      </c>
      <c r="U116" s="45">
        <v>1917.4707180998437</v>
      </c>
      <c r="V116" s="45">
        <v>19.640925506258117</v>
      </c>
      <c r="W116" s="45">
        <v>2336.6795111750253</v>
      </c>
      <c r="X116" s="45">
        <v>109.94461077365266</v>
      </c>
    </row>
    <row r="117" spans="1:69">
      <c r="A117" s="78"/>
      <c r="B117" s="19" t="s">
        <v>616</v>
      </c>
      <c r="C117" s="45">
        <v>94.846028509747683</v>
      </c>
      <c r="D117" s="45">
        <v>10.55036311934667</v>
      </c>
      <c r="E117" s="45">
        <v>241.36860245125433</v>
      </c>
      <c r="F117" s="6">
        <v>4.3710586265988643E-2</v>
      </c>
      <c r="G117" s="6"/>
      <c r="H117" s="46">
        <v>0.11121571724081261</v>
      </c>
      <c r="I117" s="46">
        <v>2.2944406545697413E-3</v>
      </c>
      <c r="J117" s="46">
        <v>5.1962801151018727</v>
      </c>
      <c r="K117" s="46">
        <v>0.11296819016268783</v>
      </c>
      <c r="L117" s="46">
        <v>0.33576303112314648</v>
      </c>
      <c r="M117" s="46">
        <v>3.9459934246389499E-3</v>
      </c>
      <c r="N117" s="46">
        <v>0.10003844056248153</v>
      </c>
      <c r="O117" s="46">
        <v>4.5066041920462921E-3</v>
      </c>
      <c r="P117" s="46"/>
      <c r="Q117" s="45">
        <v>1820.37</v>
      </c>
      <c r="R117" s="45">
        <v>38.119999999999891</v>
      </c>
      <c r="S117" s="45">
        <v>1852.0070371680736</v>
      </c>
      <c r="T117" s="45">
        <v>18.554859813006185</v>
      </c>
      <c r="U117" s="45">
        <v>1866.2542302554925</v>
      </c>
      <c r="V117" s="45">
        <v>19.070075765033451</v>
      </c>
      <c r="W117" s="45">
        <v>1927.137446379405</v>
      </c>
      <c r="X117" s="45">
        <v>82.804845604543573</v>
      </c>
    </row>
    <row r="118" spans="1:69">
      <c r="A118" s="78"/>
      <c r="B118" s="19" t="s">
        <v>617</v>
      </c>
      <c r="C118" s="45">
        <v>116.16684995198118</v>
      </c>
      <c r="D118" s="45">
        <v>11.013850490085515</v>
      </c>
      <c r="E118" s="45">
        <v>292.78341199912052</v>
      </c>
      <c r="F118" s="6">
        <v>3.7617740755472168E-2</v>
      </c>
      <c r="G118" s="6"/>
      <c r="H118" s="46">
        <v>0.11094210361475572</v>
      </c>
      <c r="I118" s="46">
        <v>2.2269807922025166E-3</v>
      </c>
      <c r="J118" s="46">
        <v>5.1570878058902805</v>
      </c>
      <c r="K118" s="46">
        <v>0.10362883556217549</v>
      </c>
      <c r="L118" s="46">
        <v>0.33367544553585449</v>
      </c>
      <c r="M118" s="46">
        <v>3.2431765655535731E-3</v>
      </c>
      <c r="N118" s="46">
        <v>9.833971368863334E-2</v>
      </c>
      <c r="O118" s="46">
        <v>3.6030038158490034E-3</v>
      </c>
      <c r="P118" s="46"/>
      <c r="Q118" s="45">
        <v>1816.665</v>
      </c>
      <c r="R118" s="45">
        <v>31.019999999999982</v>
      </c>
      <c r="S118" s="45">
        <v>1845.5642046765661</v>
      </c>
      <c r="T118" s="45">
        <v>17.135747114907293</v>
      </c>
      <c r="U118" s="45">
        <v>1856.1716273430322</v>
      </c>
      <c r="V118" s="45">
        <v>15.708134244003816</v>
      </c>
      <c r="W118" s="45">
        <v>1895.9007255016063</v>
      </c>
      <c r="X118" s="45">
        <v>66.304382094028838</v>
      </c>
    </row>
    <row r="119" spans="1:69">
      <c r="A119" s="78"/>
      <c r="B119" s="19" t="s">
        <v>618</v>
      </c>
      <c r="C119" s="45">
        <v>89.5084048338814</v>
      </c>
      <c r="D119" s="45">
        <v>17.448196886683235</v>
      </c>
      <c r="E119" s="45">
        <v>223.99648278470926</v>
      </c>
      <c r="F119" s="6">
        <v>7.7894959196539257E-2</v>
      </c>
      <c r="G119" s="6"/>
      <c r="H119" s="46">
        <v>0.11098335150541772</v>
      </c>
      <c r="I119" s="46">
        <v>2.5911051852226981E-3</v>
      </c>
      <c r="J119" s="46">
        <v>5.0665529822370949</v>
      </c>
      <c r="K119" s="46">
        <v>0.1317617777637258</v>
      </c>
      <c r="L119" s="46">
        <v>0.3280622637322706</v>
      </c>
      <c r="M119" s="46">
        <v>4.8708852187621735E-3</v>
      </c>
      <c r="N119" s="46">
        <v>9.740166868498068E-2</v>
      </c>
      <c r="O119" s="46">
        <v>3.6498270499963474E-3</v>
      </c>
      <c r="P119" s="46"/>
      <c r="Q119" s="45">
        <v>1816.665</v>
      </c>
      <c r="R119" s="45">
        <v>42.284999999999968</v>
      </c>
      <c r="S119" s="45">
        <v>1830.5229893358091</v>
      </c>
      <c r="T119" s="45">
        <v>22.088592426925953</v>
      </c>
      <c r="U119" s="45">
        <v>1828.98266105221</v>
      </c>
      <c r="V119" s="45">
        <v>23.663896255978234</v>
      </c>
      <c r="W119" s="45">
        <v>1878.6309494093437</v>
      </c>
      <c r="X119" s="45">
        <v>67.223460701299217</v>
      </c>
    </row>
    <row r="120" spans="1:69">
      <c r="A120" s="78"/>
      <c r="B120" s="19" t="s">
        <v>619</v>
      </c>
      <c r="C120" s="45">
        <v>210.28130359654625</v>
      </c>
      <c r="D120" s="45">
        <v>95.983746415375961</v>
      </c>
      <c r="E120" s="45">
        <v>507.19335558528286</v>
      </c>
      <c r="F120" s="6">
        <v>0.18924488138180395</v>
      </c>
      <c r="G120" s="6"/>
      <c r="H120" s="46">
        <v>0.11047975619852753</v>
      </c>
      <c r="I120" s="46">
        <v>2.1955855973425655E-3</v>
      </c>
      <c r="J120" s="46">
        <v>5.1536671060315227</v>
      </c>
      <c r="K120" s="46">
        <v>0.11053940227542702</v>
      </c>
      <c r="L120" s="46">
        <v>0.33569451597987954</v>
      </c>
      <c r="M120" s="46">
        <v>3.5683374340313304E-3</v>
      </c>
      <c r="N120" s="46">
        <v>0.10068099554938427</v>
      </c>
      <c r="O120" s="46">
        <v>2.629453650618506E-3</v>
      </c>
      <c r="P120" s="46"/>
      <c r="Q120" s="45">
        <v>1807.1</v>
      </c>
      <c r="R120" s="45">
        <v>35.340000000000032</v>
      </c>
      <c r="S120" s="45">
        <v>1844.9999304657476</v>
      </c>
      <c r="T120" s="45">
        <v>18.282601760981098</v>
      </c>
      <c r="U120" s="45">
        <v>1865.9235665757928</v>
      </c>
      <c r="V120" s="45">
        <v>17.251188824589782</v>
      </c>
      <c r="W120" s="45">
        <v>1938.9403761937347</v>
      </c>
      <c r="X120" s="45">
        <v>48.285668566671688</v>
      </c>
    </row>
    <row r="121" spans="1:69">
      <c r="A121" s="78"/>
      <c r="B121" s="19" t="s">
        <v>620</v>
      </c>
      <c r="C121" s="45">
        <v>190.77132361018755</v>
      </c>
      <c r="D121" s="45">
        <v>59.094247509768032</v>
      </c>
      <c r="E121" s="45">
        <v>462.73908839493288</v>
      </c>
      <c r="F121" s="6">
        <v>0.12770532896787185</v>
      </c>
      <c r="G121" s="6"/>
      <c r="H121" s="46">
        <v>0.11169571219211903</v>
      </c>
      <c r="I121" s="46">
        <v>2.1865737755517672E-3</v>
      </c>
      <c r="J121" s="46">
        <v>5.141463869590563</v>
      </c>
      <c r="K121" s="46">
        <v>0.10922966036401016</v>
      </c>
      <c r="L121" s="46">
        <v>0.33186326616207079</v>
      </c>
      <c r="M121" s="46">
        <v>4.2106688884074187E-3</v>
      </c>
      <c r="N121" s="46">
        <v>0.10015702621513954</v>
      </c>
      <c r="O121" s="46">
        <v>3.0026001370560972E-3</v>
      </c>
      <c r="P121" s="46"/>
      <c r="Q121" s="45">
        <v>1827.7750000000001</v>
      </c>
      <c r="R121" s="45">
        <v>35.495000000000005</v>
      </c>
      <c r="S121" s="45">
        <v>1842.9843417631278</v>
      </c>
      <c r="T121" s="45">
        <v>18.102635616130982</v>
      </c>
      <c r="U121" s="45">
        <v>1847.4063743273878</v>
      </c>
      <c r="V121" s="45">
        <v>20.404658279466066</v>
      </c>
      <c r="W121" s="45">
        <v>1929.3162348868659</v>
      </c>
      <c r="X121" s="45">
        <v>55.164161399192047</v>
      </c>
    </row>
    <row r="122" spans="1:69">
      <c r="A122" s="79"/>
      <c r="B122" s="24" t="s">
        <v>621</v>
      </c>
      <c r="C122" s="48">
        <v>304.25554613575298</v>
      </c>
      <c r="D122" s="48">
        <v>119.97579082312839</v>
      </c>
      <c r="E122" s="48">
        <v>734.00264646414485</v>
      </c>
      <c r="F122" s="49">
        <v>0.16345416654977832</v>
      </c>
      <c r="G122" s="49"/>
      <c r="H122" s="50">
        <v>0.11172391117966082</v>
      </c>
      <c r="I122" s="50">
        <v>2.2469795761463798E-3</v>
      </c>
      <c r="J122" s="50">
        <v>5.0716337536634377</v>
      </c>
      <c r="K122" s="50">
        <v>0.10917068484945459</v>
      </c>
      <c r="L122" s="50">
        <v>0.32842339224657868</v>
      </c>
      <c r="M122" s="50">
        <v>3.8903836023493339E-3</v>
      </c>
      <c r="N122" s="50">
        <v>9.8166014316552239E-2</v>
      </c>
      <c r="O122" s="50">
        <v>2.2033083563610814E-3</v>
      </c>
      <c r="P122" s="50"/>
      <c r="Q122" s="48">
        <v>1827.47</v>
      </c>
      <c r="R122" s="48">
        <v>37.195000000000164</v>
      </c>
      <c r="S122" s="48">
        <v>1831.3730223131097</v>
      </c>
      <c r="T122" s="48">
        <v>18.299464022740686</v>
      </c>
      <c r="U122" s="48">
        <v>1830.7353405634294</v>
      </c>
      <c r="V122" s="48">
        <v>18.904654790132604</v>
      </c>
      <c r="W122" s="48">
        <v>1892.7039649890526</v>
      </c>
      <c r="X122" s="48">
        <v>40.552859175947546</v>
      </c>
    </row>
    <row r="123" spans="1:69">
      <c r="B123" s="19"/>
      <c r="C123" s="45"/>
      <c r="D123" s="45"/>
      <c r="E123" s="45"/>
      <c r="F123" s="6"/>
      <c r="G123" s="6"/>
      <c r="H123" s="46"/>
      <c r="I123" s="46"/>
      <c r="J123" s="46"/>
      <c r="K123" s="46"/>
      <c r="L123" s="46"/>
      <c r="M123" s="46"/>
      <c r="N123" s="46"/>
      <c r="O123" s="46"/>
      <c r="P123" s="46"/>
      <c r="Q123" s="45"/>
      <c r="R123" s="45"/>
      <c r="S123" s="45"/>
      <c r="T123" s="45"/>
      <c r="U123" s="45"/>
      <c r="V123" s="45"/>
      <c r="W123" s="45"/>
      <c r="X123" s="45"/>
    </row>
    <row r="124" spans="1:69">
      <c r="B124" s="24"/>
      <c r="C124" s="45"/>
      <c r="D124" s="45"/>
      <c r="E124" s="45"/>
      <c r="F124" s="6"/>
      <c r="G124" s="6"/>
      <c r="H124" s="50"/>
      <c r="I124" s="50"/>
      <c r="J124" s="50"/>
      <c r="K124" s="50"/>
      <c r="L124" s="50"/>
      <c r="M124" s="50"/>
      <c r="N124" s="50"/>
      <c r="O124" s="50"/>
      <c r="P124" s="46"/>
      <c r="Q124" s="48"/>
      <c r="R124" s="48"/>
      <c r="S124" s="48"/>
      <c r="T124" s="48"/>
      <c r="U124" s="48"/>
      <c r="V124" s="48"/>
      <c r="W124" s="48"/>
      <c r="X124" s="48"/>
    </row>
    <row r="125" spans="1:69" s="5" customFormat="1" ht="18" customHeight="1">
      <c r="A125" s="21"/>
      <c r="B125" s="74" t="s">
        <v>26</v>
      </c>
      <c r="C125" s="76" t="s">
        <v>78</v>
      </c>
      <c r="D125" s="76" t="s">
        <v>79</v>
      </c>
      <c r="E125" s="76" t="s">
        <v>80</v>
      </c>
      <c r="F125" s="76" t="s">
        <v>2</v>
      </c>
      <c r="G125" s="22"/>
      <c r="H125" s="73" t="s">
        <v>82</v>
      </c>
      <c r="I125" s="73"/>
      <c r="J125" s="73" t="s">
        <v>63</v>
      </c>
      <c r="K125" s="73"/>
      <c r="L125" s="73" t="s">
        <v>64</v>
      </c>
      <c r="M125" s="73"/>
      <c r="N125" s="73" t="s">
        <v>65</v>
      </c>
      <c r="O125" s="73"/>
      <c r="P125" s="21"/>
      <c r="Q125" s="73" t="s">
        <v>62</v>
      </c>
      <c r="R125" s="73"/>
      <c r="S125" s="73" t="s">
        <v>63</v>
      </c>
      <c r="T125" s="73"/>
      <c r="U125" s="73" t="s">
        <v>64</v>
      </c>
      <c r="V125" s="73"/>
      <c r="W125" s="73" t="s">
        <v>65</v>
      </c>
      <c r="X125" s="73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</row>
    <row r="126" spans="1:69" s="5" customFormat="1">
      <c r="A126" s="24"/>
      <c r="B126" s="75"/>
      <c r="C126" s="75"/>
      <c r="D126" s="75"/>
      <c r="E126" s="75"/>
      <c r="F126" s="75"/>
      <c r="G126" s="23"/>
      <c r="H126" s="24" t="s">
        <v>0</v>
      </c>
      <c r="I126" s="16" t="s">
        <v>81</v>
      </c>
      <c r="J126" s="24" t="s">
        <v>0</v>
      </c>
      <c r="K126" s="16" t="s">
        <v>81</v>
      </c>
      <c r="L126" s="24" t="s">
        <v>0</v>
      </c>
      <c r="M126" s="16" t="s">
        <v>81</v>
      </c>
      <c r="N126" s="24" t="s">
        <v>0</v>
      </c>
      <c r="O126" s="16" t="s">
        <v>81</v>
      </c>
      <c r="P126" s="24"/>
      <c r="Q126" s="24" t="s">
        <v>1</v>
      </c>
      <c r="R126" s="16" t="s">
        <v>81</v>
      </c>
      <c r="S126" s="24" t="s">
        <v>1</v>
      </c>
      <c r="T126" s="16" t="s">
        <v>81</v>
      </c>
      <c r="U126" s="24" t="s">
        <v>1</v>
      </c>
      <c r="V126" s="16" t="s">
        <v>81</v>
      </c>
      <c r="W126" s="24" t="s">
        <v>1</v>
      </c>
      <c r="X126" s="16" t="s">
        <v>81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</row>
    <row r="127" spans="1:69" s="20" customFormat="1">
      <c r="A127" s="77" t="s">
        <v>548</v>
      </c>
      <c r="B127" s="19" t="s">
        <v>623</v>
      </c>
      <c r="C127" s="45">
        <v>74.270244428820277</v>
      </c>
      <c r="D127" s="45">
        <v>74.419347437307223</v>
      </c>
      <c r="E127" s="45">
        <v>106.97865019028772</v>
      </c>
      <c r="F127" s="6">
        <v>0.69564672301374331</v>
      </c>
      <c r="G127" s="6"/>
      <c r="H127" s="46">
        <v>0.15800491352395468</v>
      </c>
      <c r="I127" s="46">
        <v>3.663182881749241E-3</v>
      </c>
      <c r="J127" s="46">
        <v>10.129370196178648</v>
      </c>
      <c r="K127" s="46">
        <v>0.23779693287384648</v>
      </c>
      <c r="L127" s="46">
        <v>0.46070828667322461</v>
      </c>
      <c r="M127" s="46">
        <v>5.1146296805731723E-3</v>
      </c>
      <c r="N127" s="46">
        <v>0.13691575705345921</v>
      </c>
      <c r="O127" s="46">
        <v>3.2705219125034389E-3</v>
      </c>
      <c r="P127" s="46"/>
      <c r="Q127" s="45">
        <v>2434.2550000000001</v>
      </c>
      <c r="R127" s="45">
        <v>39.192499999999882</v>
      </c>
      <c r="S127" s="45">
        <v>2446.6543915712305</v>
      </c>
      <c r="T127" s="45">
        <v>21.758994233746542</v>
      </c>
      <c r="U127" s="45">
        <v>2442.6845830275124</v>
      </c>
      <c r="V127" s="45">
        <v>22.610449216681566</v>
      </c>
      <c r="W127" s="45">
        <v>2593.6153556778499</v>
      </c>
      <c r="X127" s="45">
        <v>58.143741492419657</v>
      </c>
    </row>
    <row r="128" spans="1:69" s="20" customFormat="1">
      <c r="A128" s="78"/>
      <c r="B128" s="20" t="s">
        <v>624</v>
      </c>
      <c r="C128" s="42">
        <v>71.393809528113735</v>
      </c>
      <c r="D128" s="42">
        <v>73.373939940100058</v>
      </c>
      <c r="E128" s="42">
        <v>100.41036185471818</v>
      </c>
      <c r="F128" s="11">
        <v>0.73074071823646447</v>
      </c>
      <c r="G128" s="11"/>
      <c r="H128" s="66">
        <v>0.15818692646028171</v>
      </c>
      <c r="I128" s="66">
        <v>3.4939127982357679E-3</v>
      </c>
      <c r="J128" s="66">
        <v>10.655435045512332</v>
      </c>
      <c r="K128" s="66">
        <v>0.2558122764646234</v>
      </c>
      <c r="L128" s="66">
        <v>0.48420333288592621</v>
      </c>
      <c r="M128" s="66">
        <v>6.6120490480543479E-3</v>
      </c>
      <c r="N128" s="66">
        <v>0.13781521185809328</v>
      </c>
      <c r="O128" s="66">
        <v>3.455248824114444E-3</v>
      </c>
      <c r="Q128" s="42">
        <v>2436.105</v>
      </c>
      <c r="R128" s="42">
        <v>37.339999999999918</v>
      </c>
      <c r="S128" s="42">
        <v>2493.5498794063797</v>
      </c>
      <c r="T128" s="42">
        <v>22.349934739489317</v>
      </c>
      <c r="U128" s="42">
        <v>2545.5481200885779</v>
      </c>
      <c r="V128" s="42">
        <v>28.751320015112864</v>
      </c>
      <c r="W128" s="42">
        <v>2609.5996519669952</v>
      </c>
      <c r="X128" s="42">
        <v>61.379279937292019</v>
      </c>
    </row>
    <row r="129" spans="1:24" s="20" customFormat="1">
      <c r="A129" s="78"/>
      <c r="B129" s="20" t="s">
        <v>625</v>
      </c>
      <c r="C129" s="42">
        <v>84.206293073859925</v>
      </c>
      <c r="D129" s="42">
        <v>42.712404896924397</v>
      </c>
      <c r="E129" s="42">
        <v>118.76153103971949</v>
      </c>
      <c r="F129" s="11">
        <v>0.35964848653424097</v>
      </c>
      <c r="G129" s="11"/>
      <c r="H129" s="66">
        <v>0.17186078622289078</v>
      </c>
      <c r="I129" s="66">
        <v>3.8532522507591098E-3</v>
      </c>
      <c r="J129" s="66">
        <v>12.42734112771598</v>
      </c>
      <c r="K129" s="66">
        <v>0.30058542076524097</v>
      </c>
      <c r="L129" s="66">
        <v>0.52073063052562008</v>
      </c>
      <c r="M129" s="66">
        <v>7.0894716263536876E-3</v>
      </c>
      <c r="N129" s="66">
        <v>0.15413412089279172</v>
      </c>
      <c r="O129" s="66">
        <v>4.8515851526561545E-3</v>
      </c>
      <c r="Q129" s="42">
        <v>2575.62</v>
      </c>
      <c r="R129" s="42">
        <v>36.882499999999936</v>
      </c>
      <c r="S129" s="42">
        <v>2637.2473075784956</v>
      </c>
      <c r="T129" s="42">
        <v>22.801070773172146</v>
      </c>
      <c r="U129" s="42">
        <v>2702.2781456690718</v>
      </c>
      <c r="V129" s="42">
        <v>30.087849319842039</v>
      </c>
      <c r="W129" s="42">
        <v>2897.4307012293393</v>
      </c>
      <c r="X129" s="42">
        <v>84.96529599424133</v>
      </c>
    </row>
    <row r="130" spans="1:24" s="20" customFormat="1">
      <c r="A130" s="78"/>
      <c r="B130" s="20" t="s">
        <v>626</v>
      </c>
      <c r="C130" s="42">
        <v>135.41459158365507</v>
      </c>
      <c r="D130" s="42">
        <v>139.30183285876717</v>
      </c>
      <c r="E130" s="42">
        <v>189.58590768126132</v>
      </c>
      <c r="F130" s="11">
        <v>0.73476892118461912</v>
      </c>
      <c r="G130" s="11"/>
      <c r="H130" s="66">
        <v>0.16087783090891122</v>
      </c>
      <c r="I130" s="66">
        <v>3.8158784741078012E-3</v>
      </c>
      <c r="J130" s="66">
        <v>10.944858029248554</v>
      </c>
      <c r="K130" s="66">
        <v>0.29800953446143369</v>
      </c>
      <c r="L130" s="66">
        <v>0.48966097169172096</v>
      </c>
      <c r="M130" s="66">
        <v>8.1854939465986088E-3</v>
      </c>
      <c r="N130" s="66">
        <v>0.13193172772049849</v>
      </c>
      <c r="O130" s="66">
        <v>3.914308834724844E-3</v>
      </c>
      <c r="Q130" s="42">
        <v>2465.12</v>
      </c>
      <c r="R130" s="42">
        <v>40.587499999999864</v>
      </c>
      <c r="S130" s="42">
        <v>2518.4554961025256</v>
      </c>
      <c r="T130" s="42">
        <v>25.39038037237577</v>
      </c>
      <c r="U130" s="42">
        <v>2569.2090784193842</v>
      </c>
      <c r="V130" s="42">
        <v>35.449369364419148</v>
      </c>
      <c r="W130" s="42">
        <v>2504.8138809747265</v>
      </c>
      <c r="X130" s="42">
        <v>69.895473596983379</v>
      </c>
    </row>
    <row r="131" spans="1:24" s="20" customFormat="1">
      <c r="A131" s="78"/>
      <c r="B131" s="20" t="s">
        <v>627</v>
      </c>
      <c r="C131" s="42">
        <v>247.67212918624915</v>
      </c>
      <c r="D131" s="42">
        <v>246.96758461674017</v>
      </c>
      <c r="E131" s="42">
        <v>368.79486298586579</v>
      </c>
      <c r="F131" s="11">
        <v>0.66966112981407033</v>
      </c>
      <c r="G131" s="11"/>
      <c r="H131" s="66">
        <v>0.15002266128634295</v>
      </c>
      <c r="I131" s="66">
        <v>3.2451539197121812E-3</v>
      </c>
      <c r="J131" s="66">
        <v>9.0653279516387908</v>
      </c>
      <c r="K131" s="66">
        <v>0.22247919629091092</v>
      </c>
      <c r="L131" s="66">
        <v>0.43511900979018053</v>
      </c>
      <c r="M131" s="66">
        <v>6.5991687094901297E-3</v>
      </c>
      <c r="N131" s="66">
        <v>0.13076133118621375</v>
      </c>
      <c r="O131" s="66">
        <v>3.3993759321540671E-3</v>
      </c>
      <c r="Q131" s="42">
        <v>2345.9899999999998</v>
      </c>
      <c r="R131" s="42">
        <v>36.730000000000018</v>
      </c>
      <c r="S131" s="42">
        <v>2344.6175985509367</v>
      </c>
      <c r="T131" s="42">
        <v>22.500099445832632</v>
      </c>
      <c r="U131" s="42">
        <v>2328.7528085381014</v>
      </c>
      <c r="V131" s="42">
        <v>29.669481991711031</v>
      </c>
      <c r="W131" s="42">
        <v>2483.903997432119</v>
      </c>
      <c r="X131" s="42">
        <v>60.76345277911004</v>
      </c>
    </row>
    <row r="132" spans="1:24" s="20" customFormat="1">
      <c r="A132" s="78"/>
      <c r="B132" s="20" t="s">
        <v>628</v>
      </c>
      <c r="C132" s="42">
        <v>46.358708878565167</v>
      </c>
      <c r="D132" s="42">
        <v>54.281221817437839</v>
      </c>
      <c r="E132" s="42">
        <v>64.690632288785366</v>
      </c>
      <c r="F132" s="11">
        <v>0.83908936884588037</v>
      </c>
      <c r="G132" s="11"/>
      <c r="H132" s="66">
        <v>0.15237468722158937</v>
      </c>
      <c r="I132" s="66">
        <v>3.7476216918154314E-3</v>
      </c>
      <c r="J132" s="66">
        <v>10.180174832395551</v>
      </c>
      <c r="K132" s="66">
        <v>0.27120246909992041</v>
      </c>
      <c r="L132" s="66">
        <v>0.48161386492667585</v>
      </c>
      <c r="M132" s="66">
        <v>7.1625352040786397E-3</v>
      </c>
      <c r="N132" s="66">
        <v>0.14751313659296184</v>
      </c>
      <c r="O132" s="66">
        <v>4.1454309732568573E-3</v>
      </c>
      <c r="Q132" s="42">
        <v>2372.5299999999997</v>
      </c>
      <c r="R132" s="42">
        <v>41.197500000000218</v>
      </c>
      <c r="S132" s="42">
        <v>2451.2789821444157</v>
      </c>
      <c r="T132" s="42">
        <v>24.686936002150329</v>
      </c>
      <c r="U132" s="42">
        <v>2534.2913324277288</v>
      </c>
      <c r="V132" s="42">
        <v>31.19380037030086</v>
      </c>
      <c r="W132" s="42">
        <v>2781.1442324068908</v>
      </c>
      <c r="X132" s="42">
        <v>73.017375547554892</v>
      </c>
    </row>
    <row r="133" spans="1:24" s="20" customFormat="1">
      <c r="A133" s="78"/>
      <c r="B133" s="20" t="s">
        <v>629</v>
      </c>
      <c r="C133" s="42">
        <v>94.119964196653569</v>
      </c>
      <c r="D133" s="42">
        <v>101.82956232600711</v>
      </c>
      <c r="E133" s="42">
        <v>116.94402919581671</v>
      </c>
      <c r="F133" s="11">
        <v>0.87075469373044079</v>
      </c>
      <c r="G133" s="11"/>
      <c r="H133" s="66">
        <v>0.15829791855368133</v>
      </c>
      <c r="I133" s="66">
        <v>3.4158251607277756E-3</v>
      </c>
      <c r="J133" s="66">
        <v>11.043877517195979</v>
      </c>
      <c r="K133" s="66">
        <v>0.24119875695355231</v>
      </c>
      <c r="L133" s="66">
        <v>0.50193047275611968</v>
      </c>
      <c r="M133" s="66">
        <v>6.0925088048891076E-3</v>
      </c>
      <c r="N133" s="66">
        <v>0.14049511738235199</v>
      </c>
      <c r="O133" s="66">
        <v>3.0872204730651325E-3</v>
      </c>
      <c r="Q133" s="42">
        <v>2438.8850000000002</v>
      </c>
      <c r="R133" s="42">
        <v>63.12</v>
      </c>
      <c r="S133" s="42">
        <v>2526.8380372198994</v>
      </c>
      <c r="T133" s="42">
        <v>20.407206453261818</v>
      </c>
      <c r="U133" s="42">
        <v>2622.0871071350189</v>
      </c>
      <c r="V133" s="42">
        <v>26.187875633227989</v>
      </c>
      <c r="W133" s="42">
        <v>2657.1497041513699</v>
      </c>
      <c r="X133" s="42">
        <v>54.712733413845065</v>
      </c>
    </row>
    <row r="134" spans="1:24" s="20" customFormat="1">
      <c r="A134" s="78"/>
      <c r="B134" s="20" t="s">
        <v>630</v>
      </c>
      <c r="C134" s="42">
        <v>177.47306813712109</v>
      </c>
      <c r="D134" s="42">
        <v>184.9153658477384</v>
      </c>
      <c r="E134" s="42">
        <v>235.64260030023911</v>
      </c>
      <c r="F134" s="11">
        <v>0.78472808232523461</v>
      </c>
      <c r="G134" s="11"/>
      <c r="H134" s="66">
        <v>0.15810499626658309</v>
      </c>
      <c r="I134" s="66">
        <v>3.3015479719790746E-3</v>
      </c>
      <c r="J134" s="66">
        <v>10.252553968256745</v>
      </c>
      <c r="K134" s="66">
        <v>0.23426649444189795</v>
      </c>
      <c r="L134" s="66">
        <v>0.46607060191459398</v>
      </c>
      <c r="M134" s="66">
        <v>6.9876604713203548E-3</v>
      </c>
      <c r="N134" s="66">
        <v>0.13717588864893696</v>
      </c>
      <c r="O134" s="66">
        <v>3.4407139394915911E-3</v>
      </c>
      <c r="Q134" s="42">
        <v>2435.4899999999998</v>
      </c>
      <c r="R134" s="42">
        <v>36.262500000000045</v>
      </c>
      <c r="S134" s="42">
        <v>2457.8312659654002</v>
      </c>
      <c r="T134" s="42">
        <v>21.205188157955693</v>
      </c>
      <c r="U134" s="42">
        <v>2466.3062811576187</v>
      </c>
      <c r="V134" s="42">
        <v>30.754078483787843</v>
      </c>
      <c r="W134" s="42">
        <v>2598.2394782405872</v>
      </c>
      <c r="X134" s="42">
        <v>61.155443667059878</v>
      </c>
    </row>
    <row r="135" spans="1:24" s="20" customFormat="1">
      <c r="A135" s="78"/>
      <c r="B135" s="20" t="s">
        <v>631</v>
      </c>
      <c r="C135" s="42">
        <v>54.637400388805453</v>
      </c>
      <c r="D135" s="42">
        <v>81.446758840492123</v>
      </c>
      <c r="E135" s="42">
        <v>80.358445881516062</v>
      </c>
      <c r="F135" s="11">
        <v>1.0135432305470506</v>
      </c>
      <c r="G135" s="11"/>
      <c r="H135" s="66">
        <v>0.15682331212871714</v>
      </c>
      <c r="I135" s="66">
        <v>4.0035135880942636E-3</v>
      </c>
      <c r="J135" s="66">
        <v>9.2753353466821107</v>
      </c>
      <c r="K135" s="66">
        <v>0.21535382993249455</v>
      </c>
      <c r="L135" s="66">
        <v>0.42674524749137427</v>
      </c>
      <c r="M135" s="66">
        <v>5.3600512371913458E-3</v>
      </c>
      <c r="N135" s="66">
        <v>0.10993129978210883</v>
      </c>
      <c r="O135" s="66">
        <v>2.849300078338926E-3</v>
      </c>
      <c r="Q135" s="42">
        <v>2421.91</v>
      </c>
      <c r="R135" s="42">
        <v>43.514999999999873</v>
      </c>
      <c r="S135" s="42">
        <v>2365.5850098963251</v>
      </c>
      <c r="T135" s="42">
        <v>21.341439124120051</v>
      </c>
      <c r="U135" s="42">
        <v>2291.028521682937</v>
      </c>
      <c r="V135" s="42">
        <v>24.249714643896006</v>
      </c>
      <c r="W135" s="42">
        <v>2108.097449634326</v>
      </c>
      <c r="X135" s="42">
        <v>51.886728457560174</v>
      </c>
    </row>
    <row r="136" spans="1:24" s="20" customFormat="1">
      <c r="A136" s="78"/>
      <c r="B136" s="20" t="s">
        <v>632</v>
      </c>
      <c r="C136" s="42">
        <v>99.605854545453241</v>
      </c>
      <c r="D136" s="42">
        <v>201.400838913662</v>
      </c>
      <c r="E136" s="42">
        <v>126.40798576152248</v>
      </c>
      <c r="F136" s="11">
        <v>1.5932604075633228</v>
      </c>
      <c r="G136" s="11"/>
      <c r="H136" s="66">
        <v>0.14875615637627437</v>
      </c>
      <c r="I136" s="66">
        <v>3.5662444281776718E-3</v>
      </c>
      <c r="J136" s="66">
        <v>9.0329399387475586</v>
      </c>
      <c r="K136" s="66">
        <v>0.22136579068032736</v>
      </c>
      <c r="L136" s="66">
        <v>0.4343990898330935</v>
      </c>
      <c r="M136" s="66">
        <v>5.5559955622686633E-3</v>
      </c>
      <c r="N136" s="66">
        <v>0.11291777714608685</v>
      </c>
      <c r="O136" s="66">
        <v>2.6291043159315471E-3</v>
      </c>
      <c r="Q136" s="42">
        <v>2331.8000000000002</v>
      </c>
      <c r="R136" s="42">
        <v>35.957499999999982</v>
      </c>
      <c r="S136" s="42">
        <v>2341.3450510791849</v>
      </c>
      <c r="T136" s="42">
        <v>22.459812267830333</v>
      </c>
      <c r="U136" s="42">
        <v>2325.5181871434274</v>
      </c>
      <c r="V136" s="42">
        <v>25.001072523280289</v>
      </c>
      <c r="W136" s="42">
        <v>2162.4091881447771</v>
      </c>
      <c r="X136" s="42">
        <v>47.74841233331847</v>
      </c>
    </row>
    <row r="137" spans="1:24" s="20" customFormat="1">
      <c r="A137" s="78"/>
      <c r="B137" s="20" t="s">
        <v>633</v>
      </c>
      <c r="C137" s="42">
        <v>52.321933644523931</v>
      </c>
      <c r="D137" s="42">
        <v>28.153821932514358</v>
      </c>
      <c r="E137" s="42">
        <v>86.271453954194484</v>
      </c>
      <c r="F137" s="11">
        <v>0.32633994956735662</v>
      </c>
      <c r="G137" s="11"/>
      <c r="H137" s="66">
        <v>0.15213079530318926</v>
      </c>
      <c r="I137" s="66">
        <v>3.4752271774727461E-3</v>
      </c>
      <c r="J137" s="66">
        <v>9.4562371286894251</v>
      </c>
      <c r="K137" s="66">
        <v>0.23343493083629249</v>
      </c>
      <c r="L137" s="66">
        <v>0.4465164391979094</v>
      </c>
      <c r="M137" s="66">
        <v>6.8076375193940313E-3</v>
      </c>
      <c r="N137" s="66">
        <v>0.11800739454980336</v>
      </c>
      <c r="O137" s="66">
        <v>4.8246528030033865E-3</v>
      </c>
      <c r="Q137" s="42">
        <v>2370.06</v>
      </c>
      <c r="R137" s="42">
        <v>38.885000000000218</v>
      </c>
      <c r="S137" s="42">
        <v>2383.3057366950329</v>
      </c>
      <c r="T137" s="42">
        <v>22.726231278076877</v>
      </c>
      <c r="U137" s="42">
        <v>2379.7467215448369</v>
      </c>
      <c r="V137" s="42">
        <v>30.365504960354336</v>
      </c>
      <c r="W137" s="42">
        <v>2254.6334269533131</v>
      </c>
      <c r="X137" s="42">
        <v>87.223917186608602</v>
      </c>
    </row>
    <row r="138" spans="1:24" s="20" customFormat="1">
      <c r="A138" s="78"/>
      <c r="B138" s="20" t="s">
        <v>634</v>
      </c>
      <c r="C138" s="42">
        <v>133.22158647090754</v>
      </c>
      <c r="D138" s="42">
        <v>187.25129721012851</v>
      </c>
      <c r="E138" s="42">
        <v>166.85030032244723</v>
      </c>
      <c r="F138" s="11">
        <v>1.1222712626123852</v>
      </c>
      <c r="G138" s="11"/>
      <c r="H138" s="66">
        <v>0.16590722527391374</v>
      </c>
      <c r="I138" s="66">
        <v>3.4432607463793781E-3</v>
      </c>
      <c r="J138" s="66">
        <v>11.020099297442476</v>
      </c>
      <c r="K138" s="66">
        <v>0.21742361012195571</v>
      </c>
      <c r="L138" s="66">
        <v>0.47912592884675564</v>
      </c>
      <c r="M138" s="66">
        <v>4.332561371774739E-3</v>
      </c>
      <c r="N138" s="66">
        <v>0.13155463262883452</v>
      </c>
      <c r="O138" s="66">
        <v>2.8726574105128618E-3</v>
      </c>
      <c r="Q138" s="42">
        <v>2516.9700000000003</v>
      </c>
      <c r="R138" s="42">
        <v>35.184999999999945</v>
      </c>
      <c r="S138" s="42">
        <v>2524.8313855830311</v>
      </c>
      <c r="T138" s="42">
        <v>18.446662702575576</v>
      </c>
      <c r="U138" s="42">
        <v>2523.4573711059743</v>
      </c>
      <c r="V138" s="42">
        <v>18.931530623706362</v>
      </c>
      <c r="W138" s="42">
        <v>2498.0791974134922</v>
      </c>
      <c r="X138" s="42">
        <v>51.312420997403379</v>
      </c>
    </row>
    <row r="139" spans="1:24" s="20" customFormat="1">
      <c r="A139" s="78"/>
      <c r="B139" s="20" t="s">
        <v>635</v>
      </c>
      <c r="C139" s="42">
        <v>30.509916504521282</v>
      </c>
      <c r="D139" s="42">
        <v>34.705081408305844</v>
      </c>
      <c r="E139" s="42">
        <v>43.951604799716378</v>
      </c>
      <c r="F139" s="11">
        <v>0.7896203464345356</v>
      </c>
      <c r="G139" s="11"/>
      <c r="H139" s="66">
        <v>0.16237054404449738</v>
      </c>
      <c r="I139" s="66">
        <v>4.2157740022457039E-3</v>
      </c>
      <c r="J139" s="66">
        <v>10.198367072857955</v>
      </c>
      <c r="K139" s="66">
        <v>0.26272176218539317</v>
      </c>
      <c r="L139" s="66">
        <v>0.45555152007765237</v>
      </c>
      <c r="M139" s="66">
        <v>6.1438188034656565E-3</v>
      </c>
      <c r="N139" s="66">
        <v>0.12645986527146952</v>
      </c>
      <c r="O139" s="66">
        <v>3.7109292828893456E-3</v>
      </c>
      <c r="Q139" s="42">
        <v>2480.5500000000002</v>
      </c>
      <c r="R139" s="42">
        <v>43.8275000000001</v>
      </c>
      <c r="S139" s="42">
        <v>2452.9298579533634</v>
      </c>
      <c r="T139" s="42">
        <v>23.879943314422043</v>
      </c>
      <c r="U139" s="42">
        <v>2419.8864167691095</v>
      </c>
      <c r="V139" s="42">
        <v>27.241389531536718</v>
      </c>
      <c r="W139" s="42">
        <v>2406.8691752395057</v>
      </c>
      <c r="X139" s="42">
        <v>66.585728038505067</v>
      </c>
    </row>
    <row r="140" spans="1:24" s="20" customFormat="1">
      <c r="A140" s="78"/>
      <c r="B140" s="20" t="s">
        <v>636</v>
      </c>
      <c r="C140" s="42">
        <v>29.525894382717976</v>
      </c>
      <c r="D140" s="42">
        <v>32.053456387013782</v>
      </c>
      <c r="E140" s="42">
        <v>41.574011896241551</v>
      </c>
      <c r="F140" s="11">
        <v>0.77099743144855204</v>
      </c>
      <c r="G140" s="11"/>
      <c r="H140" s="66">
        <v>0.16431102240591561</v>
      </c>
      <c r="I140" s="66">
        <v>4.458157402508196E-3</v>
      </c>
      <c r="J140" s="66">
        <v>10.635423980432092</v>
      </c>
      <c r="K140" s="66">
        <v>0.33012491715724712</v>
      </c>
      <c r="L140" s="66">
        <v>0.46736563568565159</v>
      </c>
      <c r="M140" s="66">
        <v>9.0995461697721668E-3</v>
      </c>
      <c r="N140" s="66">
        <v>0.14126422512376802</v>
      </c>
      <c r="O140" s="66">
        <v>4.4033106232153783E-3</v>
      </c>
      <c r="Q140" s="42">
        <v>2501.85</v>
      </c>
      <c r="R140" s="42">
        <v>45.677499999999782</v>
      </c>
      <c r="S140" s="42">
        <v>2491.8050831893556</v>
      </c>
      <c r="T140" s="42">
        <v>28.858642218899707</v>
      </c>
      <c r="U140" s="42">
        <v>2471.9981209892894</v>
      </c>
      <c r="V140" s="42">
        <v>39.99830465659246</v>
      </c>
      <c r="W140" s="42">
        <v>2670.775489861066</v>
      </c>
      <c r="X140" s="42">
        <v>77.984324808668688</v>
      </c>
    </row>
    <row r="141" spans="1:24" s="20" customFormat="1">
      <c r="A141" s="78"/>
      <c r="B141" s="20" t="s">
        <v>637</v>
      </c>
      <c r="C141" s="42">
        <v>49.88454303228368</v>
      </c>
      <c r="D141" s="42">
        <v>51.458834144538081</v>
      </c>
      <c r="E141" s="42">
        <v>70.702271429272344</v>
      </c>
      <c r="F141" s="11">
        <v>0.72782434148548381</v>
      </c>
      <c r="G141" s="11"/>
      <c r="H141" s="66">
        <v>0.17109718211998184</v>
      </c>
      <c r="I141" s="66">
        <v>4.1542810038416702E-3</v>
      </c>
      <c r="J141" s="66">
        <v>11.292074769843852</v>
      </c>
      <c r="K141" s="66">
        <v>0.29048672627028038</v>
      </c>
      <c r="L141" s="66">
        <v>0.47672498952406073</v>
      </c>
      <c r="M141" s="66">
        <v>7.1727389084699656E-3</v>
      </c>
      <c r="N141" s="66">
        <v>0.13753792348749797</v>
      </c>
      <c r="O141" s="66">
        <v>3.8248040617373598E-3</v>
      </c>
      <c r="Q141" s="42">
        <v>2568.21</v>
      </c>
      <c r="R141" s="42">
        <v>40.432499999999891</v>
      </c>
      <c r="S141" s="42">
        <v>2547.5501112404204</v>
      </c>
      <c r="T141" s="42">
        <v>24.058017349574509</v>
      </c>
      <c r="U141" s="42">
        <v>2512.9849534289483</v>
      </c>
      <c r="V141" s="42">
        <v>31.340872624836141</v>
      </c>
      <c r="W141" s="42">
        <v>2604.6732817967445</v>
      </c>
      <c r="X141" s="42">
        <v>67.960647006046969</v>
      </c>
    </row>
    <row r="142" spans="1:24" s="20" customFormat="1">
      <c r="A142" s="79"/>
      <c r="B142" s="34" t="s">
        <v>638</v>
      </c>
      <c r="C142" s="67">
        <v>33.322397401411422</v>
      </c>
      <c r="D142" s="67">
        <v>35.286882843621299</v>
      </c>
      <c r="E142" s="67">
        <v>50.768761949362293</v>
      </c>
      <c r="F142" s="17">
        <v>0.6950510804028881</v>
      </c>
      <c r="G142" s="17"/>
      <c r="H142" s="68">
        <v>0.15840533525099626</v>
      </c>
      <c r="I142" s="68">
        <v>4.6714450866381062E-3</v>
      </c>
      <c r="J142" s="68">
        <v>9.9882113410016213</v>
      </c>
      <c r="K142" s="68">
        <v>0.31107056449955761</v>
      </c>
      <c r="L142" s="68">
        <v>0.45875527867719107</v>
      </c>
      <c r="M142" s="68">
        <v>8.6817452882513423E-3</v>
      </c>
      <c r="N142" s="68">
        <v>0.14855200349710809</v>
      </c>
      <c r="O142" s="68">
        <v>4.6726541387583894E-3</v>
      </c>
      <c r="P142" s="34"/>
      <c r="Q142" s="67">
        <v>2438.58</v>
      </c>
      <c r="R142" s="67">
        <v>49.997499999999945</v>
      </c>
      <c r="S142" s="67">
        <v>2433.6934577333782</v>
      </c>
      <c r="T142" s="67">
        <v>28.7925667071442</v>
      </c>
      <c r="U142" s="67">
        <v>2434.0597791622672</v>
      </c>
      <c r="V142" s="67">
        <v>38.38818025737298</v>
      </c>
      <c r="W142" s="67">
        <v>2799.4344944801651</v>
      </c>
      <c r="X142" s="67">
        <v>82.229409195861123</v>
      </c>
    </row>
    <row r="143" spans="1:24" s="20" customFormat="1">
      <c r="A143" s="77" t="s">
        <v>549</v>
      </c>
      <c r="B143" s="20" t="s">
        <v>639</v>
      </c>
      <c r="C143" s="42">
        <v>299.03410490753674</v>
      </c>
      <c r="D143" s="42">
        <v>109.78540734052618</v>
      </c>
      <c r="E143" s="42">
        <v>424.67429310147349</v>
      </c>
      <c r="F143" s="11">
        <v>0.25851672475567899</v>
      </c>
      <c r="G143" s="11"/>
      <c r="H143" s="66">
        <v>0.1574846507083669</v>
      </c>
      <c r="I143" s="66">
        <v>3.3640470320822763E-3</v>
      </c>
      <c r="J143" s="66">
        <v>11.058078568899969</v>
      </c>
      <c r="K143" s="66">
        <v>0.26083627402797827</v>
      </c>
      <c r="L143" s="66">
        <v>0.50200934871103176</v>
      </c>
      <c r="M143" s="66">
        <v>6.8860539558642138E-3</v>
      </c>
      <c r="N143" s="66">
        <v>0.16445591215673119</v>
      </c>
      <c r="O143" s="66">
        <v>4.4610921906937245E-3</v>
      </c>
      <c r="Q143" s="42">
        <v>2428.6999999999998</v>
      </c>
      <c r="R143" s="42">
        <v>36.110000000000127</v>
      </c>
      <c r="S143" s="42">
        <v>2528.0345798453859</v>
      </c>
      <c r="T143" s="42">
        <v>22.031591759466568</v>
      </c>
      <c r="U143" s="42">
        <v>2622.4256405975434</v>
      </c>
      <c r="V143" s="42">
        <v>29.587888820537781</v>
      </c>
      <c r="W143" s="42">
        <v>3077.391606556519</v>
      </c>
      <c r="X143" s="42">
        <v>77.434116072834527</v>
      </c>
    </row>
    <row r="144" spans="1:24" s="20" customFormat="1">
      <c r="A144" s="78"/>
      <c r="B144" s="20" t="s">
        <v>640</v>
      </c>
      <c r="C144" s="42">
        <v>72.097618237614356</v>
      </c>
      <c r="D144" s="42">
        <v>149.43491852172394</v>
      </c>
      <c r="E144" s="42">
        <v>88.881528264124853</v>
      </c>
      <c r="F144" s="11">
        <v>1.6812820553406278</v>
      </c>
      <c r="G144" s="11"/>
      <c r="H144" s="66">
        <v>0.16080558301540479</v>
      </c>
      <c r="I144" s="66">
        <v>3.9368190541774683E-3</v>
      </c>
      <c r="J144" s="66">
        <v>10.167599852691804</v>
      </c>
      <c r="K144" s="66">
        <v>0.24161706324896451</v>
      </c>
      <c r="L144" s="66">
        <v>0.45474932916194688</v>
      </c>
      <c r="M144" s="66">
        <v>5.4025279591283322E-3</v>
      </c>
      <c r="N144" s="66">
        <v>0.12812914021405913</v>
      </c>
      <c r="O144" s="66">
        <v>2.8974962494320365E-3</v>
      </c>
      <c r="Q144" s="42">
        <v>2463.8850000000002</v>
      </c>
      <c r="R144" s="42">
        <v>41.360000000000127</v>
      </c>
      <c r="S144" s="42">
        <v>2450.1362802142448</v>
      </c>
      <c r="T144" s="42">
        <v>22.031449673329963</v>
      </c>
      <c r="U144" s="42">
        <v>2416.3326570070699</v>
      </c>
      <c r="V144" s="42">
        <v>23.975692961537678</v>
      </c>
      <c r="W144" s="42">
        <v>2436.7990404894636</v>
      </c>
      <c r="X144" s="42">
        <v>51.913255219416051</v>
      </c>
    </row>
    <row r="145" spans="1:24" s="20" customFormat="1">
      <c r="A145" s="78"/>
      <c r="B145" s="20" t="s">
        <v>641</v>
      </c>
      <c r="C145" s="42">
        <v>49.826314367818746</v>
      </c>
      <c r="D145" s="42">
        <v>81.923927693889155</v>
      </c>
      <c r="E145" s="42">
        <v>56.172147592148782</v>
      </c>
      <c r="F145" s="11">
        <v>1.4584439300543979</v>
      </c>
      <c r="G145" s="11"/>
      <c r="H145" s="66">
        <v>0.16019562650085323</v>
      </c>
      <c r="I145" s="66">
        <v>3.8924305070897245E-3</v>
      </c>
      <c r="J145" s="66">
        <v>12.317213458684906</v>
      </c>
      <c r="K145" s="66">
        <v>0.35375501401253079</v>
      </c>
      <c r="L145" s="66">
        <v>0.55258917227413595</v>
      </c>
      <c r="M145" s="66">
        <v>1.0523216171798589E-2</v>
      </c>
      <c r="N145" s="66">
        <v>0.14611813715755026</v>
      </c>
      <c r="O145" s="66">
        <v>3.8396865160075107E-3</v>
      </c>
      <c r="Q145" s="42">
        <v>2457.71</v>
      </c>
      <c r="R145" s="42">
        <v>41.052500000000009</v>
      </c>
      <c r="S145" s="42">
        <v>2628.8850519657635</v>
      </c>
      <c r="T145" s="42">
        <v>27.031547466802714</v>
      </c>
      <c r="U145" s="42">
        <v>2835.9321259225967</v>
      </c>
      <c r="V145" s="42">
        <v>43.719655987775255</v>
      </c>
      <c r="W145" s="42">
        <v>2756.5578474868125</v>
      </c>
      <c r="X145" s="42">
        <v>67.714329197715927</v>
      </c>
    </row>
    <row r="146" spans="1:24" s="20" customFormat="1">
      <c r="A146" s="78"/>
      <c r="B146" s="20" t="s">
        <v>642</v>
      </c>
      <c r="C146" s="42">
        <v>27.248563062393941</v>
      </c>
      <c r="D146" s="42">
        <v>19.541145440341449</v>
      </c>
      <c r="E146" s="42">
        <v>36.368404283528797</v>
      </c>
      <c r="F146" s="11">
        <v>0.5373110485683753</v>
      </c>
      <c r="G146" s="11"/>
      <c r="H146" s="66">
        <v>0.15909406988843394</v>
      </c>
      <c r="I146" s="66">
        <v>6.6410890009663201E-3</v>
      </c>
      <c r="J146" s="66">
        <v>10.224199492518162</v>
      </c>
      <c r="K146" s="66">
        <v>0.4011256851539996</v>
      </c>
      <c r="L146" s="66">
        <v>0.46527164767914286</v>
      </c>
      <c r="M146" s="66">
        <v>1.2229464337792203E-2</v>
      </c>
      <c r="N146" s="66">
        <v>0.16414053504645354</v>
      </c>
      <c r="O146" s="66">
        <v>7.5457745541826111E-3</v>
      </c>
      <c r="Q146" s="42">
        <v>2445.98</v>
      </c>
      <c r="R146" s="42">
        <v>71.447499999999991</v>
      </c>
      <c r="S146" s="42">
        <v>2455.2694485328634</v>
      </c>
      <c r="T146" s="42">
        <v>36.325717813559564</v>
      </c>
      <c r="U146" s="42">
        <v>2462.7922663457907</v>
      </c>
      <c r="V146" s="42">
        <v>53.819557978636659</v>
      </c>
      <c r="W146" s="42">
        <v>3071.9166568449677</v>
      </c>
      <c r="X146" s="42">
        <v>131.01246296198647</v>
      </c>
    </row>
    <row r="147" spans="1:24" s="20" customFormat="1">
      <c r="A147" s="78"/>
      <c r="B147" s="20" t="s">
        <v>643</v>
      </c>
      <c r="C147" s="42">
        <v>58.923347605973319</v>
      </c>
      <c r="D147" s="42">
        <v>26.895293942890508</v>
      </c>
      <c r="E147" s="42">
        <v>79.149010591191455</v>
      </c>
      <c r="F147" s="11">
        <v>0.33980581364189161</v>
      </c>
      <c r="G147" s="11"/>
      <c r="H147" s="66">
        <v>0.14804170973529401</v>
      </c>
      <c r="I147" s="66">
        <v>3.723606216396206E-3</v>
      </c>
      <c r="J147" s="66">
        <v>11.323751053755805</v>
      </c>
      <c r="K147" s="66">
        <v>0.33572456445816184</v>
      </c>
      <c r="L147" s="66">
        <v>0.54888757796309651</v>
      </c>
      <c r="M147" s="66">
        <v>9.1510154237359718E-3</v>
      </c>
      <c r="N147" s="66">
        <v>0.17347111185758451</v>
      </c>
      <c r="O147" s="66">
        <v>7.4304809481010592E-3</v>
      </c>
      <c r="Q147" s="42">
        <v>2323.1549999999997</v>
      </c>
      <c r="R147" s="42">
        <v>42.902499999999918</v>
      </c>
      <c r="S147" s="42">
        <v>2550.1633552451754</v>
      </c>
      <c r="T147" s="42">
        <v>27.715445917301981</v>
      </c>
      <c r="U147" s="42">
        <v>2820.5446035810551</v>
      </c>
      <c r="V147" s="42">
        <v>38.116638466508007</v>
      </c>
      <c r="W147" s="42">
        <v>3233.271731718196</v>
      </c>
      <c r="X147" s="42">
        <v>127.98489584767674</v>
      </c>
    </row>
    <row r="148" spans="1:24" s="20" customFormat="1">
      <c r="A148" s="78"/>
      <c r="B148" s="20" t="s">
        <v>644</v>
      </c>
      <c r="C148" s="42">
        <v>68.597679246723601</v>
      </c>
      <c r="D148" s="42">
        <v>46.021197777456337</v>
      </c>
      <c r="E148" s="42">
        <v>92.955635954548612</v>
      </c>
      <c r="F148" s="11">
        <v>0.49508776207995353</v>
      </c>
      <c r="G148" s="11"/>
      <c r="H148" s="66">
        <v>0.15770524590583804</v>
      </c>
      <c r="I148" s="66">
        <v>3.9889174844257563E-3</v>
      </c>
      <c r="J148" s="66">
        <v>11.046368264841508</v>
      </c>
      <c r="K148" s="66">
        <v>0.29932651518388503</v>
      </c>
      <c r="L148" s="66">
        <v>0.50390447313655884</v>
      </c>
      <c r="M148" s="66">
        <v>9.5002143586315306E-3</v>
      </c>
      <c r="N148" s="66">
        <v>0.13065627346120345</v>
      </c>
      <c r="O148" s="66">
        <v>4.0513956287567378E-3</v>
      </c>
      <c r="Q148" s="42">
        <v>2431.17</v>
      </c>
      <c r="R148" s="42">
        <v>42.897500000000036</v>
      </c>
      <c r="S148" s="42">
        <v>2527.0480029447081</v>
      </c>
      <c r="T148" s="42">
        <v>25.288550731566755</v>
      </c>
      <c r="U148" s="42">
        <v>2630.5541228603774</v>
      </c>
      <c r="V148" s="42">
        <v>40.746979726006096</v>
      </c>
      <c r="W148" s="42">
        <v>2482.0260154706607</v>
      </c>
      <c r="X148" s="42">
        <v>72.424958585464154</v>
      </c>
    </row>
    <row r="149" spans="1:24" s="20" customFormat="1">
      <c r="A149" s="78"/>
      <c r="B149" s="20" t="s">
        <v>645</v>
      </c>
      <c r="C149" s="42">
        <v>60.800956248180583</v>
      </c>
      <c r="D149" s="42">
        <v>80.938875587482968</v>
      </c>
      <c r="E149" s="42">
        <v>76.478393895792564</v>
      </c>
      <c r="F149" s="11">
        <v>1.0583234226619369</v>
      </c>
      <c r="G149" s="11"/>
      <c r="H149" s="66">
        <v>0.16359185956604744</v>
      </c>
      <c r="I149" s="66">
        <v>4.479885786461751E-3</v>
      </c>
      <c r="J149" s="66">
        <v>10.600815702036316</v>
      </c>
      <c r="K149" s="66">
        <v>0.32036880742525026</v>
      </c>
      <c r="L149" s="66">
        <v>0.46719726583405596</v>
      </c>
      <c r="M149" s="66">
        <v>1.0039956064785477E-2</v>
      </c>
      <c r="N149" s="66">
        <v>0.12602926604550768</v>
      </c>
      <c r="O149" s="66">
        <v>3.9744538183307219E-3</v>
      </c>
      <c r="Q149" s="42">
        <v>2494.4450000000002</v>
      </c>
      <c r="R149" s="42">
        <v>46.299999999999955</v>
      </c>
      <c r="S149" s="42">
        <v>2488.7804384232177</v>
      </c>
      <c r="T149" s="42">
        <v>28.091901997059246</v>
      </c>
      <c r="U149" s="42">
        <v>2471.2583980139902</v>
      </c>
      <c r="V149" s="42">
        <v>44.132664037356307</v>
      </c>
      <c r="W149" s="42">
        <v>2399.141395435171</v>
      </c>
      <c r="X149" s="42">
        <v>71.341456884368526</v>
      </c>
    </row>
    <row r="150" spans="1:24" s="20" customFormat="1">
      <c r="A150" s="78"/>
      <c r="B150" s="20" t="s">
        <v>646</v>
      </c>
      <c r="C150" s="42">
        <v>89.055709568470377</v>
      </c>
      <c r="D150" s="42">
        <v>81.408645446582852</v>
      </c>
      <c r="E150" s="42">
        <v>132.28982757114088</v>
      </c>
      <c r="F150" s="11">
        <v>0.61538099293994553</v>
      </c>
      <c r="G150" s="11"/>
      <c r="H150" s="66">
        <v>0.15810457794121038</v>
      </c>
      <c r="I150" s="66">
        <v>3.5602167511663545E-3</v>
      </c>
      <c r="J150" s="66">
        <v>10.150090632023899</v>
      </c>
      <c r="K150" s="66">
        <v>0.24580419610980922</v>
      </c>
      <c r="L150" s="66">
        <v>0.46180173577942352</v>
      </c>
      <c r="M150" s="66">
        <v>6.7877608154650873E-3</v>
      </c>
      <c r="N150" s="66">
        <v>0.12466374844392922</v>
      </c>
      <c r="O150" s="66">
        <v>4.209965063255698E-3</v>
      </c>
      <c r="Q150" s="42">
        <v>2435.4899999999998</v>
      </c>
      <c r="R150" s="42">
        <v>37.494999999999891</v>
      </c>
      <c r="S150" s="42">
        <v>2448.5430535672735</v>
      </c>
      <c r="T150" s="42">
        <v>22.445999298799926</v>
      </c>
      <c r="U150" s="42">
        <v>2447.5083996100916</v>
      </c>
      <c r="V150" s="42">
        <v>29.962578109541312</v>
      </c>
      <c r="W150" s="42">
        <v>2374.6154766593372</v>
      </c>
      <c r="X150" s="42">
        <v>75.660636812220162</v>
      </c>
    </row>
    <row r="151" spans="1:24" s="20" customFormat="1">
      <c r="A151" s="78"/>
      <c r="B151" s="20" t="s">
        <v>647</v>
      </c>
      <c r="C151" s="42">
        <v>5.6337862860491619</v>
      </c>
      <c r="D151" s="42">
        <v>9.823454231038367</v>
      </c>
      <c r="E151" s="42">
        <v>7.1913766894305722</v>
      </c>
      <c r="F151" s="11">
        <v>1.366004682452006</v>
      </c>
      <c r="G151" s="11"/>
      <c r="H151" s="66">
        <v>0.15862179849098307</v>
      </c>
      <c r="I151" s="66">
        <v>8.3446620982917698E-3</v>
      </c>
      <c r="J151" s="66">
        <v>11.065164944980859</v>
      </c>
      <c r="K151" s="66">
        <v>0.70815452326786121</v>
      </c>
      <c r="L151" s="66">
        <v>0.49948623871050951</v>
      </c>
      <c r="M151" s="66">
        <v>1.466014835438274E-2</v>
      </c>
      <c r="N151" s="66">
        <v>0.11397484451801584</v>
      </c>
      <c r="O151" s="66">
        <v>5.3781140079568034E-3</v>
      </c>
      <c r="Q151" s="42">
        <v>2442.59</v>
      </c>
      <c r="R151" s="42">
        <v>88.732500000000073</v>
      </c>
      <c r="S151" s="42">
        <v>2528.631131995131</v>
      </c>
      <c r="T151" s="42">
        <v>59.621838236362848</v>
      </c>
      <c r="U151" s="42">
        <v>2611.5876996792122</v>
      </c>
      <c r="V151" s="42">
        <v>63.040954824048093</v>
      </c>
      <c r="W151" s="42">
        <v>2181.5979793335141</v>
      </c>
      <c r="X151" s="42">
        <v>97.581798381912222</v>
      </c>
    </row>
    <row r="152" spans="1:24" s="20" customFormat="1">
      <c r="A152" s="78"/>
      <c r="B152" s="20" t="s">
        <v>648</v>
      </c>
      <c r="C152" s="42">
        <v>60.635565166044373</v>
      </c>
      <c r="D152" s="42">
        <v>59.447504591098024</v>
      </c>
      <c r="E152" s="42">
        <v>98.549843854156435</v>
      </c>
      <c r="F152" s="11">
        <v>0.60322271721783927</v>
      </c>
      <c r="G152" s="11"/>
      <c r="H152" s="66">
        <v>0.15793442759682713</v>
      </c>
      <c r="I152" s="66">
        <v>3.867771158935641E-3</v>
      </c>
      <c r="J152" s="66">
        <v>10.073857739706197</v>
      </c>
      <c r="K152" s="66">
        <v>0.41658254967135711</v>
      </c>
      <c r="L152" s="66">
        <v>0.45261063459723372</v>
      </c>
      <c r="M152" s="66">
        <v>1.3281473717583196E-2</v>
      </c>
      <c r="N152" s="66">
        <v>0.11605093699772639</v>
      </c>
      <c r="O152" s="66">
        <v>5.587532126060786E-3</v>
      </c>
      <c r="Q152" s="42">
        <v>2435.1800000000003</v>
      </c>
      <c r="R152" s="42">
        <v>42.127500000000055</v>
      </c>
      <c r="S152" s="42">
        <v>2441.5770645124289</v>
      </c>
      <c r="T152" s="42">
        <v>38.233310841399515</v>
      </c>
      <c r="U152" s="42">
        <v>2406.8485108181872</v>
      </c>
      <c r="V152" s="42">
        <v>58.955023159416008</v>
      </c>
      <c r="W152" s="42">
        <v>2219.2320442367745</v>
      </c>
      <c r="X152" s="42">
        <v>101.1929400085652</v>
      </c>
    </row>
    <row r="153" spans="1:24" s="20" customFormat="1">
      <c r="A153" s="78"/>
      <c r="B153" s="20" t="s">
        <v>649</v>
      </c>
      <c r="C153" s="42">
        <v>59.597820249700561</v>
      </c>
      <c r="D153" s="42">
        <v>57.644006150800664</v>
      </c>
      <c r="E153" s="42">
        <v>89.022114348628065</v>
      </c>
      <c r="F153" s="11">
        <v>0.64752456816578663</v>
      </c>
      <c r="G153" s="11"/>
      <c r="H153" s="66">
        <v>0.16915021657207888</v>
      </c>
      <c r="I153" s="66">
        <v>3.374166358422844E-3</v>
      </c>
      <c r="J153" s="66">
        <v>11.077142945389911</v>
      </c>
      <c r="K153" s="66">
        <v>0.24856408579514763</v>
      </c>
      <c r="L153" s="66">
        <v>0.47178011574112455</v>
      </c>
      <c r="M153" s="66">
        <v>6.424343024197505E-3</v>
      </c>
      <c r="N153" s="66">
        <v>0.12760399736298933</v>
      </c>
      <c r="O153" s="66">
        <v>3.4535648607158646E-3</v>
      </c>
      <c r="Q153" s="42">
        <v>2549.0700000000002</v>
      </c>
      <c r="R153" s="42">
        <v>33.335000000000036</v>
      </c>
      <c r="S153" s="42">
        <v>2529.6386793829301</v>
      </c>
      <c r="T153" s="42">
        <v>20.968644311404827</v>
      </c>
      <c r="U153" s="42">
        <v>2491.3626511228881</v>
      </c>
      <c r="V153" s="42">
        <v>28.17084033509375</v>
      </c>
      <c r="W153" s="42">
        <v>2427.3880802455978</v>
      </c>
      <c r="X153" s="42">
        <v>61.904925768234975</v>
      </c>
    </row>
    <row r="154" spans="1:24" s="20" customFormat="1">
      <c r="A154" s="78"/>
      <c r="B154" s="20" t="s">
        <v>650</v>
      </c>
      <c r="C154" s="42">
        <v>34.292938140937693</v>
      </c>
      <c r="D154" s="42">
        <v>61.862999559401366</v>
      </c>
      <c r="E154" s="42">
        <v>57.02041011338391</v>
      </c>
      <c r="F154" s="11">
        <v>1.0849272994772936</v>
      </c>
      <c r="G154" s="11"/>
      <c r="H154" s="66">
        <v>0.13984481139716068</v>
      </c>
      <c r="I154" s="66">
        <v>3.4638881691266494E-3</v>
      </c>
      <c r="J154" s="66">
        <v>7.8080055163528197</v>
      </c>
      <c r="K154" s="66">
        <v>0.20920711749701845</v>
      </c>
      <c r="L154" s="66">
        <v>0.40242096834448038</v>
      </c>
      <c r="M154" s="66">
        <v>5.929644274323795E-3</v>
      </c>
      <c r="N154" s="66">
        <v>0.12010604710144626</v>
      </c>
      <c r="O154" s="66">
        <v>3.3392648145082974E-3</v>
      </c>
      <c r="Q154" s="42">
        <v>2224.9949999999999</v>
      </c>
      <c r="R154" s="42">
        <v>75</v>
      </c>
      <c r="S154" s="42">
        <v>2209.1293351364207</v>
      </c>
      <c r="T154" s="42">
        <v>24.164044847203925</v>
      </c>
      <c r="U154" s="42">
        <v>2180.1773168118734</v>
      </c>
      <c r="V154" s="42">
        <v>27.281811030727003</v>
      </c>
      <c r="W154" s="42">
        <v>2292.538973960091</v>
      </c>
      <c r="X154" s="42">
        <v>60.25677951432224</v>
      </c>
    </row>
    <row r="155" spans="1:24" s="20" customFormat="1">
      <c r="A155" s="78"/>
      <c r="B155" s="20" t="s">
        <v>651</v>
      </c>
      <c r="C155" s="42">
        <v>63.612172341111943</v>
      </c>
      <c r="D155" s="42">
        <v>43.087757016137147</v>
      </c>
      <c r="E155" s="42">
        <v>92.894270851360403</v>
      </c>
      <c r="F155" s="11">
        <v>0.46383653826274845</v>
      </c>
      <c r="G155" s="11"/>
      <c r="H155" s="66">
        <v>0.16361502676165537</v>
      </c>
      <c r="I155" s="66">
        <v>3.6082595855929937E-3</v>
      </c>
      <c r="J155" s="66">
        <v>10.784165368726585</v>
      </c>
      <c r="K155" s="66">
        <v>0.26982346928153161</v>
      </c>
      <c r="L155" s="66">
        <v>0.47327802487196513</v>
      </c>
      <c r="M155" s="66">
        <v>6.9181812532898221E-3</v>
      </c>
      <c r="N155" s="66">
        <v>0.15310038268973694</v>
      </c>
      <c r="O155" s="66">
        <v>5.2739223501062551E-3</v>
      </c>
      <c r="Q155" s="42">
        <v>2494.4450000000002</v>
      </c>
      <c r="R155" s="42">
        <v>37.039999999999964</v>
      </c>
      <c r="S155" s="42">
        <v>2504.7029622673163</v>
      </c>
      <c r="T155" s="42">
        <v>23.311652260472322</v>
      </c>
      <c r="U155" s="42">
        <v>2497.9201742930145</v>
      </c>
      <c r="V155" s="42">
        <v>30.300944964788712</v>
      </c>
      <c r="W155" s="42">
        <v>2879.3188413124267</v>
      </c>
      <c r="X155" s="42">
        <v>92.444443428218591</v>
      </c>
    </row>
    <row r="156" spans="1:24" s="20" customFormat="1">
      <c r="A156" s="78"/>
      <c r="B156" s="20" t="s">
        <v>652</v>
      </c>
      <c r="C156" s="42">
        <v>30.299659195370836</v>
      </c>
      <c r="D156" s="42">
        <v>23.38861600371505</v>
      </c>
      <c r="E156" s="42">
        <v>39.789117324331365</v>
      </c>
      <c r="F156" s="11">
        <v>0.58781439691331694</v>
      </c>
      <c r="G156" s="11"/>
      <c r="H156" s="66">
        <v>0.15769057474097364</v>
      </c>
      <c r="I156" s="66">
        <v>4.4919766900734601E-3</v>
      </c>
      <c r="J156" s="66">
        <v>12.05008473901268</v>
      </c>
      <c r="K156" s="66">
        <v>0.40647549436666758</v>
      </c>
      <c r="L156" s="66">
        <v>0.55093350840472488</v>
      </c>
      <c r="M156" s="66">
        <v>1.2690945639447256E-2</v>
      </c>
      <c r="N156" s="66">
        <v>0.14007454643814216</v>
      </c>
      <c r="O156" s="66">
        <v>4.9338944730276755E-3</v>
      </c>
      <c r="Q156" s="42">
        <v>2431.17</v>
      </c>
      <c r="R156" s="42">
        <v>48.144999999999982</v>
      </c>
      <c r="S156" s="42">
        <v>2608.3105317140207</v>
      </c>
      <c r="T156" s="42">
        <v>31.676181673383976</v>
      </c>
      <c r="U156" s="42">
        <v>2829.0540733615198</v>
      </c>
      <c r="V156" s="42">
        <v>52.771697691336016</v>
      </c>
      <c r="W156" s="42">
        <v>2649.6948333677851</v>
      </c>
      <c r="X156" s="42">
        <v>87.472351955336492</v>
      </c>
    </row>
    <row r="157" spans="1:24" s="20" customFormat="1">
      <c r="A157" s="78"/>
      <c r="B157" s="20" t="s">
        <v>653</v>
      </c>
      <c r="C157" s="42">
        <v>98.187448629617393</v>
      </c>
      <c r="D157" s="42">
        <v>67.494015207685067</v>
      </c>
      <c r="E157" s="42">
        <v>153.76974613514466</v>
      </c>
      <c r="F157" s="11">
        <v>0.43892909303736605</v>
      </c>
      <c r="G157" s="11"/>
      <c r="H157" s="66">
        <v>0.16636196852545432</v>
      </c>
      <c r="I157" s="66">
        <v>3.7897469780473233E-3</v>
      </c>
      <c r="J157" s="66">
        <v>11.383945622403969</v>
      </c>
      <c r="K157" s="66">
        <v>0.28343001609387386</v>
      </c>
      <c r="L157" s="66">
        <v>0.49411965429647381</v>
      </c>
      <c r="M157" s="66">
        <v>6.7815470749307419E-3</v>
      </c>
      <c r="N157" s="66">
        <v>0.14045790518158355</v>
      </c>
      <c r="O157" s="66">
        <v>4.193588305249075E-3</v>
      </c>
      <c r="Q157" s="42">
        <v>2521.2950000000001</v>
      </c>
      <c r="R157" s="42">
        <v>38.272500000000036</v>
      </c>
      <c r="S157" s="42">
        <v>2555.110855340386</v>
      </c>
      <c r="T157" s="42">
        <v>23.303822663546537</v>
      </c>
      <c r="U157" s="42">
        <v>2588.4749292128686</v>
      </c>
      <c r="V157" s="42">
        <v>29.292511877930327</v>
      </c>
      <c r="W157" s="42">
        <v>2656.4902065696529</v>
      </c>
      <c r="X157" s="42">
        <v>74.322571879703816</v>
      </c>
    </row>
    <row r="158" spans="1:24" s="20" customFormat="1">
      <c r="A158" s="79"/>
      <c r="B158" s="34" t="s">
        <v>654</v>
      </c>
      <c r="C158" s="67">
        <v>61.621521004230097</v>
      </c>
      <c r="D158" s="67">
        <v>72.883885942960177</v>
      </c>
      <c r="E158" s="67">
        <v>93.260403730028784</v>
      </c>
      <c r="F158" s="17">
        <v>0.78150944053325389</v>
      </c>
      <c r="G158" s="17"/>
      <c r="H158" s="68">
        <v>0.16365716790817944</v>
      </c>
      <c r="I158" s="68">
        <v>3.914905345811702E-3</v>
      </c>
      <c r="J158" s="68">
        <v>10.348084169555113</v>
      </c>
      <c r="K158" s="68">
        <v>0.26567661519286873</v>
      </c>
      <c r="L158" s="68">
        <v>0.45762319695201192</v>
      </c>
      <c r="M158" s="68">
        <v>6.6464716951946988E-3</v>
      </c>
      <c r="N158" s="68">
        <v>0.13064143051009827</v>
      </c>
      <c r="O158" s="68">
        <v>4.2658097234867633E-3</v>
      </c>
      <c r="P158" s="34"/>
      <c r="Q158" s="67">
        <v>2493.52</v>
      </c>
      <c r="R158" s="67">
        <v>73.612500000000182</v>
      </c>
      <c r="S158" s="67">
        <v>2466.4151231618166</v>
      </c>
      <c r="T158" s="67">
        <v>23.830815520231539</v>
      </c>
      <c r="U158" s="67">
        <v>2429.0550322708423</v>
      </c>
      <c r="V158" s="67">
        <v>29.423617527989418</v>
      </c>
      <c r="W158" s="67">
        <v>2481.7606730371358</v>
      </c>
      <c r="X158" s="67">
        <v>76.258943027937519</v>
      </c>
    </row>
    <row r="159" spans="1:24" s="20" customFormat="1">
      <c r="A159" s="64" t="s">
        <v>550</v>
      </c>
      <c r="B159" s="34" t="s">
        <v>656</v>
      </c>
      <c r="C159" s="67">
        <v>67.654072293483537</v>
      </c>
      <c r="D159" s="67">
        <v>127.73790734089245</v>
      </c>
      <c r="E159" s="67">
        <v>133.23207606435031</v>
      </c>
      <c r="F159" s="17">
        <v>0.95876241753671831</v>
      </c>
      <c r="G159" s="34"/>
      <c r="H159" s="68">
        <v>0.11432243656923199</v>
      </c>
      <c r="I159" s="68">
        <v>3.7623508223459004E-3</v>
      </c>
      <c r="J159" s="68">
        <v>5.0132697636873802</v>
      </c>
      <c r="K159" s="68">
        <v>0.16284696361065246</v>
      </c>
      <c r="L159" s="68">
        <v>0.31849781382887787</v>
      </c>
      <c r="M159" s="68">
        <v>5.0909383731726297E-3</v>
      </c>
      <c r="N159" s="68">
        <v>9.0688607725355488E-2</v>
      </c>
      <c r="O159" s="68">
        <v>2.8517508725414797E-3</v>
      </c>
      <c r="P159" s="34"/>
      <c r="Q159" s="67">
        <v>1869.4450000000002</v>
      </c>
      <c r="R159" s="67">
        <v>59.262500000000045</v>
      </c>
      <c r="S159" s="67">
        <v>1821.5653698142928</v>
      </c>
      <c r="T159" s="67">
        <v>27.525743712772428</v>
      </c>
      <c r="U159" s="67">
        <v>1782.388839551395</v>
      </c>
      <c r="V159" s="67">
        <v>24.909274706099101</v>
      </c>
      <c r="W159" s="67">
        <v>1754.6083269862438</v>
      </c>
      <c r="X159" s="67">
        <v>52.847567639612095</v>
      </c>
    </row>
    <row r="160" spans="1:24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</sheetData>
  <mergeCells count="62">
    <mergeCell ref="A127:A142"/>
    <mergeCell ref="A143:A158"/>
    <mergeCell ref="A4:A19"/>
    <mergeCell ref="A20:A28"/>
    <mergeCell ref="A29:A43"/>
    <mergeCell ref="A48:A60"/>
    <mergeCell ref="E46:E47"/>
    <mergeCell ref="L46:M46"/>
    <mergeCell ref="S91:T91"/>
    <mergeCell ref="B91:B92"/>
    <mergeCell ref="C91:C92"/>
    <mergeCell ref="D91:D92"/>
    <mergeCell ref="E91:E92"/>
    <mergeCell ref="F91:F92"/>
    <mergeCell ref="W2:X2"/>
    <mergeCell ref="B2:B3"/>
    <mergeCell ref="B46:B47"/>
    <mergeCell ref="J2:K2"/>
    <mergeCell ref="L2:M2"/>
    <mergeCell ref="N2:O2"/>
    <mergeCell ref="Q2:R2"/>
    <mergeCell ref="S2:T2"/>
    <mergeCell ref="C2:C3"/>
    <mergeCell ref="D2:D3"/>
    <mergeCell ref="E2:E3"/>
    <mergeCell ref="F2:F3"/>
    <mergeCell ref="H2:I2"/>
    <mergeCell ref="W46:X46"/>
    <mergeCell ref="S46:T46"/>
    <mergeCell ref="U46:V46"/>
    <mergeCell ref="W125:X125"/>
    <mergeCell ref="A107:A122"/>
    <mergeCell ref="A93:A106"/>
    <mergeCell ref="J46:K46"/>
    <mergeCell ref="H46:I46"/>
    <mergeCell ref="A61:A82"/>
    <mergeCell ref="A83:A88"/>
    <mergeCell ref="U91:V91"/>
    <mergeCell ref="W91:X91"/>
    <mergeCell ref="H91:I91"/>
    <mergeCell ref="J91:K91"/>
    <mergeCell ref="L91:M91"/>
    <mergeCell ref="N91:O91"/>
    <mergeCell ref="Q91:R91"/>
    <mergeCell ref="F46:F47"/>
    <mergeCell ref="C46:C47"/>
    <mergeCell ref="U2:V2"/>
    <mergeCell ref="B125:B126"/>
    <mergeCell ref="C125:C126"/>
    <mergeCell ref="D125:D126"/>
    <mergeCell ref="E125:E126"/>
    <mergeCell ref="F125:F126"/>
    <mergeCell ref="H125:I125"/>
    <mergeCell ref="J125:K125"/>
    <mergeCell ref="L125:M125"/>
    <mergeCell ref="N125:O125"/>
    <mergeCell ref="Q125:R125"/>
    <mergeCell ref="S125:T125"/>
    <mergeCell ref="U125:V125"/>
    <mergeCell ref="N46:O46"/>
    <mergeCell ref="Q46:R46"/>
    <mergeCell ref="D46:D4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zoomScale="115" zoomScaleNormal="115" workbookViewId="0"/>
  </sheetViews>
  <sheetFormatPr defaultColWidth="8.85546875" defaultRowHeight="15"/>
  <cols>
    <col min="1" max="1" width="8.85546875" style="20"/>
    <col min="2" max="2" width="11.28515625" style="10" customWidth="1"/>
    <col min="3" max="16" width="7.85546875" style="20" customWidth="1"/>
    <col min="17" max="16384" width="8.85546875" style="20"/>
  </cols>
  <sheetData>
    <row r="1" spans="1:16" ht="19.899999999999999" customHeight="1">
      <c r="A1" s="53" t="s">
        <v>663</v>
      </c>
    </row>
    <row r="2" spans="1:16" s="38" customFormat="1">
      <c r="A2" s="55"/>
      <c r="B2" s="15" t="s">
        <v>41</v>
      </c>
      <c r="C2" s="55" t="s">
        <v>27</v>
      </c>
      <c r="D2" s="55" t="s">
        <v>28</v>
      </c>
      <c r="E2" s="55" t="s">
        <v>29</v>
      </c>
      <c r="F2" s="55" t="s">
        <v>30</v>
      </c>
      <c r="G2" s="55" t="s">
        <v>31</v>
      </c>
      <c r="H2" s="55" t="s">
        <v>32</v>
      </c>
      <c r="I2" s="55" t="s">
        <v>33</v>
      </c>
      <c r="J2" s="55" t="s">
        <v>34</v>
      </c>
      <c r="K2" s="55" t="s">
        <v>35</v>
      </c>
      <c r="L2" s="55" t="s">
        <v>36</v>
      </c>
      <c r="M2" s="55" t="s">
        <v>37</v>
      </c>
      <c r="N2" s="55" t="s">
        <v>38</v>
      </c>
      <c r="O2" s="55" t="s">
        <v>39</v>
      </c>
      <c r="P2" s="55" t="s">
        <v>40</v>
      </c>
    </row>
    <row r="3" spans="1:16" s="38" customFormat="1">
      <c r="A3" s="77" t="s">
        <v>548</v>
      </c>
      <c r="B3" s="8" t="s">
        <v>551</v>
      </c>
      <c r="C3" s="9">
        <v>2.3828892871826817E-3</v>
      </c>
      <c r="D3" s="9">
        <v>0.56708124015995021</v>
      </c>
      <c r="E3" s="9">
        <v>3.6347564837011402E-3</v>
      </c>
      <c r="F3" s="9">
        <v>4.849821628895197E-2</v>
      </c>
      <c r="G3" s="9">
        <v>8.173355605404535E-2</v>
      </c>
      <c r="H3" s="9">
        <v>6.6089767280240075E-2</v>
      </c>
      <c r="I3" s="9">
        <v>0.92893366326996596</v>
      </c>
      <c r="J3" s="9">
        <v>0.26547685877724342</v>
      </c>
      <c r="K3" s="9">
        <v>3.0714857156281066</v>
      </c>
      <c r="L3" s="9">
        <v>0.76478778471161546</v>
      </c>
      <c r="M3" s="9">
        <v>2.7629379555880393</v>
      </c>
      <c r="N3" s="9">
        <v>0.45399968595312873</v>
      </c>
      <c r="O3" s="9">
        <v>3.3874158791132145</v>
      </c>
      <c r="P3" s="9">
        <v>0.59260074721954559</v>
      </c>
    </row>
    <row r="4" spans="1:16" s="38" customFormat="1">
      <c r="A4" s="78"/>
      <c r="B4" s="8" t="s">
        <v>553</v>
      </c>
      <c r="C4" s="9">
        <v>0</v>
      </c>
      <c r="D4" s="9">
        <v>1.6746308909239027</v>
      </c>
      <c r="E4" s="9">
        <v>7.6669251433397279E-3</v>
      </c>
      <c r="F4" s="9">
        <v>0</v>
      </c>
      <c r="G4" s="9">
        <v>0.60457630574590138</v>
      </c>
      <c r="H4" s="9">
        <v>0.30722241507287024</v>
      </c>
      <c r="I4" s="9">
        <v>2.62641856512561</v>
      </c>
      <c r="J4" s="9">
        <v>0.51296321632713537</v>
      </c>
      <c r="K4" s="9">
        <v>5.2218954274749576</v>
      </c>
      <c r="L4" s="9">
        <v>1.1233084151394122</v>
      </c>
      <c r="M4" s="9">
        <v>3.6635120644435459</v>
      </c>
      <c r="N4" s="9">
        <v>0.63028601107882387</v>
      </c>
      <c r="O4" s="9">
        <v>4.9871866168004102</v>
      </c>
      <c r="P4" s="9">
        <v>0.92221968334463134</v>
      </c>
    </row>
    <row r="5" spans="1:16" s="38" customFormat="1">
      <c r="A5" s="78"/>
      <c r="B5" s="8" t="s">
        <v>554</v>
      </c>
      <c r="C5" s="9">
        <v>0</v>
      </c>
      <c r="D5" s="9">
        <v>0.23662835313469621</v>
      </c>
      <c r="E5" s="9">
        <v>1.9428558499511043E-3</v>
      </c>
      <c r="F5" s="9">
        <v>8.6137947014448633E-3</v>
      </c>
      <c r="G5" s="9">
        <v>1.4612299439126808E-2</v>
      </c>
      <c r="H5" s="9">
        <v>0.15596064869452111</v>
      </c>
      <c r="I5" s="9">
        <v>0.97747558097662346</v>
      </c>
      <c r="J5" s="9">
        <v>0.37979607333635973</v>
      </c>
      <c r="K5" s="9">
        <v>4.9120419946728848</v>
      </c>
      <c r="L5" s="9">
        <v>1.6126547361561132</v>
      </c>
      <c r="M5" s="9">
        <v>6.5784811318501237</v>
      </c>
      <c r="N5" s="9">
        <v>1.208233231387718</v>
      </c>
      <c r="O5" s="9">
        <v>10.03738457727391</v>
      </c>
      <c r="P5" s="9">
        <v>1.7132777275834221</v>
      </c>
    </row>
    <row r="6" spans="1:16" s="38" customFormat="1">
      <c r="A6" s="78"/>
      <c r="B6" s="8" t="s">
        <v>555</v>
      </c>
      <c r="C6" s="9">
        <v>6.9519233616354963E-3</v>
      </c>
      <c r="D6" s="9">
        <v>0.97743430011559229</v>
      </c>
      <c r="E6" s="9">
        <v>1.7721683308003033E-3</v>
      </c>
      <c r="F6" s="9">
        <v>0.31400270010632081</v>
      </c>
      <c r="G6" s="9">
        <v>0.8393766889230958</v>
      </c>
      <c r="H6" s="9">
        <v>0.75418609072594389</v>
      </c>
      <c r="I6" s="9">
        <v>6.7538099641725564</v>
      </c>
      <c r="J6" s="9">
        <v>1.541443661314392</v>
      </c>
      <c r="K6" s="9">
        <v>11.111549030792668</v>
      </c>
      <c r="L6" s="9">
        <v>2.1664536514856398</v>
      </c>
      <c r="M6" s="9">
        <v>6.1016490821052214</v>
      </c>
      <c r="N6" s="9">
        <v>0.83009166540720769</v>
      </c>
      <c r="O6" s="9">
        <v>6.2139762767556759</v>
      </c>
      <c r="P6" s="9">
        <v>0.9136059897280091</v>
      </c>
    </row>
    <row r="7" spans="1:16" s="38" customFormat="1">
      <c r="A7" s="78"/>
      <c r="B7" s="8" t="s">
        <v>556</v>
      </c>
      <c r="C7" s="9">
        <v>0</v>
      </c>
      <c r="D7" s="9">
        <v>1.8460144215295693</v>
      </c>
      <c r="E7" s="9">
        <v>9.3687705815041489E-3</v>
      </c>
      <c r="F7" s="9">
        <v>0.14512044656209525</v>
      </c>
      <c r="G7" s="9">
        <v>0.29923276249681124</v>
      </c>
      <c r="H7" s="9">
        <v>0.32456110673692234</v>
      </c>
      <c r="I7" s="9">
        <v>2.1941956945499648</v>
      </c>
      <c r="J7" s="9">
        <v>0.55654455399786484</v>
      </c>
      <c r="K7" s="9">
        <v>4.4570817977474571</v>
      </c>
      <c r="L7" s="9">
        <v>1.0443871729505645</v>
      </c>
      <c r="M7" s="9">
        <v>2.7526666100249066</v>
      </c>
      <c r="N7" s="9">
        <v>0.48527736167495633</v>
      </c>
      <c r="O7" s="9">
        <v>3.5072257513016276</v>
      </c>
      <c r="P7" s="9">
        <v>0.5444584483049838</v>
      </c>
    </row>
    <row r="8" spans="1:16" s="38" customFormat="1">
      <c r="A8" s="78"/>
      <c r="B8" s="8" t="s">
        <v>557</v>
      </c>
      <c r="C8" s="9">
        <v>0</v>
      </c>
      <c r="D8" s="9">
        <v>0.35411078694517634</v>
      </c>
      <c r="E8" s="9">
        <v>6.1805095122136021E-3</v>
      </c>
      <c r="F8" s="9">
        <v>0</v>
      </c>
      <c r="G8" s="9">
        <v>7.729010368029976E-2</v>
      </c>
      <c r="H8" s="9">
        <v>7.9482265756002465E-2</v>
      </c>
      <c r="I8" s="9">
        <v>0.70573269348409173</v>
      </c>
      <c r="J8" s="9">
        <v>0.29110913342647654</v>
      </c>
      <c r="K8" s="9">
        <v>3.5655217755848745</v>
      </c>
      <c r="L8" s="9">
        <v>1.3093853676669729</v>
      </c>
      <c r="M8" s="9">
        <v>5.1366065453172478</v>
      </c>
      <c r="N8" s="9">
        <v>0.9207851650003519</v>
      </c>
      <c r="O8" s="9">
        <v>9.2852204241524472</v>
      </c>
      <c r="P8" s="9">
        <v>1.6168808768667229</v>
      </c>
    </row>
    <row r="9" spans="1:16" s="38" customFormat="1">
      <c r="A9" s="78"/>
      <c r="B9" s="8" t="s">
        <v>558</v>
      </c>
      <c r="C9" s="9">
        <v>1.1202501585710872E-2</v>
      </c>
      <c r="D9" s="9">
        <v>1.517068224441539</v>
      </c>
      <c r="E9" s="9">
        <v>4.274294788852241E-3</v>
      </c>
      <c r="F9" s="9">
        <v>9.9166326961926399E-2</v>
      </c>
      <c r="G9" s="9">
        <v>0.41662011164716978</v>
      </c>
      <c r="H9" s="9">
        <v>0.30624559405690066</v>
      </c>
      <c r="I9" s="9">
        <v>2.6619647609031785</v>
      </c>
      <c r="J9" s="9">
        <v>0.63141104331310516</v>
      </c>
      <c r="K9" s="9">
        <v>6.2225930421033055</v>
      </c>
      <c r="L9" s="9">
        <v>1.3749914467792603</v>
      </c>
      <c r="M9" s="9">
        <v>4.6960568184217797</v>
      </c>
      <c r="N9" s="9">
        <v>0.75546626817767448</v>
      </c>
      <c r="O9" s="9">
        <v>6.8620066465978518</v>
      </c>
      <c r="P9" s="9">
        <v>1.027110028746959</v>
      </c>
    </row>
    <row r="10" spans="1:16" s="38" customFormat="1">
      <c r="A10" s="78"/>
      <c r="B10" s="8" t="s">
        <v>559</v>
      </c>
      <c r="C10" s="9">
        <v>8.872913129599154E-3</v>
      </c>
      <c r="D10" s="9">
        <v>0.58746909658258029</v>
      </c>
      <c r="E10" s="9">
        <v>2.072856156623188E-3</v>
      </c>
      <c r="F10" s="9">
        <v>9.1464862920177248E-2</v>
      </c>
      <c r="G10" s="9">
        <v>0.26812338840259925</v>
      </c>
      <c r="H10" s="9">
        <v>0.1964083840414928</v>
      </c>
      <c r="I10" s="9">
        <v>2.7958433676663517</v>
      </c>
      <c r="J10" s="9">
        <v>0.71505655102198273</v>
      </c>
      <c r="K10" s="9">
        <v>8.1533154009261963</v>
      </c>
      <c r="L10" s="9">
        <v>2.2754067813593717</v>
      </c>
      <c r="M10" s="9">
        <v>7.1350489489743483</v>
      </c>
      <c r="N10" s="9">
        <v>1.1168560378867611</v>
      </c>
      <c r="O10" s="9">
        <v>8.5703693857736329</v>
      </c>
      <c r="P10" s="9">
        <v>1.4819190816231678</v>
      </c>
    </row>
    <row r="11" spans="1:16" s="38" customFormat="1">
      <c r="A11" s="78"/>
      <c r="B11" s="8" t="s">
        <v>560</v>
      </c>
      <c r="C11" s="9">
        <v>1.9748533935353179E-2</v>
      </c>
      <c r="D11" s="9">
        <v>1.8832272229922247</v>
      </c>
      <c r="E11" s="9">
        <v>1.4682409872113732E-3</v>
      </c>
      <c r="F11" s="9">
        <v>0.23834708874665692</v>
      </c>
      <c r="G11" s="9">
        <v>0.60721564577934661</v>
      </c>
      <c r="H11" s="9">
        <v>0.38995004231597269</v>
      </c>
      <c r="I11" s="9">
        <v>3.4418092613605431</v>
      </c>
      <c r="J11" s="9">
        <v>0.76402138573610501</v>
      </c>
      <c r="K11" s="9">
        <v>5.8623490030340308</v>
      </c>
      <c r="L11" s="9">
        <v>1.301539397801722</v>
      </c>
      <c r="M11" s="9">
        <v>3.945285048193242</v>
      </c>
      <c r="N11" s="9">
        <v>0.62984885208302399</v>
      </c>
      <c r="O11" s="9">
        <v>4.8997512656461772</v>
      </c>
      <c r="P11" s="9">
        <v>0.80909303322776294</v>
      </c>
    </row>
    <row r="12" spans="1:16" s="38" customFormat="1">
      <c r="A12" s="78"/>
      <c r="B12" s="8" t="s">
        <v>561</v>
      </c>
      <c r="C12" s="9">
        <v>0.17920661736044652</v>
      </c>
      <c r="D12" s="9">
        <v>0.68981915998599386</v>
      </c>
      <c r="E12" s="9">
        <v>3.4662318329280781E-2</v>
      </c>
      <c r="F12" s="9">
        <v>4.8915504508258698E-2</v>
      </c>
      <c r="G12" s="9">
        <v>0.19491759589685362</v>
      </c>
      <c r="H12" s="9">
        <v>0.14659850628512888</v>
      </c>
      <c r="I12" s="9">
        <v>1.2163104351270635</v>
      </c>
      <c r="J12" s="9">
        <v>0.39812740162074273</v>
      </c>
      <c r="K12" s="9">
        <v>4.7016670110032299</v>
      </c>
      <c r="L12" s="9">
        <v>1.4208544112623309</v>
      </c>
      <c r="M12" s="9">
        <v>4.6484582061889537</v>
      </c>
      <c r="N12" s="9">
        <v>0.75081561267353525</v>
      </c>
      <c r="O12" s="9">
        <v>6.6862987525407842</v>
      </c>
      <c r="P12" s="9">
        <v>0.94049383720651281</v>
      </c>
    </row>
    <row r="13" spans="1:16" s="38" customFormat="1">
      <c r="A13" s="78"/>
      <c r="B13" s="8" t="s">
        <v>562</v>
      </c>
      <c r="C13" s="9">
        <v>2.3556169318792886E-3</v>
      </c>
      <c r="D13" s="9">
        <v>0.77603717155667706</v>
      </c>
      <c r="E13" s="9">
        <v>5.3584404133710422E-3</v>
      </c>
      <c r="F13" s="9">
        <v>0.1107909222158992</v>
      </c>
      <c r="G13" s="9">
        <v>0.33489873043175933</v>
      </c>
      <c r="H13" s="9">
        <v>0.25396076002472023</v>
      </c>
      <c r="I13" s="9">
        <v>2.324126749627919</v>
      </c>
      <c r="J13" s="9">
        <v>0.64319613522112551</v>
      </c>
      <c r="K13" s="9">
        <v>6.4874205468391084</v>
      </c>
      <c r="L13" s="9">
        <v>1.73683220639545</v>
      </c>
      <c r="M13" s="9">
        <v>6.5621827679716427</v>
      </c>
      <c r="N13" s="9">
        <v>1.2541477218198009</v>
      </c>
      <c r="O13" s="9">
        <v>12.537873744428458</v>
      </c>
      <c r="P13" s="9">
        <v>2.3188183303512648</v>
      </c>
    </row>
    <row r="14" spans="1:16" s="38" customFormat="1">
      <c r="A14" s="78"/>
      <c r="B14" s="8" t="s">
        <v>563</v>
      </c>
      <c r="C14" s="9">
        <v>0</v>
      </c>
      <c r="D14" s="9">
        <v>0.6984837383174981</v>
      </c>
      <c r="E14" s="9">
        <v>2.1900140935836353E-3</v>
      </c>
      <c r="F14" s="9">
        <v>9.5409320947730664E-2</v>
      </c>
      <c r="G14" s="9">
        <v>0.22996936750494579</v>
      </c>
      <c r="H14" s="9">
        <v>0.20036406612295735</v>
      </c>
      <c r="I14" s="9">
        <v>1.7956053359107496</v>
      </c>
      <c r="J14" s="9">
        <v>0.54194190019159372</v>
      </c>
      <c r="K14" s="9">
        <v>5.4308207923680634</v>
      </c>
      <c r="L14" s="9">
        <v>1.797691390022359</v>
      </c>
      <c r="M14" s="9">
        <v>7.1164620977359432</v>
      </c>
      <c r="N14" s="9">
        <v>1.2590411996631232</v>
      </c>
      <c r="O14" s="9">
        <v>12.564765236033715</v>
      </c>
      <c r="P14" s="9">
        <v>2.0342408481635861</v>
      </c>
    </row>
    <row r="15" spans="1:16" s="38" customFormat="1">
      <c r="A15" s="78"/>
      <c r="B15" s="8" t="s">
        <v>564</v>
      </c>
      <c r="C15" s="9">
        <v>5.0561209456485758E-3</v>
      </c>
      <c r="D15" s="9">
        <v>1.6468924543391639</v>
      </c>
      <c r="E15" s="9">
        <v>1.9186029115882896E-3</v>
      </c>
      <c r="F15" s="9">
        <v>0.18719725093607667</v>
      </c>
      <c r="G15" s="9">
        <v>0.4174066086863274</v>
      </c>
      <c r="H15" s="9">
        <v>0.29507628142866243</v>
      </c>
      <c r="I15" s="9">
        <v>2.1110006655882168</v>
      </c>
      <c r="J15" s="9">
        <v>0.39313688260819657</v>
      </c>
      <c r="K15" s="9">
        <v>3.1055822200573489</v>
      </c>
      <c r="L15" s="9">
        <v>0.5994131858684385</v>
      </c>
      <c r="M15" s="9">
        <v>1.5244628032815339</v>
      </c>
      <c r="N15" s="9">
        <v>0.22376911617607759</v>
      </c>
      <c r="O15" s="9">
        <v>1.8024083680159593</v>
      </c>
      <c r="P15" s="9">
        <v>0.27071446138315169</v>
      </c>
    </row>
    <row r="16" spans="1:16" s="38" customFormat="1">
      <c r="A16" s="78"/>
      <c r="B16" s="8" t="s">
        <v>565</v>
      </c>
      <c r="C16" s="9">
        <v>1.2832919374268411E-2</v>
      </c>
      <c r="D16" s="9">
        <v>1.3286596112763982</v>
      </c>
      <c r="E16" s="9">
        <v>6.5435129573658737E-3</v>
      </c>
      <c r="F16" s="9">
        <v>0.17277067819235337</v>
      </c>
      <c r="G16" s="9">
        <v>0.24021933147929633</v>
      </c>
      <c r="H16" s="9">
        <v>0.22581129432706795</v>
      </c>
      <c r="I16" s="9">
        <v>1.2647814138773759</v>
      </c>
      <c r="J16" s="9">
        <v>0.28710963140717233</v>
      </c>
      <c r="K16" s="9">
        <v>4.3014675834103677</v>
      </c>
      <c r="L16" s="9">
        <v>1.3199605934183258</v>
      </c>
      <c r="M16" s="9">
        <v>5.3943039383232891</v>
      </c>
      <c r="N16" s="9">
        <v>0.96905342647395465</v>
      </c>
      <c r="O16" s="9">
        <v>10.16514705115787</v>
      </c>
      <c r="P16" s="9">
        <v>1.5924310397720094</v>
      </c>
    </row>
    <row r="17" spans="1:16" s="38" customFormat="1">
      <c r="A17" s="78"/>
      <c r="B17" s="8" t="s">
        <v>566</v>
      </c>
      <c r="C17" s="9">
        <v>1.134832901074379E-2</v>
      </c>
      <c r="D17" s="9">
        <v>1.4969104479089814</v>
      </c>
      <c r="E17" s="9">
        <v>4.3436206388807325E-3</v>
      </c>
      <c r="F17" s="9">
        <v>0.15277227759345938</v>
      </c>
      <c r="G17" s="9">
        <v>0.49309096911374228</v>
      </c>
      <c r="H17" s="9">
        <v>0.43100161123249192</v>
      </c>
      <c r="I17" s="9">
        <v>3.1094588661391338</v>
      </c>
      <c r="J17" s="9">
        <v>0.8093180922244867</v>
      </c>
      <c r="K17" s="9">
        <v>6.0986305789143627</v>
      </c>
      <c r="L17" s="9">
        <v>1.2989003099680052</v>
      </c>
      <c r="M17" s="9">
        <v>4.002382172741819</v>
      </c>
      <c r="N17" s="9">
        <v>0.59672868964636827</v>
      </c>
      <c r="O17" s="9">
        <v>4.3566801639309034</v>
      </c>
      <c r="P17" s="9">
        <v>0.6949027693572114</v>
      </c>
    </row>
    <row r="18" spans="1:16" s="38" customFormat="1">
      <c r="A18" s="79"/>
      <c r="B18" s="52" t="s">
        <v>567</v>
      </c>
      <c r="C18" s="18">
        <v>2.495927517891261E-2</v>
      </c>
      <c r="D18" s="18">
        <v>1.2896203986874804</v>
      </c>
      <c r="E18" s="18">
        <v>1.5298302711164174E-2</v>
      </c>
      <c r="F18" s="18">
        <v>0.20158551991969084</v>
      </c>
      <c r="G18" s="18">
        <v>0.44704651971557302</v>
      </c>
      <c r="H18" s="18">
        <v>0.35427789997861936</v>
      </c>
      <c r="I18" s="18">
        <v>4.0188023748173416</v>
      </c>
      <c r="J18" s="18">
        <v>1.0159390410292437</v>
      </c>
      <c r="K18" s="18">
        <v>10.29860903455479</v>
      </c>
      <c r="L18" s="18">
        <v>2.4846577379037162</v>
      </c>
      <c r="M18" s="18">
        <v>7.145488762266897</v>
      </c>
      <c r="N18" s="18">
        <v>1.1779862191687713</v>
      </c>
      <c r="O18" s="18">
        <v>8.4711548324025152</v>
      </c>
      <c r="P18" s="18">
        <v>1.1768870032380456</v>
      </c>
    </row>
    <row r="19" spans="1:16" s="38" customFormat="1">
      <c r="A19" s="77" t="s">
        <v>549</v>
      </c>
      <c r="B19" s="8" t="s">
        <v>568</v>
      </c>
      <c r="C19" s="9">
        <v>7.1624405474704205E-3</v>
      </c>
      <c r="D19" s="9">
        <v>1.5727905540390816</v>
      </c>
      <c r="E19" s="9">
        <v>3.4501304611751389E-3</v>
      </c>
      <c r="F19" s="9">
        <v>0.1034116998939755</v>
      </c>
      <c r="G19" s="9">
        <v>0.59553092656711681</v>
      </c>
      <c r="H19" s="9">
        <v>0.47434824874049503</v>
      </c>
      <c r="I19" s="9">
        <v>3.7042764713613607</v>
      </c>
      <c r="J19" s="9">
        <v>0.82464062048552289</v>
      </c>
      <c r="K19" s="9">
        <v>6.1614204222526583</v>
      </c>
      <c r="L19" s="9">
        <v>1.5859101663958848</v>
      </c>
      <c r="M19" s="9">
        <v>4.6849870506951756</v>
      </c>
      <c r="N19" s="9">
        <v>0.7337907050530782</v>
      </c>
      <c r="O19" s="9">
        <v>6.542204582849461</v>
      </c>
      <c r="P19" s="9">
        <v>1.0152953328922214</v>
      </c>
    </row>
    <row r="20" spans="1:16" s="38" customFormat="1">
      <c r="A20" s="78"/>
      <c r="B20" s="8" t="s">
        <v>569</v>
      </c>
      <c r="C20" s="9">
        <v>0</v>
      </c>
      <c r="D20" s="9">
        <v>0.9481012805532687</v>
      </c>
      <c r="E20" s="9">
        <v>2.0506941502486434E-3</v>
      </c>
      <c r="F20" s="9">
        <v>0.21874094022024124</v>
      </c>
      <c r="G20" s="9">
        <v>0.90515518662187755</v>
      </c>
      <c r="H20" s="9">
        <v>0.75936565428979685</v>
      </c>
      <c r="I20" s="9">
        <v>6.371922653106191</v>
      </c>
      <c r="J20" s="9">
        <v>1.495636577002365</v>
      </c>
      <c r="K20" s="9">
        <v>10.757367593299819</v>
      </c>
      <c r="L20" s="9">
        <v>1.8719722453714629</v>
      </c>
      <c r="M20" s="9">
        <v>4.3538413200325161</v>
      </c>
      <c r="N20" s="9">
        <v>0.66837557217355903</v>
      </c>
      <c r="O20" s="9">
        <v>4.6025912293609084</v>
      </c>
      <c r="P20" s="9">
        <v>0.56278081618681053</v>
      </c>
    </row>
    <row r="21" spans="1:16" s="38" customFormat="1">
      <c r="A21" s="78"/>
      <c r="B21" s="8" t="s">
        <v>570</v>
      </c>
      <c r="C21" s="9">
        <v>1.1329430137677553E-2</v>
      </c>
      <c r="D21" s="9">
        <v>1.0629432663445986</v>
      </c>
      <c r="E21" s="9">
        <v>6.4904784085971882E-3</v>
      </c>
      <c r="F21" s="9">
        <v>5.7603348642733039E-2</v>
      </c>
      <c r="G21" s="9">
        <v>0.52090198265148313</v>
      </c>
      <c r="H21" s="9">
        <v>0.38956541912014286</v>
      </c>
      <c r="I21" s="9">
        <v>4.6997707627336851</v>
      </c>
      <c r="J21" s="9">
        <v>1.3208814592080078</v>
      </c>
      <c r="K21" s="9">
        <v>10.414783386198737</v>
      </c>
      <c r="L21" s="9">
        <v>1.9195934549104343</v>
      </c>
      <c r="M21" s="9">
        <v>4.7764829985415469</v>
      </c>
      <c r="N21" s="9">
        <v>0.65470829435808409</v>
      </c>
      <c r="O21" s="9">
        <v>4.4270470611218276</v>
      </c>
      <c r="P21" s="9">
        <v>0.54245946836731429</v>
      </c>
    </row>
    <row r="22" spans="1:16" s="38" customFormat="1">
      <c r="A22" s="78"/>
      <c r="B22" s="8" t="s">
        <v>571</v>
      </c>
      <c r="C22" s="9">
        <v>7.0893395135402347E-3</v>
      </c>
      <c r="D22" s="9">
        <v>3.4163235114605488</v>
      </c>
      <c r="E22" s="9">
        <v>1.6284154977949272E-2</v>
      </c>
      <c r="F22" s="9">
        <v>0.24731423634732055</v>
      </c>
      <c r="G22" s="9">
        <v>0.63882417543668446</v>
      </c>
      <c r="H22" s="9">
        <v>0.3825641751673925</v>
      </c>
      <c r="I22" s="9">
        <v>3.013559367606335</v>
      </c>
      <c r="J22" s="9">
        <v>0.85806881356198617</v>
      </c>
      <c r="K22" s="9">
        <v>7.5712317134873031</v>
      </c>
      <c r="L22" s="9">
        <v>2.1197553459132044</v>
      </c>
      <c r="M22" s="9">
        <v>6.7046532445951339</v>
      </c>
      <c r="N22" s="9">
        <v>0.96713202680349619</v>
      </c>
      <c r="O22" s="9">
        <v>8.025847915201453</v>
      </c>
      <c r="P22" s="9">
        <v>1.2218399065672274</v>
      </c>
    </row>
    <row r="23" spans="1:16" s="38" customFormat="1">
      <c r="A23" s="78"/>
      <c r="B23" s="8" t="s">
        <v>572</v>
      </c>
      <c r="C23" s="9">
        <v>6.674797009704499E-3</v>
      </c>
      <c r="D23" s="9">
        <v>2.9281165698423002</v>
      </c>
      <c r="E23" s="9">
        <v>4.324560417360216E-2</v>
      </c>
      <c r="F23" s="9">
        <v>0.38150031812973262</v>
      </c>
      <c r="G23" s="9">
        <v>1.2015348732423901</v>
      </c>
      <c r="H23" s="9">
        <v>0.88361765634827472</v>
      </c>
      <c r="I23" s="9">
        <v>7.5015259876127889</v>
      </c>
      <c r="J23" s="9">
        <v>1.9323098028743719</v>
      </c>
      <c r="K23" s="9">
        <v>15.085142907276419</v>
      </c>
      <c r="L23" s="9">
        <v>3.1127605672892744</v>
      </c>
      <c r="M23" s="9">
        <v>7.5397461931683685</v>
      </c>
      <c r="N23" s="9">
        <v>0.96602736381721566</v>
      </c>
      <c r="O23" s="9">
        <v>7.2489182908160021</v>
      </c>
      <c r="P23" s="9">
        <v>0.89697356522646965</v>
      </c>
    </row>
    <row r="24" spans="1:16" s="38" customFormat="1">
      <c r="A24" s="78"/>
      <c r="B24" s="8" t="s">
        <v>573</v>
      </c>
      <c r="C24" s="9">
        <v>1.3740769303874901E-2</v>
      </c>
      <c r="D24" s="9">
        <v>1.5232189917727437</v>
      </c>
      <c r="E24" s="9">
        <v>1.2554128783067383E-2</v>
      </c>
      <c r="F24" s="9">
        <v>9.2306957726652622E-2</v>
      </c>
      <c r="G24" s="9">
        <v>0.47591111308007178</v>
      </c>
      <c r="H24" s="9">
        <v>0.42696231896546077</v>
      </c>
      <c r="I24" s="9">
        <v>3.2435024859913488</v>
      </c>
      <c r="J24" s="9">
        <v>0.6700882077473993</v>
      </c>
      <c r="K24" s="9">
        <v>4.4370284273520637</v>
      </c>
      <c r="L24" s="9">
        <v>0.95143044941490673</v>
      </c>
      <c r="M24" s="9">
        <v>2.3554041910682031</v>
      </c>
      <c r="N24" s="9">
        <v>0.31315676929727199</v>
      </c>
      <c r="O24" s="9">
        <v>2.9465875430537647</v>
      </c>
      <c r="P24" s="9">
        <v>0.41443477593466665</v>
      </c>
    </row>
    <row r="25" spans="1:16" s="38" customFormat="1">
      <c r="A25" s="78"/>
      <c r="B25" s="8" t="s">
        <v>574</v>
      </c>
      <c r="C25" s="9">
        <v>3.0903195683112891E-2</v>
      </c>
      <c r="D25" s="9">
        <v>2.9815199859585944</v>
      </c>
      <c r="E25" s="9">
        <v>4.9468841205245515E-2</v>
      </c>
      <c r="F25" s="9">
        <v>1.0227933485526741</v>
      </c>
      <c r="G25" s="9">
        <v>1.9387529797297716</v>
      </c>
      <c r="H25" s="9">
        <v>0.85553800674093416</v>
      </c>
      <c r="I25" s="9">
        <v>4.8002163407593565</v>
      </c>
      <c r="J25" s="9">
        <v>0.91604981748847003</v>
      </c>
      <c r="K25" s="9">
        <v>6.4543353332159148</v>
      </c>
      <c r="L25" s="9">
        <v>1.1032090845771148</v>
      </c>
      <c r="M25" s="9">
        <v>2.8621591071329573</v>
      </c>
      <c r="N25" s="9">
        <v>0.40916471645881991</v>
      </c>
      <c r="O25" s="9">
        <v>3.1697070332243951</v>
      </c>
      <c r="P25" s="9">
        <v>0.41059417864825698</v>
      </c>
    </row>
    <row r="26" spans="1:16" s="38" customFormat="1">
      <c r="A26" s="78"/>
      <c r="B26" s="8" t="s">
        <v>575</v>
      </c>
      <c r="C26" s="9">
        <v>1.6080833357822896E-2</v>
      </c>
      <c r="D26" s="9">
        <v>1.5630874876074077</v>
      </c>
      <c r="E26" s="9">
        <v>2.4578132820089599E-2</v>
      </c>
      <c r="F26" s="9">
        <v>8.8488093915210495E-2</v>
      </c>
      <c r="G26" s="9">
        <v>0.57889657253547389</v>
      </c>
      <c r="H26" s="9">
        <v>0.46842132699190309</v>
      </c>
      <c r="I26" s="9">
        <v>4.157562122428395</v>
      </c>
      <c r="J26" s="9">
        <v>0.83620687036992192</v>
      </c>
      <c r="K26" s="9">
        <v>5.3889688092696018</v>
      </c>
      <c r="L26" s="9">
        <v>1.2996202848724185</v>
      </c>
      <c r="M26" s="9">
        <v>4.1748879281784639</v>
      </c>
      <c r="N26" s="9">
        <v>0.67024394339240267</v>
      </c>
      <c r="O26" s="9">
        <v>4.2633225950342863</v>
      </c>
      <c r="P26" s="9">
        <v>0.67367145507771253</v>
      </c>
    </row>
    <row r="27" spans="1:16" s="38" customFormat="1">
      <c r="A27" s="79"/>
      <c r="B27" s="52" t="s">
        <v>576</v>
      </c>
      <c r="C27" s="18">
        <v>1.6649702121534767E-2</v>
      </c>
      <c r="D27" s="18">
        <v>1.4137757439977998</v>
      </c>
      <c r="E27" s="18">
        <v>1.0282488908792556E-2</v>
      </c>
      <c r="F27" s="18">
        <v>9.4003803248861748E-2</v>
      </c>
      <c r="G27" s="18">
        <v>0.47954058327916793</v>
      </c>
      <c r="H27" s="18">
        <v>0.32693108503392909</v>
      </c>
      <c r="I27" s="18">
        <v>2.5816163072140865</v>
      </c>
      <c r="J27" s="18">
        <v>0.68466293399231792</v>
      </c>
      <c r="K27" s="18">
        <v>5.5204544144207954</v>
      </c>
      <c r="L27" s="18">
        <v>1.3661101572432173</v>
      </c>
      <c r="M27" s="18">
        <v>4.2728980771111589</v>
      </c>
      <c r="N27" s="18">
        <v>0.66285520493397587</v>
      </c>
      <c r="O27" s="18">
        <v>6.4773906038681925</v>
      </c>
      <c r="P27" s="18">
        <v>0.98747716533288665</v>
      </c>
    </row>
    <row r="28" spans="1:16" s="38" customFormat="1">
      <c r="A28" s="77" t="s">
        <v>550</v>
      </c>
      <c r="B28" s="8" t="s">
        <v>577</v>
      </c>
      <c r="C28" s="9">
        <v>5.3926126144717441E-3</v>
      </c>
      <c r="D28" s="9">
        <v>4.7181864186567779</v>
      </c>
      <c r="E28" s="9">
        <v>0</v>
      </c>
      <c r="F28" s="9">
        <v>0.10960974707939324</v>
      </c>
      <c r="G28" s="9">
        <v>0.33661607339009603</v>
      </c>
      <c r="H28" s="9">
        <v>0.18329261709634195</v>
      </c>
      <c r="I28" s="9">
        <v>2.1361982591559214</v>
      </c>
      <c r="J28" s="9">
        <v>0.96531088514548891</v>
      </c>
      <c r="K28" s="9">
        <v>12.9750230078866</v>
      </c>
      <c r="L28" s="9">
        <v>5.3981958641513152</v>
      </c>
      <c r="M28" s="9">
        <v>27.961534359895015</v>
      </c>
      <c r="N28" s="9">
        <v>6.077508837753788</v>
      </c>
      <c r="O28" s="9">
        <v>67.3974294973779</v>
      </c>
      <c r="P28" s="9">
        <v>13.049930409564805</v>
      </c>
    </row>
    <row r="29" spans="1:16" s="38" customFormat="1">
      <c r="A29" s="78"/>
      <c r="B29" s="8" t="s">
        <v>578</v>
      </c>
      <c r="C29" s="9">
        <v>7.1512701410232507E-3</v>
      </c>
      <c r="D29" s="9">
        <v>5.3707987546984493</v>
      </c>
      <c r="E29" s="9">
        <v>1.6384775181327291E-2</v>
      </c>
      <c r="F29" s="9">
        <v>0.19390937084567991</v>
      </c>
      <c r="G29" s="9">
        <v>0.56982053692586743</v>
      </c>
      <c r="H29" s="9">
        <v>0.28979488886932731</v>
      </c>
      <c r="I29" s="9">
        <v>3.5953011330434337</v>
      </c>
      <c r="J29" s="9">
        <v>1.5834857273381266</v>
      </c>
      <c r="K29" s="9">
        <v>20.992405639274814</v>
      </c>
      <c r="L29" s="9">
        <v>8.1421069638858032</v>
      </c>
      <c r="M29" s="9">
        <v>39.431544268170462</v>
      </c>
      <c r="N29" s="9">
        <v>8.5663302112167745</v>
      </c>
      <c r="O29" s="9">
        <v>98.671299829766355</v>
      </c>
      <c r="P29" s="9">
        <v>16.585297463804341</v>
      </c>
    </row>
    <row r="30" spans="1:16" s="38" customFormat="1">
      <c r="A30" s="78"/>
      <c r="B30" s="8" t="s">
        <v>579</v>
      </c>
      <c r="C30" s="9">
        <v>0.13418676901093238</v>
      </c>
      <c r="D30" s="9">
        <v>6.9109192129801853</v>
      </c>
      <c r="E30" s="9">
        <v>0.13981323251340125</v>
      </c>
      <c r="F30" s="9">
        <v>1.0799060016552731</v>
      </c>
      <c r="G30" s="9">
        <v>0.81023647708669122</v>
      </c>
      <c r="H30" s="9">
        <v>0.35247324731035479</v>
      </c>
      <c r="I30" s="9">
        <v>3.7347598271129359</v>
      </c>
      <c r="J30" s="9">
        <v>1.2879098353342231</v>
      </c>
      <c r="K30" s="9">
        <v>18.160178066281965</v>
      </c>
      <c r="L30" s="9">
        <v>6.4072335058702796</v>
      </c>
      <c r="M30" s="9">
        <v>26.290776712632745</v>
      </c>
      <c r="N30" s="9">
        <v>5.1344200941446383</v>
      </c>
      <c r="O30" s="9">
        <v>48.392154465640381</v>
      </c>
      <c r="P30" s="9">
        <v>8.7785661341632206</v>
      </c>
    </row>
    <row r="31" spans="1:16" s="38" customFormat="1">
      <c r="A31" s="78"/>
      <c r="B31" s="8" t="s">
        <v>580</v>
      </c>
      <c r="C31" s="9">
        <v>5.438323535188366E-3</v>
      </c>
      <c r="D31" s="9">
        <v>5.1040093875474444</v>
      </c>
      <c r="E31" s="9">
        <v>3.9637398676521029E-3</v>
      </c>
      <c r="F31" s="9">
        <v>0.18457172991508497</v>
      </c>
      <c r="G31" s="9">
        <v>0.57683497752132817</v>
      </c>
      <c r="H31" s="9">
        <v>0.25202576929314263</v>
      </c>
      <c r="I31" s="9">
        <v>3.9218265372216603</v>
      </c>
      <c r="J31" s="9">
        <v>1.3699303710610164</v>
      </c>
      <c r="K31" s="9">
        <v>16.731085231575115</v>
      </c>
      <c r="L31" s="9">
        <v>6.0332342997453701</v>
      </c>
      <c r="M31" s="9">
        <v>26.335060542141054</v>
      </c>
      <c r="N31" s="9">
        <v>5.3006763855788881</v>
      </c>
      <c r="O31" s="9">
        <v>57.168741787620483</v>
      </c>
      <c r="P31" s="9">
        <v>10.638403778339535</v>
      </c>
    </row>
    <row r="32" spans="1:16" s="38" customFormat="1">
      <c r="A32" s="78"/>
      <c r="B32" s="8" t="s">
        <v>581</v>
      </c>
      <c r="C32" s="9">
        <v>7.2592045382370426E-3</v>
      </c>
      <c r="D32" s="9">
        <v>3.6705369778129873</v>
      </c>
      <c r="E32" s="9">
        <v>2.780643593873471E-3</v>
      </c>
      <c r="F32" s="9">
        <v>0</v>
      </c>
      <c r="G32" s="9">
        <v>0.11756585765289564</v>
      </c>
      <c r="H32" s="9">
        <v>0.13511759519773359</v>
      </c>
      <c r="I32" s="9">
        <v>2.1553818923162007</v>
      </c>
      <c r="J32" s="9">
        <v>0.83565829300267114</v>
      </c>
      <c r="K32" s="9">
        <v>10.954707228763272</v>
      </c>
      <c r="L32" s="9">
        <v>4.2831346596137756</v>
      </c>
      <c r="M32" s="9">
        <v>19.179594724328965</v>
      </c>
      <c r="N32" s="9">
        <v>3.6672471659163448</v>
      </c>
      <c r="O32" s="9">
        <v>36.826237189713758</v>
      </c>
      <c r="P32" s="9">
        <v>7.2291512476134292</v>
      </c>
    </row>
    <row r="33" spans="1:16" s="38" customFormat="1">
      <c r="A33" s="78"/>
      <c r="B33" s="8" t="s">
        <v>582</v>
      </c>
      <c r="C33" s="9">
        <v>0</v>
      </c>
      <c r="D33" s="9">
        <v>4.8151908388193574</v>
      </c>
      <c r="E33" s="9">
        <v>0</v>
      </c>
      <c r="F33" s="9">
        <v>9.7131269699235134E-2</v>
      </c>
      <c r="G33" s="9">
        <v>0.28255676559800325</v>
      </c>
      <c r="H33" s="9">
        <v>0.24779736151296949</v>
      </c>
      <c r="I33" s="9">
        <v>3.5989943596434779</v>
      </c>
      <c r="J33" s="9">
        <v>1.4823074202755078</v>
      </c>
      <c r="K33" s="9">
        <v>20.180833029001153</v>
      </c>
      <c r="L33" s="9">
        <v>8.0201702933288566</v>
      </c>
      <c r="M33" s="9">
        <v>37.769636844418393</v>
      </c>
      <c r="N33" s="9">
        <v>7.9237101311555334</v>
      </c>
      <c r="O33" s="9">
        <v>84.48368622286938</v>
      </c>
      <c r="P33" s="9">
        <v>15.414192676305074</v>
      </c>
    </row>
    <row r="34" spans="1:16" s="38" customFormat="1">
      <c r="A34" s="78"/>
      <c r="B34" s="8" t="s">
        <v>583</v>
      </c>
      <c r="C34" s="9">
        <v>0.3006218183451187</v>
      </c>
      <c r="D34" s="9">
        <v>7.8969444532613187</v>
      </c>
      <c r="E34" s="9">
        <v>0.11404988984999188</v>
      </c>
      <c r="F34" s="9">
        <v>1.1117585932330103</v>
      </c>
      <c r="G34" s="9">
        <v>0.80139070270579826</v>
      </c>
      <c r="H34" s="9">
        <v>0.39840213022554216</v>
      </c>
      <c r="I34" s="9">
        <v>4.0106976759693636</v>
      </c>
      <c r="J34" s="9">
        <v>1.1159756851542955</v>
      </c>
      <c r="K34" s="9">
        <v>11.529702190192401</v>
      </c>
      <c r="L34" s="9">
        <v>3.3664079649228338</v>
      </c>
      <c r="M34" s="9">
        <v>12.611882248305974</v>
      </c>
      <c r="N34" s="9">
        <v>2.1632650623828353</v>
      </c>
      <c r="O34" s="9">
        <v>19.677048177411066</v>
      </c>
      <c r="P34" s="9">
        <v>3.4096321150817146</v>
      </c>
    </row>
    <row r="35" spans="1:16" s="38" customFormat="1">
      <c r="A35" s="78"/>
      <c r="B35" s="8" t="s">
        <v>584</v>
      </c>
      <c r="C35" s="9">
        <v>3.8191525564540758E-2</v>
      </c>
      <c r="D35" s="9">
        <v>4.32425243100072</v>
      </c>
      <c r="E35" s="9">
        <v>2.7520350394718653E-2</v>
      </c>
      <c r="F35" s="9">
        <v>0.30206353639808681</v>
      </c>
      <c r="G35" s="9">
        <v>0.48235111831216676</v>
      </c>
      <c r="H35" s="9">
        <v>0.25580894089561668</v>
      </c>
      <c r="I35" s="9">
        <v>3.1012090458790693</v>
      </c>
      <c r="J35" s="9">
        <v>1.2413490303376471</v>
      </c>
      <c r="K35" s="9">
        <v>18.50906984197448</v>
      </c>
      <c r="L35" s="9">
        <v>7.9801178581748502</v>
      </c>
      <c r="M35" s="9">
        <v>38.335565063604662</v>
      </c>
      <c r="N35" s="9">
        <v>8.551407608360293</v>
      </c>
      <c r="O35" s="9">
        <v>96.518567389267915</v>
      </c>
      <c r="P35" s="9">
        <v>19.067331376950175</v>
      </c>
    </row>
    <row r="36" spans="1:16" s="38" customFormat="1">
      <c r="A36" s="78"/>
      <c r="B36" s="8" t="s">
        <v>585</v>
      </c>
      <c r="C36" s="9">
        <v>3.9791327334639623E-2</v>
      </c>
      <c r="D36" s="9">
        <v>8.5135064628036332</v>
      </c>
      <c r="E36" s="9">
        <v>1.506190413406118E-2</v>
      </c>
      <c r="F36" s="9">
        <v>0.23944182373207962</v>
      </c>
      <c r="G36" s="9">
        <v>0.63210352536634606</v>
      </c>
      <c r="H36" s="9">
        <v>0.31484411833147641</v>
      </c>
      <c r="I36" s="9">
        <v>5.5208336481806848</v>
      </c>
      <c r="J36" s="9">
        <v>2.2088235438626063</v>
      </c>
      <c r="K36" s="9">
        <v>30.369987057010405</v>
      </c>
      <c r="L36" s="9">
        <v>13.221483179604109</v>
      </c>
      <c r="M36" s="9">
        <v>64.844975078566563</v>
      </c>
      <c r="N36" s="9">
        <v>13.877555064840417</v>
      </c>
      <c r="O36" s="9">
        <v>149.66022200411803</v>
      </c>
      <c r="P36" s="9">
        <v>29.043785848892039</v>
      </c>
    </row>
    <row r="37" spans="1:16" s="38" customFormat="1">
      <c r="A37" s="78"/>
      <c r="B37" s="8" t="s">
        <v>586</v>
      </c>
      <c r="C37" s="9">
        <v>4.2638928185366229E-2</v>
      </c>
      <c r="D37" s="9">
        <v>4.5552494299292396</v>
      </c>
      <c r="E37" s="9">
        <v>2.0549549418993993E-2</v>
      </c>
      <c r="F37" s="9">
        <v>0.2078159813593243</v>
      </c>
      <c r="G37" s="9">
        <v>0.47845734267080664</v>
      </c>
      <c r="H37" s="9">
        <v>0.28406632054742775</v>
      </c>
      <c r="I37" s="9">
        <v>2.6487037536615263</v>
      </c>
      <c r="J37" s="9">
        <v>0.86817339850783071</v>
      </c>
      <c r="K37" s="9">
        <v>10.66226093297645</v>
      </c>
      <c r="L37" s="9">
        <v>3.3331721821472957</v>
      </c>
      <c r="M37" s="9">
        <v>13.605398361345873</v>
      </c>
      <c r="N37" s="9">
        <v>2.4770201991231637</v>
      </c>
      <c r="O37" s="9">
        <v>25.950093609207329</v>
      </c>
      <c r="P37" s="9">
        <v>4.4782782056481611</v>
      </c>
    </row>
    <row r="38" spans="1:16" s="38" customFormat="1">
      <c r="A38" s="78"/>
      <c r="B38" s="8" t="s">
        <v>587</v>
      </c>
      <c r="C38" s="9">
        <v>3.6578863491180405E-2</v>
      </c>
      <c r="D38" s="9">
        <v>3.4692882846702875</v>
      </c>
      <c r="E38" s="9">
        <v>2.7719087929065762E-2</v>
      </c>
      <c r="F38" s="9">
        <v>9.8180588398227242E-2</v>
      </c>
      <c r="G38" s="9">
        <v>0.52233920022937008</v>
      </c>
      <c r="H38" s="9">
        <v>0.18739485101657927</v>
      </c>
      <c r="I38" s="9">
        <v>2.0427934549252789</v>
      </c>
      <c r="J38" s="9">
        <v>1.136774493095696</v>
      </c>
      <c r="K38" s="9">
        <v>14.090697999848365</v>
      </c>
      <c r="L38" s="9">
        <v>6.0061534334228108</v>
      </c>
      <c r="M38" s="9">
        <v>27.580570453983484</v>
      </c>
      <c r="N38" s="9">
        <v>6.1499953837599781</v>
      </c>
      <c r="O38" s="9">
        <v>66.50275432299928</v>
      </c>
      <c r="P38" s="9">
        <v>13.094824261193954</v>
      </c>
    </row>
    <row r="39" spans="1:16" s="38" customFormat="1">
      <c r="A39" s="78"/>
      <c r="B39" s="8" t="s">
        <v>588</v>
      </c>
      <c r="C39" s="9">
        <v>0</v>
      </c>
      <c r="D39" s="9">
        <v>4.1565691061305321</v>
      </c>
      <c r="E39" s="9">
        <v>4.5120885222382457E-3</v>
      </c>
      <c r="F39" s="9">
        <v>0.1199040796970199</v>
      </c>
      <c r="G39" s="9">
        <v>0.47372259404996864</v>
      </c>
      <c r="H39" s="9">
        <v>0.40270864262647238</v>
      </c>
      <c r="I39" s="9">
        <v>3.4104105600274068</v>
      </c>
      <c r="J39" s="9">
        <v>1.1424016075064565</v>
      </c>
      <c r="K39" s="9">
        <v>15.316814959764871</v>
      </c>
      <c r="L39" s="9">
        <v>5.8091710168590183</v>
      </c>
      <c r="M39" s="9">
        <v>28.227232314237941</v>
      </c>
      <c r="N39" s="9">
        <v>6.1403578995995378</v>
      </c>
      <c r="O39" s="9">
        <v>63.504629329965738</v>
      </c>
      <c r="P39" s="9">
        <v>12.584187665080021</v>
      </c>
    </row>
    <row r="40" spans="1:16" s="38" customFormat="1">
      <c r="A40" s="78"/>
      <c r="B40" s="8" t="s">
        <v>589</v>
      </c>
      <c r="C40" s="9">
        <v>9.8515519028634715E-2</v>
      </c>
      <c r="D40" s="9">
        <v>5.0627304506854198</v>
      </c>
      <c r="E40" s="9">
        <v>2.8350656872996503E-2</v>
      </c>
      <c r="F40" s="9">
        <v>0.29709239502230006</v>
      </c>
      <c r="G40" s="9">
        <v>0.40599988701638706</v>
      </c>
      <c r="H40" s="9">
        <v>0.24797393905532353</v>
      </c>
      <c r="I40" s="9">
        <v>3.3929997688928211</v>
      </c>
      <c r="J40" s="9">
        <v>1.0086099413177971</v>
      </c>
      <c r="K40" s="9">
        <v>13.046161818427871</v>
      </c>
      <c r="L40" s="9">
        <v>4.838582566455301</v>
      </c>
      <c r="M40" s="9">
        <v>23.301633772841345</v>
      </c>
      <c r="N40" s="9">
        <v>4.5947803088181445</v>
      </c>
      <c r="O40" s="9">
        <v>46.868058127224344</v>
      </c>
      <c r="P40" s="9">
        <v>9.4019443970358338</v>
      </c>
    </row>
    <row r="41" spans="1:16" s="38" customFormat="1">
      <c r="A41" s="78"/>
      <c r="B41" s="8" t="s">
        <v>590</v>
      </c>
      <c r="C41" s="9">
        <v>0</v>
      </c>
      <c r="D41" s="9">
        <v>3.4003194652847419</v>
      </c>
      <c r="E41" s="9">
        <v>9.1302636100017258E-3</v>
      </c>
      <c r="F41" s="9">
        <v>0.12086814142225263</v>
      </c>
      <c r="G41" s="9">
        <v>0.20259993591014636</v>
      </c>
      <c r="H41" s="9">
        <v>0.14355742002413296</v>
      </c>
      <c r="I41" s="9">
        <v>2.3220990286558085</v>
      </c>
      <c r="J41" s="9">
        <v>0.83551936180136721</v>
      </c>
      <c r="K41" s="9">
        <v>11.624505163413611</v>
      </c>
      <c r="L41" s="9">
        <v>4.8306413588453569</v>
      </c>
      <c r="M41" s="9">
        <v>24.458882154273933</v>
      </c>
      <c r="N41" s="9">
        <v>5.3872264660697615</v>
      </c>
      <c r="O41" s="9">
        <v>55.906455701641541</v>
      </c>
      <c r="P41" s="9">
        <v>10.912086748463887</v>
      </c>
    </row>
    <row r="42" spans="1:16" s="38" customFormat="1">
      <c r="A42" s="79"/>
      <c r="B42" s="52" t="s">
        <v>591</v>
      </c>
      <c r="C42" s="18">
        <v>3.0234775444269693E-3</v>
      </c>
      <c r="D42" s="18">
        <v>5.0706714897112217</v>
      </c>
      <c r="E42" s="18">
        <v>1.3851463093891098E-2</v>
      </c>
      <c r="F42" s="18">
        <v>0.10177813543921992</v>
      </c>
      <c r="G42" s="18">
        <v>0.39178495982395317</v>
      </c>
      <c r="H42" s="18">
        <v>0.18717755300817174</v>
      </c>
      <c r="I42" s="18">
        <v>3.6122777894998124</v>
      </c>
      <c r="J42" s="18">
        <v>1.3752014210763839</v>
      </c>
      <c r="K42" s="18">
        <v>17.654023223254942</v>
      </c>
      <c r="L42" s="18">
        <v>6.7527047360257351</v>
      </c>
      <c r="M42" s="18">
        <v>28.721802856915865</v>
      </c>
      <c r="N42" s="18">
        <v>5.8050575613168141</v>
      </c>
      <c r="O42" s="18">
        <v>54.767543808700928</v>
      </c>
      <c r="P42" s="18">
        <v>10.121719876677732</v>
      </c>
    </row>
    <row r="43" spans="1:16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63"/>
      <c r="B45" s="15" t="s">
        <v>42</v>
      </c>
      <c r="C45" s="57" t="s">
        <v>27</v>
      </c>
      <c r="D45" s="57" t="s">
        <v>28</v>
      </c>
      <c r="E45" s="57" t="s">
        <v>29</v>
      </c>
      <c r="F45" s="57" t="s">
        <v>30</v>
      </c>
      <c r="G45" s="57" t="s">
        <v>31</v>
      </c>
      <c r="H45" s="57" t="s">
        <v>32</v>
      </c>
      <c r="I45" s="57" t="s">
        <v>33</v>
      </c>
      <c r="J45" s="57" t="s">
        <v>34</v>
      </c>
      <c r="K45" s="57" t="s">
        <v>35</v>
      </c>
      <c r="L45" s="57" t="s">
        <v>36</v>
      </c>
      <c r="M45" s="57" t="s">
        <v>37</v>
      </c>
      <c r="N45" s="57" t="s">
        <v>38</v>
      </c>
      <c r="O45" s="57" t="s">
        <v>39</v>
      </c>
      <c r="P45" s="57" t="s">
        <v>40</v>
      </c>
    </row>
    <row r="46" spans="1:16">
      <c r="A46" s="77" t="s">
        <v>548</v>
      </c>
      <c r="B46" s="8" t="s">
        <v>506</v>
      </c>
      <c r="C46" s="9">
        <v>4.0449008770877459E-3</v>
      </c>
      <c r="D46" s="9">
        <v>2.0924024816187456</v>
      </c>
      <c r="E46" s="9">
        <v>0</v>
      </c>
      <c r="F46" s="9">
        <v>0.32884093370345729</v>
      </c>
      <c r="G46" s="9">
        <v>0.66599751526096573</v>
      </c>
      <c r="H46" s="9">
        <v>0.48285460159076204</v>
      </c>
      <c r="I46" s="9">
        <v>3.06390594018267</v>
      </c>
      <c r="J46" s="9">
        <v>0.68117685800144878</v>
      </c>
      <c r="K46" s="9">
        <v>5.9082659370984469</v>
      </c>
      <c r="L46" s="9">
        <v>1.7285357862199533</v>
      </c>
      <c r="M46" s="9">
        <v>6.1199712259543588</v>
      </c>
      <c r="N46" s="9">
        <v>1.1752913381487722</v>
      </c>
      <c r="O46" s="9">
        <v>9.2766767800381214</v>
      </c>
      <c r="P46" s="9">
        <v>1.7116117781816467</v>
      </c>
    </row>
    <row r="47" spans="1:16">
      <c r="A47" s="78"/>
      <c r="B47" s="8" t="s">
        <v>507</v>
      </c>
      <c r="C47" s="9">
        <v>1.4946920397735633E-2</v>
      </c>
      <c r="D47" s="9">
        <v>2.528260719675461</v>
      </c>
      <c r="E47" s="9">
        <v>1.0382625044506722E-2</v>
      </c>
      <c r="F47" s="9">
        <v>0.26603528335988152</v>
      </c>
      <c r="G47" s="9">
        <v>1.1205124536126332</v>
      </c>
      <c r="H47" s="9">
        <v>0.87081962763284926</v>
      </c>
      <c r="I47" s="9">
        <v>3.9017835832944598</v>
      </c>
      <c r="J47" s="9">
        <v>0.90230551825682792</v>
      </c>
      <c r="K47" s="9">
        <v>7.6561339508450361</v>
      </c>
      <c r="L47" s="9">
        <v>1.9885231645050163</v>
      </c>
      <c r="M47" s="9">
        <v>6.5639780809495392</v>
      </c>
      <c r="N47" s="9">
        <v>1.0782303381260945</v>
      </c>
      <c r="O47" s="9">
        <v>7.4684558527924017</v>
      </c>
      <c r="P47" s="9">
        <v>1.4638639892403498</v>
      </c>
    </row>
    <row r="48" spans="1:16">
      <c r="A48" s="78"/>
      <c r="B48" s="8" t="s">
        <v>508</v>
      </c>
      <c r="C48" s="9">
        <v>5.3452208433857187E-2</v>
      </c>
      <c r="D48" s="9">
        <v>1.9992730393803362</v>
      </c>
      <c r="E48" s="9">
        <v>4.4691362758913422E-3</v>
      </c>
      <c r="F48" s="9">
        <v>0.25414578238281221</v>
      </c>
      <c r="G48" s="9">
        <v>0.58212737204062515</v>
      </c>
      <c r="H48" s="9">
        <v>0.47062105311054447</v>
      </c>
      <c r="I48" s="9">
        <v>2.6362227054522771</v>
      </c>
      <c r="J48" s="9">
        <v>0.59765941311813409</v>
      </c>
      <c r="K48" s="9">
        <v>4.6710857061392446</v>
      </c>
      <c r="L48" s="9">
        <v>1.2000670858691134</v>
      </c>
      <c r="M48" s="9">
        <v>3.6587859398652705</v>
      </c>
      <c r="N48" s="9">
        <v>0.71156742736636258</v>
      </c>
      <c r="O48" s="9">
        <v>5.0520545131782528</v>
      </c>
      <c r="P48" s="9">
        <v>0.87311486548137152</v>
      </c>
    </row>
    <row r="49" spans="1:16">
      <c r="A49" s="78"/>
      <c r="B49" s="8" t="s">
        <v>509</v>
      </c>
      <c r="C49" s="9">
        <v>9.8031559801765138E-3</v>
      </c>
      <c r="D49" s="9">
        <v>2.1489323283396318</v>
      </c>
      <c r="E49" s="9">
        <v>2.7918958904031527E-3</v>
      </c>
      <c r="F49" s="9">
        <v>0.19888583205194893</v>
      </c>
      <c r="G49" s="9">
        <v>0.47100592353409781</v>
      </c>
      <c r="H49" s="9">
        <v>0.31697176515132913</v>
      </c>
      <c r="I49" s="9">
        <v>1.5143975725478742</v>
      </c>
      <c r="J49" s="9">
        <v>0.46433660500334939</v>
      </c>
      <c r="K49" s="9">
        <v>4.113536642465534</v>
      </c>
      <c r="L49" s="9">
        <v>1.1585745687900757</v>
      </c>
      <c r="M49" s="9">
        <v>3.9654467216922327</v>
      </c>
      <c r="N49" s="9">
        <v>0.62170488680182934</v>
      </c>
      <c r="O49" s="9">
        <v>5.1757437141270533</v>
      </c>
      <c r="P49" s="9">
        <v>1.0493092483176849</v>
      </c>
    </row>
    <row r="50" spans="1:16">
      <c r="A50" s="78"/>
      <c r="B50" s="8" t="s">
        <v>510</v>
      </c>
      <c r="C50" s="9">
        <v>9.6008177122202231E-3</v>
      </c>
      <c r="D50" s="9">
        <v>2.9279355232269468</v>
      </c>
      <c r="E50" s="9">
        <v>2.4490600396153181E-2</v>
      </c>
      <c r="F50" s="9">
        <v>0.30515416896823777</v>
      </c>
      <c r="G50" s="9">
        <v>0.71809139141817913</v>
      </c>
      <c r="H50" s="9">
        <v>0.72811542862483003</v>
      </c>
      <c r="I50" s="9">
        <v>7.0798426502445428</v>
      </c>
      <c r="J50" s="9">
        <v>2.6030069668761282</v>
      </c>
      <c r="K50" s="9">
        <v>30.377021486184226</v>
      </c>
      <c r="L50" s="9">
        <v>10.103198956538813</v>
      </c>
      <c r="M50" s="9">
        <v>38.220427330265245</v>
      </c>
      <c r="N50" s="9">
        <v>7.3208926096276548</v>
      </c>
      <c r="O50" s="9">
        <v>59.875842399797882</v>
      </c>
      <c r="P50" s="9">
        <v>10.681551304556395</v>
      </c>
    </row>
    <row r="51" spans="1:16">
      <c r="A51" s="78"/>
      <c r="B51" s="8" t="s">
        <v>511</v>
      </c>
      <c r="C51" s="9">
        <v>1.3720179439629712E-2</v>
      </c>
      <c r="D51" s="9">
        <v>2.0277324218936785</v>
      </c>
      <c r="E51" s="9">
        <v>1.5347223916978117E-2</v>
      </c>
      <c r="F51" s="9">
        <v>0.17384656144901584</v>
      </c>
      <c r="G51" s="9">
        <v>0.6729480041187168</v>
      </c>
      <c r="H51" s="9">
        <v>0.47178539205873998</v>
      </c>
      <c r="I51" s="9">
        <v>3.0013640964001462</v>
      </c>
      <c r="J51" s="9">
        <v>0.87688355891132697</v>
      </c>
      <c r="K51" s="9">
        <v>9.1233030416032204</v>
      </c>
      <c r="L51" s="9">
        <v>2.8386664916625652</v>
      </c>
      <c r="M51" s="9">
        <v>10.924163621385514</v>
      </c>
      <c r="N51" s="9">
        <v>1.9912994848116305</v>
      </c>
      <c r="O51" s="9">
        <v>17.937025701853049</v>
      </c>
      <c r="P51" s="9">
        <v>3.2767823045446258</v>
      </c>
    </row>
    <row r="52" spans="1:16">
      <c r="A52" s="78"/>
      <c r="B52" s="8" t="s">
        <v>512</v>
      </c>
      <c r="C52" s="9">
        <v>2.7719905431353303E-2</v>
      </c>
      <c r="D52" s="9">
        <v>2.8888631880299802</v>
      </c>
      <c r="E52" s="9">
        <v>2.4885973054781733E-2</v>
      </c>
      <c r="F52" s="9">
        <v>0.23986949210548528</v>
      </c>
      <c r="G52" s="9">
        <v>0.41597216920312663</v>
      </c>
      <c r="H52" s="9">
        <v>0.32571956867926394</v>
      </c>
      <c r="I52" s="9">
        <v>2.0541254087884031</v>
      </c>
      <c r="J52" s="9">
        <v>0.46717398697210893</v>
      </c>
      <c r="K52" s="9">
        <v>4.5860243542907133</v>
      </c>
      <c r="L52" s="9">
        <v>1.3304749508657576</v>
      </c>
      <c r="M52" s="9">
        <v>4.6490018837443561</v>
      </c>
      <c r="N52" s="9">
        <v>0.78551208409867557</v>
      </c>
      <c r="O52" s="9">
        <v>6.0443955068017843</v>
      </c>
      <c r="P52" s="9">
        <v>1.2900025530767851</v>
      </c>
    </row>
    <row r="53" spans="1:16">
      <c r="A53" s="78"/>
      <c r="B53" s="8" t="s">
        <v>513</v>
      </c>
      <c r="C53" s="9">
        <v>0</v>
      </c>
      <c r="D53" s="9">
        <v>4.0157651794474054</v>
      </c>
      <c r="E53" s="9">
        <v>2.7354423718505948E-2</v>
      </c>
      <c r="F53" s="9">
        <v>0.21015959634249073</v>
      </c>
      <c r="G53" s="9">
        <v>0.30278350058265119</v>
      </c>
      <c r="H53" s="9">
        <v>0.33848664456128513</v>
      </c>
      <c r="I53" s="9">
        <v>1.9417498396341433</v>
      </c>
      <c r="J53" s="9">
        <v>0.37078497198104765</v>
      </c>
      <c r="K53" s="9">
        <v>3.93317885556369</v>
      </c>
      <c r="L53" s="9">
        <v>0.99715637257549672</v>
      </c>
      <c r="M53" s="9">
        <v>3.1462094767439783</v>
      </c>
      <c r="N53" s="9">
        <v>0.49863096710151489</v>
      </c>
      <c r="O53" s="9">
        <v>3.6431837362072228</v>
      </c>
      <c r="P53" s="9">
        <v>0.70863461024305707</v>
      </c>
    </row>
    <row r="54" spans="1:16">
      <c r="A54" s="78"/>
      <c r="B54" s="8" t="s">
        <v>514</v>
      </c>
      <c r="C54" s="9">
        <v>1.5983890380705704E-2</v>
      </c>
      <c r="D54" s="9">
        <v>2.5997492770753872</v>
      </c>
      <c r="E54" s="9">
        <v>4.9290717375249839E-3</v>
      </c>
      <c r="F54" s="9">
        <v>0.23847569402768243</v>
      </c>
      <c r="G54" s="9">
        <v>0.52866630988355501</v>
      </c>
      <c r="H54" s="9">
        <v>0.44673396784685571</v>
      </c>
      <c r="I54" s="9">
        <v>2.7794590676427777</v>
      </c>
      <c r="J54" s="9">
        <v>0.62789054097468111</v>
      </c>
      <c r="K54" s="9">
        <v>4.6830084261809057</v>
      </c>
      <c r="L54" s="9">
        <v>1.2597690828090258</v>
      </c>
      <c r="M54" s="9">
        <v>4.3463983603394789</v>
      </c>
      <c r="N54" s="9">
        <v>0.76569185338282475</v>
      </c>
      <c r="O54" s="9">
        <v>6.6952317088192386</v>
      </c>
      <c r="P54" s="9">
        <v>1.1479825881991632</v>
      </c>
    </row>
    <row r="55" spans="1:16">
      <c r="A55" s="78"/>
      <c r="B55" s="8" t="s">
        <v>515</v>
      </c>
      <c r="C55" s="9">
        <v>4.9549507113238439E-2</v>
      </c>
      <c r="D55" s="9">
        <v>2.2007425351573433</v>
      </c>
      <c r="E55" s="9">
        <v>1.8746272575067963E-2</v>
      </c>
      <c r="F55" s="9">
        <v>0.24017230078208368</v>
      </c>
      <c r="G55" s="9">
        <v>0.66533405953795366</v>
      </c>
      <c r="H55" s="9">
        <v>0.43490809387368545</v>
      </c>
      <c r="I55" s="9">
        <v>3.3690495337774511</v>
      </c>
      <c r="J55" s="9">
        <v>0.80426874425395223</v>
      </c>
      <c r="K55" s="9">
        <v>7.0806160462338346</v>
      </c>
      <c r="L55" s="9">
        <v>2.2656809694066213</v>
      </c>
      <c r="M55" s="9">
        <v>8.1615339410146515</v>
      </c>
      <c r="N55" s="9">
        <v>1.6670379160638573</v>
      </c>
      <c r="O55" s="9">
        <v>16.223660671640097</v>
      </c>
      <c r="P55" s="9">
        <v>3.2012740259258399</v>
      </c>
    </row>
    <row r="56" spans="1:16">
      <c r="A56" s="78"/>
      <c r="B56" s="8" t="s">
        <v>516</v>
      </c>
      <c r="C56" s="9">
        <v>3.4397893634185877E-3</v>
      </c>
      <c r="D56" s="9">
        <v>1.9882189270464536</v>
      </c>
      <c r="E56" s="9">
        <v>5.7151178892169445E-3</v>
      </c>
      <c r="F56" s="9">
        <v>0.1413261315024163</v>
      </c>
      <c r="G56" s="9">
        <v>0.797465030501599</v>
      </c>
      <c r="H56" s="9">
        <v>0.4222738003480247</v>
      </c>
      <c r="I56" s="9">
        <v>2.9973460089083805</v>
      </c>
      <c r="J56" s="9">
        <v>0.84308031715423737</v>
      </c>
      <c r="K56" s="9">
        <v>7.9536634922276308</v>
      </c>
      <c r="L56" s="9">
        <v>3.0890173794554912</v>
      </c>
      <c r="M56" s="9">
        <v>12.488019419759652</v>
      </c>
      <c r="N56" s="9">
        <v>2.8236980542169614</v>
      </c>
      <c r="O56" s="9">
        <v>23.518699065825256</v>
      </c>
      <c r="P56" s="9">
        <v>5.0149733169839497</v>
      </c>
    </row>
    <row r="57" spans="1:16">
      <c r="A57" s="78"/>
      <c r="B57" s="53" t="s">
        <v>539</v>
      </c>
      <c r="C57" s="9">
        <v>0</v>
      </c>
      <c r="D57" s="9">
        <v>1.6725450426917838</v>
      </c>
      <c r="E57" s="9">
        <v>4.6100839079566327E-3</v>
      </c>
      <c r="F57" s="9">
        <v>0.14412099605708167</v>
      </c>
      <c r="G57" s="9">
        <v>0.66510487820820907</v>
      </c>
      <c r="H57" s="9">
        <v>0.47243300077339739</v>
      </c>
      <c r="I57" s="9">
        <v>2.8675591555758091</v>
      </c>
      <c r="J57" s="9">
        <v>0.68470264004020231</v>
      </c>
      <c r="K57" s="9">
        <v>6.2469813373474361</v>
      </c>
      <c r="L57" s="9">
        <v>1.6468718799107829</v>
      </c>
      <c r="M57" s="9">
        <v>5.4276574198867946</v>
      </c>
      <c r="N57" s="9">
        <v>0.90827344876225768</v>
      </c>
      <c r="O57" s="9">
        <v>6.8142289541484882</v>
      </c>
      <c r="P57" s="9">
        <v>1.4058041088866444</v>
      </c>
    </row>
    <row r="58" spans="1:16">
      <c r="A58" s="79"/>
      <c r="B58" s="54" t="s">
        <v>540</v>
      </c>
      <c r="C58" s="18">
        <v>1.2424681418654564E-2</v>
      </c>
      <c r="D58" s="18">
        <v>1.7634607982993624</v>
      </c>
      <c r="E58" s="18">
        <v>7.6587407426344511E-3</v>
      </c>
      <c r="F58" s="18">
        <v>0.123140317607527</v>
      </c>
      <c r="G58" s="18">
        <v>0.48477395226750897</v>
      </c>
      <c r="H58" s="18">
        <v>0.55190258423296712</v>
      </c>
      <c r="I58" s="18">
        <v>3.3672696689817112</v>
      </c>
      <c r="J58" s="18">
        <v>0.76367814951274726</v>
      </c>
      <c r="K58" s="18">
        <v>6.0498397796857279</v>
      </c>
      <c r="L58" s="18">
        <v>1.6230388130789346</v>
      </c>
      <c r="M58" s="18">
        <v>5.8604663965093682</v>
      </c>
      <c r="N58" s="18">
        <v>0.98597712071633481</v>
      </c>
      <c r="O58" s="18">
        <v>7.7178791611815072</v>
      </c>
      <c r="P58" s="18">
        <v>1.4847860709017184</v>
      </c>
    </row>
    <row r="59" spans="1:16">
      <c r="A59" s="78" t="s">
        <v>549</v>
      </c>
      <c r="B59" s="8" t="s">
        <v>517</v>
      </c>
      <c r="C59" s="9">
        <v>3.803399507166165E-2</v>
      </c>
      <c r="D59" s="9">
        <v>4.7322116574784499</v>
      </c>
      <c r="E59" s="9">
        <v>9.6347484306893022E-3</v>
      </c>
      <c r="F59" s="9">
        <v>0.22916995947011889</v>
      </c>
      <c r="G59" s="9">
        <v>0.33338153702440881</v>
      </c>
      <c r="H59" s="9">
        <v>0.23305371535109293</v>
      </c>
      <c r="I59" s="9">
        <v>2.2464138421666484</v>
      </c>
      <c r="J59" s="9">
        <v>0.65898103537444319</v>
      </c>
      <c r="K59" s="9">
        <v>6.3761503623369604</v>
      </c>
      <c r="L59" s="9">
        <v>1.8554429460779278</v>
      </c>
      <c r="M59" s="9">
        <v>6.7282646431903954</v>
      </c>
      <c r="N59" s="9">
        <v>1.3553768163292581</v>
      </c>
      <c r="O59" s="9">
        <v>10.722783935017507</v>
      </c>
      <c r="P59" s="9">
        <v>2.066992603577793</v>
      </c>
    </row>
    <row r="60" spans="1:16">
      <c r="A60" s="78"/>
      <c r="B60" s="8" t="s">
        <v>518</v>
      </c>
      <c r="C60" s="9">
        <v>0.14630269031695045</v>
      </c>
      <c r="D60" s="9">
        <v>5.1474349511672228</v>
      </c>
      <c r="E60" s="9">
        <v>5.8650294665319583E-2</v>
      </c>
      <c r="F60" s="9">
        <v>0.57839494124708601</v>
      </c>
      <c r="G60" s="9">
        <v>0.57753358310846181</v>
      </c>
      <c r="H60" s="9">
        <v>0.43470521712712817</v>
      </c>
      <c r="I60" s="9">
        <v>3.4823701328768175</v>
      </c>
      <c r="J60" s="9">
        <v>1.1617035180014967</v>
      </c>
      <c r="K60" s="9">
        <v>10.989206040142294</v>
      </c>
      <c r="L60" s="9">
        <v>3.3091908585977783</v>
      </c>
      <c r="M60" s="9">
        <v>11.98727423464574</v>
      </c>
      <c r="N60" s="9">
        <v>2.1162524466499644</v>
      </c>
      <c r="O60" s="9">
        <v>15.741586926056026</v>
      </c>
      <c r="P60" s="9">
        <v>3.3143803798756295</v>
      </c>
    </row>
    <row r="61" spans="1:16">
      <c r="A61" s="78"/>
      <c r="B61" s="8" t="s">
        <v>519</v>
      </c>
      <c r="C61" s="9">
        <v>0.3767838717674018</v>
      </c>
      <c r="D61" s="9">
        <v>7.0835514640989379</v>
      </c>
      <c r="E61" s="9">
        <v>0.19417558330332091</v>
      </c>
      <c r="F61" s="9">
        <v>0.9693548693252213</v>
      </c>
      <c r="G61" s="9">
        <v>0.68956748358356512</v>
      </c>
      <c r="H61" s="9">
        <v>0.33507316895415135</v>
      </c>
      <c r="I61" s="9">
        <v>2.6487983206147074</v>
      </c>
      <c r="J61" s="9">
        <v>0.66493415459218908</v>
      </c>
      <c r="K61" s="9">
        <v>5.7191347335239975</v>
      </c>
      <c r="L61" s="9">
        <v>1.4946120187008789</v>
      </c>
      <c r="M61" s="9">
        <v>5.6150465828334237</v>
      </c>
      <c r="N61" s="9">
        <v>0.89338611212177543</v>
      </c>
      <c r="O61" s="9">
        <v>7.0502847010788132</v>
      </c>
      <c r="P61" s="9">
        <v>1.3622887692986099</v>
      </c>
    </row>
    <row r="62" spans="1:16">
      <c r="A62" s="78"/>
      <c r="B62" s="8" t="s">
        <v>520</v>
      </c>
      <c r="C62" s="9">
        <v>5.7614717124239191E-2</v>
      </c>
      <c r="D62" s="9">
        <v>5.0302005009135566</v>
      </c>
      <c r="E62" s="9">
        <v>5.1406116863893368E-2</v>
      </c>
      <c r="F62" s="9">
        <v>0.48820218234275164</v>
      </c>
      <c r="G62" s="9">
        <v>0.8269021252706853</v>
      </c>
      <c r="H62" s="9">
        <v>0.51706533811721755</v>
      </c>
      <c r="I62" s="9">
        <v>2.7407824244139438</v>
      </c>
      <c r="J62" s="9">
        <v>0.86621866421886706</v>
      </c>
      <c r="K62" s="9">
        <v>7.6262170787626662</v>
      </c>
      <c r="L62" s="9">
        <v>2.3087229096487221</v>
      </c>
      <c r="M62" s="9">
        <v>8.4108462831997013</v>
      </c>
      <c r="N62" s="9">
        <v>1.4802458487286463</v>
      </c>
      <c r="O62" s="9">
        <v>11.279364856822534</v>
      </c>
      <c r="P62" s="9">
        <v>2.1784869056397418</v>
      </c>
    </row>
    <row r="63" spans="1:16">
      <c r="A63" s="78"/>
      <c r="B63" s="8" t="s">
        <v>521</v>
      </c>
      <c r="C63" s="9">
        <v>5.7364173423212352E-2</v>
      </c>
      <c r="D63" s="9">
        <v>5.0100767632129815</v>
      </c>
      <c r="E63" s="9">
        <v>3.4342097068739419E-2</v>
      </c>
      <c r="F63" s="9">
        <v>0.46356297575063921</v>
      </c>
      <c r="G63" s="9">
        <v>0.4885461462208382</v>
      </c>
      <c r="H63" s="9">
        <v>0.47676777100082435</v>
      </c>
      <c r="I63" s="9">
        <v>3.47984314842904</v>
      </c>
      <c r="J63" s="9">
        <v>1.1060727708440865</v>
      </c>
      <c r="K63" s="9">
        <v>10.297429982092913</v>
      </c>
      <c r="L63" s="9">
        <v>3.1706709352638711</v>
      </c>
      <c r="M63" s="9">
        <v>11.133029645761557</v>
      </c>
      <c r="N63" s="9">
        <v>1.9358803727132754</v>
      </c>
      <c r="O63" s="9">
        <v>15.516687369483048</v>
      </c>
      <c r="P63" s="9">
        <v>2.9959772328781082</v>
      </c>
    </row>
    <row r="64" spans="1:16">
      <c r="A64" s="78"/>
      <c r="B64" s="8" t="s">
        <v>522</v>
      </c>
      <c r="C64" s="9">
        <v>0.20358351662302882</v>
      </c>
      <c r="D64" s="9">
        <v>4.3796637260330558</v>
      </c>
      <c r="E64" s="9">
        <v>5.566432060606457E-2</v>
      </c>
      <c r="F64" s="9">
        <v>0.39659037005090941</v>
      </c>
      <c r="G64" s="9">
        <v>0.5457808747351528</v>
      </c>
      <c r="H64" s="9">
        <v>0.22811087763293353</v>
      </c>
      <c r="I64" s="9">
        <v>2.5654030755048542</v>
      </c>
      <c r="J64" s="9">
        <v>1.0334823765099299</v>
      </c>
      <c r="K64" s="9">
        <v>14.423645054460231</v>
      </c>
      <c r="L64" s="9">
        <v>6.0623585486798097</v>
      </c>
      <c r="M64" s="9">
        <v>27.148274495186875</v>
      </c>
      <c r="N64" s="9">
        <v>5.4207892169870071</v>
      </c>
      <c r="O64" s="9">
        <v>44.678641498584895</v>
      </c>
      <c r="P64" s="9">
        <v>6.9478004538728708</v>
      </c>
    </row>
    <row r="65" spans="1:16">
      <c r="A65" s="78"/>
      <c r="B65" s="8" t="s">
        <v>523</v>
      </c>
      <c r="C65" s="9">
        <v>4.0454141338864312E-3</v>
      </c>
      <c r="D65" s="9">
        <v>4.5943668726498927</v>
      </c>
      <c r="E65" s="9">
        <v>6.6305965891517438E-2</v>
      </c>
      <c r="F65" s="9">
        <v>0.23628901134082445</v>
      </c>
      <c r="G65" s="9">
        <v>0.12011245156782493</v>
      </c>
      <c r="H65" s="9">
        <v>0.19207859652413056</v>
      </c>
      <c r="I65" s="9">
        <v>2.0233165099763339</v>
      </c>
      <c r="J65" s="9">
        <v>0.7350954238753824</v>
      </c>
      <c r="K65" s="9">
        <v>4.3395365952585427</v>
      </c>
      <c r="L65" s="9">
        <v>1.8438146258238512</v>
      </c>
      <c r="M65" s="9">
        <v>7.2691618059711844</v>
      </c>
      <c r="N65" s="9">
        <v>1.0374154436082064</v>
      </c>
      <c r="O65" s="9">
        <v>8.6258924585193792</v>
      </c>
      <c r="P65" s="9">
        <v>1.7148867957499732</v>
      </c>
    </row>
    <row r="66" spans="1:16">
      <c r="A66" s="78"/>
      <c r="B66" s="8" t="s">
        <v>524</v>
      </c>
      <c r="C66" s="9">
        <v>3.3304046559765109E-3</v>
      </c>
      <c r="D66" s="9">
        <v>5.1153714561074555</v>
      </c>
      <c r="E66" s="9">
        <v>5.0907871212066821E-3</v>
      </c>
      <c r="F66" s="9">
        <v>0.36228258120093648</v>
      </c>
      <c r="G66" s="9">
        <v>0.45331614072885856</v>
      </c>
      <c r="H66" s="9">
        <v>0.39400462741256487</v>
      </c>
      <c r="I66" s="9">
        <v>2.9206813416710955</v>
      </c>
      <c r="J66" s="9">
        <v>0.81450514151026743</v>
      </c>
      <c r="K66" s="9">
        <v>8.089110842319494</v>
      </c>
      <c r="L66" s="9">
        <v>2.6415644545020149</v>
      </c>
      <c r="M66" s="9">
        <v>9.0402202362632185</v>
      </c>
      <c r="N66" s="9">
        <v>1.4315127007900876</v>
      </c>
      <c r="O66" s="9">
        <v>13.342457297497367</v>
      </c>
      <c r="P66" s="9">
        <v>2.5110648876979846</v>
      </c>
    </row>
    <row r="67" spans="1:16">
      <c r="A67" s="78"/>
      <c r="B67" s="8" t="s">
        <v>525</v>
      </c>
      <c r="C67" s="9">
        <v>0.32239187451139628</v>
      </c>
      <c r="D67" s="9">
        <v>7.0539044035851264</v>
      </c>
      <c r="E67" s="9">
        <v>7.6902859363613074E-2</v>
      </c>
      <c r="F67" s="9">
        <v>0.82049349568724039</v>
      </c>
      <c r="G67" s="9">
        <v>0.90077661751902416</v>
      </c>
      <c r="H67" s="9">
        <v>0.5211169520749388</v>
      </c>
      <c r="I67" s="9">
        <v>2.233751082763789</v>
      </c>
      <c r="J67" s="9">
        <v>0.45154150627370143</v>
      </c>
      <c r="K67" s="9">
        <v>5.4708047032898373</v>
      </c>
      <c r="L67" s="9">
        <v>1.479043094119991</v>
      </c>
      <c r="M67" s="9">
        <v>4.7236877923056992</v>
      </c>
      <c r="N67" s="9">
        <v>0.82575088810026265</v>
      </c>
      <c r="O67" s="9">
        <v>6.2953046112635027</v>
      </c>
      <c r="P67" s="9">
        <v>1.0170525015145777</v>
      </c>
    </row>
    <row r="68" spans="1:16">
      <c r="A68" s="78"/>
      <c r="B68" s="8" t="s">
        <v>526</v>
      </c>
      <c r="C68" s="9">
        <v>1.7655205749199002E-2</v>
      </c>
      <c r="D68" s="9">
        <v>5.8509618040985103</v>
      </c>
      <c r="E68" s="9">
        <v>4.0378176255779677E-2</v>
      </c>
      <c r="F68" s="9">
        <v>0.47843410678780363</v>
      </c>
      <c r="G68" s="9">
        <v>0.98470174965569268</v>
      </c>
      <c r="H68" s="9">
        <v>0.26075071078056833</v>
      </c>
      <c r="I68" s="9">
        <v>2.0456128727609197</v>
      </c>
      <c r="J68" s="9">
        <v>0.49509685052987717</v>
      </c>
      <c r="K68" s="9">
        <v>4.9798391193561482</v>
      </c>
      <c r="L68" s="9">
        <v>1.5903253642397914</v>
      </c>
      <c r="M68" s="9">
        <v>5.8177211517592049</v>
      </c>
      <c r="N68" s="9">
        <v>0.92289082337573225</v>
      </c>
      <c r="O68" s="9">
        <v>8.3495877756705958</v>
      </c>
      <c r="P68" s="9">
        <v>1.5433691574981943</v>
      </c>
    </row>
    <row r="69" spans="1:16">
      <c r="A69" s="78"/>
      <c r="B69" s="8" t="s">
        <v>527</v>
      </c>
      <c r="C69" s="9">
        <v>7.0814473218949389E-3</v>
      </c>
      <c r="D69" s="9">
        <v>5.0888692513274751</v>
      </c>
      <c r="E69" s="9">
        <v>2.4262564162465233E-2</v>
      </c>
      <c r="F69" s="9">
        <v>0.52677646377710785</v>
      </c>
      <c r="G69" s="9">
        <v>0.72088453072604863</v>
      </c>
      <c r="H69" s="9">
        <v>0.47033891195312366</v>
      </c>
      <c r="I69" s="9">
        <v>4.0558432062697465</v>
      </c>
      <c r="J69" s="9">
        <v>1.1845357761747677</v>
      </c>
      <c r="K69" s="9">
        <v>11.422656315340619</v>
      </c>
      <c r="L69" s="9">
        <v>3.4869384015586409</v>
      </c>
      <c r="M69" s="9">
        <v>13.15078426109241</v>
      </c>
      <c r="N69" s="9">
        <v>2.3037792743784022</v>
      </c>
      <c r="O69" s="9">
        <v>18.138092723883506</v>
      </c>
      <c r="P69" s="9">
        <v>3.5381745719578865</v>
      </c>
    </row>
    <row r="70" spans="1:16">
      <c r="A70" s="78"/>
      <c r="B70" s="53" t="s">
        <v>528</v>
      </c>
      <c r="C70" s="9">
        <v>0.16279549106978847</v>
      </c>
      <c r="D70" s="9">
        <v>5.7635113028896736</v>
      </c>
      <c r="E70" s="9">
        <v>2.2986350013718751E-2</v>
      </c>
      <c r="F70" s="9">
        <v>0.6211414932820154</v>
      </c>
      <c r="G70" s="9">
        <v>0.78650406475342016</v>
      </c>
      <c r="H70" s="9">
        <v>0.56115652400365046</v>
      </c>
      <c r="I70" s="9">
        <v>3.203379511835041</v>
      </c>
      <c r="J70" s="9">
        <v>1.0186354938832705</v>
      </c>
      <c r="K70" s="9">
        <v>9.3240688357731791</v>
      </c>
      <c r="L70" s="9">
        <v>2.592212751065202</v>
      </c>
      <c r="M70" s="9">
        <v>8.7451772981237745</v>
      </c>
      <c r="N70" s="9">
        <v>1.5469839649083459</v>
      </c>
      <c r="O70" s="9">
        <v>12.619390005354051</v>
      </c>
      <c r="P70" s="9">
        <v>2.2303872123927122</v>
      </c>
    </row>
    <row r="71" spans="1:16">
      <c r="A71" s="78"/>
      <c r="B71" s="53" t="s">
        <v>529</v>
      </c>
      <c r="C71" s="9">
        <v>1.2751059647674158E-2</v>
      </c>
      <c r="D71" s="9">
        <v>5.7814083477001779</v>
      </c>
      <c r="E71" s="9">
        <v>4.6016595560294964E-2</v>
      </c>
      <c r="F71" s="9">
        <v>0.2985404032986585</v>
      </c>
      <c r="G71" s="9">
        <v>0.44156354190442199</v>
      </c>
      <c r="H71" s="9">
        <v>0.23354001424074941</v>
      </c>
      <c r="I71" s="9">
        <v>2.6942439846951824</v>
      </c>
      <c r="J71" s="9">
        <v>0.54638594662842244</v>
      </c>
      <c r="K71" s="9">
        <v>4.4609360480722371</v>
      </c>
      <c r="L71" s="9">
        <v>1.4150348832863946</v>
      </c>
      <c r="M71" s="9">
        <v>4.823967575127841</v>
      </c>
      <c r="N71" s="9">
        <v>0.74427097219050797</v>
      </c>
      <c r="O71" s="9">
        <v>5.4309244830145209</v>
      </c>
      <c r="P71" s="9">
        <v>0.94882352563318595</v>
      </c>
    </row>
    <row r="72" spans="1:16">
      <c r="A72" s="78"/>
      <c r="B72" s="53" t="s">
        <v>530</v>
      </c>
      <c r="C72" s="9">
        <v>8.8624186823606423E-3</v>
      </c>
      <c r="D72" s="9">
        <v>5.8519816127982658</v>
      </c>
      <c r="E72" s="9">
        <v>1.7024013479020484E-2</v>
      </c>
      <c r="F72" s="9">
        <v>0.26882518626880031</v>
      </c>
      <c r="G72" s="9">
        <v>0.52279402567133793</v>
      </c>
      <c r="H72" s="9">
        <v>0.22771773127075851</v>
      </c>
      <c r="I72" s="9">
        <v>1.7442462230672267</v>
      </c>
      <c r="J72" s="9">
        <v>0.49203294793384156</v>
      </c>
      <c r="K72" s="9">
        <v>4.8360584257217241</v>
      </c>
      <c r="L72" s="9">
        <v>1.428196436126745</v>
      </c>
      <c r="M72" s="9">
        <v>4.2675467950487898</v>
      </c>
      <c r="N72" s="9">
        <v>0.72565088609623185</v>
      </c>
      <c r="O72" s="9">
        <v>5.1776883294876033</v>
      </c>
      <c r="P72" s="9">
        <v>1.1390238103315744</v>
      </c>
    </row>
    <row r="73" spans="1:16">
      <c r="A73" s="78"/>
      <c r="B73" s="53" t="s">
        <v>531</v>
      </c>
      <c r="C73" s="9">
        <v>9.1829896628560517E-2</v>
      </c>
      <c r="D73" s="9">
        <v>4.9328401817102705</v>
      </c>
      <c r="E73" s="9">
        <v>3.0960826872382635E-2</v>
      </c>
      <c r="F73" s="9">
        <v>0.46428256300501586</v>
      </c>
      <c r="G73" s="9">
        <v>0.51760751873766819</v>
      </c>
      <c r="H73" s="9">
        <v>0.31969462221716549</v>
      </c>
      <c r="I73" s="9">
        <v>2.3370708340108863</v>
      </c>
      <c r="J73" s="9">
        <v>0.87407604816702289</v>
      </c>
      <c r="K73" s="9">
        <v>8.3401927607546096</v>
      </c>
      <c r="L73" s="9">
        <v>2.5668634776034098</v>
      </c>
      <c r="M73" s="9">
        <v>8.7804167254052867</v>
      </c>
      <c r="N73" s="9">
        <v>1.5532927929529741</v>
      </c>
      <c r="O73" s="9">
        <v>14.894800306871595</v>
      </c>
      <c r="P73" s="9">
        <v>2.5029817271112611</v>
      </c>
    </row>
    <row r="74" spans="1:16">
      <c r="A74" s="78"/>
      <c r="B74" s="53" t="s">
        <v>532</v>
      </c>
      <c r="C74" s="9">
        <v>3.7687832605123393E-2</v>
      </c>
      <c r="D74" s="9">
        <v>5.3639232247992004</v>
      </c>
      <c r="E74" s="9">
        <v>5.4142135442896776E-2</v>
      </c>
      <c r="F74" s="9">
        <v>0.43351953943839339</v>
      </c>
      <c r="G74" s="9">
        <v>0.49509116239473522</v>
      </c>
      <c r="H74" s="9">
        <v>0.31502599953464522</v>
      </c>
      <c r="I74" s="9">
        <v>2.7658641942420483</v>
      </c>
      <c r="J74" s="9">
        <v>0.60737150131952555</v>
      </c>
      <c r="K74" s="9">
        <v>5.9206166754926075</v>
      </c>
      <c r="L74" s="9">
        <v>1.7770271025654689</v>
      </c>
      <c r="M74" s="9">
        <v>7.1132428982722509</v>
      </c>
      <c r="N74" s="9">
        <v>1.2234910274868838</v>
      </c>
      <c r="O74" s="9">
        <v>10.648696226248395</v>
      </c>
      <c r="P74" s="9">
        <v>2.0423878596317859</v>
      </c>
    </row>
    <row r="75" spans="1:16">
      <c r="A75" s="78"/>
      <c r="B75" s="53" t="s">
        <v>533</v>
      </c>
      <c r="C75" s="9">
        <v>3.1410198691393401E-2</v>
      </c>
      <c r="D75" s="9">
        <v>5.6466534698430326</v>
      </c>
      <c r="E75" s="9">
        <v>3.0303771272483338E-2</v>
      </c>
      <c r="F75" s="9">
        <v>0.63739712751472088</v>
      </c>
      <c r="G75" s="9">
        <v>0.62463589111415541</v>
      </c>
      <c r="H75" s="9">
        <v>0.38008948235351536</v>
      </c>
      <c r="I75" s="9">
        <v>2.615901307213174</v>
      </c>
      <c r="J75" s="9">
        <v>0.59823014944547737</v>
      </c>
      <c r="K75" s="9">
        <v>5.3736292240184937</v>
      </c>
      <c r="L75" s="9">
        <v>1.8696755067256867</v>
      </c>
      <c r="M75" s="9">
        <v>6.0808220584826058</v>
      </c>
      <c r="N75" s="9">
        <v>0.91126463730044349</v>
      </c>
      <c r="O75" s="9">
        <v>8.0635605650621844</v>
      </c>
      <c r="P75" s="9">
        <v>1.3787926426968229</v>
      </c>
    </row>
    <row r="76" spans="1:16">
      <c r="A76" s="78"/>
      <c r="B76" s="53" t="s">
        <v>534</v>
      </c>
      <c r="C76" s="9">
        <v>2.0063849266527902E-2</v>
      </c>
      <c r="D76" s="9">
        <v>4.4494190386953711</v>
      </c>
      <c r="E76" s="9">
        <v>4.6443388906391436E-2</v>
      </c>
      <c r="F76" s="9">
        <v>0</v>
      </c>
      <c r="G76" s="9">
        <v>0.27285675880360394</v>
      </c>
      <c r="H76" s="9">
        <v>0.46294148922169215</v>
      </c>
      <c r="I76" s="9">
        <v>1.1567999985079771</v>
      </c>
      <c r="J76" s="9">
        <v>0.75554297380429991</v>
      </c>
      <c r="K76" s="9">
        <v>6.4053007678400737</v>
      </c>
      <c r="L76" s="9">
        <v>1.8988136274994163</v>
      </c>
      <c r="M76" s="9">
        <v>6.9048506768008444</v>
      </c>
      <c r="N76" s="9">
        <v>1.1714054634267503</v>
      </c>
      <c r="O76" s="9">
        <v>7.0860741455927574</v>
      </c>
      <c r="P76" s="9">
        <v>1.2113991492419116</v>
      </c>
    </row>
    <row r="77" spans="1:16">
      <c r="A77" s="78"/>
      <c r="B77" s="53" t="s">
        <v>535</v>
      </c>
      <c r="C77" s="9">
        <v>0.15070428930663024</v>
      </c>
      <c r="D77" s="9">
        <v>5.4552313710017515</v>
      </c>
      <c r="E77" s="9">
        <v>3.4143415564965321E-2</v>
      </c>
      <c r="F77" s="9">
        <v>0.24477705650089915</v>
      </c>
      <c r="G77" s="9">
        <v>0.60824947805587581</v>
      </c>
      <c r="H77" s="9">
        <v>0.595005913771678</v>
      </c>
      <c r="I77" s="9">
        <v>2.3029831991240539</v>
      </c>
      <c r="J77" s="9">
        <v>0.64034537141596848</v>
      </c>
      <c r="K77" s="9">
        <v>5.8983501615254088</v>
      </c>
      <c r="L77" s="9">
        <v>1.8284826288649034</v>
      </c>
      <c r="M77" s="9">
        <v>7.3074239720428071</v>
      </c>
      <c r="N77" s="9">
        <v>1.2130125691637283</v>
      </c>
      <c r="O77" s="9">
        <v>11.320924404745002</v>
      </c>
      <c r="P77" s="9">
        <v>1.7130093998408371</v>
      </c>
    </row>
    <row r="78" spans="1:16">
      <c r="A78" s="78"/>
      <c r="B78" s="53" t="s">
        <v>536</v>
      </c>
      <c r="C78" s="9">
        <v>0</v>
      </c>
      <c r="D78" s="9">
        <v>5.4682632578598147</v>
      </c>
      <c r="E78" s="9">
        <v>1.344309249980925E-2</v>
      </c>
      <c r="F78" s="9">
        <v>6.0201388335952219E-2</v>
      </c>
      <c r="G78" s="9">
        <v>0.39049045038392788</v>
      </c>
      <c r="H78" s="9">
        <v>0.31833463719989868</v>
      </c>
      <c r="I78" s="9">
        <v>1.7464649890994577</v>
      </c>
      <c r="J78" s="9">
        <v>0.40470914220065796</v>
      </c>
      <c r="K78" s="9">
        <v>4.8289915999604753</v>
      </c>
      <c r="L78" s="9">
        <v>1.3875746251285233</v>
      </c>
      <c r="M78" s="9">
        <v>4.7463297789054986</v>
      </c>
      <c r="N78" s="9">
        <v>0.78671352816121609</v>
      </c>
      <c r="O78" s="9">
        <v>5.9273822478189384</v>
      </c>
      <c r="P78" s="9">
        <v>1.0666986011327013</v>
      </c>
    </row>
    <row r="79" spans="1:16">
      <c r="A79" s="78"/>
      <c r="B79" s="53" t="s">
        <v>537</v>
      </c>
      <c r="C79" s="9">
        <v>7.4577459353378818E-3</v>
      </c>
      <c r="D79" s="9">
        <v>4.0146636837911105</v>
      </c>
      <c r="E79" s="9">
        <v>2.0004762136684628E-2</v>
      </c>
      <c r="F79" s="9">
        <v>0.12505177601000569</v>
      </c>
      <c r="G79" s="9">
        <v>0.55062124531834389</v>
      </c>
      <c r="H79" s="9">
        <v>0.26955138072085821</v>
      </c>
      <c r="I79" s="9">
        <v>2.3159009314888239</v>
      </c>
      <c r="J79" s="9">
        <v>0.6794350736835133</v>
      </c>
      <c r="K79" s="9">
        <v>6.7851819438187926</v>
      </c>
      <c r="L79" s="9">
        <v>2.1939101718917371</v>
      </c>
      <c r="M79" s="9">
        <v>7.9462092214644668</v>
      </c>
      <c r="N79" s="9">
        <v>1.3846918804822412</v>
      </c>
      <c r="O79" s="9">
        <v>11.698785907854646</v>
      </c>
      <c r="P79" s="9">
        <v>2.188486923981467</v>
      </c>
    </row>
    <row r="80" spans="1:16">
      <c r="A80" s="79"/>
      <c r="B80" s="54" t="s">
        <v>538</v>
      </c>
      <c r="C80" s="18">
        <v>0</v>
      </c>
      <c r="D80" s="18">
        <v>5.5860169345205817</v>
      </c>
      <c r="E80" s="18">
        <v>3.3808551384290599E-2</v>
      </c>
      <c r="F80" s="18">
        <v>0.16799758811726659</v>
      </c>
      <c r="G80" s="18">
        <v>0.71360517225419862</v>
      </c>
      <c r="H80" s="18">
        <v>0.38474447061954875</v>
      </c>
      <c r="I80" s="18">
        <v>2.9782648627486838</v>
      </c>
      <c r="J80" s="18">
        <v>0.7856287406293857</v>
      </c>
      <c r="K80" s="18">
        <v>5.3962706521732517</v>
      </c>
      <c r="L80" s="18">
        <v>1.587380764302168</v>
      </c>
      <c r="M80" s="18">
        <v>5.0861546848672585</v>
      </c>
      <c r="N80" s="18">
        <v>0.79609808916107239</v>
      </c>
      <c r="O80" s="18">
        <v>6.0991915340438529</v>
      </c>
      <c r="P80" s="18">
        <v>1.2324448859370225</v>
      </c>
    </row>
    <row r="81" spans="1:16">
      <c r="A81" s="77" t="s">
        <v>550</v>
      </c>
      <c r="B81" s="53" t="s">
        <v>541</v>
      </c>
      <c r="C81" s="9">
        <v>1.0356238065244733E-2</v>
      </c>
      <c r="D81" s="9">
        <v>4.8547896790765703</v>
      </c>
      <c r="E81" s="9">
        <v>2.9134274033524296E-2</v>
      </c>
      <c r="F81" s="9">
        <v>0.30249072797844639</v>
      </c>
      <c r="G81" s="9">
        <v>0.63895974384248855</v>
      </c>
      <c r="H81" s="9">
        <v>0.32043669020518972</v>
      </c>
      <c r="I81" s="9">
        <v>2.7777076037750681</v>
      </c>
      <c r="J81" s="9">
        <v>0.5467224670387657</v>
      </c>
      <c r="K81" s="9">
        <v>5.1028181631059493</v>
      </c>
      <c r="L81" s="9">
        <v>1.4287326861469729</v>
      </c>
      <c r="M81" s="9">
        <v>5.445991283609029</v>
      </c>
      <c r="N81" s="9">
        <v>1.0483966030343994</v>
      </c>
      <c r="O81" s="9">
        <v>6.7066396031729401</v>
      </c>
      <c r="P81" s="9">
        <v>1.2846121343340748</v>
      </c>
    </row>
    <row r="82" spans="1:16">
      <c r="A82" s="78"/>
      <c r="B82" s="53" t="s">
        <v>542</v>
      </c>
      <c r="C82" s="9">
        <v>2.8336938885544778E-3</v>
      </c>
      <c r="D82" s="9">
        <v>4.9724040449195455</v>
      </c>
      <c r="E82" s="9">
        <v>0</v>
      </c>
      <c r="F82" s="9">
        <v>0.25742971149897348</v>
      </c>
      <c r="G82" s="9">
        <v>0.50049046862583801</v>
      </c>
      <c r="H82" s="9">
        <v>0.38220899273040992</v>
      </c>
      <c r="I82" s="9">
        <v>2.8549023958092583</v>
      </c>
      <c r="J82" s="9">
        <v>0.68334135321922784</v>
      </c>
      <c r="K82" s="9">
        <v>6.22957675002292</v>
      </c>
      <c r="L82" s="9">
        <v>1.6594017339516789</v>
      </c>
      <c r="M82" s="9">
        <v>5.9999731047031846</v>
      </c>
      <c r="N82" s="9">
        <v>1.0733304024049497</v>
      </c>
      <c r="O82" s="9">
        <v>8.5779164892779942</v>
      </c>
      <c r="P82" s="9">
        <v>1.6284909757865982</v>
      </c>
    </row>
    <row r="83" spans="1:16">
      <c r="A83" s="78"/>
      <c r="B83" s="53" t="s">
        <v>543</v>
      </c>
      <c r="C83" s="9">
        <v>3.2897004555042567E-3</v>
      </c>
      <c r="D83" s="9">
        <v>4.089991781101566</v>
      </c>
      <c r="E83" s="9">
        <v>1.5137775333996814E-2</v>
      </c>
      <c r="F83" s="9">
        <v>0.2652954671972228</v>
      </c>
      <c r="G83" s="9">
        <v>0.43019111320262121</v>
      </c>
      <c r="H83" s="9">
        <v>0.23789704326164571</v>
      </c>
      <c r="I83" s="9">
        <v>1.7480360233403722</v>
      </c>
      <c r="J83" s="9">
        <v>0.55969527064989122</v>
      </c>
      <c r="K83" s="9">
        <v>5.8462690014391185</v>
      </c>
      <c r="L83" s="9">
        <v>1.7350976476977014</v>
      </c>
      <c r="M83" s="9">
        <v>6.5890623166925906</v>
      </c>
      <c r="N83" s="9">
        <v>1.1190908995150064</v>
      </c>
      <c r="O83" s="9">
        <v>8.7894436967312917</v>
      </c>
      <c r="P83" s="9">
        <v>1.6413089149110685</v>
      </c>
    </row>
    <row r="84" spans="1:16">
      <c r="A84" s="78"/>
      <c r="B84" s="53" t="s">
        <v>544</v>
      </c>
      <c r="C84" s="9">
        <v>1.6089821215611748E-2</v>
      </c>
      <c r="D84" s="9">
        <v>4.4325363674898561</v>
      </c>
      <c r="E84" s="9">
        <v>4.9290775411664437E-3</v>
      </c>
      <c r="F84" s="9">
        <v>0.19293777836776382</v>
      </c>
      <c r="G84" s="9">
        <v>0.310351531282337</v>
      </c>
      <c r="H84" s="9">
        <v>0.22035732471157182</v>
      </c>
      <c r="I84" s="9">
        <v>1.8549873867638356</v>
      </c>
      <c r="J84" s="9">
        <v>0.59039664999833641</v>
      </c>
      <c r="K84" s="9">
        <v>4.8113056503028035</v>
      </c>
      <c r="L84" s="9">
        <v>1.6458909423020753</v>
      </c>
      <c r="M84" s="9">
        <v>5.1984633845811699</v>
      </c>
      <c r="N84" s="9">
        <v>0.95011934002435527</v>
      </c>
      <c r="O84" s="9">
        <v>7.1149981120783412</v>
      </c>
      <c r="P84" s="9">
        <v>1.3266643511543947</v>
      </c>
    </row>
    <row r="85" spans="1:16">
      <c r="A85" s="78"/>
      <c r="B85" s="53" t="s">
        <v>545</v>
      </c>
      <c r="C85" s="9">
        <v>1.0943415027524758E-2</v>
      </c>
      <c r="D85" s="9">
        <v>4.7016980106932165</v>
      </c>
      <c r="E85" s="9">
        <v>1.6750981984066181E-2</v>
      </c>
      <c r="F85" s="9">
        <v>0.3168222768256253</v>
      </c>
      <c r="G85" s="9">
        <v>0.62016288775746953</v>
      </c>
      <c r="H85" s="9">
        <v>0.41817135473643902</v>
      </c>
      <c r="I85" s="9">
        <v>2.9429863450993561</v>
      </c>
      <c r="J85" s="9">
        <v>0.73429917383856047</v>
      </c>
      <c r="K85" s="9">
        <v>5.521732309867903</v>
      </c>
      <c r="L85" s="9">
        <v>1.6226279467328164</v>
      </c>
      <c r="M85" s="9">
        <v>5.3371626275571984</v>
      </c>
      <c r="N85" s="9">
        <v>0.83285762886345227</v>
      </c>
      <c r="O85" s="9">
        <v>6.9311708057762926</v>
      </c>
      <c r="P85" s="9">
        <v>1.208439956180867</v>
      </c>
    </row>
    <row r="86" spans="1:16">
      <c r="A86" s="79"/>
      <c r="B86" s="54" t="s">
        <v>546</v>
      </c>
      <c r="C86" s="18">
        <v>1.9860448391634603E-2</v>
      </c>
      <c r="D86" s="18">
        <v>4.6365089958983861</v>
      </c>
      <c r="E86" s="18">
        <v>2.2783969368833173E-2</v>
      </c>
      <c r="F86" s="18">
        <v>0.13242483183185549</v>
      </c>
      <c r="G86" s="18">
        <v>0.46843181156175739</v>
      </c>
      <c r="H86" s="18">
        <v>0.27514384608430154</v>
      </c>
      <c r="I86" s="18">
        <v>2.4325413351223042</v>
      </c>
      <c r="J86" s="18">
        <v>0.69666147515624766</v>
      </c>
      <c r="K86" s="18">
        <v>4.735936045813828</v>
      </c>
      <c r="L86" s="18">
        <v>1.5567724596545658</v>
      </c>
      <c r="M86" s="18">
        <v>5.3439448118335164</v>
      </c>
      <c r="N86" s="18">
        <v>0.87527886310097058</v>
      </c>
      <c r="O86" s="18">
        <v>6.7987438810900116</v>
      </c>
      <c r="P86" s="18">
        <v>1.2506586289715527</v>
      </c>
    </row>
    <row r="87" spans="1:16">
      <c r="B87" s="5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>
      <c r="A88" s="34"/>
    </row>
    <row r="89" spans="1:16">
      <c r="A89" s="63"/>
      <c r="B89" s="15" t="s">
        <v>42</v>
      </c>
      <c r="C89" s="40" t="s">
        <v>27</v>
      </c>
      <c r="D89" s="40" t="s">
        <v>28</v>
      </c>
      <c r="E89" s="40" t="s">
        <v>29</v>
      </c>
      <c r="F89" s="40" t="s">
        <v>30</v>
      </c>
      <c r="G89" s="40" t="s">
        <v>31</v>
      </c>
      <c r="H89" s="40" t="s">
        <v>32</v>
      </c>
      <c r="I89" s="40" t="s">
        <v>33</v>
      </c>
      <c r="J89" s="40" t="s">
        <v>34</v>
      </c>
      <c r="K89" s="40" t="s">
        <v>35</v>
      </c>
      <c r="L89" s="40" t="s">
        <v>36</v>
      </c>
      <c r="M89" s="40" t="s">
        <v>37</v>
      </c>
      <c r="N89" s="40" t="s">
        <v>38</v>
      </c>
      <c r="O89" s="40" t="s">
        <v>39</v>
      </c>
      <c r="P89" s="40" t="s">
        <v>40</v>
      </c>
    </row>
    <row r="90" spans="1:16">
      <c r="A90" s="77" t="s">
        <v>548</v>
      </c>
      <c r="B90" s="10" t="s">
        <v>592</v>
      </c>
      <c r="C90" s="11">
        <v>6.7010777212133448E-3</v>
      </c>
      <c r="D90" s="11">
        <v>0.94492105531592663</v>
      </c>
      <c r="E90" s="11">
        <v>2.5729510456451005E-3</v>
      </c>
      <c r="F90" s="11">
        <v>6.0648803174815483E-2</v>
      </c>
      <c r="G90" s="11">
        <v>0.28207263607404015</v>
      </c>
      <c r="H90" s="11">
        <v>0.1343847862455988</v>
      </c>
      <c r="I90" s="11">
        <v>1.54871103633207</v>
      </c>
      <c r="J90" s="11">
        <v>0.50770433367756385</v>
      </c>
      <c r="K90" s="11">
        <v>4.9372195127719145</v>
      </c>
      <c r="L90" s="11">
        <v>1.5675474483148339</v>
      </c>
      <c r="M90" s="11">
        <v>6.0106722561428851</v>
      </c>
      <c r="N90" s="11">
        <v>0.96878086874899938</v>
      </c>
      <c r="O90" s="11">
        <v>8.2687171805588164</v>
      </c>
      <c r="P90" s="11">
        <v>1.4798851982988457</v>
      </c>
    </row>
    <row r="91" spans="1:16">
      <c r="A91" s="78"/>
      <c r="B91" s="10" t="s">
        <v>593</v>
      </c>
      <c r="C91" s="11">
        <v>2.9894284064906559E-3</v>
      </c>
      <c r="D91" s="11">
        <v>3.4316578816124812</v>
      </c>
      <c r="E91" s="11">
        <v>1.148223881161526E-2</v>
      </c>
      <c r="F91" s="11">
        <v>0.12737464919991881</v>
      </c>
      <c r="G91" s="11">
        <v>0.37566784207052084</v>
      </c>
      <c r="H91" s="11">
        <v>0.28892398911304468</v>
      </c>
      <c r="I91" s="11">
        <v>2.0130625916152867</v>
      </c>
      <c r="J91" s="11">
        <v>0.58048318310675751</v>
      </c>
      <c r="K91" s="11">
        <v>4.5418421808624068</v>
      </c>
      <c r="L91" s="11">
        <v>1.3491436646329873</v>
      </c>
      <c r="M91" s="11">
        <v>4.0497578055953012</v>
      </c>
      <c r="N91" s="11">
        <v>0.60285646925859837</v>
      </c>
      <c r="O91" s="11">
        <v>4.7508761128630237</v>
      </c>
      <c r="P91" s="11">
        <v>0.76028945495676992</v>
      </c>
    </row>
    <row r="92" spans="1:16">
      <c r="A92" s="78"/>
      <c r="B92" s="10" t="s">
        <v>594</v>
      </c>
      <c r="C92" s="11">
        <v>7.7612352232312443E-3</v>
      </c>
      <c r="D92" s="11">
        <v>1.3283763765441332</v>
      </c>
      <c r="E92" s="11">
        <v>3.9760391547504145E-3</v>
      </c>
      <c r="F92" s="11">
        <v>5.2074859535161659E-2</v>
      </c>
      <c r="G92" s="11">
        <v>0.23320270317050454</v>
      </c>
      <c r="H92" s="11">
        <v>0.10853249832690925</v>
      </c>
      <c r="I92" s="11">
        <v>1.9654111587731564</v>
      </c>
      <c r="J92" s="11">
        <v>0.561108478369573</v>
      </c>
      <c r="K92" s="11">
        <v>5.4528607044710711</v>
      </c>
      <c r="L92" s="11">
        <v>1.4973282946815709</v>
      </c>
      <c r="M92" s="11">
        <v>4.4916697661988865</v>
      </c>
      <c r="N92" s="11">
        <v>0.78274930781274854</v>
      </c>
      <c r="O92" s="11">
        <v>5.3511311911041339</v>
      </c>
      <c r="P92" s="11">
        <v>0.85789862939424311</v>
      </c>
    </row>
    <row r="93" spans="1:16">
      <c r="A93" s="78"/>
      <c r="B93" s="10" t="s">
        <v>595</v>
      </c>
      <c r="C93" s="11">
        <v>6.6733811431357957E-3</v>
      </c>
      <c r="D93" s="11">
        <v>2.148196959435734</v>
      </c>
      <c r="E93" s="11">
        <v>2.564919753892001E-3</v>
      </c>
      <c r="F93" s="11">
        <v>6.7137540751478833E-2</v>
      </c>
      <c r="G93" s="11">
        <v>0.18833988401933718</v>
      </c>
      <c r="H93" s="11">
        <v>8.7740039829192679E-2</v>
      </c>
      <c r="I93" s="11">
        <v>0.97375223403382249</v>
      </c>
      <c r="J93" s="11">
        <v>0.32990974023092995</v>
      </c>
      <c r="K93" s="11">
        <v>4.0678657849424251</v>
      </c>
      <c r="L93" s="11">
        <v>1.217454321714039</v>
      </c>
      <c r="M93" s="11">
        <v>4.3919525236379453</v>
      </c>
      <c r="N93" s="11">
        <v>0.65016022781014549</v>
      </c>
      <c r="O93" s="11">
        <v>5.1491668156259811</v>
      </c>
      <c r="P93" s="11">
        <v>1.0285123523841333</v>
      </c>
    </row>
    <row r="94" spans="1:16">
      <c r="A94" s="78"/>
      <c r="B94" s="10" t="s">
        <v>596</v>
      </c>
      <c r="C94" s="11">
        <v>5.0824078077655469E-3</v>
      </c>
      <c r="D94" s="11">
        <v>1.2838713755021878</v>
      </c>
      <c r="E94" s="11">
        <v>5.8622615051634776E-3</v>
      </c>
      <c r="F94" s="11">
        <v>9.4610971771928051E-2</v>
      </c>
      <c r="G94" s="11">
        <v>0.25867765723654457</v>
      </c>
      <c r="H94" s="11">
        <v>0.2411446137411517</v>
      </c>
      <c r="I94" s="11">
        <v>2.043357896927303</v>
      </c>
      <c r="J94" s="11">
        <v>0.69782847538531789</v>
      </c>
      <c r="K94" s="11">
        <v>6.6278020880592026</v>
      </c>
      <c r="L94" s="11">
        <v>1.86112594197709</v>
      </c>
      <c r="M94" s="11">
        <v>5.9369518400911749</v>
      </c>
      <c r="N94" s="11">
        <v>0.96530976441489269</v>
      </c>
      <c r="O94" s="11">
        <v>6.0335321821094574</v>
      </c>
      <c r="P94" s="11">
        <v>0.99379010436665138</v>
      </c>
    </row>
    <row r="95" spans="1:16">
      <c r="A95" s="78"/>
      <c r="B95" s="10" t="s">
        <v>597</v>
      </c>
      <c r="C95" s="11">
        <v>0</v>
      </c>
      <c r="D95" s="11">
        <v>1.8235101113486256</v>
      </c>
      <c r="E95" s="11">
        <v>1.2820257206516075E-2</v>
      </c>
      <c r="F95" s="11">
        <v>0.12765224795891864</v>
      </c>
      <c r="G95" s="11">
        <v>0.20234808748238264</v>
      </c>
      <c r="H95" s="11">
        <v>0.16514655109584309</v>
      </c>
      <c r="I95" s="11">
        <v>1.980486743209646</v>
      </c>
      <c r="J95" s="11">
        <v>0.55972228516240063</v>
      </c>
      <c r="K95" s="11">
        <v>5.7928054956049415</v>
      </c>
      <c r="L95" s="11">
        <v>1.5328110318870538</v>
      </c>
      <c r="M95" s="11">
        <v>4.6485939009750812</v>
      </c>
      <c r="N95" s="11">
        <v>0.74467560028841684</v>
      </c>
      <c r="O95" s="11">
        <v>4.4880150669342367</v>
      </c>
      <c r="P95" s="11">
        <v>0.75451880077130884</v>
      </c>
    </row>
    <row r="96" spans="1:16">
      <c r="A96" s="78"/>
      <c r="B96" s="10" t="s">
        <v>598</v>
      </c>
      <c r="C96" s="11">
        <v>0</v>
      </c>
      <c r="D96" s="11">
        <v>0.89626171358272522</v>
      </c>
      <c r="E96" s="11">
        <v>8.6193188385313736E-3</v>
      </c>
      <c r="F96" s="11">
        <v>7.5729913062506829E-2</v>
      </c>
      <c r="G96" s="11">
        <v>0.19184289303268626</v>
      </c>
      <c r="H96" s="11">
        <v>0.12841445669819479</v>
      </c>
      <c r="I96" s="11">
        <v>1.6319502145014568</v>
      </c>
      <c r="J96" s="11">
        <v>0.52226651536535906</v>
      </c>
      <c r="K96" s="11">
        <v>5.226118717894094</v>
      </c>
      <c r="L96" s="11">
        <v>1.4127755197335501</v>
      </c>
      <c r="M96" s="11">
        <v>4.8651312883634459</v>
      </c>
      <c r="N96" s="11">
        <v>0.75275828519241583</v>
      </c>
      <c r="O96" s="11">
        <v>5.7043108038882302</v>
      </c>
      <c r="P96" s="11">
        <v>1.0109045432239856</v>
      </c>
    </row>
    <row r="97" spans="1:16">
      <c r="A97" s="78"/>
      <c r="B97" s="10" t="s">
        <v>599</v>
      </c>
      <c r="C97" s="11">
        <v>2.712522415980541E-3</v>
      </c>
      <c r="D97" s="11">
        <v>2.732296003560541</v>
      </c>
      <c r="E97" s="11">
        <v>6.230225653046967E-3</v>
      </c>
      <c r="F97" s="11">
        <v>9.2299337665470271E-2</v>
      </c>
      <c r="G97" s="11">
        <v>0.12117975357203604</v>
      </c>
      <c r="H97" s="11">
        <v>0.10911958819711923</v>
      </c>
      <c r="I97" s="11">
        <v>1.0568367988813303</v>
      </c>
      <c r="J97" s="11">
        <v>0.31012839561568173</v>
      </c>
      <c r="K97" s="11">
        <v>2.950778390815382</v>
      </c>
      <c r="L97" s="11">
        <v>0.83570846761407414</v>
      </c>
      <c r="M97" s="11">
        <v>2.7515523579684693</v>
      </c>
      <c r="N97" s="11">
        <v>0.48140400438906167</v>
      </c>
      <c r="O97" s="11">
        <v>3.861747193448386</v>
      </c>
      <c r="P97" s="11">
        <v>0.57936775394919549</v>
      </c>
    </row>
    <row r="98" spans="1:16">
      <c r="A98" s="78"/>
      <c r="B98" s="10" t="s">
        <v>600</v>
      </c>
      <c r="C98" s="11">
        <v>5.0743315174447872E-3</v>
      </c>
      <c r="D98" s="11">
        <v>1.9537946865059082</v>
      </c>
      <c r="E98" s="11">
        <v>6.446853998156539E-3</v>
      </c>
      <c r="F98" s="11">
        <v>0.15197244135220445</v>
      </c>
      <c r="G98" s="11">
        <v>0.74826599865010168</v>
      </c>
      <c r="H98" s="11">
        <v>0.34954889664905275</v>
      </c>
      <c r="I98" s="11">
        <v>2.6054856806094513</v>
      </c>
      <c r="J98" s="11">
        <v>0.82158957227729701</v>
      </c>
      <c r="K98" s="11">
        <v>6.8208377148437762</v>
      </c>
      <c r="L98" s="11">
        <v>1.8896652771009872</v>
      </c>
      <c r="M98" s="11">
        <v>5.6021666929469562</v>
      </c>
      <c r="N98" s="11">
        <v>0.9407227695161211</v>
      </c>
      <c r="O98" s="11">
        <v>6.484939101378826</v>
      </c>
      <c r="P98" s="11">
        <v>1.1873291730042832</v>
      </c>
    </row>
    <row r="99" spans="1:16">
      <c r="A99" s="78"/>
      <c r="B99" s="10" t="s">
        <v>601</v>
      </c>
      <c r="C99" s="11">
        <v>5.7213284301951932E-3</v>
      </c>
      <c r="D99" s="11">
        <v>2.0038136039720484</v>
      </c>
      <c r="E99" s="11">
        <v>1.3153417162433274E-2</v>
      </c>
      <c r="F99" s="11">
        <v>0.21230312003281313</v>
      </c>
      <c r="G99" s="11">
        <v>0.55026886997106472</v>
      </c>
      <c r="H99" s="11">
        <v>0.3248528157977621</v>
      </c>
      <c r="I99" s="11">
        <v>3.5973561952635831</v>
      </c>
      <c r="J99" s="11">
        <v>1.1930058661805372</v>
      </c>
      <c r="K99" s="11">
        <v>10.85351852994039</v>
      </c>
      <c r="L99" s="11">
        <v>2.534135264351367</v>
      </c>
      <c r="M99" s="11">
        <v>7.3610713205207849</v>
      </c>
      <c r="N99" s="11">
        <v>1.1317251701310305</v>
      </c>
      <c r="O99" s="11">
        <v>6.6496813632590195</v>
      </c>
      <c r="P99" s="11">
        <v>0.94578159589962407</v>
      </c>
    </row>
    <row r="100" spans="1:16">
      <c r="A100" s="78"/>
      <c r="B100" s="10" t="s">
        <v>602</v>
      </c>
      <c r="C100" s="11">
        <v>0</v>
      </c>
      <c r="D100" s="11">
        <v>2.002264422880577</v>
      </c>
      <c r="E100" s="11">
        <v>1.1851286320567813E-2</v>
      </c>
      <c r="F100" s="11">
        <v>0.18007448564804315</v>
      </c>
      <c r="G100" s="11">
        <v>0.50977269611884846</v>
      </c>
      <c r="H100" s="11">
        <v>0.28463751804739879</v>
      </c>
      <c r="I100" s="11">
        <v>3.5777060052924896</v>
      </c>
      <c r="J100" s="11">
        <v>1.0322394374421566</v>
      </c>
      <c r="K100" s="11">
        <v>8.9468819504620534</v>
      </c>
      <c r="L100" s="11">
        <v>2.1209509730171132</v>
      </c>
      <c r="M100" s="11">
        <v>5.8830203451854652</v>
      </c>
      <c r="N100" s="11">
        <v>0.84038332092199497</v>
      </c>
      <c r="O100" s="11">
        <v>4.983227959594573</v>
      </c>
      <c r="P100" s="11">
        <v>0.91728663306877112</v>
      </c>
    </row>
    <row r="101" spans="1:16">
      <c r="A101" s="78"/>
      <c r="B101" s="10" t="s">
        <v>603</v>
      </c>
      <c r="C101" s="11">
        <v>0</v>
      </c>
      <c r="D101" s="11">
        <v>0.94857464208533915</v>
      </c>
      <c r="E101" s="11">
        <v>0</v>
      </c>
      <c r="F101" s="11">
        <v>2.7896794643431224E-2</v>
      </c>
      <c r="G101" s="11">
        <v>0.18778897818245374</v>
      </c>
      <c r="H101" s="11">
        <v>0.13012834171540449</v>
      </c>
      <c r="I101" s="11">
        <v>1.3223724165276052</v>
      </c>
      <c r="J101" s="11">
        <v>0.46778643663178049</v>
      </c>
      <c r="K101" s="11">
        <v>4.3526017314898517</v>
      </c>
      <c r="L101" s="11">
        <v>1.2811690279414085</v>
      </c>
      <c r="M101" s="11">
        <v>4.2909714848782317</v>
      </c>
      <c r="N101" s="11">
        <v>0.67968217718760338</v>
      </c>
      <c r="O101" s="11">
        <v>5.1668485823230625</v>
      </c>
      <c r="P101" s="11">
        <v>0.83730180654336173</v>
      </c>
    </row>
    <row r="102" spans="1:16">
      <c r="A102" s="78"/>
      <c r="B102" s="10" t="s">
        <v>604</v>
      </c>
      <c r="C102" s="11">
        <v>1.1017236239980134E-2</v>
      </c>
      <c r="D102" s="11">
        <v>3.2273587148042959</v>
      </c>
      <c r="E102" s="11">
        <v>2.1195183336826334E-2</v>
      </c>
      <c r="F102" s="11">
        <v>0.33487242991779181</v>
      </c>
      <c r="G102" s="11">
        <v>1.1642030431936021</v>
      </c>
      <c r="H102" s="11">
        <v>0.75441923149813972</v>
      </c>
      <c r="I102" s="11">
        <v>5.6415720498497119</v>
      </c>
      <c r="J102" s="11">
        <v>1.2273800242706134</v>
      </c>
      <c r="K102" s="11">
        <v>10.815978316045213</v>
      </c>
      <c r="L102" s="11">
        <v>2.6713630489015419</v>
      </c>
      <c r="M102" s="11">
        <v>8.15008143975869</v>
      </c>
      <c r="N102" s="11">
        <v>1.1699173244514685</v>
      </c>
      <c r="O102" s="11">
        <v>8.5518439638073431</v>
      </c>
      <c r="P102" s="11">
        <v>1.6702048748493663</v>
      </c>
    </row>
    <row r="103" spans="1:16">
      <c r="A103" s="79"/>
      <c r="B103" s="7" t="s">
        <v>605</v>
      </c>
      <c r="C103" s="17">
        <v>0</v>
      </c>
      <c r="D103" s="17">
        <v>2.096721851247628</v>
      </c>
      <c r="E103" s="17">
        <v>1.4925671604915917E-2</v>
      </c>
      <c r="F103" s="17">
        <v>0.31067367864546042</v>
      </c>
      <c r="G103" s="17">
        <v>0.55952173744077582</v>
      </c>
      <c r="H103" s="17">
        <v>0.32680541020304871</v>
      </c>
      <c r="I103" s="17">
        <v>3.543281823665867</v>
      </c>
      <c r="J103" s="17">
        <v>1.1350907260889977</v>
      </c>
      <c r="K103" s="17">
        <v>11.037501159529642</v>
      </c>
      <c r="L103" s="17">
        <v>2.8958328020869915</v>
      </c>
      <c r="M103" s="17">
        <v>9.0186345067227958</v>
      </c>
      <c r="N103" s="17">
        <v>1.3732991982536233</v>
      </c>
      <c r="O103" s="17">
        <v>9.0407521079339865</v>
      </c>
      <c r="P103" s="17">
        <v>1.380013353667451</v>
      </c>
    </row>
    <row r="104" spans="1:16">
      <c r="A104" s="77" t="s">
        <v>549</v>
      </c>
      <c r="B104" s="10" t="s">
        <v>606</v>
      </c>
      <c r="C104" s="11">
        <v>0</v>
      </c>
      <c r="D104" s="11">
        <v>4.3531173274128632</v>
      </c>
      <c r="E104" s="11">
        <v>1.296850874753413E-2</v>
      </c>
      <c r="F104" s="11">
        <v>0.31972221806785267</v>
      </c>
      <c r="G104" s="11">
        <v>0.73979365696755039</v>
      </c>
      <c r="H104" s="11">
        <v>0.33870380476551276</v>
      </c>
      <c r="I104" s="11">
        <v>3.0112789265150837</v>
      </c>
      <c r="J104" s="11">
        <v>0.64917840924346082</v>
      </c>
      <c r="K104" s="11">
        <v>4.9967272400961686</v>
      </c>
      <c r="L104" s="11">
        <v>1.2814067803092879</v>
      </c>
      <c r="M104" s="11">
        <v>4.2977765003925432</v>
      </c>
      <c r="N104" s="11">
        <v>0.69959343738491386</v>
      </c>
      <c r="O104" s="11">
        <v>4.501573650431034</v>
      </c>
      <c r="P104" s="11">
        <v>0.9469687819495719</v>
      </c>
    </row>
    <row r="105" spans="1:16">
      <c r="A105" s="78"/>
      <c r="B105" s="10" t="s">
        <v>607</v>
      </c>
      <c r="C105" s="11">
        <v>3.5427384504852652E-2</v>
      </c>
      <c r="D105" s="11">
        <v>5.1113184924626154</v>
      </c>
      <c r="E105" s="11">
        <v>4.0891411639141562E-2</v>
      </c>
      <c r="F105" s="11">
        <v>0.51422884675589509</v>
      </c>
      <c r="G105" s="11">
        <v>1.020083565648382</v>
      </c>
      <c r="H105" s="11">
        <v>0.6114360403658825</v>
      </c>
      <c r="I105" s="11">
        <v>4.838317117131286</v>
      </c>
      <c r="J105" s="11">
        <v>1.0383521643025355</v>
      </c>
      <c r="K105" s="11">
        <v>9.6778771714004126</v>
      </c>
      <c r="L105" s="11">
        <v>2.5390649666297027</v>
      </c>
      <c r="M105" s="11">
        <v>8.18484007313128</v>
      </c>
      <c r="N105" s="11">
        <v>1.122075436174119</v>
      </c>
      <c r="O105" s="11">
        <v>7.9784500679379828</v>
      </c>
      <c r="P105" s="11">
        <v>1.6689749445628252</v>
      </c>
    </row>
    <row r="106" spans="1:16">
      <c r="A106" s="78"/>
      <c r="B106" s="10" t="s">
        <v>608</v>
      </c>
      <c r="C106" s="11">
        <v>0</v>
      </c>
      <c r="D106" s="11">
        <v>4.1292813645478628</v>
      </c>
      <c r="E106" s="11">
        <v>2.4943646377674222E-2</v>
      </c>
      <c r="F106" s="11">
        <v>0.3293824540939273</v>
      </c>
      <c r="G106" s="11">
        <v>0.8334690406681331</v>
      </c>
      <c r="H106" s="11">
        <v>0.43358555444713193</v>
      </c>
      <c r="I106" s="11">
        <v>3.5658875824069423</v>
      </c>
      <c r="J106" s="11">
        <v>0.7151218200575592</v>
      </c>
      <c r="K106" s="11">
        <v>6.7676093247408469</v>
      </c>
      <c r="L106" s="11">
        <v>1.9767247794039671</v>
      </c>
      <c r="M106" s="11">
        <v>5.7633867672968533</v>
      </c>
      <c r="N106" s="11">
        <v>0.81524129163426917</v>
      </c>
      <c r="O106" s="11">
        <v>6.6208065783467944</v>
      </c>
      <c r="P106" s="11">
        <v>1.1607430220892345</v>
      </c>
    </row>
    <row r="107" spans="1:16">
      <c r="A107" s="78"/>
      <c r="B107" s="10" t="s">
        <v>609</v>
      </c>
      <c r="C107" s="11">
        <v>2.8938695889173323E-3</v>
      </c>
      <c r="D107" s="11">
        <v>4.6178017734772858</v>
      </c>
      <c r="E107" s="11">
        <v>1.9081783003252223E-2</v>
      </c>
      <c r="F107" s="11">
        <v>0.29370894865909847</v>
      </c>
      <c r="G107" s="11">
        <v>0.75886865154223793</v>
      </c>
      <c r="H107" s="11">
        <v>0.47388695017788446</v>
      </c>
      <c r="I107" s="11">
        <v>3.3223359038929536</v>
      </c>
      <c r="J107" s="11">
        <v>0.76528991636456267</v>
      </c>
      <c r="K107" s="11">
        <v>6.8244200328013598</v>
      </c>
      <c r="L107" s="11">
        <v>1.7901228492788617</v>
      </c>
      <c r="M107" s="11">
        <v>5.2715639795033127</v>
      </c>
      <c r="N107" s="11">
        <v>0.84353675721325061</v>
      </c>
      <c r="O107" s="11">
        <v>5.780189218638931</v>
      </c>
      <c r="P107" s="11">
        <v>1.1116002255604589</v>
      </c>
    </row>
    <row r="108" spans="1:16">
      <c r="A108" s="78"/>
      <c r="B108" s="10" t="s">
        <v>610</v>
      </c>
      <c r="C108" s="11">
        <v>6.2452019155434055E-3</v>
      </c>
      <c r="D108" s="11">
        <v>4.6825619237239602</v>
      </c>
      <c r="E108" s="11">
        <v>1.4365076328790072E-2</v>
      </c>
      <c r="F108" s="11">
        <v>0.3173868093875733</v>
      </c>
      <c r="G108" s="11">
        <v>0.7300917486799865</v>
      </c>
      <c r="H108" s="11">
        <v>0.43950677864032928</v>
      </c>
      <c r="I108" s="11">
        <v>2.5499475984326159</v>
      </c>
      <c r="J108" s="11">
        <v>0.63382188453099109</v>
      </c>
      <c r="K108" s="11">
        <v>4.9147100351621757</v>
      </c>
      <c r="L108" s="11">
        <v>1.326209485316213</v>
      </c>
      <c r="M108" s="11">
        <v>3.6975617106806804</v>
      </c>
      <c r="N108" s="11">
        <v>0.65611702461776433</v>
      </c>
      <c r="O108" s="11">
        <v>4.8101473440747693</v>
      </c>
      <c r="P108" s="11">
        <v>0.88209231484281403</v>
      </c>
    </row>
    <row r="109" spans="1:16">
      <c r="A109" s="78"/>
      <c r="B109" s="10" t="s">
        <v>611</v>
      </c>
      <c r="C109" s="11">
        <v>1.0103341563035278E-2</v>
      </c>
      <c r="D109" s="11">
        <v>4.6020805685474109</v>
      </c>
      <c r="E109" s="11">
        <v>8.1822981826060234E-3</v>
      </c>
      <c r="F109" s="11">
        <v>0.57133752106508584</v>
      </c>
      <c r="G109" s="11">
        <v>0.77010274611637552</v>
      </c>
      <c r="H109" s="11">
        <v>0.51101229862194808</v>
      </c>
      <c r="I109" s="11">
        <v>3.5178111134389582</v>
      </c>
      <c r="J109" s="11">
        <v>0.74173322899385807</v>
      </c>
      <c r="K109" s="11">
        <v>6.360078517357425</v>
      </c>
      <c r="L109" s="11">
        <v>1.4976546868395855</v>
      </c>
      <c r="M109" s="11">
        <v>5.1823553102037927</v>
      </c>
      <c r="N109" s="11">
        <v>0.88415245481547844</v>
      </c>
      <c r="O109" s="11">
        <v>5.9328843470695363</v>
      </c>
      <c r="P109" s="11">
        <v>1.0851973009366278</v>
      </c>
    </row>
    <row r="110" spans="1:16">
      <c r="A110" s="78"/>
      <c r="B110" s="10" t="s">
        <v>612</v>
      </c>
      <c r="C110" s="11">
        <v>4.3943210348230413E-2</v>
      </c>
      <c r="D110" s="11">
        <v>2.5277105311566954</v>
      </c>
      <c r="E110" s="11">
        <v>1.923414156156953E-2</v>
      </c>
      <c r="F110" s="11">
        <v>0.12798133246273546</v>
      </c>
      <c r="G110" s="11">
        <v>0.39405265890045266</v>
      </c>
      <c r="H110" s="11">
        <v>0.18364228692021692</v>
      </c>
      <c r="I110" s="11">
        <v>1.989866403126932</v>
      </c>
      <c r="J110" s="11">
        <v>0.55773120057062542</v>
      </c>
      <c r="K110" s="11">
        <v>5.6520819920165968</v>
      </c>
      <c r="L110" s="11">
        <v>1.7340162881290311</v>
      </c>
      <c r="M110" s="11">
        <v>7.0276542576556293</v>
      </c>
      <c r="N110" s="11">
        <v>1.1732375631730929</v>
      </c>
      <c r="O110" s="11">
        <v>9.7935933157916057</v>
      </c>
      <c r="P110" s="11">
        <v>1.8188137287960346</v>
      </c>
    </row>
    <row r="111" spans="1:16">
      <c r="A111" s="78"/>
      <c r="B111" s="10" t="s">
        <v>613</v>
      </c>
      <c r="C111" s="11">
        <v>0</v>
      </c>
      <c r="D111" s="11">
        <v>4.9151634857314273</v>
      </c>
      <c r="E111" s="11">
        <v>2.67819511336541E-2</v>
      </c>
      <c r="F111" s="11">
        <v>0.5247377133505764</v>
      </c>
      <c r="G111" s="11">
        <v>1.1191512504368819</v>
      </c>
      <c r="H111" s="11">
        <v>0.55335062061684503</v>
      </c>
      <c r="I111" s="11">
        <v>4.5517017318330133</v>
      </c>
      <c r="J111" s="11">
        <v>0.99489122708361422</v>
      </c>
      <c r="K111" s="11">
        <v>8.5074958304441317</v>
      </c>
      <c r="L111" s="11">
        <v>2.3694182465581139</v>
      </c>
      <c r="M111" s="11">
        <v>7.3984994954200731</v>
      </c>
      <c r="N111" s="11">
        <v>1.1193540419336019</v>
      </c>
      <c r="O111" s="11">
        <v>7.9139349542132962</v>
      </c>
      <c r="P111" s="11">
        <v>1.5572015957154277</v>
      </c>
    </row>
    <row r="112" spans="1:16">
      <c r="A112" s="78"/>
      <c r="B112" s="10" t="s">
        <v>614</v>
      </c>
      <c r="C112" s="11">
        <v>0</v>
      </c>
      <c r="D112" s="11">
        <v>2.0166831751994447</v>
      </c>
      <c r="E112" s="11">
        <v>1.2614729779648004E-2</v>
      </c>
      <c r="F112" s="11">
        <v>0.32896104928424752</v>
      </c>
      <c r="G112" s="11">
        <v>0.73376315320146668</v>
      </c>
      <c r="H112" s="11">
        <v>0.49193808331435757</v>
      </c>
      <c r="I112" s="11">
        <v>4.6755496613449923</v>
      </c>
      <c r="J112" s="11">
        <v>1.5072594144372788</v>
      </c>
      <c r="K112" s="11">
        <v>12.387332826390322</v>
      </c>
      <c r="L112" s="11">
        <v>3.0421388228571389</v>
      </c>
      <c r="M112" s="11">
        <v>7.8242845180945571</v>
      </c>
      <c r="N112" s="11">
        <v>1.1407913827188831</v>
      </c>
      <c r="O112" s="11">
        <v>7.2754865332087775</v>
      </c>
      <c r="P112" s="11">
        <v>1.2087088948328752</v>
      </c>
    </row>
    <row r="113" spans="1:16">
      <c r="A113" s="78"/>
      <c r="B113" s="10" t="s">
        <v>615</v>
      </c>
      <c r="C113" s="11">
        <v>3.4702001120424715E-2</v>
      </c>
      <c r="D113" s="11">
        <v>3.608722299265628</v>
      </c>
      <c r="E113" s="11">
        <v>1.2498752320205905E-2</v>
      </c>
      <c r="F113" s="11">
        <v>0.42767183900457495</v>
      </c>
      <c r="G113" s="11">
        <v>0.57959170949614958</v>
      </c>
      <c r="H113" s="11">
        <v>0.38896756949302452</v>
      </c>
      <c r="I113" s="11">
        <v>2.6564079927538615</v>
      </c>
      <c r="J113" s="11">
        <v>0.6095696057354073</v>
      </c>
      <c r="K113" s="11">
        <v>4.849053121330237</v>
      </c>
      <c r="L113" s="11">
        <v>1.4426819595626188</v>
      </c>
      <c r="M113" s="11">
        <v>4.3502405127704664</v>
      </c>
      <c r="N113" s="11">
        <v>0.70950599425424521</v>
      </c>
      <c r="O113" s="11">
        <v>4.9396893936744846</v>
      </c>
      <c r="P113" s="11">
        <v>0.79010868700639258</v>
      </c>
    </row>
    <row r="114" spans="1:16">
      <c r="A114" s="78"/>
      <c r="B114" s="10" t="s">
        <v>616</v>
      </c>
      <c r="C114" s="11">
        <v>3.0331206188781998E-3</v>
      </c>
      <c r="D114" s="11">
        <v>4.1903080012753975</v>
      </c>
      <c r="E114" s="11">
        <v>2.5558466725456738E-2</v>
      </c>
      <c r="F114" s="11">
        <v>0.49228311031529515</v>
      </c>
      <c r="G114" s="11">
        <v>0.94565297267830906</v>
      </c>
      <c r="H114" s="11">
        <v>0.45811261231915318</v>
      </c>
      <c r="I114" s="11">
        <v>3.940040333079498</v>
      </c>
      <c r="J114" s="11">
        <v>0.81174116040371935</v>
      </c>
      <c r="K114" s="11">
        <v>6.9795725541086684</v>
      </c>
      <c r="L114" s="11">
        <v>2.075027821668455</v>
      </c>
      <c r="M114" s="11">
        <v>6.8384731104946157</v>
      </c>
      <c r="N114" s="11">
        <v>1.0791971713994324</v>
      </c>
      <c r="O114" s="11">
        <v>7.7922522468097668</v>
      </c>
      <c r="P114" s="11">
        <v>1.4390897331534627</v>
      </c>
    </row>
    <row r="115" spans="1:16">
      <c r="A115" s="78"/>
      <c r="B115" s="10" t="s">
        <v>617</v>
      </c>
      <c r="C115" s="11">
        <v>0</v>
      </c>
      <c r="D115" s="11">
        <v>4.8476794421209695</v>
      </c>
      <c r="E115" s="11">
        <v>1.1828552615705461E-2</v>
      </c>
      <c r="F115" s="11">
        <v>0.28337001952348828</v>
      </c>
      <c r="G115" s="11">
        <v>0.82182063941728145</v>
      </c>
      <c r="H115" s="11">
        <v>0.45705164361125716</v>
      </c>
      <c r="I115" s="11">
        <v>3.6654288920357034</v>
      </c>
      <c r="J115" s="11">
        <v>0.74721669405129465</v>
      </c>
      <c r="K115" s="11">
        <v>6.2018468663626916</v>
      </c>
      <c r="L115" s="11">
        <v>1.6935696486555343</v>
      </c>
      <c r="M115" s="11">
        <v>5.5282327021696807</v>
      </c>
      <c r="N115" s="11">
        <v>0.9703568820641143</v>
      </c>
      <c r="O115" s="11">
        <v>7.1148819818437676</v>
      </c>
      <c r="P115" s="11">
        <v>1.1562217963572146</v>
      </c>
    </row>
    <row r="116" spans="1:16">
      <c r="A116" s="78"/>
      <c r="B116" s="10" t="s">
        <v>618</v>
      </c>
      <c r="C116" s="11">
        <v>2.836649883868982E-3</v>
      </c>
      <c r="D116" s="11">
        <v>2.4515132159143818</v>
      </c>
      <c r="E116" s="11">
        <v>7.1911299566677842E-3</v>
      </c>
      <c r="F116" s="11">
        <v>0.17587061938684767</v>
      </c>
      <c r="G116" s="11">
        <v>0.34957937697357228</v>
      </c>
      <c r="H116" s="11">
        <v>0.28794969132060211</v>
      </c>
      <c r="I116" s="11">
        <v>1.94846756140501</v>
      </c>
      <c r="J116" s="11">
        <v>0.55320968666241677</v>
      </c>
      <c r="K116" s="11">
        <v>5.0863615364668533</v>
      </c>
      <c r="L116" s="11">
        <v>1.3368430907582345</v>
      </c>
      <c r="M116" s="11">
        <v>4.1884068503267038</v>
      </c>
      <c r="N116" s="11">
        <v>0.65434448631894349</v>
      </c>
      <c r="O116" s="11">
        <v>5.7580694786399507</v>
      </c>
      <c r="P116" s="11">
        <v>0.88473265110857358</v>
      </c>
    </row>
    <row r="117" spans="1:16">
      <c r="A117" s="78"/>
      <c r="B117" s="10" t="s">
        <v>619</v>
      </c>
      <c r="C117" s="11">
        <v>3.2805158437257682E-2</v>
      </c>
      <c r="D117" s="11">
        <v>4.3847283274474202</v>
      </c>
      <c r="E117" s="11">
        <v>1.8917557584345875E-2</v>
      </c>
      <c r="F117" s="11">
        <v>0.165900374537716</v>
      </c>
      <c r="G117" s="11">
        <v>0.67047254289114</v>
      </c>
      <c r="H117" s="11">
        <v>0.38058243520104512</v>
      </c>
      <c r="I117" s="11">
        <v>3.5670785874965576</v>
      </c>
      <c r="J117" s="11">
        <v>0.91134798161695818</v>
      </c>
      <c r="K117" s="11">
        <v>7.1064306283232925</v>
      </c>
      <c r="L117" s="11">
        <v>1.9407416991595916</v>
      </c>
      <c r="M117" s="11">
        <v>6.3872623837861617</v>
      </c>
      <c r="N117" s="11">
        <v>0.9941720097787049</v>
      </c>
      <c r="O117" s="11">
        <v>7.7670122688437484</v>
      </c>
      <c r="P117" s="11">
        <v>1.4743654997348126</v>
      </c>
    </row>
    <row r="118" spans="1:16">
      <c r="A118" s="78"/>
      <c r="B118" s="10" t="s">
        <v>620</v>
      </c>
      <c r="C118" s="11">
        <v>1.7950095777999919</v>
      </c>
      <c r="D118" s="11">
        <v>4.2981262127591773</v>
      </c>
      <c r="E118" s="11">
        <v>0.21956201996701608</v>
      </c>
      <c r="F118" s="11">
        <v>1.2147874318035417</v>
      </c>
      <c r="G118" s="11">
        <v>0.6651770762021022</v>
      </c>
      <c r="H118" s="11">
        <v>0.49512011341110279</v>
      </c>
      <c r="I118" s="11">
        <v>3.1234475196053202</v>
      </c>
      <c r="J118" s="11">
        <v>0.76017039863616831</v>
      </c>
      <c r="K118" s="11">
        <v>6.0224165702218064</v>
      </c>
      <c r="L118" s="11">
        <v>1.8016367487940217</v>
      </c>
      <c r="M118" s="11">
        <v>6.2597429579025468</v>
      </c>
      <c r="N118" s="11">
        <v>1.1942002056642631</v>
      </c>
      <c r="O118" s="11">
        <v>9.2240028358252832</v>
      </c>
      <c r="P118" s="11">
        <v>1.5658892162503839</v>
      </c>
    </row>
    <row r="119" spans="1:16">
      <c r="A119" s="79"/>
      <c r="B119" s="7" t="s">
        <v>621</v>
      </c>
      <c r="C119" s="17">
        <v>0.10381732950731724</v>
      </c>
      <c r="D119" s="17">
        <v>3.5787422753648084</v>
      </c>
      <c r="E119" s="17">
        <v>3.9961244478056511E-2</v>
      </c>
      <c r="F119" s="17">
        <v>0.32838475920571208</v>
      </c>
      <c r="G119" s="17">
        <v>0.56667642860009426</v>
      </c>
      <c r="H119" s="17">
        <v>0.26504062665236439</v>
      </c>
      <c r="I119" s="17">
        <v>1.6727308469347255</v>
      </c>
      <c r="J119" s="17">
        <v>0.57300217441836154</v>
      </c>
      <c r="K119" s="17">
        <v>5.391577619745739</v>
      </c>
      <c r="L119" s="17">
        <v>1.6426299048073234</v>
      </c>
      <c r="M119" s="17">
        <v>6.2765481774539085</v>
      </c>
      <c r="N119" s="17">
        <v>1.119253269840556</v>
      </c>
      <c r="O119" s="17">
        <v>8.4322966068949761</v>
      </c>
      <c r="P119" s="17">
        <v>1.5518838269776538</v>
      </c>
    </row>
    <row r="122" spans="1:16">
      <c r="A122" s="63"/>
      <c r="B122" s="15" t="s">
        <v>42</v>
      </c>
      <c r="C122" s="40" t="s">
        <v>27</v>
      </c>
      <c r="D122" s="40" t="s">
        <v>28</v>
      </c>
      <c r="E122" s="40" t="s">
        <v>29</v>
      </c>
      <c r="F122" s="40" t="s">
        <v>30</v>
      </c>
      <c r="G122" s="40" t="s">
        <v>31</v>
      </c>
      <c r="H122" s="40" t="s">
        <v>32</v>
      </c>
      <c r="I122" s="40" t="s">
        <v>33</v>
      </c>
      <c r="J122" s="40" t="s">
        <v>34</v>
      </c>
      <c r="K122" s="40" t="s">
        <v>35</v>
      </c>
      <c r="L122" s="40" t="s">
        <v>36</v>
      </c>
      <c r="M122" s="40" t="s">
        <v>37</v>
      </c>
      <c r="N122" s="40" t="s">
        <v>38</v>
      </c>
      <c r="O122" s="40" t="s">
        <v>39</v>
      </c>
      <c r="P122" s="40" t="s">
        <v>40</v>
      </c>
    </row>
    <row r="123" spans="1:16">
      <c r="A123" s="77" t="s">
        <v>548</v>
      </c>
      <c r="B123" s="10" t="s">
        <v>623</v>
      </c>
      <c r="C123" s="11">
        <v>1.0930757609155503E-2</v>
      </c>
      <c r="D123" s="11">
        <v>23.495532295586131</v>
      </c>
      <c r="E123" s="11">
        <v>4.5933125353710108E-2</v>
      </c>
      <c r="F123" s="11">
        <v>0.8787047956400954</v>
      </c>
      <c r="G123" s="11">
        <v>1.6596042054413922</v>
      </c>
      <c r="H123" s="11">
        <v>0.69883361266111621</v>
      </c>
      <c r="I123" s="11">
        <v>10.335257955281156</v>
      </c>
      <c r="J123" s="11">
        <v>3.6436302791679642</v>
      </c>
      <c r="K123" s="11">
        <v>46.267824378912316</v>
      </c>
      <c r="L123" s="11">
        <v>19.52503394028048</v>
      </c>
      <c r="M123" s="11">
        <v>98.061335240982956</v>
      </c>
      <c r="N123" s="11">
        <v>22.683994853399778</v>
      </c>
      <c r="O123" s="11">
        <v>226.30914663494127</v>
      </c>
      <c r="P123" s="11">
        <v>53.305775948477191</v>
      </c>
    </row>
    <row r="124" spans="1:16">
      <c r="A124" s="78"/>
      <c r="B124" s="10" t="s">
        <v>624</v>
      </c>
      <c r="C124" s="11">
        <v>1.3182020473194951E-2</v>
      </c>
      <c r="D124" s="11">
        <v>9.5226859908857904</v>
      </c>
      <c r="E124" s="11">
        <v>4.4261883649395185E-2</v>
      </c>
      <c r="F124" s="11">
        <v>0.81014259936029731</v>
      </c>
      <c r="G124" s="11">
        <v>1.9977542192542821</v>
      </c>
      <c r="H124" s="11">
        <v>0.33946313088607849</v>
      </c>
      <c r="I124" s="11">
        <v>8.1585792937550838</v>
      </c>
      <c r="J124" s="11">
        <v>2.5798103230211153</v>
      </c>
      <c r="K124" s="11">
        <v>28.260323253497994</v>
      </c>
      <c r="L124" s="11">
        <v>10.530786603763394</v>
      </c>
      <c r="M124" s="11">
        <v>46.737626847826725</v>
      </c>
      <c r="N124" s="11">
        <v>10.17867429642741</v>
      </c>
      <c r="O124" s="11">
        <v>94.709529492664089</v>
      </c>
      <c r="P124" s="11">
        <v>20.272209829741005</v>
      </c>
    </row>
    <row r="125" spans="1:16">
      <c r="A125" s="78"/>
      <c r="B125" s="10" t="s">
        <v>625</v>
      </c>
      <c r="C125" s="11">
        <v>2.3657903713229138E-3</v>
      </c>
      <c r="D125" s="11">
        <v>4.9809092620257189</v>
      </c>
      <c r="E125" s="11">
        <v>4.3277238465829121E-2</v>
      </c>
      <c r="F125" s="11">
        <v>0.77399337423588366</v>
      </c>
      <c r="G125" s="11">
        <v>1.895460784927238</v>
      </c>
      <c r="H125" s="11">
        <v>0.59607864414653156</v>
      </c>
      <c r="I125" s="11">
        <v>10.5433811953293</v>
      </c>
      <c r="J125" s="11">
        <v>3.2718394137010951</v>
      </c>
      <c r="K125" s="11">
        <v>35.744261362807336</v>
      </c>
      <c r="L125" s="11">
        <v>13.065000107227933</v>
      </c>
      <c r="M125" s="11">
        <v>54.995546876685275</v>
      </c>
      <c r="N125" s="11">
        <v>11.740442549198514</v>
      </c>
      <c r="O125" s="11">
        <v>108.2370926334887</v>
      </c>
      <c r="P125" s="11">
        <v>23.838088385303418</v>
      </c>
    </row>
    <row r="126" spans="1:16">
      <c r="A126" s="78"/>
      <c r="B126" s="10" t="s">
        <v>626</v>
      </c>
      <c r="C126" s="11">
        <v>2.5699909269494468E-2</v>
      </c>
      <c r="D126" s="11">
        <v>14.844772635746121</v>
      </c>
      <c r="E126" s="11">
        <v>7.7012424864264503E-2</v>
      </c>
      <c r="F126" s="11">
        <v>1.4861209425424344</v>
      </c>
      <c r="G126" s="11">
        <v>2.4613367441724003</v>
      </c>
      <c r="H126" s="11">
        <v>0.35441670774719358</v>
      </c>
      <c r="I126" s="11">
        <v>10.731141022377061</v>
      </c>
      <c r="J126" s="11">
        <v>3.2928978788638146</v>
      </c>
      <c r="K126" s="11">
        <v>36.645142638337035</v>
      </c>
      <c r="L126" s="11">
        <v>14.091737537873426</v>
      </c>
      <c r="M126" s="11">
        <v>62.401959322577795</v>
      </c>
      <c r="N126" s="11">
        <v>13.512724473124338</v>
      </c>
      <c r="O126" s="11">
        <v>124.29597713387351</v>
      </c>
      <c r="P126" s="11">
        <v>28.221941440515945</v>
      </c>
    </row>
    <row r="127" spans="1:16">
      <c r="A127" s="78"/>
      <c r="B127" s="10" t="s">
        <v>627</v>
      </c>
      <c r="C127" s="11">
        <v>9.7138447268957807E-3</v>
      </c>
      <c r="D127" s="11">
        <v>25.382829075493802</v>
      </c>
      <c r="E127" s="11">
        <v>1.979786975472389E-2</v>
      </c>
      <c r="F127" s="11">
        <v>0.48606944379891742</v>
      </c>
      <c r="G127" s="11">
        <v>1.1949292369425406</v>
      </c>
      <c r="H127" s="11">
        <v>0.41084728219360789</v>
      </c>
      <c r="I127" s="11">
        <v>6.8401524570605767</v>
      </c>
      <c r="J127" s="11">
        <v>2.1334970749970954</v>
      </c>
      <c r="K127" s="11">
        <v>26.064570473499266</v>
      </c>
      <c r="L127" s="11">
        <v>10.644459537596882</v>
      </c>
      <c r="M127" s="11">
        <v>55.440982863126948</v>
      </c>
      <c r="N127" s="11">
        <v>12.640205838432522</v>
      </c>
      <c r="O127" s="11">
        <v>134.1627250692093</v>
      </c>
      <c r="P127" s="11">
        <v>34.369970915276056</v>
      </c>
    </row>
    <row r="128" spans="1:16">
      <c r="A128" s="78"/>
      <c r="B128" s="10" t="s">
        <v>628</v>
      </c>
      <c r="C128" s="11">
        <v>1.7514529529520664E-2</v>
      </c>
      <c r="D128" s="11">
        <v>15.369466907946631</v>
      </c>
      <c r="E128" s="11">
        <v>8.4315831258678337E-2</v>
      </c>
      <c r="F128" s="11">
        <v>1.3856214124392323</v>
      </c>
      <c r="G128" s="11">
        <v>2.5662673008222749</v>
      </c>
      <c r="H128" s="11">
        <v>0.9157347897613316</v>
      </c>
      <c r="I128" s="11">
        <v>12.969351129520778</v>
      </c>
      <c r="J128" s="11">
        <v>4.108802850643408</v>
      </c>
      <c r="K128" s="11">
        <v>47.304463273092018</v>
      </c>
      <c r="L128" s="11">
        <v>17.804453751343555</v>
      </c>
      <c r="M128" s="11">
        <v>87.812473053645761</v>
      </c>
      <c r="N128" s="11">
        <v>19.831907328766938</v>
      </c>
      <c r="O128" s="11">
        <v>196.18969825870309</v>
      </c>
      <c r="P128" s="11">
        <v>45.625011176452666</v>
      </c>
    </row>
    <row r="129" spans="1:16">
      <c r="A129" s="78"/>
      <c r="B129" s="10" t="s">
        <v>629</v>
      </c>
      <c r="C129" s="11">
        <v>1.2303736419968774E-2</v>
      </c>
      <c r="D129" s="11">
        <v>17.133524048754104</v>
      </c>
      <c r="E129" s="11">
        <v>4.2447656367086826E-2</v>
      </c>
      <c r="F129" s="11">
        <v>0.96831750833782271</v>
      </c>
      <c r="G129" s="11">
        <v>1.3792144656548169</v>
      </c>
      <c r="H129" s="11">
        <v>0.5604421463451168</v>
      </c>
      <c r="I129" s="11">
        <v>7.7156058898929274</v>
      </c>
      <c r="J129" s="11">
        <v>2.5440478810737623</v>
      </c>
      <c r="K129" s="11">
        <v>30.152687585032542</v>
      </c>
      <c r="L129" s="11">
        <v>12.264129233787303</v>
      </c>
      <c r="M129" s="11">
        <v>61.610778224142713</v>
      </c>
      <c r="N129" s="11">
        <v>14.645338712172576</v>
      </c>
      <c r="O129" s="11">
        <v>151.40955145867485</v>
      </c>
      <c r="P129" s="11">
        <v>34.860597302051126</v>
      </c>
    </row>
    <row r="130" spans="1:16">
      <c r="A130" s="78"/>
      <c r="B130" s="10" t="s">
        <v>630</v>
      </c>
      <c r="C130" s="11">
        <v>6.8329471000910698E-3</v>
      </c>
      <c r="D130" s="11">
        <v>22.855839993764871</v>
      </c>
      <c r="E130" s="11">
        <v>3.9329625687201206E-2</v>
      </c>
      <c r="F130" s="11">
        <v>0.67871193022120357</v>
      </c>
      <c r="G130" s="11">
        <v>1.3352106423315653</v>
      </c>
      <c r="H130" s="11">
        <v>0.51047977559905822</v>
      </c>
      <c r="I130" s="11">
        <v>6.7630054325753921</v>
      </c>
      <c r="J130" s="11">
        <v>2.4145561082291143</v>
      </c>
      <c r="K130" s="11">
        <v>28.075366555991014</v>
      </c>
      <c r="L130" s="11">
        <v>12.066817950741438</v>
      </c>
      <c r="M130" s="11">
        <v>60.384365347659632</v>
      </c>
      <c r="N130" s="11">
        <v>14.338475679992435</v>
      </c>
      <c r="O130" s="11">
        <v>152.95420663922948</v>
      </c>
      <c r="P130" s="11">
        <v>37.321788847789421</v>
      </c>
    </row>
    <row r="131" spans="1:16">
      <c r="A131" s="78"/>
      <c r="B131" s="10" t="s">
        <v>631</v>
      </c>
      <c r="C131" s="11">
        <v>7.2128659721066848E-3</v>
      </c>
      <c r="D131" s="11">
        <v>20.13395993973365</v>
      </c>
      <c r="E131" s="11">
        <v>0.19579426351680335</v>
      </c>
      <c r="F131" s="11">
        <v>3.3138336588887536</v>
      </c>
      <c r="G131" s="11">
        <v>4.6785006478539808</v>
      </c>
      <c r="H131" s="11">
        <v>1.543519011384626</v>
      </c>
      <c r="I131" s="11">
        <v>22.47033292922027</v>
      </c>
      <c r="J131" s="11">
        <v>6.2635423978734162</v>
      </c>
      <c r="K131" s="11">
        <v>71.554161337164047</v>
      </c>
      <c r="L131" s="11">
        <v>27.338517871068483</v>
      </c>
      <c r="M131" s="11">
        <v>127.78547659855644</v>
      </c>
      <c r="N131" s="11">
        <v>28.95788552345639</v>
      </c>
      <c r="O131" s="11">
        <v>266.61850321087712</v>
      </c>
      <c r="P131" s="11">
        <v>59.778875512730551</v>
      </c>
    </row>
    <row r="132" spans="1:16">
      <c r="A132" s="78"/>
      <c r="B132" s="10" t="s">
        <v>632</v>
      </c>
      <c r="C132" s="11">
        <v>7.4514280466195281E-4</v>
      </c>
      <c r="D132" s="11">
        <v>12.119713496127657</v>
      </c>
      <c r="E132" s="11">
        <v>1.851660934079799E-2</v>
      </c>
      <c r="F132" s="11">
        <v>0.32572983283968487</v>
      </c>
      <c r="G132" s="11">
        <v>0.66887061117824476</v>
      </c>
      <c r="H132" s="11">
        <v>0.26172272973357497</v>
      </c>
      <c r="I132" s="11">
        <v>2.9041567799280705</v>
      </c>
      <c r="J132" s="11">
        <v>1.0240986165477359</v>
      </c>
      <c r="K132" s="11">
        <v>11.575687378609102</v>
      </c>
      <c r="L132" s="11">
        <v>4.9066237119590017</v>
      </c>
      <c r="M132" s="11">
        <v>24.589563672898588</v>
      </c>
      <c r="N132" s="11">
        <v>6.2492110660286331</v>
      </c>
      <c r="O132" s="11">
        <v>64.257409240362449</v>
      </c>
      <c r="P132" s="11">
        <v>15.103648888291904</v>
      </c>
    </row>
    <row r="133" spans="1:16">
      <c r="A133" s="78"/>
      <c r="B133" s="10" t="s">
        <v>633</v>
      </c>
      <c r="C133" s="11">
        <v>1.2422701775249049E-2</v>
      </c>
      <c r="D133" s="11">
        <v>6.9122586605877085</v>
      </c>
      <c r="E133" s="11">
        <v>7.2211285240943914E-3</v>
      </c>
      <c r="F133" s="11">
        <v>0.31959175202414614</v>
      </c>
      <c r="G133" s="11">
        <v>0.58085294908025564</v>
      </c>
      <c r="H133" s="11">
        <v>0.23245452475317502</v>
      </c>
      <c r="I133" s="11">
        <v>2.8116538257814869</v>
      </c>
      <c r="J133" s="11">
        <v>1.0567116541389985</v>
      </c>
      <c r="K133" s="11">
        <v>12.917269073536511</v>
      </c>
      <c r="L133" s="11">
        <v>5.9378155158026633</v>
      </c>
      <c r="M133" s="11">
        <v>32.39841878237624</v>
      </c>
      <c r="N133" s="11">
        <v>8.2997345098020858</v>
      </c>
      <c r="O133" s="11">
        <v>95.665745168297775</v>
      </c>
      <c r="P133" s="11">
        <v>24.023870626500464</v>
      </c>
    </row>
    <row r="134" spans="1:16">
      <c r="A134" s="78"/>
      <c r="B134" s="10" t="s">
        <v>634</v>
      </c>
      <c r="C134" s="11">
        <v>0.18094032385232944</v>
      </c>
      <c r="D134" s="11">
        <v>29.784316052644069</v>
      </c>
      <c r="E134" s="11">
        <v>9.9729603739111536E-2</v>
      </c>
      <c r="F134" s="11">
        <v>1.2398123808415265</v>
      </c>
      <c r="G134" s="11">
        <v>1.6769560877017027</v>
      </c>
      <c r="H134" s="11">
        <v>0.69237251994548865</v>
      </c>
      <c r="I134" s="11">
        <v>7.7056847314148254</v>
      </c>
      <c r="J134" s="11">
        <v>2.3020829521063355</v>
      </c>
      <c r="K134" s="11">
        <v>24.917259650206347</v>
      </c>
      <c r="L134" s="11">
        <v>10.146952128065868</v>
      </c>
      <c r="M134" s="11">
        <v>49.901940327825628</v>
      </c>
      <c r="N134" s="11">
        <v>11.860601914983743</v>
      </c>
      <c r="O134" s="11">
        <v>124.82942313784953</v>
      </c>
      <c r="P134" s="11">
        <v>31.106296401484986</v>
      </c>
    </row>
    <row r="135" spans="1:16">
      <c r="A135" s="78"/>
      <c r="B135" s="10" t="s">
        <v>635</v>
      </c>
      <c r="C135" s="11">
        <v>1.8201490343043563E-3</v>
      </c>
      <c r="D135" s="11">
        <v>14.858076624184019</v>
      </c>
      <c r="E135" s="11">
        <v>0.11179842232111728</v>
      </c>
      <c r="F135" s="11">
        <v>2.0304483941765108</v>
      </c>
      <c r="G135" s="11">
        <v>3.3351906087410885</v>
      </c>
      <c r="H135" s="11">
        <v>1.3218269734389081</v>
      </c>
      <c r="I135" s="11">
        <v>12.063122206218022</v>
      </c>
      <c r="J135" s="11">
        <v>3.5511414079946269</v>
      </c>
      <c r="K135" s="11">
        <v>38.308068988005566</v>
      </c>
      <c r="L135" s="11">
        <v>14.545955918147543</v>
      </c>
      <c r="M135" s="11">
        <v>68.672735905706134</v>
      </c>
      <c r="N135" s="11">
        <v>14.923185158896972</v>
      </c>
      <c r="O135" s="11">
        <v>145.67389524167484</v>
      </c>
      <c r="P135" s="11">
        <v>33.471253228678293</v>
      </c>
    </row>
    <row r="136" spans="1:16">
      <c r="A136" s="78"/>
      <c r="B136" s="10" t="s">
        <v>636</v>
      </c>
      <c r="C136" s="11">
        <v>3.948109952349478</v>
      </c>
      <c r="D136" s="11">
        <v>19.928270479101979</v>
      </c>
      <c r="E136" s="11">
        <v>0.79293555297911056</v>
      </c>
      <c r="F136" s="11">
        <v>3.5214730898005624</v>
      </c>
      <c r="G136" s="11">
        <v>2.9311446443949785</v>
      </c>
      <c r="H136" s="11">
        <v>0.88435679479488294</v>
      </c>
      <c r="I136" s="11">
        <v>9.8950404988309089</v>
      </c>
      <c r="J136" s="11">
        <v>2.8748805596548248</v>
      </c>
      <c r="K136" s="11">
        <v>33.625394950805777</v>
      </c>
      <c r="L136" s="11">
        <v>13.980693936094315</v>
      </c>
      <c r="M136" s="11">
        <v>65.386409996841067</v>
      </c>
      <c r="N136" s="11">
        <v>14.672197610761526</v>
      </c>
      <c r="O136" s="11">
        <v>144.53134228852923</v>
      </c>
      <c r="P136" s="11">
        <v>34.765656113262786</v>
      </c>
    </row>
    <row r="137" spans="1:16">
      <c r="A137" s="78"/>
      <c r="B137" s="10" t="s">
        <v>637</v>
      </c>
      <c r="C137" s="11">
        <v>0</v>
      </c>
      <c r="D137" s="11">
        <v>14.834399361257271</v>
      </c>
      <c r="E137" s="11">
        <v>5.8649705660399169E-2</v>
      </c>
      <c r="F137" s="11">
        <v>1.0676844903473475</v>
      </c>
      <c r="G137" s="11">
        <v>2.1566831668247946</v>
      </c>
      <c r="H137" s="11">
        <v>0.79981615213752733</v>
      </c>
      <c r="I137" s="11">
        <v>8.0612626938184437</v>
      </c>
      <c r="J137" s="11">
        <v>2.4651559955182285</v>
      </c>
      <c r="K137" s="11">
        <v>27.952465884302864</v>
      </c>
      <c r="L137" s="11">
        <v>11.152600110681156</v>
      </c>
      <c r="M137" s="11">
        <v>56.73458798917553</v>
      </c>
      <c r="N137" s="11">
        <v>13.362556800529692</v>
      </c>
      <c r="O137" s="11">
        <v>133.83208774501023</v>
      </c>
      <c r="P137" s="11">
        <v>32.55273877304581</v>
      </c>
    </row>
    <row r="138" spans="1:16">
      <c r="A138" s="79"/>
      <c r="B138" s="7" t="s">
        <v>638</v>
      </c>
      <c r="C138" s="17">
        <v>1.0785595268318142E-2</v>
      </c>
      <c r="D138" s="17">
        <v>14.442473693248676</v>
      </c>
      <c r="E138" s="17">
        <v>3.5643216650918644E-2</v>
      </c>
      <c r="F138" s="17">
        <v>1.1739622218479571</v>
      </c>
      <c r="G138" s="17">
        <v>1.6433907255867661</v>
      </c>
      <c r="H138" s="17">
        <v>0.64521776804750952</v>
      </c>
      <c r="I138" s="17">
        <v>8.782661385034876</v>
      </c>
      <c r="J138" s="17">
        <v>2.5961557504379797</v>
      </c>
      <c r="K138" s="17">
        <v>28.828879916956126</v>
      </c>
      <c r="L138" s="17">
        <v>11.332212394307126</v>
      </c>
      <c r="M138" s="17">
        <v>53.90669248461986</v>
      </c>
      <c r="N138" s="17">
        <v>12.274835161192893</v>
      </c>
      <c r="O138" s="17">
        <v>113.12378573094188</v>
      </c>
      <c r="P138" s="17">
        <v>26.672387795291364</v>
      </c>
    </row>
    <row r="139" spans="1:16">
      <c r="A139" s="77" t="s">
        <v>549</v>
      </c>
      <c r="B139" s="10" t="s">
        <v>639</v>
      </c>
      <c r="C139" s="11">
        <v>4.3622854898331669E-2</v>
      </c>
      <c r="D139" s="11">
        <v>35.801758501432367</v>
      </c>
      <c r="E139" s="11">
        <v>0.17036340304303157</v>
      </c>
      <c r="F139" s="11">
        <v>2.2289778485721303</v>
      </c>
      <c r="G139" s="11">
        <v>3.1246480572525699</v>
      </c>
      <c r="H139" s="11">
        <v>0.95137818675318098</v>
      </c>
      <c r="I139" s="11">
        <v>12.475402760367048</v>
      </c>
      <c r="J139" s="11">
        <v>3.4694674595989636</v>
      </c>
      <c r="K139" s="11">
        <v>35.392978126935724</v>
      </c>
      <c r="L139" s="11">
        <v>12.90099119461518</v>
      </c>
      <c r="M139" s="11">
        <v>55.005551784584185</v>
      </c>
      <c r="N139" s="11">
        <v>11.706348684813538</v>
      </c>
      <c r="O139" s="11">
        <v>113.41619436985221</v>
      </c>
      <c r="P139" s="11">
        <v>23.470308984332281</v>
      </c>
    </row>
    <row r="140" spans="1:16">
      <c r="A140" s="78"/>
      <c r="B140" s="10" t="s">
        <v>640</v>
      </c>
      <c r="C140" s="11">
        <v>4.8253714830950841E-3</v>
      </c>
      <c r="D140" s="11">
        <v>10.996111824263769</v>
      </c>
      <c r="E140" s="11">
        <v>1.8942966935442253E-2</v>
      </c>
      <c r="F140" s="11">
        <v>0.39840568742822369</v>
      </c>
      <c r="G140" s="11">
        <v>0.79124467984007107</v>
      </c>
      <c r="H140" s="11">
        <v>0.2975694491883828</v>
      </c>
      <c r="I140" s="11">
        <v>3.0233146704834444</v>
      </c>
      <c r="J140" s="11">
        <v>1.0779268113586544</v>
      </c>
      <c r="K140" s="11">
        <v>12.562217148792646</v>
      </c>
      <c r="L140" s="11">
        <v>4.9049414024146865</v>
      </c>
      <c r="M140" s="11">
        <v>24.767778180966367</v>
      </c>
      <c r="N140" s="11">
        <v>6.1703202502896044</v>
      </c>
      <c r="O140" s="11">
        <v>64.284159804671503</v>
      </c>
      <c r="P140" s="11">
        <v>15.855757104577835</v>
      </c>
    </row>
    <row r="141" spans="1:16">
      <c r="A141" s="78"/>
      <c r="B141" s="10" t="s">
        <v>641</v>
      </c>
      <c r="C141" s="11">
        <v>1.2247815405813442E-2</v>
      </c>
      <c r="D141" s="11">
        <v>9.8561219882378559</v>
      </c>
      <c r="E141" s="11">
        <v>2.5795815034090525E-2</v>
      </c>
      <c r="F141" s="11">
        <v>0.35746958640768645</v>
      </c>
      <c r="G141" s="11">
        <v>0.57028801202224655</v>
      </c>
      <c r="H141" s="11">
        <v>0.24544069093444046</v>
      </c>
      <c r="I141" s="11">
        <v>2.6563077731803264</v>
      </c>
      <c r="J141" s="11">
        <v>0.80496760014957025</v>
      </c>
      <c r="K141" s="11">
        <v>9.7445432478751357</v>
      </c>
      <c r="L141" s="11">
        <v>3.5892031293370934</v>
      </c>
      <c r="M141" s="11">
        <v>19.163086298670823</v>
      </c>
      <c r="N141" s="11">
        <v>4.5008529773283268</v>
      </c>
      <c r="O141" s="11">
        <v>50.634044113914236</v>
      </c>
      <c r="P141" s="11">
        <v>12.661761634426234</v>
      </c>
    </row>
    <row r="142" spans="1:16">
      <c r="A142" s="78"/>
      <c r="B142" s="10" t="s">
        <v>642</v>
      </c>
      <c r="C142" s="11">
        <v>2.5962716038851748E-3</v>
      </c>
      <c r="D142" s="11">
        <v>12.142310608214</v>
      </c>
      <c r="E142" s="11">
        <v>4.6671822010846423E-2</v>
      </c>
      <c r="F142" s="11">
        <v>0.25092250416359013</v>
      </c>
      <c r="G142" s="11">
        <v>0.58431987759452864</v>
      </c>
      <c r="H142" s="11">
        <v>0.38171909187191233</v>
      </c>
      <c r="I142" s="11">
        <v>4.7637655235874909</v>
      </c>
      <c r="J142" s="11">
        <v>1.4707046196329068</v>
      </c>
      <c r="K142" s="11">
        <v>17.904475700124699</v>
      </c>
      <c r="L142" s="11">
        <v>7.4500318840891921</v>
      </c>
      <c r="M142" s="11">
        <v>35.680054242890783</v>
      </c>
      <c r="N142" s="11">
        <v>8.7434381410857718</v>
      </c>
      <c r="O142" s="11">
        <v>91.598384469195452</v>
      </c>
      <c r="P142" s="11">
        <v>18.563430211253433</v>
      </c>
    </row>
    <row r="143" spans="1:16">
      <c r="A143" s="78"/>
      <c r="B143" s="10" t="s">
        <v>643</v>
      </c>
      <c r="C143" s="11">
        <v>0</v>
      </c>
      <c r="D143" s="11">
        <v>10.510140943687349</v>
      </c>
      <c r="E143" s="11">
        <v>1.7015287676726332E-2</v>
      </c>
      <c r="F143" s="11">
        <v>0.49909969811116423</v>
      </c>
      <c r="G143" s="11">
        <v>0.68998357965024526</v>
      </c>
      <c r="H143" s="11">
        <v>0.15079127811540846</v>
      </c>
      <c r="I143" s="11">
        <v>3.1208709260212775</v>
      </c>
      <c r="J143" s="11">
        <v>0.99543179734833709</v>
      </c>
      <c r="K143" s="11">
        <v>13.946579514651365</v>
      </c>
      <c r="L143" s="11">
        <v>5.5109488518514969</v>
      </c>
      <c r="M143" s="11">
        <v>27.864747483092774</v>
      </c>
      <c r="N143" s="11">
        <v>6.4796375691593378</v>
      </c>
      <c r="O143" s="11">
        <v>66.154247096981692</v>
      </c>
      <c r="P143" s="11">
        <v>15.633500505964735</v>
      </c>
    </row>
    <row r="144" spans="1:16">
      <c r="A144" s="78"/>
      <c r="B144" s="10" t="s">
        <v>644</v>
      </c>
      <c r="C144" s="11">
        <v>0</v>
      </c>
      <c r="D144" s="11">
        <v>12.958047795738326</v>
      </c>
      <c r="E144" s="11">
        <v>3.6523741160857784E-2</v>
      </c>
      <c r="F144" s="11">
        <v>0.61204755881615514</v>
      </c>
      <c r="G144" s="11">
        <v>1.2499758011266311</v>
      </c>
      <c r="H144" s="11">
        <v>0.4276693310823303</v>
      </c>
      <c r="I144" s="11">
        <v>6.3873139475536878</v>
      </c>
      <c r="J144" s="11">
        <v>2.144494860074265</v>
      </c>
      <c r="K144" s="11">
        <v>26.740419986533968</v>
      </c>
      <c r="L144" s="11">
        <v>11.000611679080967</v>
      </c>
      <c r="M144" s="11">
        <v>54.106517608626966</v>
      </c>
      <c r="N144" s="11">
        <v>12.717436040680985</v>
      </c>
      <c r="O144" s="11">
        <v>127.37574069968505</v>
      </c>
      <c r="P144" s="11">
        <v>28.937002599806604</v>
      </c>
    </row>
    <row r="145" spans="1:16">
      <c r="A145" s="78"/>
      <c r="B145" s="10" t="s">
        <v>645</v>
      </c>
      <c r="C145" s="11">
        <v>1.7701113799837569E-2</v>
      </c>
      <c r="D145" s="11">
        <v>10.601547246541637</v>
      </c>
      <c r="E145" s="11">
        <v>1.178969629196717E-2</v>
      </c>
      <c r="F145" s="11">
        <v>0.44545379870700641</v>
      </c>
      <c r="G145" s="11">
        <v>0.62652003178990057</v>
      </c>
      <c r="H145" s="11">
        <v>0.27779778426579316</v>
      </c>
      <c r="I145" s="11">
        <v>3.4770551103198555</v>
      </c>
      <c r="J145" s="11">
        <v>1.2062885100468439</v>
      </c>
      <c r="K145" s="11">
        <v>14.866712230727364</v>
      </c>
      <c r="L145" s="11">
        <v>5.7359063573374796</v>
      </c>
      <c r="M145" s="11">
        <v>29.7790917277791</v>
      </c>
      <c r="N145" s="11">
        <v>6.9299135314270206</v>
      </c>
      <c r="O145" s="11">
        <v>73.86171533743989</v>
      </c>
      <c r="P145" s="11">
        <v>17.939746091111015</v>
      </c>
    </row>
    <row r="146" spans="1:16">
      <c r="A146" s="78"/>
      <c r="B146" s="10" t="s">
        <v>646</v>
      </c>
      <c r="C146" s="11">
        <v>3.2764832569797198E-3</v>
      </c>
      <c r="D146" s="11">
        <v>12.874315262301742</v>
      </c>
      <c r="E146" s="11">
        <v>3.0718982593991424E-2</v>
      </c>
      <c r="F146" s="11">
        <v>0.39112829462131715</v>
      </c>
      <c r="G146" s="11">
        <v>0.52619311529718715</v>
      </c>
      <c r="H146" s="11">
        <v>0.24860368635224947</v>
      </c>
      <c r="I146" s="11">
        <v>4.0357535582184809</v>
      </c>
      <c r="J146" s="11">
        <v>1.2209554805163236</v>
      </c>
      <c r="K146" s="11">
        <v>16.602316347636446</v>
      </c>
      <c r="L146" s="11">
        <v>6.7251282708925508</v>
      </c>
      <c r="M146" s="11">
        <v>34.456707284978535</v>
      </c>
      <c r="N146" s="11">
        <v>8.2828095603121774</v>
      </c>
      <c r="O146" s="11">
        <v>89.68788802807623</v>
      </c>
      <c r="P146" s="11">
        <v>20.610833212388087</v>
      </c>
    </row>
    <row r="147" spans="1:16">
      <c r="A147" s="78"/>
      <c r="B147" s="10" t="s">
        <v>647</v>
      </c>
      <c r="C147" s="11">
        <v>3.9007484302764203E-3</v>
      </c>
      <c r="D147" s="11">
        <v>12.811546172834596</v>
      </c>
      <c r="E147" s="11">
        <v>2.700599193213702E-2</v>
      </c>
      <c r="F147" s="11">
        <v>0.48130961029799346</v>
      </c>
      <c r="G147" s="11">
        <v>1.3300911597986902</v>
      </c>
      <c r="H147" s="11">
        <v>0.35242234711015696</v>
      </c>
      <c r="I147" s="11">
        <v>7.5110721651987724</v>
      </c>
      <c r="J147" s="11">
        <v>2.406551929180166</v>
      </c>
      <c r="K147" s="11">
        <v>29.28766110582249</v>
      </c>
      <c r="L147" s="11">
        <v>12.053626531240582</v>
      </c>
      <c r="M147" s="11">
        <v>56.808494382088341</v>
      </c>
      <c r="N147" s="11">
        <v>12.194458461137577</v>
      </c>
      <c r="O147" s="11">
        <v>118.87156209591808</v>
      </c>
      <c r="P147" s="11">
        <v>24.499100889931245</v>
      </c>
    </row>
    <row r="148" spans="1:16">
      <c r="A148" s="78"/>
      <c r="B148" s="10" t="s">
        <v>648</v>
      </c>
      <c r="C148" s="11">
        <v>1.8725355911770644E-2</v>
      </c>
      <c r="D148" s="11">
        <v>8.8290547912905861</v>
      </c>
      <c r="E148" s="11">
        <v>1.9197626554761253E-2</v>
      </c>
      <c r="F148" s="11">
        <v>0.38476768517428195</v>
      </c>
      <c r="G148" s="11">
        <v>0.72476007167801348</v>
      </c>
      <c r="H148" s="11">
        <v>0.27177916308859618</v>
      </c>
      <c r="I148" s="11">
        <v>3.1244825593706169</v>
      </c>
      <c r="J148" s="11">
        <v>0.92395406529631197</v>
      </c>
      <c r="K148" s="11">
        <v>10.747474281888627</v>
      </c>
      <c r="L148" s="11">
        <v>4.6261623707751731</v>
      </c>
      <c r="M148" s="11">
        <v>23.271165744077781</v>
      </c>
      <c r="N148" s="11">
        <v>5.9556615443624343</v>
      </c>
      <c r="O148" s="11">
        <v>68.323820877150666</v>
      </c>
      <c r="P148" s="11">
        <v>16.659425656421661</v>
      </c>
    </row>
    <row r="149" spans="1:16">
      <c r="A149" s="78"/>
      <c r="B149" s="10" t="s">
        <v>649</v>
      </c>
      <c r="C149" s="11">
        <v>2.7621390630172297E-3</v>
      </c>
      <c r="D149" s="11">
        <v>7.8443801303566083</v>
      </c>
      <c r="E149" s="11">
        <v>1.4920005497294315E-2</v>
      </c>
      <c r="F149" s="11">
        <v>0.15139897257471893</v>
      </c>
      <c r="G149" s="11">
        <v>0.45255428105425816</v>
      </c>
      <c r="H149" s="11">
        <v>0.15397220321895091</v>
      </c>
      <c r="I149" s="11">
        <v>2.5272091116792974</v>
      </c>
      <c r="J149" s="11">
        <v>0.73840153753086979</v>
      </c>
      <c r="K149" s="11">
        <v>9.7479605495146799</v>
      </c>
      <c r="L149" s="11">
        <v>4.2675580427097994</v>
      </c>
      <c r="M149" s="11">
        <v>21.77229679091991</v>
      </c>
      <c r="N149" s="11">
        <v>5.2617740660724239</v>
      </c>
      <c r="O149" s="11">
        <v>58.743732716033648</v>
      </c>
      <c r="P149" s="11">
        <v>14.175847485140126</v>
      </c>
    </row>
    <row r="150" spans="1:16">
      <c r="A150" s="78"/>
      <c r="B150" s="10" t="s">
        <v>650</v>
      </c>
      <c r="C150" s="11">
        <v>2.6818819438587079E-3</v>
      </c>
      <c r="D150" s="11">
        <v>8.4460989599979328</v>
      </c>
      <c r="E150" s="11">
        <v>1.8652738996658497E-2</v>
      </c>
      <c r="F150" s="11">
        <v>0.36769556548121862</v>
      </c>
      <c r="G150" s="11">
        <v>0.42387466345773894</v>
      </c>
      <c r="H150" s="11">
        <v>0.1744617035988735</v>
      </c>
      <c r="I150" s="11">
        <v>2.7216491583147868</v>
      </c>
      <c r="J150" s="11">
        <v>0.69311374980691798</v>
      </c>
      <c r="K150" s="11">
        <v>8.4917857015096629</v>
      </c>
      <c r="L150" s="11">
        <v>3.5830356018759413</v>
      </c>
      <c r="M150" s="11">
        <v>18.333809160571285</v>
      </c>
      <c r="N150" s="11">
        <v>4.1901459439007986</v>
      </c>
      <c r="O150" s="11">
        <v>44.841323970076743</v>
      </c>
      <c r="P150" s="11">
        <v>10.888218410529245</v>
      </c>
    </row>
    <row r="151" spans="1:16">
      <c r="A151" s="78"/>
      <c r="B151" s="10" t="s">
        <v>651</v>
      </c>
      <c r="C151" s="11">
        <v>1.662412508617888E-2</v>
      </c>
      <c r="D151" s="11">
        <v>11.205399631515503</v>
      </c>
      <c r="E151" s="11">
        <v>1.7141467173324532E-2</v>
      </c>
      <c r="F151" s="11">
        <v>0.36097231848009409</v>
      </c>
      <c r="G151" s="11">
        <v>0.43799028115570093</v>
      </c>
      <c r="H151" s="11">
        <v>0.22661374339743756</v>
      </c>
      <c r="I151" s="11">
        <v>2.5688404883842102</v>
      </c>
      <c r="J151" s="11">
        <v>1.0382041384516614</v>
      </c>
      <c r="K151" s="11">
        <v>12.725107301802822</v>
      </c>
      <c r="L151" s="11">
        <v>5.4259908525267635</v>
      </c>
      <c r="M151" s="11">
        <v>30.068107798305171</v>
      </c>
      <c r="N151" s="11">
        <v>7.4408282578049327</v>
      </c>
      <c r="O151" s="11">
        <v>76.632405911391302</v>
      </c>
      <c r="P151" s="11">
        <v>18.32743149637006</v>
      </c>
    </row>
    <row r="152" spans="1:16">
      <c r="A152" s="78"/>
      <c r="B152" s="10" t="s">
        <v>652</v>
      </c>
      <c r="C152" s="11">
        <v>9.0582882631940979E-3</v>
      </c>
      <c r="D152" s="11">
        <v>12.858675194098934</v>
      </c>
      <c r="E152" s="11">
        <v>1.9747683139993651E-2</v>
      </c>
      <c r="F152" s="11">
        <v>0.55116683303815694</v>
      </c>
      <c r="G152" s="11">
        <v>0.96870630099772193</v>
      </c>
      <c r="H152" s="11">
        <v>0.17574617452388674</v>
      </c>
      <c r="I152" s="11">
        <v>4.4925712931859936</v>
      </c>
      <c r="J152" s="11">
        <v>1.306726651621414</v>
      </c>
      <c r="K152" s="11">
        <v>16.61237172751872</v>
      </c>
      <c r="L152" s="11">
        <v>7.0457735194601989</v>
      </c>
      <c r="M152" s="11">
        <v>33.886821581905934</v>
      </c>
      <c r="N152" s="11">
        <v>7.416815780013601</v>
      </c>
      <c r="O152" s="11">
        <v>75.242060877347924</v>
      </c>
      <c r="P152" s="11">
        <v>16.591718022998066</v>
      </c>
    </row>
    <row r="153" spans="1:16">
      <c r="A153" s="78"/>
      <c r="B153" s="10" t="s">
        <v>653</v>
      </c>
      <c r="C153" s="11">
        <v>3.8014448273289821E-2</v>
      </c>
      <c r="D153" s="11">
        <v>6.2820120279234137</v>
      </c>
      <c r="E153" s="11">
        <v>1.4834499189131232E-2</v>
      </c>
      <c r="F153" s="11">
        <v>0.23731945238752694</v>
      </c>
      <c r="G153" s="11">
        <v>0.48462224185647657</v>
      </c>
      <c r="H153" s="11">
        <v>0.18263580764722168</v>
      </c>
      <c r="I153" s="11">
        <v>1.9763906960367643</v>
      </c>
      <c r="J153" s="11">
        <v>0.7269014190624743</v>
      </c>
      <c r="K153" s="11">
        <v>9.6520454910988303</v>
      </c>
      <c r="L153" s="11">
        <v>4.0502307138782605</v>
      </c>
      <c r="M153" s="11">
        <v>21.782172358815203</v>
      </c>
      <c r="N153" s="11">
        <v>5.7764792752350616</v>
      </c>
      <c r="O153" s="11">
        <v>65.388098546709017</v>
      </c>
      <c r="P153" s="11">
        <v>16.870643066553811</v>
      </c>
    </row>
    <row r="154" spans="1:16">
      <c r="A154" s="79"/>
      <c r="B154" s="7" t="s">
        <v>654</v>
      </c>
      <c r="C154" s="17">
        <v>3.9020303264066473E-3</v>
      </c>
      <c r="D154" s="17">
        <v>15.936590776773102</v>
      </c>
      <c r="E154" s="17">
        <v>5.1894900247986972E-2</v>
      </c>
      <c r="F154" s="17">
        <v>0.62450359522416465</v>
      </c>
      <c r="G154" s="17">
        <v>0.94685004063014089</v>
      </c>
      <c r="H154" s="17">
        <v>0.44185671018487349</v>
      </c>
      <c r="I154" s="17">
        <v>5.6438436829654508</v>
      </c>
      <c r="J154" s="17">
        <v>1.8120124384876197</v>
      </c>
      <c r="K154" s="17">
        <v>22.390296065537886</v>
      </c>
      <c r="L154" s="17">
        <v>9.0249051552515773</v>
      </c>
      <c r="M154" s="17">
        <v>46.23743720313977</v>
      </c>
      <c r="N154" s="17">
        <v>10.885870361111458</v>
      </c>
      <c r="O154" s="17">
        <v>114.97818384147071</v>
      </c>
      <c r="P154" s="17">
        <v>27.776130955240031</v>
      </c>
    </row>
    <row r="155" spans="1:16">
      <c r="A155" s="65" t="s">
        <v>550</v>
      </c>
      <c r="B155" s="13" t="s">
        <v>655</v>
      </c>
      <c r="C155" s="40">
        <v>0.27794142342532718</v>
      </c>
      <c r="D155" s="40">
        <v>13.201932910762501</v>
      </c>
      <c r="E155" s="40">
        <v>5.6544313419002332E-2</v>
      </c>
      <c r="F155" s="40">
        <v>0.39161031236291394</v>
      </c>
      <c r="G155" s="40">
        <v>0.85812128866045911</v>
      </c>
      <c r="H155" s="40">
        <v>0.40951876705801377</v>
      </c>
      <c r="I155" s="40">
        <v>3.0605922776271131</v>
      </c>
      <c r="J155" s="40">
        <v>0.72861092027628338</v>
      </c>
      <c r="K155" s="40">
        <v>8.1828127444689471</v>
      </c>
      <c r="L155" s="40">
        <v>2.766262351555572</v>
      </c>
      <c r="M155" s="40">
        <v>10.786118697291352</v>
      </c>
      <c r="N155" s="40">
        <v>2.5879557050367525</v>
      </c>
      <c r="O155" s="40">
        <v>20.869357382967653</v>
      </c>
      <c r="P155" s="40">
        <v>4.4517475260144916</v>
      </c>
    </row>
    <row r="156" spans="1:16">
      <c r="C156" s="11"/>
      <c r="D156" s="11"/>
      <c r="E156" s="11"/>
      <c r="F156" s="11"/>
      <c r="G156" s="11"/>
      <c r="H156" s="11"/>
      <c r="I156" s="11"/>
      <c r="J156" s="11"/>
      <c r="K156" s="11"/>
      <c r="L156" s="10"/>
      <c r="M156" s="11"/>
      <c r="N156" s="11"/>
      <c r="O156" s="11"/>
      <c r="P156" s="11"/>
    </row>
    <row r="157" spans="1:16">
      <c r="C157" s="11"/>
      <c r="D157" s="11"/>
      <c r="E157" s="11"/>
      <c r="F157" s="11"/>
      <c r="G157" s="11"/>
      <c r="H157" s="11"/>
      <c r="I157" s="11"/>
      <c r="J157" s="11"/>
      <c r="K157" s="11"/>
      <c r="L157" s="10"/>
      <c r="M157" s="11"/>
      <c r="N157" s="11"/>
      <c r="O157" s="11"/>
      <c r="P157" s="11"/>
    </row>
    <row r="158" spans="1:16">
      <c r="C158" s="11"/>
      <c r="D158" s="11"/>
      <c r="E158" s="11"/>
      <c r="F158" s="11"/>
      <c r="G158" s="11"/>
      <c r="H158" s="11"/>
      <c r="I158" s="11"/>
      <c r="J158" s="11"/>
      <c r="K158" s="11"/>
      <c r="L158" s="10"/>
      <c r="M158" s="11"/>
      <c r="N158" s="11"/>
      <c r="O158" s="11"/>
      <c r="P158" s="11"/>
    </row>
    <row r="159" spans="1:16">
      <c r="C159" s="11"/>
      <c r="D159" s="11"/>
      <c r="E159" s="11"/>
      <c r="F159" s="11"/>
      <c r="G159" s="11"/>
      <c r="H159" s="11"/>
      <c r="I159" s="11"/>
      <c r="J159" s="11"/>
      <c r="K159" s="11"/>
      <c r="L159" s="10"/>
      <c r="M159" s="11"/>
      <c r="N159" s="11"/>
      <c r="O159" s="11"/>
      <c r="P159" s="11"/>
    </row>
    <row r="160" spans="1:16">
      <c r="C160" s="11"/>
      <c r="D160" s="11"/>
      <c r="E160" s="11"/>
      <c r="F160" s="11"/>
      <c r="G160" s="11"/>
      <c r="H160" s="11"/>
      <c r="I160" s="11"/>
      <c r="J160" s="11"/>
      <c r="K160" s="11"/>
      <c r="L160" s="10"/>
      <c r="M160" s="11"/>
      <c r="N160" s="11"/>
      <c r="O160" s="11"/>
      <c r="P160" s="11"/>
    </row>
    <row r="161" spans="3:16">
      <c r="C161" s="11"/>
      <c r="D161" s="11"/>
      <c r="E161" s="11"/>
      <c r="F161" s="11"/>
      <c r="G161" s="11"/>
      <c r="H161" s="11"/>
      <c r="I161" s="11"/>
      <c r="J161" s="11"/>
      <c r="K161" s="11"/>
      <c r="L161" s="10"/>
      <c r="M161" s="11"/>
      <c r="N161" s="11"/>
      <c r="O161" s="11"/>
      <c r="P161" s="11"/>
    </row>
    <row r="162" spans="3:16">
      <c r="C162" s="11"/>
      <c r="D162" s="11"/>
      <c r="E162" s="11"/>
      <c r="F162" s="11"/>
      <c r="G162" s="11"/>
      <c r="H162" s="11"/>
      <c r="I162" s="11"/>
      <c r="J162" s="11"/>
      <c r="K162" s="11"/>
      <c r="L162" s="10"/>
      <c r="M162" s="11"/>
      <c r="N162" s="11"/>
      <c r="O162" s="11"/>
      <c r="P162" s="11"/>
    </row>
    <row r="163" spans="3:16">
      <c r="C163" s="11"/>
      <c r="D163" s="11"/>
      <c r="E163" s="11"/>
      <c r="F163" s="11"/>
      <c r="G163" s="11"/>
      <c r="H163" s="11"/>
      <c r="I163" s="11"/>
      <c r="J163" s="11"/>
      <c r="K163" s="11"/>
      <c r="L163" s="10"/>
      <c r="M163" s="11"/>
      <c r="N163" s="11"/>
      <c r="O163" s="11"/>
      <c r="P163" s="11"/>
    </row>
    <row r="164" spans="3:16">
      <c r="C164" s="11"/>
      <c r="D164" s="11"/>
      <c r="E164" s="11"/>
      <c r="F164" s="11"/>
      <c r="G164" s="11"/>
      <c r="H164" s="11"/>
      <c r="I164" s="11"/>
      <c r="J164" s="11"/>
      <c r="K164" s="11"/>
      <c r="L164" s="10"/>
      <c r="M164" s="11"/>
      <c r="N164" s="11"/>
      <c r="O164" s="11"/>
      <c r="P164" s="11"/>
    </row>
    <row r="165" spans="3:16">
      <c r="C165" s="11"/>
      <c r="D165" s="11"/>
      <c r="E165" s="11"/>
      <c r="F165" s="11"/>
      <c r="G165" s="11"/>
      <c r="H165" s="11"/>
      <c r="I165" s="11"/>
      <c r="J165" s="11"/>
      <c r="K165" s="11"/>
      <c r="L165" s="10"/>
      <c r="M165" s="11"/>
      <c r="N165" s="11"/>
      <c r="O165" s="11"/>
      <c r="P165" s="11"/>
    </row>
    <row r="166" spans="3:16">
      <c r="C166" s="11"/>
      <c r="D166" s="11"/>
      <c r="E166" s="11"/>
      <c r="F166" s="11"/>
      <c r="G166" s="11"/>
      <c r="H166" s="11"/>
      <c r="I166" s="11"/>
      <c r="J166" s="11"/>
      <c r="K166" s="11"/>
      <c r="L166" s="10"/>
      <c r="M166" s="11"/>
      <c r="N166" s="11"/>
      <c r="O166" s="11"/>
      <c r="P166" s="11"/>
    </row>
    <row r="167" spans="3:16">
      <c r="C167" s="11"/>
      <c r="D167" s="11"/>
      <c r="E167" s="11"/>
      <c r="F167" s="11"/>
      <c r="G167" s="11"/>
      <c r="H167" s="11"/>
      <c r="I167" s="11"/>
      <c r="J167" s="11"/>
      <c r="K167" s="11"/>
      <c r="L167" s="10"/>
      <c r="M167" s="11"/>
      <c r="N167" s="11"/>
      <c r="O167" s="11"/>
      <c r="P167" s="11"/>
    </row>
    <row r="168" spans="3:16">
      <c r="C168" s="11"/>
      <c r="D168" s="11"/>
      <c r="E168" s="11"/>
      <c r="F168" s="11"/>
      <c r="G168" s="11"/>
      <c r="H168" s="11"/>
      <c r="I168" s="11"/>
      <c r="J168" s="11"/>
      <c r="K168" s="11"/>
      <c r="L168" s="10"/>
      <c r="M168" s="11"/>
      <c r="N168" s="11"/>
      <c r="O168" s="11"/>
      <c r="P168" s="11"/>
    </row>
    <row r="169" spans="3:16">
      <c r="C169" s="11"/>
      <c r="D169" s="11"/>
      <c r="E169" s="11"/>
      <c r="F169" s="11"/>
      <c r="G169" s="11"/>
      <c r="H169" s="11"/>
      <c r="I169" s="11"/>
      <c r="J169" s="11"/>
      <c r="K169" s="11"/>
      <c r="L169" s="10"/>
      <c r="M169" s="11"/>
      <c r="N169" s="11"/>
      <c r="O169" s="11"/>
      <c r="P169" s="11"/>
    </row>
    <row r="170" spans="3:16">
      <c r="C170" s="11"/>
      <c r="D170" s="11"/>
      <c r="E170" s="11"/>
      <c r="F170" s="11"/>
      <c r="G170" s="11"/>
      <c r="H170" s="11"/>
      <c r="I170" s="11"/>
      <c r="J170" s="11"/>
      <c r="K170" s="11"/>
      <c r="L170" s="10"/>
      <c r="M170" s="11"/>
      <c r="N170" s="11"/>
      <c r="O170" s="11"/>
      <c r="P170" s="11"/>
    </row>
    <row r="171" spans="3:16">
      <c r="C171" s="11"/>
      <c r="D171" s="11"/>
      <c r="E171" s="11"/>
      <c r="F171" s="11"/>
      <c r="G171" s="11"/>
      <c r="H171" s="11"/>
      <c r="I171" s="11"/>
      <c r="J171" s="11"/>
      <c r="K171" s="11"/>
      <c r="L171" s="10"/>
      <c r="M171" s="11"/>
      <c r="N171" s="11"/>
      <c r="O171" s="11"/>
      <c r="P171" s="11"/>
    </row>
    <row r="172" spans="3:16">
      <c r="C172" s="11"/>
      <c r="D172" s="11"/>
      <c r="E172" s="11"/>
      <c r="F172" s="11"/>
      <c r="G172" s="11"/>
      <c r="H172" s="11"/>
      <c r="I172" s="11"/>
      <c r="J172" s="11"/>
      <c r="K172" s="11"/>
      <c r="L172" s="10"/>
      <c r="M172" s="11"/>
      <c r="N172" s="11"/>
      <c r="O172" s="11"/>
      <c r="P172" s="11"/>
    </row>
    <row r="173" spans="3:16">
      <c r="C173" s="11"/>
      <c r="D173" s="11"/>
      <c r="E173" s="11"/>
      <c r="F173" s="11"/>
      <c r="G173" s="11"/>
      <c r="H173" s="11"/>
      <c r="I173" s="11"/>
      <c r="J173" s="11"/>
      <c r="K173" s="11"/>
      <c r="L173" s="10"/>
      <c r="M173" s="11"/>
      <c r="N173" s="11"/>
      <c r="O173" s="11"/>
      <c r="P173" s="11"/>
    </row>
    <row r="174" spans="3:16">
      <c r="C174" s="11"/>
      <c r="D174" s="11"/>
      <c r="E174" s="11"/>
      <c r="F174" s="11"/>
      <c r="G174" s="11"/>
      <c r="H174" s="11"/>
      <c r="I174" s="11"/>
      <c r="J174" s="11"/>
      <c r="K174" s="11"/>
      <c r="L174" s="10"/>
      <c r="M174" s="11"/>
      <c r="N174" s="11"/>
      <c r="O174" s="11"/>
      <c r="P174" s="11"/>
    </row>
    <row r="175" spans="3:16">
      <c r="C175" s="11"/>
      <c r="D175" s="11"/>
      <c r="E175" s="11"/>
      <c r="F175" s="11"/>
      <c r="G175" s="11"/>
      <c r="H175" s="11"/>
      <c r="I175" s="11"/>
      <c r="J175" s="11"/>
      <c r="K175" s="11"/>
      <c r="L175" s="10"/>
      <c r="M175" s="11"/>
      <c r="N175" s="11"/>
      <c r="O175" s="11"/>
      <c r="P175" s="11"/>
    </row>
    <row r="176" spans="3:16">
      <c r="C176" s="11"/>
      <c r="D176" s="11"/>
      <c r="E176" s="11"/>
      <c r="F176" s="11"/>
      <c r="G176" s="11"/>
      <c r="H176" s="11"/>
      <c r="I176" s="11"/>
      <c r="J176" s="11"/>
      <c r="K176" s="11"/>
      <c r="L176" s="10"/>
      <c r="M176" s="11"/>
      <c r="N176" s="11"/>
      <c r="O176" s="11"/>
      <c r="P176" s="11"/>
    </row>
    <row r="177" spans="3:16">
      <c r="C177" s="11"/>
      <c r="D177" s="11"/>
      <c r="E177" s="11"/>
      <c r="F177" s="11"/>
      <c r="G177" s="11"/>
      <c r="H177" s="11"/>
      <c r="I177" s="11"/>
      <c r="J177" s="11"/>
      <c r="K177" s="11"/>
      <c r="L177" s="10"/>
      <c r="M177" s="11"/>
      <c r="N177" s="11"/>
      <c r="O177" s="11"/>
      <c r="P177" s="11"/>
    </row>
    <row r="178" spans="3:16">
      <c r="C178" s="11"/>
      <c r="D178" s="11"/>
      <c r="E178" s="11"/>
      <c r="F178" s="11"/>
      <c r="G178" s="11"/>
      <c r="H178" s="11"/>
      <c r="I178" s="11"/>
      <c r="J178" s="11"/>
      <c r="K178" s="11"/>
      <c r="L178" s="10"/>
      <c r="M178" s="11"/>
      <c r="N178" s="11"/>
      <c r="O178" s="11"/>
      <c r="P178" s="11"/>
    </row>
    <row r="179" spans="3:16">
      <c r="C179" s="11"/>
      <c r="D179" s="11"/>
      <c r="E179" s="11"/>
      <c r="F179" s="11"/>
      <c r="G179" s="11"/>
      <c r="H179" s="11"/>
      <c r="I179" s="11"/>
      <c r="J179" s="11"/>
      <c r="K179" s="11"/>
      <c r="L179" s="10"/>
      <c r="M179" s="11"/>
      <c r="N179" s="11"/>
      <c r="O179" s="11"/>
      <c r="P179" s="11"/>
    </row>
    <row r="180" spans="3:16">
      <c r="C180" s="11"/>
      <c r="D180" s="11"/>
      <c r="E180" s="11"/>
      <c r="F180" s="11"/>
      <c r="G180" s="11"/>
      <c r="H180" s="11"/>
      <c r="I180" s="11"/>
      <c r="J180" s="11"/>
      <c r="K180" s="11"/>
      <c r="L180" s="10"/>
      <c r="M180" s="11"/>
      <c r="N180" s="11"/>
      <c r="O180" s="11"/>
      <c r="P180" s="11"/>
    </row>
    <row r="181" spans="3:16">
      <c r="C181" s="11"/>
      <c r="D181" s="11"/>
      <c r="E181" s="11"/>
      <c r="F181" s="11"/>
      <c r="G181" s="11"/>
      <c r="H181" s="11"/>
      <c r="I181" s="11"/>
      <c r="J181" s="11"/>
      <c r="K181" s="11"/>
      <c r="L181" s="10"/>
      <c r="M181" s="11"/>
      <c r="N181" s="11"/>
      <c r="O181" s="11"/>
      <c r="P181" s="11"/>
    </row>
    <row r="182" spans="3:16">
      <c r="C182" s="11"/>
      <c r="D182" s="11"/>
      <c r="E182" s="11"/>
      <c r="F182" s="11"/>
      <c r="G182" s="11"/>
      <c r="H182" s="11"/>
      <c r="I182" s="11"/>
      <c r="J182" s="11"/>
      <c r="K182" s="11"/>
      <c r="L182" s="10"/>
      <c r="M182" s="11"/>
      <c r="N182" s="11"/>
      <c r="O182" s="11"/>
      <c r="P182" s="11"/>
    </row>
    <row r="183" spans="3:16">
      <c r="C183" s="11"/>
      <c r="D183" s="11"/>
      <c r="E183" s="11"/>
      <c r="F183" s="11"/>
      <c r="G183" s="11"/>
      <c r="H183" s="11"/>
      <c r="I183" s="11"/>
      <c r="J183" s="11"/>
      <c r="K183" s="11"/>
      <c r="L183" s="10"/>
      <c r="M183" s="11"/>
      <c r="N183" s="11"/>
      <c r="O183" s="11"/>
      <c r="P183" s="11"/>
    </row>
    <row r="184" spans="3:16">
      <c r="C184" s="11"/>
      <c r="D184" s="11"/>
      <c r="E184" s="11"/>
      <c r="F184" s="11"/>
      <c r="G184" s="11"/>
      <c r="H184" s="11"/>
      <c r="I184" s="11"/>
      <c r="J184" s="11"/>
      <c r="K184" s="11"/>
      <c r="L184" s="10"/>
      <c r="M184" s="11"/>
      <c r="N184" s="11"/>
      <c r="O184" s="11"/>
      <c r="P184" s="11"/>
    </row>
  </sheetData>
  <mergeCells count="10">
    <mergeCell ref="A139:A154"/>
    <mergeCell ref="A104:A119"/>
    <mergeCell ref="A90:A103"/>
    <mergeCell ref="A59:A80"/>
    <mergeCell ref="A81:A86"/>
    <mergeCell ref="A3:A18"/>
    <mergeCell ref="A19:A27"/>
    <mergeCell ref="A28:A42"/>
    <mergeCell ref="A46:A58"/>
    <mergeCell ref="A123:A13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workbookViewId="0"/>
  </sheetViews>
  <sheetFormatPr defaultRowHeight="15"/>
  <cols>
    <col min="1" max="1" width="15.42578125" style="2" bestFit="1" customWidth="1"/>
    <col min="2" max="2" width="11.28515625" style="3" bestFit="1" customWidth="1"/>
  </cols>
  <sheetData>
    <row r="1" spans="1:44">
      <c r="A1" s="2" t="s">
        <v>44</v>
      </c>
      <c r="B1" s="3" t="s">
        <v>45</v>
      </c>
      <c r="C1">
        <v>10.050000000000001</v>
      </c>
      <c r="D1">
        <v>0.44700000000000001</v>
      </c>
      <c r="E1">
        <v>7</v>
      </c>
      <c r="F1">
        <v>0.38754435330017051</v>
      </c>
      <c r="G1">
        <v>6.9104526090722809</v>
      </c>
      <c r="H1">
        <v>0.38508637179262695</v>
      </c>
      <c r="I1">
        <v>7</v>
      </c>
      <c r="J1">
        <v>0.38441556912612668</v>
      </c>
      <c r="K1">
        <v>10.459046421083645</v>
      </c>
      <c r="L1">
        <v>0.45154664396852784</v>
      </c>
      <c r="M1">
        <v>11.764196245474656</v>
      </c>
      <c r="N1">
        <v>0.48420240279004573</v>
      </c>
      <c r="O1">
        <v>11.59479574094984</v>
      </c>
      <c r="P1">
        <v>0.48382148623314208</v>
      </c>
      <c r="Q1">
        <v>12.811144566029887</v>
      </c>
      <c r="R1">
        <v>0.50981990472109207</v>
      </c>
      <c r="S1">
        <v>11.531471482911078</v>
      </c>
      <c r="T1">
        <v>0.48392592924963668</v>
      </c>
      <c r="U1">
        <v>10.522970165238268</v>
      </c>
      <c r="V1">
        <v>0.46268299973660398</v>
      </c>
      <c r="W1">
        <v>11.329945621006782</v>
      </c>
      <c r="X1">
        <v>0.47906261875721828</v>
      </c>
      <c r="Y1">
        <v>12.508992042370455</v>
      </c>
      <c r="Z1">
        <v>0.5166092386769735</v>
      </c>
      <c r="AA1">
        <v>10.131171752112859</v>
      </c>
      <c r="AB1">
        <v>0.45816778863431168</v>
      </c>
      <c r="AC1">
        <v>9.2072208168887109</v>
      </c>
      <c r="AD1">
        <v>0.43006287932018555</v>
      </c>
      <c r="AE1">
        <v>11.300545074270794</v>
      </c>
      <c r="AF1">
        <v>0.48895848605948117</v>
      </c>
      <c r="AG1">
        <v>11.296621352139358</v>
      </c>
      <c r="AH1">
        <v>0.47992577053913477</v>
      </c>
      <c r="AI1">
        <v>12.409346155627601</v>
      </c>
      <c r="AJ1">
        <v>0.50092556255451715</v>
      </c>
      <c r="AK1">
        <v>10.932098135179723</v>
      </c>
      <c r="AL1">
        <v>0.47596977435713023</v>
      </c>
      <c r="AM1">
        <v>11.939645890163575</v>
      </c>
      <c r="AN1">
        <v>0.49930448184890591</v>
      </c>
      <c r="AO1">
        <v>11.108446938409385</v>
      </c>
      <c r="AP1">
        <v>0.47892665725386108</v>
      </c>
      <c r="AQ1">
        <v>11.229346127783206</v>
      </c>
      <c r="AR1">
        <v>0.47182236689301316</v>
      </c>
    </row>
    <row r="2" spans="1:44">
      <c r="A2" s="2" t="s">
        <v>46</v>
      </c>
      <c r="B2" s="3" t="s">
        <v>47</v>
      </c>
      <c r="C2">
        <v>11.34</v>
      </c>
      <c r="D2">
        <v>0.47699999999999998</v>
      </c>
      <c r="E2">
        <v>6.9999999999999947</v>
      </c>
      <c r="F2">
        <v>0.38754435330017034</v>
      </c>
      <c r="G2">
        <v>7.3097331795959359</v>
      </c>
      <c r="H2">
        <v>0.39587121888150767</v>
      </c>
      <c r="I2">
        <v>14</v>
      </c>
      <c r="J2">
        <v>0.54749873041038954</v>
      </c>
      <c r="K2">
        <v>10.450089585302882</v>
      </c>
      <c r="L2">
        <v>0.453083788823614</v>
      </c>
      <c r="M2">
        <v>11.758375938752417</v>
      </c>
      <c r="N2">
        <v>0.48615511401769157</v>
      </c>
      <c r="O2">
        <v>11.588156416831543</v>
      </c>
      <c r="P2">
        <v>0.48567162360010119</v>
      </c>
      <c r="Q2">
        <v>12.802651626875592</v>
      </c>
      <c r="R2">
        <v>0.51167021404259416</v>
      </c>
      <c r="S2">
        <v>11.522676615739787</v>
      </c>
      <c r="T2">
        <v>0.48559111297052976</v>
      </c>
      <c r="U2">
        <v>10.515411729361722</v>
      </c>
      <c r="V2">
        <v>0.46422495180511586</v>
      </c>
      <c r="W2">
        <v>11.323106067519605</v>
      </c>
      <c r="X2">
        <v>0.48070728583590455</v>
      </c>
      <c r="Y2">
        <v>12.500115961926097</v>
      </c>
      <c r="Z2">
        <v>0.5190620068944628</v>
      </c>
      <c r="AA2">
        <v>10.123043914329102</v>
      </c>
      <c r="AB2">
        <v>0.45957683359021601</v>
      </c>
      <c r="AC2">
        <v>9.2006902020127121</v>
      </c>
      <c r="AD2">
        <v>0.43170751806889601</v>
      </c>
      <c r="AE2">
        <v>11.292867783352241</v>
      </c>
      <c r="AF2">
        <v>0.49111697036169877</v>
      </c>
      <c r="AG2">
        <v>11.287496215409943</v>
      </c>
      <c r="AH2">
        <v>0.48159097679056129</v>
      </c>
      <c r="AI2">
        <v>12.399725512147386</v>
      </c>
      <c r="AJ2">
        <v>0.50259079833018772</v>
      </c>
      <c r="AK2">
        <v>10.92744729559465</v>
      </c>
      <c r="AL2">
        <v>0.47700723502353398</v>
      </c>
      <c r="AM2">
        <v>11.933223460920697</v>
      </c>
      <c r="AN2">
        <v>0.50074359919839362</v>
      </c>
      <c r="AO2">
        <v>11.100807472195369</v>
      </c>
      <c r="AP2">
        <v>0.48059173761682028</v>
      </c>
      <c r="AQ2">
        <v>11.223323846061461</v>
      </c>
      <c r="AR2">
        <v>0.47367240848747999</v>
      </c>
    </row>
    <row r="3" spans="1:44">
      <c r="A3" s="2" t="s">
        <v>48</v>
      </c>
      <c r="B3" s="4">
        <v>1</v>
      </c>
      <c r="C3">
        <v>11.11</v>
      </c>
      <c r="D3">
        <v>0.47699999999999998</v>
      </c>
      <c r="E3">
        <v>7.1753023625956267</v>
      </c>
      <c r="F3">
        <v>0.39228985949730055</v>
      </c>
      <c r="G3">
        <v>7.7291674608965053</v>
      </c>
      <c r="H3">
        <v>0.40674004118601315</v>
      </c>
      <c r="K3">
        <v>10.42364691480155</v>
      </c>
      <c r="L3">
        <v>0.45435504291385054</v>
      </c>
      <c r="M3">
        <v>11.741143427045687</v>
      </c>
      <c r="N3">
        <v>0.48785809760053589</v>
      </c>
      <c r="O3">
        <v>11.568474232122833</v>
      </c>
      <c r="P3">
        <v>0.48728522168048516</v>
      </c>
      <c r="Q3">
        <v>12.777447148403731</v>
      </c>
      <c r="R3">
        <v>0.51328402252657546</v>
      </c>
      <c r="S3">
        <v>11.496719896189209</v>
      </c>
      <c r="T3">
        <v>0.48696823342694162</v>
      </c>
      <c r="U3">
        <v>10.492975883290454</v>
      </c>
      <c r="V3">
        <v>0.46556982602242786</v>
      </c>
      <c r="W3">
        <v>11.302815865942074</v>
      </c>
      <c r="X3">
        <v>0.48214171824838198</v>
      </c>
      <c r="Y3">
        <v>12.473720148149578</v>
      </c>
      <c r="Z3">
        <v>0.52126053800556404</v>
      </c>
      <c r="AA3">
        <v>10.099049315411182</v>
      </c>
      <c r="AB3">
        <v>0.46074214415761128</v>
      </c>
      <c r="AC3">
        <v>9.1813203854235859</v>
      </c>
      <c r="AD3">
        <v>0.43314191581668704</v>
      </c>
      <c r="AE3">
        <v>11.270109700522587</v>
      </c>
      <c r="AF3">
        <v>0.49299949008542265</v>
      </c>
      <c r="AG3">
        <v>11.260561538683325</v>
      </c>
      <c r="AH3">
        <v>0.48296812572922471</v>
      </c>
      <c r="AI3">
        <v>12.371323801734542</v>
      </c>
      <c r="AJ3">
        <v>0.50396798459266989</v>
      </c>
      <c r="AK3">
        <v>10.913730013749522</v>
      </c>
      <c r="AL3">
        <v>0.47786518981070897</v>
      </c>
      <c r="AM3">
        <v>11.914165503197342</v>
      </c>
      <c r="AN3">
        <v>0.50199876874100025</v>
      </c>
      <c r="AO3">
        <v>11.07827308407072</v>
      </c>
      <c r="AP3">
        <v>0.48196872741525798</v>
      </c>
      <c r="AQ3">
        <v>11.205481619410122</v>
      </c>
      <c r="AR3">
        <v>0.47528588938569005</v>
      </c>
    </row>
    <row r="4" spans="1:44">
      <c r="A4" s="2" t="s">
        <v>49</v>
      </c>
      <c r="B4" s="4">
        <v>45</v>
      </c>
      <c r="C4">
        <v>12.19</v>
      </c>
      <c r="D4">
        <v>0.503</v>
      </c>
      <c r="E4">
        <v>7.3544460899827104</v>
      </c>
      <c r="F4">
        <v>0.39705159568305337</v>
      </c>
      <c r="G4">
        <v>8.1697727127358277</v>
      </c>
      <c r="H4">
        <v>0.41769349257140309</v>
      </c>
      <c r="K4">
        <v>10.380874081166567</v>
      </c>
      <c r="L4">
        <v>0.45530484633534013</v>
      </c>
      <c r="M4">
        <v>11.71296876835202</v>
      </c>
      <c r="N4">
        <v>0.48926490058578553</v>
      </c>
      <c r="O4">
        <v>11.536286065514936</v>
      </c>
      <c r="P4">
        <v>0.48861826572499739</v>
      </c>
      <c r="Q4">
        <v>12.73621864308384</v>
      </c>
      <c r="R4">
        <v>0.51461730968447772</v>
      </c>
      <c r="S4">
        <v>11.454735757457863</v>
      </c>
      <c r="T4">
        <v>0.48799710384676992</v>
      </c>
      <c r="U4">
        <v>10.456274618419402</v>
      </c>
      <c r="V4">
        <v>0.46668093772571712</v>
      </c>
      <c r="W4">
        <v>11.269628480080618</v>
      </c>
      <c r="X4">
        <v>0.48332678841772442</v>
      </c>
      <c r="Y4">
        <v>12.430318365531267</v>
      </c>
      <c r="Z4">
        <v>0.52316204010299172</v>
      </c>
      <c r="AA4">
        <v>10.060236634470673</v>
      </c>
      <c r="AB4">
        <v>0.46161279067292182</v>
      </c>
      <c r="AC4">
        <v>9.1496397252245441</v>
      </c>
      <c r="AD4">
        <v>0.43432694593219473</v>
      </c>
      <c r="AE4">
        <v>11.232891606955532</v>
      </c>
      <c r="AF4">
        <v>0.49455469499995225</v>
      </c>
      <c r="AG4">
        <v>11.216994496579376</v>
      </c>
      <c r="AH4">
        <v>0.48399702933821165</v>
      </c>
      <c r="AI4">
        <v>12.325382315420637</v>
      </c>
      <c r="AJ4">
        <v>0.50499693169382009</v>
      </c>
      <c r="AK4">
        <v>10.891545800683794</v>
      </c>
      <c r="AL4">
        <v>0.47850614197753188</v>
      </c>
      <c r="AM4">
        <v>11.882991868399815</v>
      </c>
      <c r="AN4">
        <v>0.50303575272358625</v>
      </c>
      <c r="AO4">
        <v>11.041828634928478</v>
      </c>
      <c r="AP4">
        <v>0.48299744558745233</v>
      </c>
      <c r="AQ4">
        <v>11.176306137261022</v>
      </c>
      <c r="AR4">
        <v>0.47661879803477097</v>
      </c>
    </row>
    <row r="5" spans="1:44">
      <c r="A5" s="2" t="s">
        <v>50</v>
      </c>
      <c r="B5" s="4">
        <v>1</v>
      </c>
      <c r="C5">
        <v>11.13</v>
      </c>
      <c r="D5">
        <v>0.47899999999999998</v>
      </c>
      <c r="E5">
        <v>7.537515357201686</v>
      </c>
      <c r="F5">
        <v>0.40182961736521183</v>
      </c>
      <c r="G5">
        <v>8.6326175411233184</v>
      </c>
      <c r="H5">
        <v>0.42873223199419819</v>
      </c>
      <c r="K5">
        <v>10.323640462474611</v>
      </c>
      <c r="L5">
        <v>0.45589168812090125</v>
      </c>
      <c r="M5">
        <v>11.674620493914727</v>
      </c>
      <c r="N5">
        <v>0.4903371490552646</v>
      </c>
      <c r="O5">
        <v>11.492469926284629</v>
      </c>
      <c r="P5">
        <v>0.48963439376709</v>
      </c>
      <c r="Q5">
        <v>12.680090717066353</v>
      </c>
      <c r="R5">
        <v>0.51563370691825361</v>
      </c>
      <c r="S5">
        <v>11.398559107870559</v>
      </c>
      <c r="T5">
        <v>0.48863275765560016</v>
      </c>
      <c r="U5">
        <v>10.406309049581191</v>
      </c>
      <c r="V5">
        <v>0.46752797868417001</v>
      </c>
      <c r="W5">
        <v>11.224449175308477</v>
      </c>
      <c r="X5">
        <v>0.48423017071895968</v>
      </c>
      <c r="Y5">
        <v>12.370755380401032</v>
      </c>
      <c r="Z5">
        <v>0.52472950261134588</v>
      </c>
      <c r="AA5">
        <v>10.00830217190858</v>
      </c>
      <c r="AB5">
        <v>0.46215072170560306</v>
      </c>
      <c r="AC5">
        <v>9.1065123872404961</v>
      </c>
      <c r="AD5">
        <v>0.4352302838830111</v>
      </c>
      <c r="AE5">
        <v>11.182228715223253</v>
      </c>
      <c r="AF5">
        <v>0.49574016316933589</v>
      </c>
      <c r="AG5">
        <v>11.158699177895905</v>
      </c>
      <c r="AH5">
        <v>0.48463271959258203</v>
      </c>
      <c r="AI5">
        <v>12.263908916609299</v>
      </c>
      <c r="AJ5">
        <v>0.50563266970788234</v>
      </c>
      <c r="AK5">
        <v>10.861864212960104</v>
      </c>
      <c r="AL5">
        <v>0.4789020788386828</v>
      </c>
      <c r="AM5">
        <v>11.840552892021792</v>
      </c>
      <c r="AN5">
        <v>0.50382626492632232</v>
      </c>
      <c r="AO5">
        <v>10.99306692207603</v>
      </c>
      <c r="AP5">
        <v>0.48363293221294096</v>
      </c>
      <c r="AQ5">
        <v>11.136593230712384</v>
      </c>
      <c r="AR5">
        <v>0.47763477616140931</v>
      </c>
    </row>
    <row r="6" spans="1:44">
      <c r="A6" s="2" t="s">
        <v>51</v>
      </c>
      <c r="B6" s="4" t="b">
        <v>1</v>
      </c>
      <c r="C6">
        <v>9.9700000000000006</v>
      </c>
      <c r="D6">
        <v>0.45700000000000002</v>
      </c>
      <c r="E6">
        <v>7.7245961838034258</v>
      </c>
      <c r="F6">
        <v>0.40662398024140023</v>
      </c>
      <c r="G6">
        <v>9.1188244900208986</v>
      </c>
      <c r="H6">
        <v>0.43985692354182349</v>
      </c>
      <c r="K6">
        <v>10.254447442499892</v>
      </c>
      <c r="L6">
        <v>0.45608992046852553</v>
      </c>
      <c r="M6">
        <v>11.627144644693965</v>
      </c>
      <c r="N6">
        <v>0.4910455948658688</v>
      </c>
      <c r="O6">
        <v>11.438221004489964</v>
      </c>
      <c r="P6">
        <v>0.49030588848262285</v>
      </c>
      <c r="Q6">
        <v>12.610594393858447</v>
      </c>
      <c r="R6">
        <v>0.51630548956091549</v>
      </c>
      <c r="S6">
        <v>11.330645136579735</v>
      </c>
      <c r="T6">
        <v>0.48884741373178109</v>
      </c>
      <c r="U6">
        <v>10.344442107243212</v>
      </c>
      <c r="V6">
        <v>0.46808784382851093</v>
      </c>
      <c r="W6">
        <v>11.16851032528618</v>
      </c>
      <c r="X6">
        <v>0.48482722323785182</v>
      </c>
      <c r="Y6">
        <v>12.296190518512541</v>
      </c>
      <c r="Z6">
        <v>0.52593241665586365</v>
      </c>
      <c r="AA6">
        <v>9.9455157129480671</v>
      </c>
      <c r="AB6">
        <v>0.4623324270882474</v>
      </c>
      <c r="AC6">
        <v>9.0531147728270689</v>
      </c>
      <c r="AD6">
        <v>0.43582728896466405</v>
      </c>
      <c r="AE6">
        <v>11.119502976943908</v>
      </c>
      <c r="AF6">
        <v>0.49652355811219767</v>
      </c>
      <c r="AG6">
        <v>11.088223367791347</v>
      </c>
      <c r="AH6">
        <v>0.48484741377783958</v>
      </c>
      <c r="AI6">
        <v>12.189590287810679</v>
      </c>
      <c r="AJ6">
        <v>0.50584741383303256</v>
      </c>
      <c r="AK6">
        <v>10.825982478390037</v>
      </c>
      <c r="AL6">
        <v>0.47903569605341356</v>
      </c>
      <c r="AM6">
        <v>11.788006198708713</v>
      </c>
      <c r="AN6">
        <v>0.50434874223702919</v>
      </c>
      <c r="AO6">
        <v>10.934119066349684</v>
      </c>
      <c r="AP6">
        <v>0.48384741347678678</v>
      </c>
      <c r="AQ6">
        <v>11.087426164331033</v>
      </c>
      <c r="AR6">
        <v>0.47830611053076766</v>
      </c>
    </row>
    <row r="7" spans="1:44">
      <c r="A7" s="2" t="s">
        <v>52</v>
      </c>
      <c r="B7" s="4">
        <v>1</v>
      </c>
      <c r="C7">
        <v>10.83</v>
      </c>
      <c r="D7">
        <v>0.47299999999999998</v>
      </c>
      <c r="E7">
        <v>7.9157764742676218</v>
      </c>
      <c r="F7">
        <v>0.41143474019973336</v>
      </c>
      <c r="G7">
        <v>9.6295727638643775</v>
      </c>
      <c r="H7">
        <v>0.45106823647255911</v>
      </c>
      <c r="K7">
        <v>10.176319088240254</v>
      </c>
      <c r="L7">
        <v>0.45589087967339748</v>
      </c>
      <c r="M7">
        <v>11.571836238096175</v>
      </c>
      <c r="N7">
        <v>0.49137091346266526</v>
      </c>
      <c r="O7">
        <v>11.375019069301114</v>
      </c>
      <c r="P7">
        <v>0.49061443324621234</v>
      </c>
      <c r="Q7">
        <v>12.529625351993838</v>
      </c>
      <c r="R7">
        <v>0.51661433313317817</v>
      </c>
      <c r="S7">
        <v>11.253962010018189</v>
      </c>
      <c r="T7">
        <v>0.48863169057474942</v>
      </c>
      <c r="U7">
        <v>10.272361360317364</v>
      </c>
      <c r="V7">
        <v>0.46834526149706174</v>
      </c>
      <c r="W7">
        <v>11.103337796020634</v>
      </c>
      <c r="X7">
        <v>0.48510165993808535</v>
      </c>
      <c r="Y7">
        <v>12.20807510008618</v>
      </c>
      <c r="Z7">
        <v>0.52674736888296303</v>
      </c>
      <c r="AA7">
        <v>9.8746213271285672</v>
      </c>
      <c r="AB7">
        <v>0.462149965423714</v>
      </c>
      <c r="AC7">
        <v>8.9909034297082684</v>
      </c>
      <c r="AD7">
        <v>0.43610167643480224</v>
      </c>
      <c r="AE7">
        <v>11.046425386743959</v>
      </c>
      <c r="AF7">
        <v>0.4968835108566545</v>
      </c>
      <c r="AG7">
        <v>11.008647197347734</v>
      </c>
      <c r="AH7">
        <v>0.48463172872787164</v>
      </c>
      <c r="AI7">
        <v>12.105674509723626</v>
      </c>
      <c r="AJ7">
        <v>0.50563177872054488</v>
      </c>
      <c r="AK7">
        <v>10.78546880095397</v>
      </c>
      <c r="AL7">
        <v>0.47890115390827392</v>
      </c>
      <c r="AM7">
        <v>11.726785125275148</v>
      </c>
      <c r="AN7">
        <v>0.5045889328366675</v>
      </c>
      <c r="AO7">
        <v>10.867561371907879</v>
      </c>
      <c r="AP7">
        <v>0.48363151551856454</v>
      </c>
      <c r="AQ7">
        <v>11.030146087518876</v>
      </c>
      <c r="AR7">
        <v>0.4786144888912881</v>
      </c>
    </row>
    <row r="8" spans="1:44">
      <c r="A8" s="2" t="s">
        <v>53</v>
      </c>
      <c r="B8" s="4" t="b">
        <v>0</v>
      </c>
      <c r="C8">
        <v>11.6</v>
      </c>
      <c r="D8">
        <v>0.50600000000000001</v>
      </c>
      <c r="E8">
        <v>8.1111460593068312</v>
      </c>
      <c r="F8">
        <v>0.41626195331946714</v>
      </c>
      <c r="G8">
        <v>10.166101087504284</v>
      </c>
      <c r="H8">
        <v>0.4623668452558034</v>
      </c>
      <c r="K8">
        <v>10.092669983678279</v>
      </c>
      <c r="L8">
        <v>0.45530326477336786</v>
      </c>
      <c r="M8">
        <v>11.510203943275089</v>
      </c>
      <c r="N8">
        <v>0.49130423100237569</v>
      </c>
      <c r="O8">
        <v>11.304588104754883</v>
      </c>
      <c r="P8">
        <v>0.49055161176102385</v>
      </c>
      <c r="Q8">
        <v>12.439392215864055</v>
      </c>
      <c r="R8">
        <v>0.51655181318748555</v>
      </c>
      <c r="S8">
        <v>11.171861148783128</v>
      </c>
      <c r="T8">
        <v>0.48799501632162207</v>
      </c>
      <c r="U8">
        <v>10.192032983679296</v>
      </c>
      <c r="V8">
        <v>0.46829321000686214</v>
      </c>
      <c r="W8">
        <v>11.030709324218101</v>
      </c>
      <c r="X8">
        <v>0.48504599490188094</v>
      </c>
      <c r="Y8">
        <v>12.108124191511818</v>
      </c>
      <c r="Z8">
        <v>0.52715849717453778</v>
      </c>
      <c r="AA8">
        <v>9.7987174392993985</v>
      </c>
      <c r="AB8">
        <v>0.46161131116229132</v>
      </c>
      <c r="AC8">
        <v>8.9215753211515061</v>
      </c>
      <c r="AD8">
        <v>0.43604596171851506</v>
      </c>
      <c r="AE8">
        <v>10.964989310785</v>
      </c>
      <c r="AF8">
        <v>0.49681020283016436</v>
      </c>
      <c r="AG8">
        <v>10.923448527062284</v>
      </c>
      <c r="AH8">
        <v>0.4839950909143334</v>
      </c>
      <c r="AI8">
        <v>12.015829104523119</v>
      </c>
      <c r="AJ8">
        <v>0.50499518865956738</v>
      </c>
      <c r="AK8">
        <v>10.742093822762053</v>
      </c>
      <c r="AL8">
        <v>0.47850433254061131</v>
      </c>
      <c r="AM8">
        <v>11.658559623012941</v>
      </c>
      <c r="AN8">
        <v>0.50454028495180925</v>
      </c>
      <c r="AO8">
        <v>10.796302729376972</v>
      </c>
      <c r="AP8">
        <v>0.48299467411504188</v>
      </c>
      <c r="AQ8">
        <v>10.966315451453331</v>
      </c>
      <c r="AR8">
        <v>0.47855149948517794</v>
      </c>
    </row>
    <row r="9" spans="1:44">
      <c r="A9" s="2" t="s">
        <v>54</v>
      </c>
      <c r="B9" s="4" t="b">
        <v>1</v>
      </c>
      <c r="C9">
        <v>9.76</v>
      </c>
      <c r="D9">
        <v>0.45400000000000001</v>
      </c>
      <c r="E9">
        <v>8.3107967380756271</v>
      </c>
      <c r="F9">
        <v>0.42110567587165226</v>
      </c>
      <c r="G9">
        <v>10.729710710502383</v>
      </c>
      <c r="H9">
        <v>0.47375342961264799</v>
      </c>
      <c r="K9">
        <v>10.007155996076266</v>
      </c>
      <c r="L9">
        <v>0.45435275735925712</v>
      </c>
      <c r="M9">
        <v>11.443928928570024</v>
      </c>
      <c r="N9">
        <v>0.49084736640868853</v>
      </c>
      <c r="O9">
        <v>11.228849283964268</v>
      </c>
      <c r="P9">
        <v>0.49011913763340992</v>
      </c>
      <c r="Q9">
        <v>12.342356310202485</v>
      </c>
      <c r="R9">
        <v>0.51611963510497871</v>
      </c>
      <c r="S9">
        <v>11.087930754474165</v>
      </c>
      <c r="T9">
        <v>0.48696521669236265</v>
      </c>
      <c r="U9">
        <v>10.105648126043247</v>
      </c>
      <c r="V9">
        <v>0.46793310918687664</v>
      </c>
      <c r="W9">
        <v>10.952606025261057</v>
      </c>
      <c r="X9">
        <v>0.48466174652631827</v>
      </c>
      <c r="Y9">
        <v>11.998283223532379</v>
      </c>
      <c r="Z9">
        <v>0.5271577993860439</v>
      </c>
      <c r="AA9">
        <v>9.7211214135859585</v>
      </c>
      <c r="AB9">
        <v>0.4607400060799533</v>
      </c>
      <c r="AC9">
        <v>8.8470215372333225</v>
      </c>
      <c r="AD9">
        <v>0.43566166456802535</v>
      </c>
      <c r="AE9">
        <v>10.877416112931188</v>
      </c>
      <c r="AF9">
        <v>0.49630563368459019</v>
      </c>
      <c r="AG9">
        <v>10.836350947655045</v>
      </c>
      <c r="AH9">
        <v>0.48296532446460372</v>
      </c>
      <c r="AI9">
        <v>11.92398074754251</v>
      </c>
      <c r="AJ9">
        <v>0.50396546569046263</v>
      </c>
      <c r="AK9">
        <v>10.69775323849751</v>
      </c>
      <c r="AL9">
        <v>0.47786257494835277</v>
      </c>
      <c r="AM9">
        <v>11.585190705773194</v>
      </c>
      <c r="AN9">
        <v>0.50420412556993788</v>
      </c>
      <c r="AO9">
        <v>10.723457483372469</v>
      </c>
      <c r="AP9">
        <v>0.48196472229145682</v>
      </c>
      <c r="AQ9">
        <v>10.897675389492219</v>
      </c>
      <c r="AR9">
        <v>0.47811886049923474</v>
      </c>
    </row>
    <row r="10" spans="1:44">
      <c r="A10" s="2" t="s">
        <v>55</v>
      </c>
      <c r="B10" s="4" t="b">
        <v>0</v>
      </c>
      <c r="C10">
        <v>8.73</v>
      </c>
      <c r="D10">
        <v>0.42399999999999999</v>
      </c>
      <c r="E10">
        <v>8.5148223213046723</v>
      </c>
      <c r="F10">
        <v>0.42596596431979195</v>
      </c>
      <c r="G10">
        <v>11.321768563070206</v>
      </c>
      <c r="H10">
        <v>0.48522867455676999</v>
      </c>
      <c r="K10">
        <v>9.9235144970340592</v>
      </c>
      <c r="L10">
        <v>0.45308089916610256</v>
      </c>
      <c r="M10">
        <v>11.374819003616068</v>
      </c>
      <c r="N10">
        <v>0.49001278175676255</v>
      </c>
      <c r="O10">
        <v>11.14986856452407</v>
      </c>
      <c r="P10">
        <v>0.48932880763019604</v>
      </c>
      <c r="Q10">
        <v>12.241164521561851</v>
      </c>
      <c r="R10">
        <v>0.51532958757714431</v>
      </c>
      <c r="S10">
        <v>11.005838988065321</v>
      </c>
      <c r="T10">
        <v>0.48558729887229668</v>
      </c>
      <c r="U10">
        <v>10.015563141137013</v>
      </c>
      <c r="V10">
        <v>0.46727478164876174</v>
      </c>
      <c r="W10">
        <v>10.871158353544944</v>
      </c>
      <c r="X10">
        <v>0.48395939610542199</v>
      </c>
      <c r="Y10">
        <v>11.880690125647334</v>
      </c>
      <c r="Z10">
        <v>0.52674528909914087</v>
      </c>
      <c r="AA10">
        <v>9.6452245686589695</v>
      </c>
      <c r="AB10">
        <v>0.4595741303897839</v>
      </c>
      <c r="AC10">
        <v>8.7692757108317938</v>
      </c>
      <c r="AD10">
        <v>0.43495926760781067</v>
      </c>
      <c r="AE10">
        <v>10.786094561733684</v>
      </c>
      <c r="AF10">
        <v>0.49538356675090961</v>
      </c>
      <c r="AG10">
        <v>10.751161041286673</v>
      </c>
      <c r="AH10">
        <v>0.48158743511390345</v>
      </c>
      <c r="AI10">
        <v>11.834143652719167</v>
      </c>
      <c r="AJ10">
        <v>0.50258761364813953</v>
      </c>
      <c r="AK10">
        <v>10.654384944462432</v>
      </c>
      <c r="AL10">
        <v>0.47700392901777455</v>
      </c>
      <c r="AM10">
        <v>11.508679686359711</v>
      </c>
      <c r="AN10">
        <v>0.50358962424268872</v>
      </c>
      <c r="AO10">
        <v>10.652209320695038</v>
      </c>
      <c r="AP10">
        <v>0.48058667388475718</v>
      </c>
      <c r="AQ10">
        <v>10.826098223594551</v>
      </c>
      <c r="AR10">
        <v>0.47732837319718946</v>
      </c>
    </row>
    <row r="11" spans="1:44">
      <c r="A11" s="2" t="s">
        <v>56</v>
      </c>
      <c r="B11" s="4" t="b">
        <v>0</v>
      </c>
      <c r="C11">
        <v>10.74</v>
      </c>
      <c r="D11">
        <v>0.48099999999999998</v>
      </c>
      <c r="E11">
        <v>8.7233186753799679</v>
      </c>
      <c r="F11">
        <v>0.43084287532049736</v>
      </c>
      <c r="G11">
        <v>11.943710571303809</v>
      </c>
      <c r="H11">
        <v>0.49679327043564259</v>
      </c>
      <c r="K11">
        <v>9.8454010214162473</v>
      </c>
      <c r="L11">
        <v>0.45154327649999765</v>
      </c>
      <c r="M11">
        <v>11.304759307009832</v>
      </c>
      <c r="N11">
        <v>0.48882324234030239</v>
      </c>
      <c r="O11">
        <v>11.069800334573245</v>
      </c>
      <c r="P11">
        <v>0.48820217989363324</v>
      </c>
      <c r="Q11">
        <v>12.138577098148964</v>
      </c>
      <c r="R11">
        <v>0.51420322104104144</v>
      </c>
      <c r="S11">
        <v>10.929173653668657</v>
      </c>
      <c r="T11">
        <v>0.48392148448214439</v>
      </c>
      <c r="U11">
        <v>9.9242353125148064</v>
      </c>
      <c r="V11">
        <v>0.46633618485162537</v>
      </c>
      <c r="W11">
        <v>10.788587989235946</v>
      </c>
      <c r="X11">
        <v>0.48295810192778327</v>
      </c>
      <c r="Y11">
        <v>11.757633713746849</v>
      </c>
      <c r="Z11">
        <v>0.52592899535733961</v>
      </c>
      <c r="AA11">
        <v>9.5743439608352077</v>
      </c>
      <c r="AB11">
        <v>0.45816463845393574</v>
      </c>
      <c r="AC11">
        <v>8.6904585454229117</v>
      </c>
      <c r="AD11">
        <v>0.43395793039593333</v>
      </c>
      <c r="AE11">
        <v>10.693515671051641</v>
      </c>
      <c r="AF11">
        <v>0.49406915361142434</v>
      </c>
      <c r="AG11">
        <v>10.671602015651992</v>
      </c>
      <c r="AH11">
        <v>0.47992164323870484</v>
      </c>
      <c r="AI11">
        <v>11.750244132183079</v>
      </c>
      <c r="AJ11">
        <v>0.5009218512785153</v>
      </c>
      <c r="AK11">
        <v>10.613884343210314</v>
      </c>
      <c r="AL11">
        <v>0.47596592169628332</v>
      </c>
      <c r="AM11">
        <v>11.431113585932753</v>
      </c>
      <c r="AN11">
        <v>0.50271354296438375</v>
      </c>
      <c r="AO11">
        <v>10.585672127940299</v>
      </c>
      <c r="AP11">
        <v>0.47892075622292568</v>
      </c>
      <c r="AQ11">
        <v>10.753536392258269</v>
      </c>
      <c r="AR11">
        <v>0.47620160001199519</v>
      </c>
    </row>
    <row r="12" spans="1:44">
      <c r="A12" s="2" t="s">
        <v>57</v>
      </c>
      <c r="B12" s="4" t="s">
        <v>71</v>
      </c>
      <c r="C12">
        <v>10.88</v>
      </c>
      <c r="D12">
        <v>0.47499999999999998</v>
      </c>
      <c r="E12">
        <v>8.9363837673880102</v>
      </c>
      <c r="F12">
        <v>0.43573646572415092</v>
      </c>
      <c r="G12">
        <v>12.597045139755185</v>
      </c>
      <c r="H12">
        <v>0.50844791297206515</v>
      </c>
      <c r="K12">
        <v>9.7762295029373707</v>
      </c>
      <c r="L12">
        <v>0.44980709084978349</v>
      </c>
      <c r="M12">
        <v>11.235660884642737</v>
      </c>
      <c r="N12">
        <v>0.4873111956936913</v>
      </c>
      <c r="O12">
        <v>10.990828646702557</v>
      </c>
      <c r="P12">
        <v>0.48676998589147563</v>
      </c>
      <c r="Q12">
        <v>12.037392357449072</v>
      </c>
      <c r="R12">
        <v>0.51277125983955651</v>
      </c>
      <c r="S12">
        <v>10.861285394278402</v>
      </c>
      <c r="T12">
        <v>0.48204057760421964</v>
      </c>
      <c r="U12">
        <v>9.83415582526756</v>
      </c>
      <c r="V12">
        <v>0.46514292126935414</v>
      </c>
      <c r="W12">
        <v>10.707147236627538</v>
      </c>
      <c r="X12">
        <v>0.48168517668838889</v>
      </c>
      <c r="Y12">
        <v>11.631509140913973</v>
      </c>
      <c r="Z12">
        <v>0.52472480638980401</v>
      </c>
      <c r="AA12">
        <v>9.5115774127994648</v>
      </c>
      <c r="AB12">
        <v>0.45657313183349807</v>
      </c>
      <c r="AC12">
        <v>8.6127199678180126</v>
      </c>
      <c r="AD12">
        <v>0.43268496680124208</v>
      </c>
      <c r="AE12">
        <v>10.602204751687706</v>
      </c>
      <c r="AF12">
        <v>0.49239824803016019</v>
      </c>
      <c r="AG12">
        <v>10.601150981937794</v>
      </c>
      <c r="AH12">
        <v>0.47804075193731033</v>
      </c>
      <c r="AI12">
        <v>11.67594899757624</v>
      </c>
      <c r="AJ12">
        <v>0.49904098039035716</v>
      </c>
      <c r="AK12">
        <v>10.578021505359322</v>
      </c>
      <c r="AL12">
        <v>0.47479391888473993</v>
      </c>
      <c r="AM12">
        <v>11.354608205512234</v>
      </c>
      <c r="AN12">
        <v>0.50159977894852159</v>
      </c>
      <c r="AO12">
        <v>10.52675389971251</v>
      </c>
      <c r="AP12">
        <v>0.47703977790174423</v>
      </c>
      <c r="AQ12">
        <v>10.681969193087651</v>
      </c>
      <c r="AR12">
        <v>0.47476927637886557</v>
      </c>
    </row>
    <row r="13" spans="1:44">
      <c r="A13" s="2" t="s">
        <v>58</v>
      </c>
      <c r="B13" s="4" t="b">
        <v>0</v>
      </c>
      <c r="C13">
        <v>11.97</v>
      </c>
      <c r="D13">
        <v>0.496</v>
      </c>
      <c r="E13">
        <v>9.1541177111480092</v>
      </c>
      <c r="F13">
        <v>0.44064679257556638</v>
      </c>
      <c r="G13">
        <v>13.28335680978668</v>
      </c>
      <c r="H13">
        <v>0.52019330330601932</v>
      </c>
      <c r="K13">
        <v>9.7190230688767301</v>
      </c>
      <c r="L13">
        <v>0.44794822185951738</v>
      </c>
      <c r="M13">
        <v>11.169408561350815</v>
      </c>
      <c r="N13">
        <v>0.48551788650783739</v>
      </c>
      <c r="O13">
        <v>10.915107642693288</v>
      </c>
      <c r="P13">
        <v>0.48507129214265099</v>
      </c>
      <c r="Q13">
        <v>11.940370355419535</v>
      </c>
      <c r="R13">
        <v>0.51107276414142189</v>
      </c>
      <c r="S13">
        <v>10.80514125259392</v>
      </c>
      <c r="T13">
        <v>0.48002678289468043</v>
      </c>
      <c r="U13">
        <v>9.7477818129876788</v>
      </c>
      <c r="V13">
        <v>0.46372754002186645</v>
      </c>
      <c r="W13">
        <v>10.629057587150676</v>
      </c>
      <c r="X13">
        <v>0.48017534246950117</v>
      </c>
      <c r="Y13">
        <v>11.504771278494324</v>
      </c>
      <c r="Z13">
        <v>0.52315616036504242</v>
      </c>
      <c r="AA13">
        <v>9.4596681238882159</v>
      </c>
      <c r="AB13">
        <v>0.45486916700468005</v>
      </c>
      <c r="AC13">
        <v>8.5381804837648119</v>
      </c>
      <c r="AD13">
        <v>0.43117509995223174</v>
      </c>
      <c r="AE13">
        <v>10.514652527492327</v>
      </c>
      <c r="AF13">
        <v>0.49041642795564833</v>
      </c>
      <c r="AG13">
        <v>10.542886988378958</v>
      </c>
      <c r="AH13">
        <v>0.47602696518510867</v>
      </c>
      <c r="AI13">
        <v>11.614505302788579</v>
      </c>
      <c r="AJ13">
        <v>0.49702720406689754</v>
      </c>
      <c r="AK13">
        <v>10.548363809012532</v>
      </c>
      <c r="AL13">
        <v>0.47353914272990233</v>
      </c>
      <c r="AM13">
        <v>11.281250412441382</v>
      </c>
      <c r="AN13">
        <v>0.50027871277408886</v>
      </c>
      <c r="AO13">
        <v>10.478029645306252</v>
      </c>
      <c r="AP13">
        <v>0.47502594669978387</v>
      </c>
      <c r="AQ13">
        <v>10.613348792714305</v>
      </c>
      <c r="AR13">
        <v>0.47307047235272343</v>
      </c>
    </row>
    <row r="14" spans="1:44">
      <c r="A14" s="2" t="s">
        <v>59</v>
      </c>
      <c r="B14" s="4" t="b">
        <v>0</v>
      </c>
      <c r="C14">
        <v>10.72</v>
      </c>
      <c r="D14">
        <v>0.47289999999999999</v>
      </c>
      <c r="E14">
        <v>9.3766228142528103</v>
      </c>
      <c r="F14">
        <v>0.44557391311465633</v>
      </c>
      <c r="G14" t="s">
        <v>43</v>
      </c>
      <c r="H14" t="s">
        <v>43</v>
      </c>
      <c r="K14">
        <v>9.6762819149096977</v>
      </c>
      <c r="L14">
        <v>0.44604791102391705</v>
      </c>
      <c r="M14">
        <v>11.107809527806552</v>
      </c>
      <c r="N14">
        <v>0.48349223158252258</v>
      </c>
      <c r="O14">
        <v>10.84470279414489</v>
      </c>
      <c r="P14">
        <v>0.48315243458446316</v>
      </c>
      <c r="Q14">
        <v>11.850157599358237</v>
      </c>
      <c r="R14">
        <v>0.5091540644816348</v>
      </c>
      <c r="S14">
        <v>10.763194997016303</v>
      </c>
      <c r="T14">
        <v>0.47796811284559271</v>
      </c>
      <c r="U14">
        <v>9.6674693335699136</v>
      </c>
      <c r="V14">
        <v>0.46212864901997014</v>
      </c>
      <c r="W14">
        <v>10.556449122878568</v>
      </c>
      <c r="X14">
        <v>0.47846978361276726</v>
      </c>
      <c r="Y14">
        <v>11.379886934817717</v>
      </c>
      <c r="Z14">
        <v>0.52125358919361842</v>
      </c>
      <c r="AA14">
        <v>9.4208847791152852</v>
      </c>
      <c r="AB14">
        <v>0.45312721540703155</v>
      </c>
      <c r="AC14">
        <v>8.4688733360783459</v>
      </c>
      <c r="AD14">
        <v>0.42946951508061415</v>
      </c>
      <c r="AE14">
        <v>10.43324719490994</v>
      </c>
      <c r="AF14">
        <v>0.48817775227330201</v>
      </c>
      <c r="AG14">
        <v>10.49935645107567</v>
      </c>
      <c r="AH14">
        <v>0.4739682951263921</v>
      </c>
      <c r="AI14">
        <v>11.568598432121874</v>
      </c>
      <c r="AJ14">
        <v>0.49496853399664248</v>
      </c>
      <c r="AK14">
        <v>10.526207437813717</v>
      </c>
      <c r="AL14">
        <v>0.47225643297082087</v>
      </c>
      <c r="AM14">
        <v>11.213041216085678</v>
      </c>
      <c r="AN14">
        <v>0.49878637968256162</v>
      </c>
      <c r="AO14">
        <v>10.441628848443989</v>
      </c>
      <c r="AP14">
        <v>0.47296727670400446</v>
      </c>
      <c r="AQ14">
        <v>10.549546976780386</v>
      </c>
      <c r="AR14">
        <v>0.47115152687895018</v>
      </c>
    </row>
    <row r="15" spans="1:44">
      <c r="A15" s="2" t="s">
        <v>60</v>
      </c>
      <c r="B15" s="4" t="b">
        <v>0</v>
      </c>
      <c r="C15">
        <v>11.47</v>
      </c>
      <c r="D15">
        <v>0.49399999999999999</v>
      </c>
      <c r="E15">
        <v>9.6040036261405906</v>
      </c>
      <c r="F15">
        <v>0.45051788477709676</v>
      </c>
      <c r="K15">
        <v>9.6498740345594491</v>
      </c>
      <c r="L15">
        <v>0.44418921104520132</v>
      </c>
      <c r="M15">
        <v>11.052544045068338</v>
      </c>
      <c r="N15">
        <v>0.48128948550362122</v>
      </c>
      <c r="O15">
        <v>10.781534561794018</v>
      </c>
      <c r="P15">
        <v>0.48106575464901119</v>
      </c>
      <c r="Q15">
        <v>11.769214858083426</v>
      </c>
      <c r="R15">
        <v>0.50706749798523743</v>
      </c>
      <c r="S15">
        <v>10.737279880194762</v>
      </c>
      <c r="T15">
        <v>0.4759545412166965</v>
      </c>
      <c r="U15">
        <v>9.5954091020937735</v>
      </c>
      <c r="V15">
        <v>0.46038986184219932</v>
      </c>
      <c r="W15">
        <v>10.491302413440419</v>
      </c>
      <c r="X15">
        <v>0.47661502331773881</v>
      </c>
      <c r="Y15">
        <v>11.259286841579984</v>
      </c>
      <c r="Z15">
        <v>0.51905412425924125</v>
      </c>
      <c r="AA15">
        <v>9.396922396750389</v>
      </c>
      <c r="AB15">
        <v>0.45142340868418085</v>
      </c>
      <c r="AC15">
        <v>8.4066890430772556</v>
      </c>
      <c r="AD15">
        <v>0.42761473609555906</v>
      </c>
      <c r="AE15">
        <v>10.360209279205527</v>
      </c>
      <c r="AF15">
        <v>0.48574328621994373</v>
      </c>
      <c r="AG15">
        <v>10.472461863390771</v>
      </c>
      <c r="AH15">
        <v>0.4719547155213214</v>
      </c>
      <c r="AI15">
        <v>11.540234736109868</v>
      </c>
      <c r="AJ15">
        <v>0.49295494394025718</v>
      </c>
      <c r="AK15">
        <v>10.512520731502327</v>
      </c>
      <c r="AL15">
        <v>0.47100185017909174</v>
      </c>
      <c r="AM15">
        <v>11.1518411855136</v>
      </c>
      <c r="AN15">
        <v>0.49716348663045479</v>
      </c>
      <c r="AO15">
        <v>10.419142398619007</v>
      </c>
      <c r="AP15">
        <v>0.4709537416718162</v>
      </c>
      <c r="AQ15">
        <v>10.492304092505645</v>
      </c>
      <c r="AR15">
        <v>0.46906478378775296</v>
      </c>
    </row>
    <row r="16" spans="1:44">
      <c r="A16" s="2" t="s">
        <v>61</v>
      </c>
      <c r="B16" s="4">
        <v>1</v>
      </c>
      <c r="C16">
        <v>10.76</v>
      </c>
      <c r="D16">
        <v>0.47399999999999998</v>
      </c>
      <c r="E16">
        <v>9.8363669872199786</v>
      </c>
      <c r="F16">
        <v>0.45547876519499941</v>
      </c>
      <c r="K16">
        <v>9.6409535789163563</v>
      </c>
      <c r="L16">
        <v>0.44245335603147218</v>
      </c>
      <c r="M16">
        <v>11.005119611438911</v>
      </c>
      <c r="N16">
        <v>0.47896973344203519</v>
      </c>
      <c r="O16">
        <v>10.727326010351913</v>
      </c>
      <c r="P16">
        <v>0.47886817152536548</v>
      </c>
      <c r="Q16">
        <v>11.6997500385751</v>
      </c>
      <c r="R16">
        <v>0.50486998074697875</v>
      </c>
      <c r="S16">
        <v>10.728528517088924</v>
      </c>
      <c r="T16">
        <v>0.47407407075036329</v>
      </c>
      <c r="U16">
        <v>9.5335667338269232</v>
      </c>
      <c r="V16">
        <v>0.45855860807008358</v>
      </c>
      <c r="W16">
        <v>10.435394491244899</v>
      </c>
      <c r="X16">
        <v>0.47466165461026483</v>
      </c>
      <c r="Y16">
        <v>11.145318342415422</v>
      </c>
      <c r="Z16">
        <v>0.51660057564500417</v>
      </c>
      <c r="AA16">
        <v>9.3888282478871403</v>
      </c>
      <c r="AB16">
        <v>0.44983221136568835</v>
      </c>
      <c r="AC16">
        <v>8.3533238301722541</v>
      </c>
      <c r="AD16">
        <v>0.42566135653273085</v>
      </c>
      <c r="AE16">
        <v>10.297531064323868</v>
      </c>
      <c r="AF16">
        <v>0.48317943568332972</v>
      </c>
      <c r="AG16">
        <v>10.463378647860644</v>
      </c>
      <c r="AH16">
        <v>0.47007422946086519</v>
      </c>
      <c r="AI16">
        <v>11.5306538443724</v>
      </c>
      <c r="AJ16">
        <v>0.49107443744548279</v>
      </c>
      <c r="AK16">
        <v>10.507901864820278</v>
      </c>
      <c r="AL16">
        <v>0.46983022564286975</v>
      </c>
      <c r="AM16">
        <v>11.09931969802258</v>
      </c>
      <c r="AN16">
        <v>0.49545430190966327</v>
      </c>
      <c r="AO16">
        <v>10.411553061590615</v>
      </c>
      <c r="AP16">
        <v>0.46907334274613888</v>
      </c>
      <c r="AQ16">
        <v>10.443181576552039</v>
      </c>
      <c r="AR16">
        <v>0.46686716399092637</v>
      </c>
    </row>
    <row r="17" spans="3:44">
      <c r="C17">
        <v>10.79</v>
      </c>
      <c r="D17">
        <v>0.46500000000000002</v>
      </c>
      <c r="E17">
        <v>10.073822079071599</v>
      </c>
      <c r="F17">
        <v>0.46045661219758105</v>
      </c>
      <c r="K17">
        <v>9.6499104146971195</v>
      </c>
      <c r="L17">
        <v>0.44091621117638602</v>
      </c>
      <c r="M17">
        <v>10.966829841841411</v>
      </c>
      <c r="N17">
        <v>0.47659625218686236</v>
      </c>
      <c r="O17">
        <v>10.683555807790768</v>
      </c>
      <c r="P17">
        <v>0.47661962955246751</v>
      </c>
      <c r="Q17">
        <v>11.643657960028177</v>
      </c>
      <c r="R17">
        <v>0.50262145530861846</v>
      </c>
      <c r="S17">
        <v>10.737323384260215</v>
      </c>
      <c r="T17">
        <v>0.4724088870294702</v>
      </c>
      <c r="U17">
        <v>9.4836291273646598</v>
      </c>
      <c r="V17">
        <v>0.45668483953280392</v>
      </c>
      <c r="W17">
        <v>10.390250378668432</v>
      </c>
      <c r="X17">
        <v>0.47266296029663318</v>
      </c>
      <c r="Y17">
        <v>11.040199704523024</v>
      </c>
      <c r="Z17">
        <v>0.51394069888381311</v>
      </c>
      <c r="AA17">
        <v>9.3969560856708974</v>
      </c>
      <c r="AB17">
        <v>0.44842316640978402</v>
      </c>
      <c r="AC17">
        <v>8.3102333612586641</v>
      </c>
      <c r="AD17">
        <v>0.42366265949452303</v>
      </c>
      <c r="AE17">
        <v>10.246922248577023</v>
      </c>
      <c r="AF17">
        <v>0.48055613582263929</v>
      </c>
      <c r="AG17">
        <v>10.472503784590058</v>
      </c>
      <c r="AH17">
        <v>0.46840902320943867</v>
      </c>
      <c r="AI17">
        <v>11.540274487852615</v>
      </c>
      <c r="AJ17">
        <v>0.48940920166981222</v>
      </c>
      <c r="AK17">
        <v>10.512552704405351</v>
      </c>
      <c r="AL17">
        <v>0.46879276497646599</v>
      </c>
      <c r="AM17">
        <v>11.056909402878075</v>
      </c>
      <c r="AN17">
        <v>0.49370544762385832</v>
      </c>
      <c r="AO17">
        <v>10.419192527804631</v>
      </c>
      <c r="AP17">
        <v>0.46740826238317967</v>
      </c>
      <c r="AQ17">
        <v>10.403519363101939</v>
      </c>
      <c r="AR17">
        <v>0.46461861282776057</v>
      </c>
    </row>
    <row r="18" spans="3:44">
      <c r="C18" t="s">
        <v>43</v>
      </c>
      <c r="D18" t="s">
        <v>43</v>
      </c>
      <c r="E18">
        <v>10.316480475749715</v>
      </c>
      <c r="F18">
        <v>0.46545148381183954</v>
      </c>
      <c r="K18">
        <v>9.6763530851984516</v>
      </c>
      <c r="L18">
        <v>0.43964495708614948</v>
      </c>
      <c r="M18">
        <v>10.938719181376477</v>
      </c>
      <c r="N18">
        <v>0.47423378411953993</v>
      </c>
      <c r="O18">
        <v>10.651417891136047</v>
      </c>
      <c r="P18">
        <v>0.47438146309382651</v>
      </c>
      <c r="Q18">
        <v>11.602468668124281</v>
      </c>
      <c r="R18">
        <v>0.50038325558264674</v>
      </c>
      <c r="S18">
        <v>10.763280103810793</v>
      </c>
      <c r="T18">
        <v>0.47103176657305834</v>
      </c>
      <c r="U18">
        <v>9.4469584504336499</v>
      </c>
      <c r="V18">
        <v>0.45481966775150739</v>
      </c>
      <c r="W18">
        <v>10.357101489420183</v>
      </c>
      <c r="X18">
        <v>0.47067345954751244</v>
      </c>
      <c r="Y18">
        <v>10.945976942618687</v>
      </c>
      <c r="Z18">
        <v>0.51112626545125983</v>
      </c>
      <c r="AA18">
        <v>9.4209506845888171</v>
      </c>
      <c r="AB18">
        <v>0.44725785584238875</v>
      </c>
      <c r="AC18">
        <v>8.2785930319999768</v>
      </c>
      <c r="AD18">
        <v>0.42167316422592355</v>
      </c>
      <c r="AE18">
        <v>10.20976330853123</v>
      </c>
      <c r="AF18">
        <v>0.47794494341963972</v>
      </c>
      <c r="AG18">
        <v>10.499438461316677</v>
      </c>
      <c r="AH18">
        <v>0.46703187427077525</v>
      </c>
      <c r="AI18">
        <v>11.568676198265459</v>
      </c>
      <c r="AJ18">
        <v>0.48803201540733016</v>
      </c>
      <c r="AK18">
        <v>10.52626998625048</v>
      </c>
      <c r="AL18">
        <v>0.46793481018929101</v>
      </c>
      <c r="AM18">
        <v>11.025767142376237</v>
      </c>
      <c r="AN18">
        <v>0.49196462795903373</v>
      </c>
      <c r="AO18">
        <v>10.44172691592928</v>
      </c>
      <c r="AP18">
        <v>0.46603127258474197</v>
      </c>
      <c r="AQ18">
        <v>10.374399333946588</v>
      </c>
      <c r="AR18">
        <v>0.46238046491245127</v>
      </c>
    </row>
    <row r="19" spans="3:44">
      <c r="E19">
        <v>10.564456196207997</v>
      </c>
      <c r="F19">
        <v>0.47046343826322889</v>
      </c>
      <c r="K19">
        <v>9.7191259188334342</v>
      </c>
      <c r="L19">
        <v>0.43869515366465989</v>
      </c>
      <c r="M19">
        <v>10.921554415582571</v>
      </c>
      <c r="N19">
        <v>0.47194677121044976</v>
      </c>
      <c r="O19">
        <v>10.631788898976797</v>
      </c>
      <c r="P19">
        <v>0.47221472349596966</v>
      </c>
      <c r="Q19">
        <v>11.577305699374079</v>
      </c>
      <c r="R19">
        <v>0.49821643382303671</v>
      </c>
      <c r="S19">
        <v>10.805264242542139</v>
      </c>
      <c r="T19">
        <v>0.47000289615323004</v>
      </c>
      <c r="U19">
        <v>9.4245549835072495</v>
      </c>
      <c r="V19">
        <v>0.45301396975024777</v>
      </c>
      <c r="W19">
        <v>10.336852038786139</v>
      </c>
      <c r="X19">
        <v>0.46874742075709719</v>
      </c>
      <c r="Y19">
        <v>10.864483995586076</v>
      </c>
      <c r="Z19">
        <v>0.50821205509273826</v>
      </c>
      <c r="AA19">
        <v>9.4597633655293265</v>
      </c>
      <c r="AB19">
        <v>0.4463872093270782</v>
      </c>
      <c r="AC19">
        <v>8.2592659080981896</v>
      </c>
      <c r="AD19">
        <v>0.41974713897163268</v>
      </c>
      <c r="AE19">
        <v>10.187067843204812</v>
      </c>
      <c r="AF19">
        <v>0.47541708499621421</v>
      </c>
      <c r="AG19">
        <v>10.543005503420625</v>
      </c>
      <c r="AH19">
        <v>0.46600297066178831</v>
      </c>
      <c r="AI19">
        <v>11.614617684579365</v>
      </c>
      <c r="AJ19">
        <v>0.48700306830617984</v>
      </c>
      <c r="AK19">
        <v>10.548454199316208</v>
      </c>
      <c r="AL19">
        <v>0.46729385802246809</v>
      </c>
      <c r="AM19">
        <v>11.006742396201746</v>
      </c>
      <c r="AN19">
        <v>0.49027932793766782</v>
      </c>
      <c r="AO19">
        <v>10.478171365071521</v>
      </c>
      <c r="AP19">
        <v>0.46500255441254762</v>
      </c>
      <c r="AQ19">
        <v>10.356615807571098</v>
      </c>
      <c r="AR19">
        <v>0.46021377108571199</v>
      </c>
    </row>
    <row r="20" spans="3:44">
      <c r="E20">
        <v>10.817865757874113</v>
      </c>
      <c r="F20">
        <v>0.47549253397633873</v>
      </c>
      <c r="K20">
        <v>9.7763595375253907</v>
      </c>
      <c r="L20">
        <v>0.43810831187909877</v>
      </c>
      <c r="M20">
        <v>10.915803754525344</v>
      </c>
      <c r="N20">
        <v>0.46979759720995423</v>
      </c>
      <c r="O20">
        <v>10.625204259050159</v>
      </c>
      <c r="P20">
        <v>0.47017851376685788</v>
      </c>
      <c r="Q20">
        <v>11.568855433970112</v>
      </c>
      <c r="R20">
        <v>0.49618009527890794</v>
      </c>
      <c r="S20">
        <v>10.861440892129442</v>
      </c>
      <c r="T20">
        <v>0.4693672423443998</v>
      </c>
      <c r="U20">
        <v>9.4170298347617329</v>
      </c>
      <c r="V20">
        <v>0.45131700026339605</v>
      </c>
      <c r="W20">
        <v>10.330054378993218</v>
      </c>
      <c r="X20">
        <v>0.46693738124278167</v>
      </c>
      <c r="Y20">
        <v>10.797307030942328</v>
      </c>
      <c r="Z20">
        <v>0.50525478959801196</v>
      </c>
      <c r="AA20">
        <v>9.5116978280914193</v>
      </c>
      <c r="AB20">
        <v>0.44584927829439697</v>
      </c>
      <c r="AC20">
        <v>8.25277918311129</v>
      </c>
      <c r="AD20">
        <v>0.41793712067981442</v>
      </c>
      <c r="AE20">
        <v>10.179454925729207</v>
      </c>
      <c r="AF20">
        <v>0.4730415139405188</v>
      </c>
      <c r="AG20">
        <v>10.601300822104097</v>
      </c>
      <c r="AH20">
        <v>0.46536728040741793</v>
      </c>
      <c r="AI20">
        <v>11.676091083390702</v>
      </c>
      <c r="AJ20">
        <v>0.48636733029211765</v>
      </c>
      <c r="AK20">
        <v>10.578135787039898</v>
      </c>
      <c r="AL20">
        <v>0.46689792116131718</v>
      </c>
      <c r="AM20">
        <v>11.000354109836426</v>
      </c>
      <c r="AN20">
        <v>0.48869551815109408</v>
      </c>
      <c r="AO20">
        <v>10.526933077923969</v>
      </c>
      <c r="AP20">
        <v>0.464367067787059</v>
      </c>
      <c r="AQ20">
        <v>10.350653872216792</v>
      </c>
      <c r="AR20">
        <v>0.45817763310698689</v>
      </c>
    </row>
    <row r="21" spans="3:44">
      <c r="E21">
        <v>11.076828231398281</v>
      </c>
      <c r="F21">
        <v>0.48053882957557525</v>
      </c>
      <c r="K21">
        <v>9.8455525575001097</v>
      </c>
      <c r="L21">
        <v>0.43791007953147448</v>
      </c>
      <c r="M21">
        <v>10.921624061247583</v>
      </c>
      <c r="N21">
        <v>0.46784488598230839</v>
      </c>
      <c r="O21">
        <v>10.631843583168456</v>
      </c>
      <c r="P21">
        <v>0.46832837639989877</v>
      </c>
      <c r="Q21">
        <v>11.577348373124407</v>
      </c>
      <c r="R21">
        <v>0.49432978595740584</v>
      </c>
      <c r="S21">
        <v>10.929354863420267</v>
      </c>
      <c r="T21">
        <v>0.46915258626821887</v>
      </c>
      <c r="U21">
        <v>9.4245882706382798</v>
      </c>
      <c r="V21">
        <v>0.44977504819488423</v>
      </c>
      <c r="W21">
        <v>10.336893932480395</v>
      </c>
      <c r="X21">
        <v>0.46529271416409546</v>
      </c>
      <c r="Y21">
        <v>10.745753571891568</v>
      </c>
      <c r="Z21">
        <v>0.50231202877609604</v>
      </c>
      <c r="AA21">
        <v>9.5744842870519324</v>
      </c>
      <c r="AB21">
        <v>0.44566757291175263</v>
      </c>
      <c r="AC21">
        <v>8.2593097979872887</v>
      </c>
      <c r="AD21">
        <v>0.41629248193110396</v>
      </c>
      <c r="AE21">
        <v>10.187132216647759</v>
      </c>
      <c r="AF21">
        <v>0.4708830296383012</v>
      </c>
      <c r="AG21">
        <v>10.671776632208653</v>
      </c>
      <c r="AH21">
        <v>0.46515258622216032</v>
      </c>
      <c r="AI21">
        <v>11.750409712189322</v>
      </c>
      <c r="AJ21">
        <v>0.48615258616696749</v>
      </c>
      <c r="AK21">
        <v>10.614017521609965</v>
      </c>
      <c r="AL21">
        <v>0.46676430394658641</v>
      </c>
      <c r="AM21">
        <v>11.006776539079304</v>
      </c>
      <c r="AN21">
        <v>0.48725640080160637</v>
      </c>
      <c r="AO21">
        <v>10.585880933650314</v>
      </c>
      <c r="AP21">
        <v>0.46415258652321317</v>
      </c>
      <c r="AQ21">
        <v>10.356676153938537</v>
      </c>
      <c r="AR21">
        <v>0.45632759151252006</v>
      </c>
    </row>
    <row r="22" spans="3:44">
      <c r="E22">
        <v>11.3414652966015</v>
      </c>
      <c r="F22">
        <v>0.48560238388584476</v>
      </c>
      <c r="K22">
        <v>9.9236809117597478</v>
      </c>
      <c r="L22">
        <v>0.43810912032660254</v>
      </c>
      <c r="M22">
        <v>10.938856572954313</v>
      </c>
      <c r="N22">
        <v>0.46614190239946407</v>
      </c>
      <c r="O22">
        <v>10.651525767877166</v>
      </c>
      <c r="P22">
        <v>0.4667147783195148</v>
      </c>
      <c r="Q22">
        <v>11.602552851596268</v>
      </c>
      <c r="R22">
        <v>0.49271597747342455</v>
      </c>
      <c r="S22">
        <v>11.006037989981813</v>
      </c>
      <c r="T22">
        <v>0.46936830942525054</v>
      </c>
      <c r="U22">
        <v>9.4470241167095477</v>
      </c>
      <c r="V22">
        <v>0.44843017397757223</v>
      </c>
      <c r="W22">
        <v>10.357184134057926</v>
      </c>
      <c r="X22">
        <v>0.46385828175161797</v>
      </c>
      <c r="Y22">
        <v>10.710827047873027</v>
      </c>
      <c r="Z22">
        <v>0.49944105011904827</v>
      </c>
      <c r="AA22">
        <v>9.6453786728714324</v>
      </c>
      <c r="AB22">
        <v>0.44585003457628603</v>
      </c>
      <c r="AC22">
        <v>8.278679614576415</v>
      </c>
      <c r="AD22">
        <v>0.41485808418331294</v>
      </c>
      <c r="AE22">
        <v>10.209890299477413</v>
      </c>
      <c r="AF22">
        <v>0.46900050991457737</v>
      </c>
      <c r="AG22">
        <v>10.751352802652267</v>
      </c>
      <c r="AH22">
        <v>0.46536827127212832</v>
      </c>
      <c r="AI22">
        <v>11.834325490276376</v>
      </c>
      <c r="AJ22">
        <v>0.48636822127945506</v>
      </c>
      <c r="AK22">
        <v>10.654531199046032</v>
      </c>
      <c r="AL22">
        <v>0.46689884609172605</v>
      </c>
      <c r="AM22">
        <v>11.025834496802659</v>
      </c>
      <c r="AN22">
        <v>0.48600123125899974</v>
      </c>
      <c r="AO22">
        <v>10.652438628092121</v>
      </c>
      <c r="AP22">
        <v>0.46436848448143542</v>
      </c>
      <c r="AQ22">
        <v>10.374518380589876</v>
      </c>
      <c r="AR22">
        <v>0.45471411061431</v>
      </c>
    </row>
    <row r="23" spans="3:44">
      <c r="E23">
        <v>11.61190129964978</v>
      </c>
      <c r="F23">
        <v>0.49068325593323836</v>
      </c>
      <c r="K23">
        <v>10.007330016321722</v>
      </c>
      <c r="L23">
        <v>0.43869673522663216</v>
      </c>
      <c r="M23">
        <v>10.967031231647979</v>
      </c>
      <c r="N23">
        <v>0.46473509941421443</v>
      </c>
      <c r="O23">
        <v>10.683713934485061</v>
      </c>
      <c r="P23">
        <v>0.46538173427500262</v>
      </c>
      <c r="Q23">
        <v>11.643781356916159</v>
      </c>
      <c r="R23">
        <v>0.49138269031552223</v>
      </c>
      <c r="S23">
        <v>11.088138851216874</v>
      </c>
      <c r="T23">
        <v>0.4700049836783779</v>
      </c>
      <c r="U23">
        <v>9.4837253815805997</v>
      </c>
      <c r="V23">
        <v>0.44731906227428292</v>
      </c>
      <c r="W23">
        <v>10.390371519919382</v>
      </c>
      <c r="X23">
        <v>0.46267321158227553</v>
      </c>
      <c r="Y23">
        <v>10.693207263948397</v>
      </c>
      <c r="Z23">
        <v>0.49669773396073835</v>
      </c>
      <c r="AA23">
        <v>9.721282560700601</v>
      </c>
      <c r="AB23">
        <v>0.44638868883770871</v>
      </c>
      <c r="AC23">
        <v>8.3103602747754568</v>
      </c>
      <c r="AD23">
        <v>0.41367305406780525</v>
      </c>
      <c r="AE23">
        <v>10.247108393044469</v>
      </c>
      <c r="AF23">
        <v>0.46744530500004772</v>
      </c>
      <c r="AG23">
        <v>10.836551472937717</v>
      </c>
      <c r="AH23">
        <v>0.46600490908566655</v>
      </c>
      <c r="AI23">
        <v>11.924170895476882</v>
      </c>
      <c r="AJ23">
        <v>0.48700481134043261</v>
      </c>
      <c r="AK23">
        <v>10.697906177237948</v>
      </c>
      <c r="AL23">
        <v>0.46729566745938866</v>
      </c>
      <c r="AM23">
        <v>11.057008131600185</v>
      </c>
      <c r="AN23">
        <v>0.48496424727641368</v>
      </c>
      <c r="AO23">
        <v>10.723697270623028</v>
      </c>
      <c r="AP23">
        <v>0.46500532588495808</v>
      </c>
      <c r="AQ23">
        <v>10.403693862738976</v>
      </c>
      <c r="AR23">
        <v>0.45338120196522907</v>
      </c>
    </row>
    <row r="24" spans="3:44">
      <c r="E24">
        <v>11.888263311481222</v>
      </c>
      <c r="F24">
        <v>0.49578150494572193</v>
      </c>
      <c r="K24">
        <v>10.092844003923735</v>
      </c>
      <c r="L24">
        <v>0.4396472426407429</v>
      </c>
      <c r="M24">
        <v>11.005379506085273</v>
      </c>
      <c r="N24">
        <v>0.46366285094473536</v>
      </c>
      <c r="O24">
        <v>10.727530073715368</v>
      </c>
      <c r="P24">
        <v>0.46436560623290996</v>
      </c>
      <c r="Q24">
        <v>11.699909282933644</v>
      </c>
      <c r="R24">
        <v>0.4903662930817464</v>
      </c>
      <c r="S24">
        <v>11.172069245525837</v>
      </c>
      <c r="T24">
        <v>0.47103478330763732</v>
      </c>
      <c r="U24">
        <v>9.5336909504188085</v>
      </c>
      <c r="V24">
        <v>0.44647202131583003</v>
      </c>
      <c r="W24">
        <v>10.435550824691521</v>
      </c>
      <c r="X24">
        <v>0.46176982928104032</v>
      </c>
      <c r="Y24">
        <v>10.693237169169562</v>
      </c>
      <c r="Z24">
        <v>0.49413547582971196</v>
      </c>
      <c r="AA24">
        <v>9.7988785864140411</v>
      </c>
      <c r="AB24">
        <v>0.44725999392004667</v>
      </c>
      <c r="AC24">
        <v>8.3534876127595048</v>
      </c>
      <c r="AD24">
        <v>0.41276971611698887</v>
      </c>
      <c r="AE24">
        <v>10.297771284776747</v>
      </c>
      <c r="AF24">
        <v>0.46625983683066408</v>
      </c>
      <c r="AG24">
        <v>10.923649052344956</v>
      </c>
      <c r="AH24">
        <v>0.46703467553539618</v>
      </c>
      <c r="AI24">
        <v>12.016019252457491</v>
      </c>
      <c r="AJ24">
        <v>0.48803453430953736</v>
      </c>
      <c r="AK24">
        <v>10.742246761502491</v>
      </c>
      <c r="AL24">
        <v>0.4679374250516472</v>
      </c>
      <c r="AM24">
        <v>11.099447107978207</v>
      </c>
      <c r="AN24">
        <v>0.48417373507367767</v>
      </c>
      <c r="AO24">
        <v>10.796542516627531</v>
      </c>
      <c r="AP24">
        <v>0.46603527770854314</v>
      </c>
      <c r="AQ24">
        <v>10.443406769287613</v>
      </c>
      <c r="AR24">
        <v>0.45236522383859079</v>
      </c>
    </row>
    <row r="25" spans="3:44">
      <c r="E25">
        <v>12.170681187513379</v>
      </c>
      <c r="F25">
        <v>0.50089719035382463</v>
      </c>
      <c r="K25">
        <v>10.176485502965942</v>
      </c>
      <c r="L25">
        <v>0.44091910083389746</v>
      </c>
      <c r="M25">
        <v>11.052855355306034</v>
      </c>
      <c r="N25">
        <v>0.46295440513413116</v>
      </c>
      <c r="O25">
        <v>10.781778995510034</v>
      </c>
      <c r="P25">
        <v>0.46369411151737711</v>
      </c>
      <c r="Q25">
        <v>11.76940560614155</v>
      </c>
      <c r="R25">
        <v>0.48969451043908452</v>
      </c>
      <c r="S25">
        <v>11.254161011934681</v>
      </c>
      <c r="T25">
        <v>0.47241270112770328</v>
      </c>
      <c r="U25">
        <v>9.5955578927567871</v>
      </c>
      <c r="V25">
        <v>0.4459121561714891</v>
      </c>
      <c r="W25">
        <v>10.491489674713819</v>
      </c>
      <c r="X25">
        <v>0.46117277676214813</v>
      </c>
      <c r="Y25">
        <v>10.710916181465407</v>
      </c>
      <c r="Z25">
        <v>0.49180414716596393</v>
      </c>
      <c r="AA25">
        <v>9.8747754313410301</v>
      </c>
      <c r="AB25">
        <v>0.44842586961021613</v>
      </c>
      <c r="AC25">
        <v>8.406885227172932</v>
      </c>
      <c r="AD25">
        <v>0.41217271103533593</v>
      </c>
      <c r="AE25">
        <v>10.360497023056093</v>
      </c>
      <c r="AF25">
        <v>0.46547644188780229</v>
      </c>
      <c r="AG25">
        <v>11.008838958713328</v>
      </c>
      <c r="AH25">
        <v>0.46841256488609651</v>
      </c>
      <c r="AI25">
        <v>12.105856347280834</v>
      </c>
      <c r="AJ25">
        <v>0.48941238635186046</v>
      </c>
      <c r="AK25">
        <v>10.785615055537569</v>
      </c>
      <c r="AL25">
        <v>0.46879607098222542</v>
      </c>
      <c r="AM25">
        <v>11.151993801291288</v>
      </c>
      <c r="AN25">
        <v>0.4836512577629708</v>
      </c>
      <c r="AO25">
        <v>10.867790679304962</v>
      </c>
      <c r="AP25">
        <v>0.46741332611524278</v>
      </c>
      <c r="AQ25">
        <v>10.492573835668965</v>
      </c>
      <c r="AR25">
        <v>0.45169388946923239</v>
      </c>
    </row>
    <row r="26" spans="3:44">
      <c r="E26">
        <v>12.459287628658995</v>
      </c>
      <c r="F26">
        <v>0.50603037179133259</v>
      </c>
      <c r="K26">
        <v>10.254598978583754</v>
      </c>
      <c r="L26">
        <v>0.44245672350000237</v>
      </c>
      <c r="M26">
        <v>11.108163761903823</v>
      </c>
      <c r="N26">
        <v>0.4626290865373347</v>
      </c>
      <c r="O26">
        <v>10.844980930698883</v>
      </c>
      <c r="P26">
        <v>0.46338556675378761</v>
      </c>
      <c r="Q26">
        <v>11.850374648006159</v>
      </c>
      <c r="R26">
        <v>0.48938566686682178</v>
      </c>
      <c r="S26">
        <v>11.330826346331344</v>
      </c>
      <c r="T26">
        <v>0.47407851551785557</v>
      </c>
      <c r="U26">
        <v>9.6676386396826377</v>
      </c>
      <c r="V26">
        <v>0.4456547385029383</v>
      </c>
      <c r="W26">
        <v>10.556662203979364</v>
      </c>
      <c r="X26">
        <v>0.4608983400619146</v>
      </c>
      <c r="Y26">
        <v>10.745900198971176</v>
      </c>
      <c r="Z26">
        <v>0.48974912463008713</v>
      </c>
      <c r="AA26">
        <v>9.9456560391647919</v>
      </c>
      <c r="AB26">
        <v>0.44983536154606429</v>
      </c>
      <c r="AC26">
        <v>8.4690965702917325</v>
      </c>
      <c r="AD26">
        <v>0.41189832356519773</v>
      </c>
      <c r="AE26">
        <v>10.433574613256042</v>
      </c>
      <c r="AF26">
        <v>0.46511648914334547</v>
      </c>
      <c r="AG26">
        <v>11.088397984348012</v>
      </c>
      <c r="AH26">
        <v>0.47007835676129511</v>
      </c>
      <c r="AI26">
        <v>12.189755867816922</v>
      </c>
      <c r="AJ26">
        <v>0.4910781487214847</v>
      </c>
      <c r="AK26">
        <v>10.826115656789687</v>
      </c>
      <c r="AL26">
        <v>0.46983407830371665</v>
      </c>
      <c r="AM26">
        <v>11.213214874724851</v>
      </c>
      <c r="AN26">
        <v>0.48341106716333249</v>
      </c>
      <c r="AO26">
        <v>10.934327872059701</v>
      </c>
      <c r="AP26">
        <v>0.46907924377707427</v>
      </c>
      <c r="AQ26">
        <v>10.549853912481122</v>
      </c>
      <c r="AR26">
        <v>0.45138551110871195</v>
      </c>
    </row>
    <row r="27" spans="3:44">
      <c r="E27">
        <v>12.754218243678755</v>
      </c>
      <c r="F27">
        <v>0.51118110909598435</v>
      </c>
      <c r="K27">
        <v>10.323770497062631</v>
      </c>
      <c r="L27">
        <v>0.44419290915021653</v>
      </c>
      <c r="M27">
        <v>11.169796056724909</v>
      </c>
      <c r="N27">
        <v>0.46269576899762427</v>
      </c>
      <c r="O27">
        <v>10.915411895245116</v>
      </c>
      <c r="P27">
        <v>0.46344838823897611</v>
      </c>
      <c r="Q27">
        <v>11.940607784135942</v>
      </c>
      <c r="R27">
        <v>0.4894481868125144</v>
      </c>
      <c r="S27">
        <v>11.398714605721599</v>
      </c>
      <c r="T27">
        <v>0.47595942239578032</v>
      </c>
      <c r="U27">
        <v>9.7479670163207039</v>
      </c>
      <c r="V27">
        <v>0.4457067899931379</v>
      </c>
      <c r="W27">
        <v>10.629290675781899</v>
      </c>
      <c r="X27">
        <v>0.46095400509811901</v>
      </c>
      <c r="Y27">
        <v>10.797508297579846</v>
      </c>
      <c r="Z27">
        <v>0.48801040689818898</v>
      </c>
      <c r="AA27">
        <v>10.008422587200535</v>
      </c>
      <c r="AB27">
        <v>0.45142686816650196</v>
      </c>
      <c r="AC27">
        <v>8.538424678848493</v>
      </c>
      <c r="AD27">
        <v>0.41195403828148491</v>
      </c>
      <c r="AE27">
        <v>10.515010689214998</v>
      </c>
      <c r="AF27">
        <v>0.46518979716983555</v>
      </c>
      <c r="AG27">
        <v>11.158849018062208</v>
      </c>
      <c r="AH27">
        <v>0.47195924806268963</v>
      </c>
      <c r="AI27">
        <v>12.264051002423761</v>
      </c>
      <c r="AJ27">
        <v>0.49295901960964283</v>
      </c>
      <c r="AK27">
        <v>10.861978494640679</v>
      </c>
      <c r="AL27">
        <v>0.47100608111526004</v>
      </c>
      <c r="AM27">
        <v>11.281440376987058</v>
      </c>
      <c r="AN27">
        <v>0.48345971504819069</v>
      </c>
      <c r="AO27">
        <v>10.993246100287489</v>
      </c>
      <c r="AP27">
        <v>0.47096022209825572</v>
      </c>
      <c r="AQ27">
        <v>10.613684548546665</v>
      </c>
      <c r="AR27">
        <v>0.4514485005148221</v>
      </c>
    </row>
    <row r="28" spans="3:44">
      <c r="E28">
        <v>13.055611612900359</v>
      </c>
      <c r="F28">
        <v>0.51634946231016809</v>
      </c>
      <c r="K28">
        <v>10.380976931123271</v>
      </c>
      <c r="L28">
        <v>0.44605177814048264</v>
      </c>
      <c r="M28">
        <v>11.236071071429974</v>
      </c>
      <c r="N28">
        <v>0.46315263359131137</v>
      </c>
      <c r="O28">
        <v>10.99115071603573</v>
      </c>
      <c r="P28">
        <v>0.46388086236659004</v>
      </c>
      <c r="Q28">
        <v>12.037643689797511</v>
      </c>
      <c r="R28">
        <v>0.48988036489502124</v>
      </c>
      <c r="S28">
        <v>11.454858747406082</v>
      </c>
      <c r="T28">
        <v>0.47797321710531954</v>
      </c>
      <c r="U28">
        <v>9.8343518739567521</v>
      </c>
      <c r="V28">
        <v>0.4460668908131234</v>
      </c>
      <c r="W28">
        <v>10.707393974738942</v>
      </c>
      <c r="X28">
        <v>0.46133825347368168</v>
      </c>
      <c r="Y28">
        <v>10.864735984355343</v>
      </c>
      <c r="Z28">
        <v>0.48662183613315868</v>
      </c>
      <c r="AA28">
        <v>10.060331876111784</v>
      </c>
      <c r="AB28">
        <v>0.45313083299531998</v>
      </c>
      <c r="AC28">
        <v>8.6129784627666766</v>
      </c>
      <c r="AD28">
        <v>0.41233833543197457</v>
      </c>
      <c r="AE28">
        <v>10.60258388706881</v>
      </c>
      <c r="AF28">
        <v>0.46569436631540978</v>
      </c>
      <c r="AG28">
        <v>11.217113011621043</v>
      </c>
      <c r="AH28">
        <v>0.47397303481489128</v>
      </c>
      <c r="AI28">
        <v>12.325494697211422</v>
      </c>
      <c r="AJ28">
        <v>0.49497279593310245</v>
      </c>
      <c r="AK28">
        <v>10.891636190987469</v>
      </c>
      <c r="AL28">
        <v>0.47226085727009764</v>
      </c>
      <c r="AM28">
        <v>11.354809294226806</v>
      </c>
      <c r="AN28">
        <v>0.48379587443006206</v>
      </c>
      <c r="AO28">
        <v>11.041970354693747</v>
      </c>
      <c r="AP28">
        <v>0.47297405330021608</v>
      </c>
      <c r="AQ28">
        <v>10.682324610507777</v>
      </c>
      <c r="AR28">
        <v>0.45188113950076531</v>
      </c>
    </row>
    <row r="29" spans="3:44">
      <c r="E29">
        <v>13.363609353333864</v>
      </c>
      <c r="F29">
        <v>0.52153549168162083</v>
      </c>
      <c r="K29">
        <v>10.423718085090304</v>
      </c>
      <c r="L29">
        <v>0.44795208897608296</v>
      </c>
      <c r="M29">
        <v>11.305180996383932</v>
      </c>
      <c r="N29">
        <v>0.46398721824323741</v>
      </c>
      <c r="O29">
        <v>11.070131435475927</v>
      </c>
      <c r="P29">
        <v>0.46467119236980392</v>
      </c>
      <c r="Q29">
        <v>12.138835478438146</v>
      </c>
      <c r="R29">
        <v>0.49067041242285564</v>
      </c>
      <c r="S29">
        <v>11.496805002983699</v>
      </c>
      <c r="T29">
        <v>0.48003188715440726</v>
      </c>
      <c r="U29">
        <v>9.9244368588629861</v>
      </c>
      <c r="V29">
        <v>0.4467252183512383</v>
      </c>
      <c r="W29">
        <v>10.788841646455055</v>
      </c>
      <c r="X29">
        <v>0.46204060389457796</v>
      </c>
      <c r="Y29">
        <v>10.946274748844941</v>
      </c>
      <c r="Z29">
        <v>0.48561043928546177</v>
      </c>
      <c r="AA29">
        <v>10.099115220884714</v>
      </c>
      <c r="AB29">
        <v>0.45487278459296848</v>
      </c>
      <c r="AC29">
        <v>8.6907242891682053</v>
      </c>
      <c r="AD29">
        <v>0.4130407323921893</v>
      </c>
      <c r="AE29">
        <v>10.693905438266315</v>
      </c>
      <c r="AF29">
        <v>0.46661643324909036</v>
      </c>
      <c r="AG29">
        <v>11.260643548924332</v>
      </c>
      <c r="AH29">
        <v>0.47603170487360785</v>
      </c>
      <c r="AI29">
        <v>12.371401567878127</v>
      </c>
      <c r="AJ29">
        <v>0.49703146600335751</v>
      </c>
      <c r="AK29">
        <v>10.913792562186284</v>
      </c>
      <c r="AL29">
        <v>0.4735435670291791</v>
      </c>
      <c r="AM29">
        <v>11.431320313640288</v>
      </c>
      <c r="AN29">
        <v>0.48441037575731122</v>
      </c>
      <c r="AO29">
        <v>11.078371151556011</v>
      </c>
      <c r="AP29">
        <v>0.4750327232959955</v>
      </c>
      <c r="AQ29">
        <v>10.753901776405446</v>
      </c>
      <c r="AR29">
        <v>0.45267162680281059</v>
      </c>
    </row>
    <row r="30" spans="3:44">
      <c r="E30">
        <v>13.678356185213882</v>
      </c>
      <c r="F30">
        <v>0.5267392576641321</v>
      </c>
      <c r="K30">
        <v>10.450125965440552</v>
      </c>
      <c r="L30">
        <v>0.4498107889547987</v>
      </c>
      <c r="M30">
        <v>11.375240692990166</v>
      </c>
      <c r="N30">
        <v>0.46517675765969752</v>
      </c>
      <c r="O30">
        <v>11.150199665426753</v>
      </c>
      <c r="P30">
        <v>0.46579782010636672</v>
      </c>
      <c r="Q30">
        <v>12.241422901851033</v>
      </c>
      <c r="R30">
        <v>0.49179677895895857</v>
      </c>
      <c r="S30">
        <v>11.522720119805239</v>
      </c>
      <c r="T30">
        <v>0.48204545878330346</v>
      </c>
      <c r="U30">
        <v>10.015764687485193</v>
      </c>
      <c r="V30">
        <v>0.44766381514837467</v>
      </c>
      <c r="W30">
        <v>10.871412010764052</v>
      </c>
      <c r="X30">
        <v>0.46304189807221668</v>
      </c>
      <c r="Y30">
        <v>11.04053753174682</v>
      </c>
      <c r="Z30">
        <v>0.48499590204429183</v>
      </c>
      <c r="AA30">
        <v>10.123077603249611</v>
      </c>
      <c r="AB30">
        <v>0.45657659131581918</v>
      </c>
      <c r="AC30">
        <v>8.7695414545770873</v>
      </c>
      <c r="AD30">
        <v>0.41404206960406664</v>
      </c>
      <c r="AE30">
        <v>10.786484328948358</v>
      </c>
      <c r="AF30">
        <v>0.46793084638857563</v>
      </c>
      <c r="AG30">
        <v>11.28753813660923</v>
      </c>
      <c r="AH30">
        <v>0.47804528447867856</v>
      </c>
      <c r="AI30">
        <v>12.399765263890133</v>
      </c>
      <c r="AJ30">
        <v>0.49904505605974275</v>
      </c>
      <c r="AK30">
        <v>10.927479268497674</v>
      </c>
      <c r="AL30">
        <v>0.47479814982090818</v>
      </c>
      <c r="AM30">
        <v>11.508886414067247</v>
      </c>
      <c r="AN30">
        <v>0.48528645703561624</v>
      </c>
      <c r="AO30">
        <v>11.100857601380993</v>
      </c>
      <c r="AP30">
        <v>0.47704625832818376</v>
      </c>
      <c r="AQ30">
        <v>10.826463607741728</v>
      </c>
      <c r="AR30">
        <v>0.45379839998800486</v>
      </c>
    </row>
    <row r="31" spans="3:44">
      <c r="E31">
        <v>13.999999999999906</v>
      </c>
      <c r="F31">
        <v>0.53196082091824737</v>
      </c>
      <c r="K31">
        <v>10.459046421083645</v>
      </c>
      <c r="L31">
        <v>0.45154664396852784</v>
      </c>
      <c r="M31">
        <v>11.444339115357261</v>
      </c>
      <c r="N31">
        <v>0.4666888043063086</v>
      </c>
      <c r="O31">
        <v>11.229171353297442</v>
      </c>
      <c r="P31">
        <v>0.46723001410852427</v>
      </c>
      <c r="Q31">
        <v>12.342607642550925</v>
      </c>
      <c r="R31">
        <v>0.49322874016044344</v>
      </c>
      <c r="S31">
        <v>11.531471482911078</v>
      </c>
      <c r="T31">
        <v>0.48392592924963668</v>
      </c>
      <c r="U31">
        <v>10.105844174732439</v>
      </c>
      <c r="V31">
        <v>0.4488570787306459</v>
      </c>
      <c r="W31">
        <v>10.95285276337246</v>
      </c>
      <c r="X31">
        <v>0.464314823311611</v>
      </c>
      <c r="Y31">
        <v>11.145689615214122</v>
      </c>
      <c r="Z31">
        <v>0.4847901856780224</v>
      </c>
      <c r="AA31">
        <v>10.131171752112859</v>
      </c>
      <c r="AB31">
        <v>0.45816778863431168</v>
      </c>
      <c r="AC31">
        <v>8.8472800321819864</v>
      </c>
      <c r="AD31">
        <v>0.41531503319875784</v>
      </c>
      <c r="AE31">
        <v>10.877795248312292</v>
      </c>
      <c r="AF31">
        <v>0.46960175196983972</v>
      </c>
      <c r="AG31">
        <v>11.296621352139358</v>
      </c>
      <c r="AH31">
        <v>0.47992577053913477</v>
      </c>
      <c r="AI31">
        <v>12.409346155627601</v>
      </c>
      <c r="AJ31">
        <v>0.50092556255451715</v>
      </c>
      <c r="AK31">
        <v>10.932098135179723</v>
      </c>
      <c r="AL31">
        <v>0.47596977435713023</v>
      </c>
      <c r="AM31">
        <v>11.585391794487766</v>
      </c>
      <c r="AN31">
        <v>0.4864002210514784</v>
      </c>
      <c r="AO31">
        <v>11.108446938409385</v>
      </c>
      <c r="AP31">
        <v>0.47892665725386108</v>
      </c>
      <c r="AQ31">
        <v>10.898030806912345</v>
      </c>
      <c r="AR31">
        <v>0.45523072362113443</v>
      </c>
    </row>
    <row r="32" spans="3:44">
      <c r="E32">
        <v>14</v>
      </c>
      <c r="F32">
        <v>0.53196082091824892</v>
      </c>
      <c r="M32">
        <v>11.510591438649184</v>
      </c>
      <c r="N32">
        <v>0.46848211349216251</v>
      </c>
      <c r="O32">
        <v>11.304892357306709</v>
      </c>
      <c r="P32">
        <v>0.46892870785734891</v>
      </c>
      <c r="Q32">
        <v>12.439629644580462</v>
      </c>
      <c r="R32">
        <v>0.49492723585857806</v>
      </c>
      <c r="U32">
        <v>10.192218187012321</v>
      </c>
      <c r="V32">
        <v>0.45027245997813359</v>
      </c>
      <c r="W32">
        <v>11.030942412849322</v>
      </c>
      <c r="X32">
        <v>0.46582465753049873</v>
      </c>
      <c r="Y32">
        <v>11.259684333550878</v>
      </c>
      <c r="Z32">
        <v>0.48499729422172405</v>
      </c>
      <c r="AC32">
        <v>8.9218195162351872</v>
      </c>
      <c r="AD32">
        <v>0.41682490004776818</v>
      </c>
      <c r="AE32">
        <v>10.965347472507672</v>
      </c>
      <c r="AF32">
        <v>0.47158357204435158</v>
      </c>
      <c r="AM32">
        <v>11.658749587558617</v>
      </c>
      <c r="AN32">
        <v>0.48772128722591113</v>
      </c>
      <c r="AQ32">
        <v>10.966651207285691</v>
      </c>
      <c r="AR32">
        <v>0.45692952764727662</v>
      </c>
    </row>
    <row r="33" spans="5:44">
      <c r="E33" t="s">
        <v>43</v>
      </c>
      <c r="F33" t="s">
        <v>43</v>
      </c>
      <c r="M33">
        <v>11.572190472193448</v>
      </c>
      <c r="N33">
        <v>0.47050776841747732</v>
      </c>
      <c r="O33">
        <v>11.375297205855107</v>
      </c>
      <c r="P33">
        <v>0.47084756541553674</v>
      </c>
      <c r="Q33">
        <v>12.52984240064176</v>
      </c>
      <c r="R33">
        <v>0.4968459355183652</v>
      </c>
      <c r="U33">
        <v>10.272530666430084</v>
      </c>
      <c r="V33">
        <v>0.45187135098002984</v>
      </c>
      <c r="W33">
        <v>11.10355087712143</v>
      </c>
      <c r="X33">
        <v>0.46753021638723263</v>
      </c>
      <c r="Y33">
        <v>11.380302909231734</v>
      </c>
      <c r="Z33">
        <v>0.48561319654317614</v>
      </c>
      <c r="AC33">
        <v>8.9911266639216514</v>
      </c>
      <c r="AD33">
        <v>0.41853048491938583</v>
      </c>
      <c r="AE33">
        <v>11.046752805090058</v>
      </c>
      <c r="AF33">
        <v>0.4738222477266979</v>
      </c>
      <c r="AM33">
        <v>11.726958783914322</v>
      </c>
      <c r="AN33">
        <v>0.48921362031743831</v>
      </c>
      <c r="AQ33">
        <v>11.030453023219611</v>
      </c>
      <c r="AR33">
        <v>0.45884847312104982</v>
      </c>
    </row>
    <row r="34" spans="5:44">
      <c r="M34">
        <v>11.62745595493166</v>
      </c>
      <c r="N34">
        <v>0.47271051449637869</v>
      </c>
      <c r="O34">
        <v>11.438465438205979</v>
      </c>
      <c r="P34">
        <v>0.47293424535098871</v>
      </c>
      <c r="Q34">
        <v>12.610785141916571</v>
      </c>
      <c r="R34">
        <v>0.49893250201476252</v>
      </c>
      <c r="U34">
        <v>10.344590897906226</v>
      </c>
      <c r="V34">
        <v>0.45361013815780066</v>
      </c>
      <c r="W34">
        <v>11.168697586559581</v>
      </c>
      <c r="X34">
        <v>0.46938497668226115</v>
      </c>
      <c r="Y34">
        <v>11.505197638882656</v>
      </c>
      <c r="Z34">
        <v>0.48662590480427004</v>
      </c>
      <c r="AC34">
        <v>9.0533109569227435</v>
      </c>
      <c r="AD34">
        <v>0.42038526390444086</v>
      </c>
      <c r="AE34">
        <v>11.119790720794473</v>
      </c>
      <c r="AF34">
        <v>0.47625671378005618</v>
      </c>
      <c r="AM34">
        <v>11.788158814486399</v>
      </c>
      <c r="AN34">
        <v>0.4908365133695452</v>
      </c>
      <c r="AQ34">
        <v>11.087695907494352</v>
      </c>
      <c r="AR34">
        <v>0.46093521621224703</v>
      </c>
    </row>
    <row r="35" spans="5:44">
      <c r="M35">
        <v>11.674880388561087</v>
      </c>
      <c r="N35">
        <v>0.47503026655796465</v>
      </c>
      <c r="O35">
        <v>11.492673989648084</v>
      </c>
      <c r="P35">
        <v>0.47513182847463442</v>
      </c>
      <c r="Q35">
        <v>12.680249961424897</v>
      </c>
      <c r="R35">
        <v>0.50113001925302125</v>
      </c>
      <c r="U35">
        <v>10.406433266173076</v>
      </c>
      <c r="V35">
        <v>0.45544139192991639</v>
      </c>
      <c r="W35">
        <v>11.224605508755099</v>
      </c>
      <c r="X35">
        <v>0.47133834538973507</v>
      </c>
      <c r="Y35">
        <v>11.631937588656641</v>
      </c>
      <c r="Z35">
        <v>0.48801570779064218</v>
      </c>
      <c r="AC35">
        <v>9.106676169827745</v>
      </c>
      <c r="AD35">
        <v>0.42233864346726907</v>
      </c>
      <c r="AE35">
        <v>11.18246893567613</v>
      </c>
      <c r="AF35">
        <v>0.47882056431667019</v>
      </c>
      <c r="AM35">
        <v>11.84068030197742</v>
      </c>
      <c r="AN35">
        <v>0.49254569809033666</v>
      </c>
      <c r="AQ35">
        <v>11.136818423447957</v>
      </c>
      <c r="AR35">
        <v>0.46313283600907362</v>
      </c>
    </row>
    <row r="36" spans="5:44">
      <c r="M36">
        <v>11.713170158158587</v>
      </c>
      <c r="N36">
        <v>0.47740374781313755</v>
      </c>
      <c r="O36">
        <v>11.536444192209231</v>
      </c>
      <c r="P36">
        <v>0.47738037044753234</v>
      </c>
      <c r="Q36">
        <v>12.73634203997182</v>
      </c>
      <c r="R36">
        <v>0.50337854469138155</v>
      </c>
      <c r="U36">
        <v>10.45637087263534</v>
      </c>
      <c r="V36">
        <v>0.45731516046719606</v>
      </c>
      <c r="W36">
        <v>11.269749621331567</v>
      </c>
      <c r="X36">
        <v>0.47333703970336671</v>
      </c>
      <c r="Y36">
        <v>11.758055909595891</v>
      </c>
      <c r="Z36">
        <v>0.48975555456804032</v>
      </c>
      <c r="AC36">
        <v>9.149766638741335</v>
      </c>
      <c r="AD36">
        <v>0.42433734050547689</v>
      </c>
      <c r="AE36">
        <v>11.233077751422977</v>
      </c>
      <c r="AF36">
        <v>0.48144386417736063</v>
      </c>
      <c r="AM36">
        <v>11.883090597121926</v>
      </c>
      <c r="AN36">
        <v>0.49429455237614162</v>
      </c>
      <c r="AQ36">
        <v>11.176480636898058</v>
      </c>
      <c r="AR36">
        <v>0.46538138717223942</v>
      </c>
    </row>
    <row r="37" spans="5:44">
      <c r="M37">
        <v>11.741280818623521</v>
      </c>
      <c r="N37">
        <v>0.47976621588045998</v>
      </c>
      <c r="O37">
        <v>11.56858210886395</v>
      </c>
      <c r="P37">
        <v>0.4796185369061734</v>
      </c>
      <c r="Q37">
        <v>12.777531331875718</v>
      </c>
      <c r="R37">
        <v>0.50561674441735327</v>
      </c>
      <c r="U37">
        <v>10.493041549566351</v>
      </c>
      <c r="V37">
        <v>0.45918033224849258</v>
      </c>
      <c r="W37">
        <v>11.302898510579816</v>
      </c>
      <c r="X37">
        <v>0.47532654045248746</v>
      </c>
      <c r="Y37">
        <v>11.88109785204079</v>
      </c>
      <c r="Z37">
        <v>0.49181158099798872</v>
      </c>
      <c r="AC37">
        <v>9.1814069680000223</v>
      </c>
      <c r="AD37">
        <v>0.42632683577407637</v>
      </c>
      <c r="AE37">
        <v>11.270236691468769</v>
      </c>
      <c r="AF37">
        <v>0.48405505658036019</v>
      </c>
      <c r="AM37">
        <v>11.914232857623762</v>
      </c>
      <c r="AN37">
        <v>0.4960353720409662</v>
      </c>
      <c r="AQ37">
        <v>11.205600666053408</v>
      </c>
      <c r="AR37">
        <v>0.46761953508754867</v>
      </c>
    </row>
    <row r="38" spans="5:44">
      <c r="M38">
        <v>11.758445584417428</v>
      </c>
      <c r="N38">
        <v>0.48205322878955009</v>
      </c>
      <c r="O38">
        <v>11.5882111010232</v>
      </c>
      <c r="P38">
        <v>0.48178527650403025</v>
      </c>
      <c r="Q38">
        <v>12.80269430062592</v>
      </c>
      <c r="R38">
        <v>0.50778356617696319</v>
      </c>
      <c r="U38">
        <v>10.515445016492752</v>
      </c>
      <c r="V38">
        <v>0.46098603024975221</v>
      </c>
      <c r="W38">
        <v>11.323147961213861</v>
      </c>
      <c r="X38">
        <v>0.47725257924290265</v>
      </c>
      <c r="Y38">
        <v>11.998668544539784</v>
      </c>
      <c r="Z38">
        <v>0.49414376886472389</v>
      </c>
      <c r="AC38">
        <v>9.2007340919018112</v>
      </c>
      <c r="AD38">
        <v>0.42825286102836724</v>
      </c>
      <c r="AE38">
        <v>11.292932156795189</v>
      </c>
      <c r="AF38">
        <v>0.48658291500378564</v>
      </c>
      <c r="AM38">
        <v>11.933257603798255</v>
      </c>
      <c r="AN38">
        <v>0.49772067206233211</v>
      </c>
      <c r="AQ38">
        <v>11.223384192428901</v>
      </c>
      <c r="AR38">
        <v>0.46978622891428795</v>
      </c>
    </row>
    <row r="39" spans="5:44">
      <c r="M39">
        <v>11.764196245474656</v>
      </c>
      <c r="N39">
        <v>0.48420240279004573</v>
      </c>
      <c r="O39">
        <v>11.59479574094984</v>
      </c>
      <c r="P39">
        <v>0.48382148623314208</v>
      </c>
      <c r="Q39">
        <v>12.811144566029887</v>
      </c>
      <c r="R39">
        <v>0.50981990472109207</v>
      </c>
      <c r="U39">
        <v>10.522970165238268</v>
      </c>
      <c r="V39">
        <v>0.46268299973660398</v>
      </c>
      <c r="W39">
        <v>11.329945621006782</v>
      </c>
      <c r="X39">
        <v>0.47906261875721828</v>
      </c>
      <c r="Y39">
        <v>12.108479607298058</v>
      </c>
      <c r="Z39">
        <v>0.49670672478424416</v>
      </c>
      <c r="AC39">
        <v>9.2072208168887109</v>
      </c>
      <c r="AD39">
        <v>0.43006287932018555</v>
      </c>
      <c r="AE39">
        <v>11.300545074270794</v>
      </c>
      <c r="AF39">
        <v>0.48895848605948117</v>
      </c>
      <c r="AM39">
        <v>11.939645890163575</v>
      </c>
      <c r="AN39">
        <v>0.49930448184890591</v>
      </c>
      <c r="AQ39">
        <v>11.229346127783206</v>
      </c>
      <c r="AR39">
        <v>0.47182236689301316</v>
      </c>
    </row>
    <row r="40" spans="5:44">
      <c r="Y40">
        <v>12.208393692887256</v>
      </c>
      <c r="Z40">
        <v>0.49945056373489521</v>
      </c>
    </row>
    <row r="41" spans="5:44">
      <c r="Y41">
        <v>12.296466087281974</v>
      </c>
      <c r="Z41">
        <v>0.50232188001257327</v>
      </c>
    </row>
    <row r="42" spans="5:44">
      <c r="Y42">
        <v>12.370982561506178</v>
      </c>
      <c r="Z42">
        <v>0.50526478671200703</v>
      </c>
    </row>
    <row r="43" spans="5:44">
      <c r="Y43">
        <v>12.430492737150331</v>
      </c>
      <c r="Z43">
        <v>0.50822200350179891</v>
      </c>
    </row>
    <row r="44" spans="5:44">
      <c r="Y44">
        <v>12.473838316337341</v>
      </c>
      <c r="Z44">
        <v>0.51113597152091983</v>
      </c>
    </row>
    <row r="45" spans="5:44">
      <c r="Y45">
        <v>12.500175626673196</v>
      </c>
      <c r="Z45">
        <v>0.513949973696467</v>
      </c>
    </row>
    <row r="46" spans="5:44">
      <c r="Y46">
        <v>12.508992042370455</v>
      </c>
      <c r="Z46">
        <v>0.5166092386769735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workbookViewId="0"/>
  </sheetViews>
  <sheetFormatPr defaultRowHeight="15"/>
  <cols>
    <col min="1" max="1" width="15.42578125" style="2" bestFit="1" customWidth="1"/>
    <col min="2" max="2" width="11.28515625" style="3" bestFit="1" customWidth="1"/>
  </cols>
  <sheetData>
    <row r="1" spans="1:54">
      <c r="A1" s="2" t="s">
        <v>44</v>
      </c>
      <c r="B1" s="3">
        <v>95</v>
      </c>
      <c r="C1">
        <v>4.8499999999999996</v>
      </c>
      <c r="D1">
        <v>0.32200000000000001</v>
      </c>
      <c r="E1">
        <v>3.1234197116045337</v>
      </c>
      <c r="F1">
        <v>0.25</v>
      </c>
      <c r="G1">
        <v>2.9700949051789407</v>
      </c>
      <c r="H1">
        <v>0.24256153138014191</v>
      </c>
      <c r="I1">
        <v>2.1091065914725973</v>
      </c>
      <c r="J1">
        <v>0.25</v>
      </c>
      <c r="K1">
        <v>5.0923978397028051</v>
      </c>
      <c r="L1">
        <v>0.32654975637742284</v>
      </c>
      <c r="M1">
        <v>5.4544960171677204</v>
      </c>
      <c r="N1">
        <v>0.3366838641094691</v>
      </c>
      <c r="O1">
        <v>5.1838965552481255</v>
      </c>
      <c r="P1">
        <v>0.32816761211719259</v>
      </c>
      <c r="Q1">
        <v>5.09512267172172</v>
      </c>
      <c r="R1">
        <v>0.31897595990790667</v>
      </c>
      <c r="S1">
        <v>5.3866213554819913</v>
      </c>
      <c r="T1">
        <v>0.33254658329135667</v>
      </c>
      <c r="U1">
        <v>5.2029973447784812</v>
      </c>
      <c r="V1">
        <v>0.32778924273964605</v>
      </c>
      <c r="W1">
        <v>5.4484469485757669</v>
      </c>
      <c r="X1">
        <v>0.32416800081229435</v>
      </c>
      <c r="Y1">
        <v>7.1520709348471145</v>
      </c>
      <c r="Z1">
        <v>0.3958218940918023</v>
      </c>
      <c r="AA1">
        <v>6.4711717521128591</v>
      </c>
      <c r="AB1">
        <v>0.35516778863431164</v>
      </c>
      <c r="AC1">
        <v>5.6629973447784812</v>
      </c>
      <c r="AD1">
        <v>0.33178924273964605</v>
      </c>
      <c r="AE1">
        <v>6.0493461556276005</v>
      </c>
      <c r="AF1">
        <v>0.34992556255451718</v>
      </c>
      <c r="AG1">
        <v>9.0411717484307257</v>
      </c>
      <c r="AH1">
        <v>0.43354700517822864</v>
      </c>
      <c r="AI1">
        <v>8.4572208168887109</v>
      </c>
      <c r="AJ1">
        <v>0.41506287932018554</v>
      </c>
      <c r="AK1">
        <v>9.9396458901635754</v>
      </c>
      <c r="AL1">
        <v>0.43630448184890591</v>
      </c>
      <c r="AM1">
        <v>10.449945621006782</v>
      </c>
      <c r="AN1">
        <v>0.46906261875721833</v>
      </c>
      <c r="AO1">
        <v>14.508992056139876</v>
      </c>
      <c r="AP1">
        <v>0.56371357442209857</v>
      </c>
      <c r="AQ1">
        <v>11.056321608167339</v>
      </c>
      <c r="AR1">
        <v>0.47630545134765567</v>
      </c>
      <c r="AS1">
        <v>10.233242695858127</v>
      </c>
      <c r="AT1">
        <v>0.44961006216683708</v>
      </c>
      <c r="AU1">
        <v>11.487220798467686</v>
      </c>
      <c r="AV1">
        <v>0.48420109783958482</v>
      </c>
      <c r="AW1">
        <v>11.622970162514395</v>
      </c>
      <c r="AX1">
        <v>0.48106213086581279</v>
      </c>
      <c r="AY1">
        <v>11.857493361946201</v>
      </c>
      <c r="AZ1">
        <v>0.47547310684911515</v>
      </c>
      <c r="BA1">
        <v>11.416621355481992</v>
      </c>
      <c r="BB1">
        <v>0.47954658329135663</v>
      </c>
    </row>
    <row r="2" spans="1:54">
      <c r="A2" s="2" t="s">
        <v>46</v>
      </c>
      <c r="B2" s="3" t="s">
        <v>72</v>
      </c>
      <c r="C2">
        <v>5</v>
      </c>
      <c r="D2">
        <v>0.33100000000000002</v>
      </c>
      <c r="E2">
        <v>3.1234197116045337</v>
      </c>
      <c r="F2">
        <v>0.25</v>
      </c>
      <c r="G2">
        <v>3.3809911993168935</v>
      </c>
      <c r="H2">
        <v>0.26198704674827189</v>
      </c>
      <c r="I2">
        <v>17</v>
      </c>
      <c r="J2">
        <v>0.63567160007575363</v>
      </c>
      <c r="K2">
        <v>5.0825374105124546</v>
      </c>
      <c r="L2">
        <v>0.32858250609822409</v>
      </c>
      <c r="M2">
        <v>5.4445386072742226</v>
      </c>
      <c r="N2">
        <v>0.33860521580298814</v>
      </c>
      <c r="O2">
        <v>5.1679194693056978</v>
      </c>
      <c r="P2">
        <v>0.33003157554887752</v>
      </c>
      <c r="Q2">
        <v>5.0843584888147655</v>
      </c>
      <c r="R2">
        <v>0.32061945711368411</v>
      </c>
      <c r="S2">
        <v>5.3697210630025243</v>
      </c>
      <c r="T2">
        <v>0.33457997815958784</v>
      </c>
      <c r="U2">
        <v>5.1907007137499352</v>
      </c>
      <c r="V2">
        <v>0.32948365241920541</v>
      </c>
      <c r="W2">
        <v>5.4343080841754405</v>
      </c>
      <c r="X2">
        <v>0.32603188524235044</v>
      </c>
      <c r="Y2">
        <v>7.1419373384252021</v>
      </c>
      <c r="Z2">
        <v>0.39812733763226832</v>
      </c>
      <c r="AA2">
        <v>6.4561138629231358</v>
      </c>
      <c r="AB2">
        <v>0.35703171619016277</v>
      </c>
      <c r="AC2">
        <v>5.6507007137499352</v>
      </c>
      <c r="AD2">
        <v>0.33348365241920541</v>
      </c>
      <c r="AE2">
        <v>6.0397255121473856</v>
      </c>
      <c r="AF2">
        <v>0.35159079833018775</v>
      </c>
      <c r="AG2">
        <v>9.0261095194087932</v>
      </c>
      <c r="AH2">
        <v>0.43558031429672023</v>
      </c>
      <c r="AI2">
        <v>8.4467646767653548</v>
      </c>
      <c r="AJ2">
        <v>0.4171123082166307</v>
      </c>
      <c r="AK2">
        <v>9.9293614364516909</v>
      </c>
      <c r="AL2">
        <v>0.43809780844457463</v>
      </c>
      <c r="AM2">
        <v>10.438994150161813</v>
      </c>
      <c r="AN2">
        <v>0.47111208464429993</v>
      </c>
      <c r="AO2">
        <v>14.489098330242639</v>
      </c>
      <c r="AP2">
        <v>0.56665988604521778</v>
      </c>
      <c r="AQ2">
        <v>11.047853335637999</v>
      </c>
      <c r="AR2">
        <v>0.47809864030733196</v>
      </c>
      <c r="AS2">
        <v>10.214985722944609</v>
      </c>
      <c r="AT2">
        <v>0.45319655941974085</v>
      </c>
      <c r="AU2">
        <v>11.476753283926351</v>
      </c>
      <c r="AV2">
        <v>0.48663459180964896</v>
      </c>
      <c r="AW2">
        <v>11.610862516715088</v>
      </c>
      <c r="AX2">
        <v>0.48311166601122663</v>
      </c>
      <c r="AY2">
        <v>11.840897678790371</v>
      </c>
      <c r="AZ2">
        <v>0.47867535967164687</v>
      </c>
      <c r="BA2">
        <v>11.399721063002524</v>
      </c>
      <c r="BB2">
        <v>0.48157997815958781</v>
      </c>
    </row>
    <row r="3" spans="1:54">
      <c r="A3" s="2" t="s">
        <v>48</v>
      </c>
      <c r="B3" s="4">
        <v>1</v>
      </c>
      <c r="C3">
        <v>4.79</v>
      </c>
      <c r="D3">
        <v>0.32400000000000001</v>
      </c>
      <c r="E3">
        <v>3.338374354267688</v>
      </c>
      <c r="F3">
        <v>0.26004543601782948</v>
      </c>
      <c r="G3">
        <v>3.8344143772117194</v>
      </c>
      <c r="H3">
        <v>0.28171624981136723</v>
      </c>
      <c r="K3">
        <v>5.053838183275615</v>
      </c>
      <c r="L3">
        <v>0.33008198032261837</v>
      </c>
      <c r="M3">
        <v>5.4151527271099367</v>
      </c>
      <c r="N3">
        <v>0.34019418307204224</v>
      </c>
      <c r="O3">
        <v>5.1213255955337473</v>
      </c>
      <c r="P3">
        <v>0.3314068966007534</v>
      </c>
      <c r="Q3">
        <v>5.0529876938722182</v>
      </c>
      <c r="R3">
        <v>0.32183200354014047</v>
      </c>
      <c r="S3">
        <v>5.3204377472312876</v>
      </c>
      <c r="T3">
        <v>0.33608030232996611</v>
      </c>
      <c r="U3">
        <v>5.1548532397570836</v>
      </c>
      <c r="V3">
        <v>0.33073380919229733</v>
      </c>
      <c r="W3">
        <v>5.3930855670019522</v>
      </c>
      <c r="X3">
        <v>0.32740710220307406</v>
      </c>
      <c r="Y3">
        <v>7.1120519116781526</v>
      </c>
      <c r="Z3">
        <v>0.40003387272037899</v>
      </c>
      <c r="AA3">
        <v>6.4122057464500717</v>
      </c>
      <c r="AB3">
        <v>0.35840698997228437</v>
      </c>
      <c r="AC3">
        <v>5.6148532397570836</v>
      </c>
      <c r="AD3">
        <v>0.33473380919229734</v>
      </c>
      <c r="AE3">
        <v>6.011323801734541</v>
      </c>
      <c r="AF3">
        <v>0.35296798459266981</v>
      </c>
      <c r="AG3">
        <v>8.982197414989221</v>
      </c>
      <c r="AH3">
        <v>0.43708052548552756</v>
      </c>
      <c r="AI3">
        <v>8.4159086804819339</v>
      </c>
      <c r="AJ3">
        <v>0.41880719031683539</v>
      </c>
      <c r="AK3">
        <v>9.8990006837061344</v>
      </c>
      <c r="AL3">
        <v>0.43958092675215177</v>
      </c>
      <c r="AM3">
        <v>10.406671288500505</v>
      </c>
      <c r="AN3">
        <v>0.4728070135063247</v>
      </c>
      <c r="AO3">
        <v>14.430346740946664</v>
      </c>
      <c r="AP3">
        <v>0.56909660469782009</v>
      </c>
      <c r="AQ3">
        <v>11.02287105919981</v>
      </c>
      <c r="AR3">
        <v>0.47958158462252243</v>
      </c>
      <c r="AS3">
        <v>10.161109963203026</v>
      </c>
      <c r="AT3">
        <v>0.45616259890335181</v>
      </c>
      <c r="AU3">
        <v>11.445886411146688</v>
      </c>
      <c r="AV3">
        <v>0.48864700788573057</v>
      </c>
      <c r="AW3">
        <v>11.575116583589027</v>
      </c>
      <c r="AX3">
        <v>0.48480668242785779</v>
      </c>
      <c r="AY3">
        <v>11.791921211849894</v>
      </c>
      <c r="AZ3">
        <v>0.4813236384534037</v>
      </c>
      <c r="BA3">
        <v>11.350437747231288</v>
      </c>
      <c r="BB3">
        <v>0.48308030232996607</v>
      </c>
    </row>
    <row r="4" spans="1:54">
      <c r="A4" s="2" t="s">
        <v>49</v>
      </c>
      <c r="B4" s="4">
        <v>55</v>
      </c>
      <c r="C4">
        <v>4.83</v>
      </c>
      <c r="D4">
        <v>0.31530000000000002</v>
      </c>
      <c r="E4">
        <v>3.564534622754576</v>
      </c>
      <c r="F4">
        <v>0.27017160066348977</v>
      </c>
      <c r="G4">
        <v>4.3347658799761088</v>
      </c>
      <c r="H4">
        <v>0.30175388825381755</v>
      </c>
      <c r="K4">
        <v>5.0086251987021395</v>
      </c>
      <c r="L4">
        <v>0.33092670056666179</v>
      </c>
      <c r="M4">
        <v>5.3676226806471385</v>
      </c>
      <c r="N4">
        <v>0.34138132042226282</v>
      </c>
      <c r="O4">
        <v>5.0478896924808421</v>
      </c>
      <c r="P4">
        <v>0.33218215494054643</v>
      </c>
      <c r="Q4">
        <v>5.0035517621310222</v>
      </c>
      <c r="R4">
        <v>0.32251536588709551</v>
      </c>
      <c r="S4">
        <v>5.2427640493129042</v>
      </c>
      <c r="T4">
        <v>0.33692600846097887</v>
      </c>
      <c r="U4">
        <v>5.0983590719496892</v>
      </c>
      <c r="V4">
        <v>0.33143843279213464</v>
      </c>
      <c r="W4">
        <v>5.3281190002369474</v>
      </c>
      <c r="X4">
        <v>0.32818223979503763</v>
      </c>
      <c r="Y4">
        <v>7.0637207911609998</v>
      </c>
      <c r="Z4">
        <v>0.40145817462421352</v>
      </c>
      <c r="AA4">
        <v>6.3430045771586894</v>
      </c>
      <c r="AB4">
        <v>0.35918219347791702</v>
      </c>
      <c r="AC4">
        <v>5.5583590719496891</v>
      </c>
      <c r="AD4">
        <v>0.33543843279213464</v>
      </c>
      <c r="AE4">
        <v>5.9653823154206362</v>
      </c>
      <c r="AF4">
        <v>0.35399693169382013</v>
      </c>
      <c r="AG4">
        <v>8.9129929327167403</v>
      </c>
      <c r="AH4">
        <v>0.43792610055623293</v>
      </c>
      <c r="AI4">
        <v>8.3660013831395315</v>
      </c>
      <c r="AJ4">
        <v>0.42007345114007399</v>
      </c>
      <c r="AK4">
        <v>9.8498905425089465</v>
      </c>
      <c r="AL4">
        <v>0.44068901738480493</v>
      </c>
      <c r="AM4">
        <v>10.354389700179755</v>
      </c>
      <c r="AN4">
        <v>0.47407332881885111</v>
      </c>
      <c r="AO4">
        <v>14.335305014625591</v>
      </c>
      <c r="AP4">
        <v>0.57091723408211337</v>
      </c>
      <c r="AQ4">
        <v>10.982466624211382</v>
      </c>
      <c r="AR4">
        <v>0.48068947251069688</v>
      </c>
      <c r="AS4">
        <v>10.07397004585866</v>
      </c>
      <c r="AT4">
        <v>0.45837855045959952</v>
      </c>
      <c r="AU4">
        <v>11.39596921058485</v>
      </c>
      <c r="AV4">
        <v>0.49015039382866121</v>
      </c>
      <c r="AW4">
        <v>11.517294631941839</v>
      </c>
      <c r="AX4">
        <v>0.48607309976470831</v>
      </c>
      <c r="AY4">
        <v>11.712704467745231</v>
      </c>
      <c r="AZ4">
        <v>0.48330220070377133</v>
      </c>
      <c r="BA4">
        <v>11.272764049312904</v>
      </c>
      <c r="BB4">
        <v>0.48392600846097883</v>
      </c>
    </row>
    <row r="5" spans="1:54">
      <c r="A5" s="2" t="s">
        <v>50</v>
      </c>
      <c r="B5" s="4">
        <v>1</v>
      </c>
      <c r="C5">
        <v>4.97</v>
      </c>
      <c r="D5">
        <v>0.32800000000000001</v>
      </c>
      <c r="E5">
        <v>3.8024846684403233</v>
      </c>
      <c r="F5">
        <v>0.28037914270039299</v>
      </c>
      <c r="G5">
        <v>4.88690268842275</v>
      </c>
      <c r="H5">
        <v>0.32210478398266762</v>
      </c>
      <c r="K5">
        <v>4.9505613439101976</v>
      </c>
      <c r="L5">
        <v>0.33104823261992672</v>
      </c>
      <c r="M5">
        <v>5.3040257589907212</v>
      </c>
      <c r="N5">
        <v>0.34211474425492822</v>
      </c>
      <c r="O5">
        <v>4.9535611002721947</v>
      </c>
      <c r="P5">
        <v>0.3322945437482055</v>
      </c>
      <c r="Q5">
        <v>4.9400556987740432</v>
      </c>
      <c r="R5">
        <v>0.32261418220131127</v>
      </c>
      <c r="S5">
        <v>5.1429926303094513</v>
      </c>
      <c r="T5">
        <v>0.33704858247149944</v>
      </c>
      <c r="U5">
        <v>5.0257950318197562</v>
      </c>
      <c r="V5">
        <v>0.33154043880521639</v>
      </c>
      <c r="W5">
        <v>5.2446715887486777</v>
      </c>
      <c r="X5">
        <v>0.32829450098046098</v>
      </c>
      <c r="Y5">
        <v>6.9990562787587915</v>
      </c>
      <c r="Z5">
        <v>0.40233799451601543</v>
      </c>
      <c r="AA5">
        <v>6.2541166222297777</v>
      </c>
      <c r="AB5">
        <v>0.35929452432934711</v>
      </c>
      <c r="AC5">
        <v>5.4857950318197561</v>
      </c>
      <c r="AD5">
        <v>0.33554043880521639</v>
      </c>
      <c r="AE5">
        <v>5.9039089166092991</v>
      </c>
      <c r="AF5">
        <v>0.35463266970788232</v>
      </c>
      <c r="AG5">
        <v>8.8241026081701648</v>
      </c>
      <c r="AH5">
        <v>0.43804853604543631</v>
      </c>
      <c r="AI5">
        <v>8.29922397311379</v>
      </c>
      <c r="AJ5">
        <v>0.42085574901217737</v>
      </c>
      <c r="AK5">
        <v>9.7841773616870444</v>
      </c>
      <c r="AL5">
        <v>0.44137365146467833</v>
      </c>
      <c r="AM5">
        <v>10.284434341484078</v>
      </c>
      <c r="AN5">
        <v>0.47485568652626675</v>
      </c>
      <c r="AO5">
        <v>14.20812693078045</v>
      </c>
      <c r="AP5">
        <v>0.57204220395765504</v>
      </c>
      <c r="AQ5">
        <v>10.928405898363701</v>
      </c>
      <c r="AR5">
        <v>0.48137388395490621</v>
      </c>
      <c r="AS5">
        <v>9.9573744034431773</v>
      </c>
      <c r="AT5">
        <v>0.45974756637216074</v>
      </c>
      <c r="AU5">
        <v>11.329183303434698</v>
      </c>
      <c r="AV5">
        <v>0.49107904445868861</v>
      </c>
      <c r="AW5">
        <v>11.439923758521015</v>
      </c>
      <c r="AX5">
        <v>0.4868555695072132</v>
      </c>
      <c r="AY5">
        <v>11.606709598317869</v>
      </c>
      <c r="AZ5">
        <v>0.48452457375821373</v>
      </c>
      <c r="BA5">
        <v>11.172992630309452</v>
      </c>
      <c r="BB5">
        <v>0.4840485824714994</v>
      </c>
    </row>
    <row r="6" spans="1:54">
      <c r="A6" s="2" t="s">
        <v>51</v>
      </c>
      <c r="B6" s="4" t="b">
        <v>1</v>
      </c>
      <c r="C6">
        <v>4.9000000000000004</v>
      </c>
      <c r="D6">
        <v>0.32400000000000001</v>
      </c>
      <c r="E6">
        <v>4.0528390946207642</v>
      </c>
      <c r="F6">
        <v>0.29066871610564116</v>
      </c>
      <c r="G6">
        <v>5.4961844704446925</v>
      </c>
      <c r="H6">
        <v>0.34277383428797314</v>
      </c>
      <c r="K6">
        <v>4.8843506070959908</v>
      </c>
      <c r="L6">
        <v>0.33043673067823659</v>
      </c>
      <c r="M6">
        <v>5.2271414527889579</v>
      </c>
      <c r="N6">
        <v>0.34236240042919297</v>
      </c>
      <c r="O6">
        <v>4.8459817604548121</v>
      </c>
      <c r="P6">
        <v>0.33173495795093605</v>
      </c>
      <c r="Q6">
        <v>4.8676435772288338</v>
      </c>
      <c r="R6">
        <v>0.32212044697269326</v>
      </c>
      <c r="S6">
        <v>5.0292063772251137</v>
      </c>
      <c r="T6">
        <v>0.33643809414417114</v>
      </c>
      <c r="U6">
        <v>4.9430398263436466</v>
      </c>
      <c r="V6">
        <v>0.3310315633110158</v>
      </c>
      <c r="W6">
        <v>5.1495037455350579</v>
      </c>
      <c r="X6">
        <v>0.32773479102574415</v>
      </c>
      <c r="Y6">
        <v>6.920884523958259</v>
      </c>
      <c r="Z6">
        <v>0.4026348800446688</v>
      </c>
      <c r="AA6">
        <v>6.1527430551346542</v>
      </c>
      <c r="AB6">
        <v>0.35873488214904908</v>
      </c>
      <c r="AC6">
        <v>5.4030398263436465</v>
      </c>
      <c r="AD6">
        <v>0.3350315633110158</v>
      </c>
      <c r="AE6">
        <v>5.8295902878106798</v>
      </c>
      <c r="AF6">
        <v>0.35484741383303248</v>
      </c>
      <c r="AG6">
        <v>8.7227278067931415</v>
      </c>
      <c r="AH6">
        <v>0.43743791295795437</v>
      </c>
      <c r="AI6">
        <v>8.2184949436564043</v>
      </c>
      <c r="AJ6">
        <v>0.42111989376225301</v>
      </c>
      <c r="AK6">
        <v>9.7047331225691718</v>
      </c>
      <c r="AL6">
        <v>0.44160490719724277</v>
      </c>
      <c r="AM6">
        <v>10.199862597271526</v>
      </c>
      <c r="AN6">
        <v>0.47511989384258879</v>
      </c>
      <c r="AO6">
        <v>14.05437078194343</v>
      </c>
      <c r="AP6">
        <v>0.57242234774267964</v>
      </c>
      <c r="AQ6">
        <v>10.863051594788454</v>
      </c>
      <c r="AR6">
        <v>0.48160490689086799</v>
      </c>
      <c r="AS6">
        <v>9.8164188250180988</v>
      </c>
      <c r="AT6">
        <v>0.46020981407638933</v>
      </c>
      <c r="AU6">
        <v>11.24844755431303</v>
      </c>
      <c r="AV6">
        <v>0.49139237328712049</v>
      </c>
      <c r="AW6">
        <v>11.346385441761685</v>
      </c>
      <c r="AX6">
        <v>0.48711989397291861</v>
      </c>
      <c r="AY6">
        <v>11.478569087981596</v>
      </c>
      <c r="AZ6">
        <v>0.48493733404865502</v>
      </c>
      <c r="BA6">
        <v>11.059206377225115</v>
      </c>
      <c r="BB6">
        <v>0.4834380941441711</v>
      </c>
    </row>
    <row r="7" spans="1:54">
      <c r="A7" s="2" t="s">
        <v>52</v>
      </c>
      <c r="B7" s="4">
        <v>1</v>
      </c>
      <c r="C7">
        <v>5.0999999999999996</v>
      </c>
      <c r="D7">
        <v>0.32</v>
      </c>
      <c r="E7">
        <v>4.3162445439767749</v>
      </c>
      <c r="F7">
        <v>0.30104098011192404</v>
      </c>
      <c r="G7">
        <v>6.1685256080482853</v>
      </c>
      <c r="H7">
        <v>0.36376601302129652</v>
      </c>
      <c r="K7">
        <v>4.8153569883857941</v>
      </c>
      <c r="L7">
        <v>0.32914173499216504</v>
      </c>
      <c r="M7">
        <v>5.1403299751546987</v>
      </c>
      <c r="N7">
        <v>0.34211346518185554</v>
      </c>
      <c r="O7">
        <v>4.7338671113417297</v>
      </c>
      <c r="P7">
        <v>0.33054873186204797</v>
      </c>
      <c r="Q7">
        <v>4.7921817969315175</v>
      </c>
      <c r="R7">
        <v>0.32107415969310765</v>
      </c>
      <c r="S7">
        <v>4.910623575571881</v>
      </c>
      <c r="T7">
        <v>0.33514400161256025</v>
      </c>
      <c r="U7">
        <v>4.8567977901048778</v>
      </c>
      <c r="V7">
        <v>0.32995303237567392</v>
      </c>
      <c r="W7">
        <v>5.0503254032682978</v>
      </c>
      <c r="X7">
        <v>0.32654845430269497</v>
      </c>
      <c r="Y7">
        <v>6.8326220075538853</v>
      </c>
      <c r="Z7">
        <v>0.40233585588795662</v>
      </c>
      <c r="AA7">
        <v>6.0470965593875468</v>
      </c>
      <c r="AB7">
        <v>0.35754860581815046</v>
      </c>
      <c r="AC7">
        <v>5.3167977901048777</v>
      </c>
      <c r="AD7">
        <v>0.33395303237567392</v>
      </c>
      <c r="AE7">
        <v>5.7456745097236253</v>
      </c>
      <c r="AF7">
        <v>0.35463177872054491</v>
      </c>
      <c r="AG7">
        <v>8.6170813120940792</v>
      </c>
      <c r="AH7">
        <v>0.43614370034481958</v>
      </c>
      <c r="AI7">
        <v>8.1273425407355209</v>
      </c>
      <c r="AJ7">
        <v>0.42085434099721536</v>
      </c>
      <c r="AK7">
        <v>9.615029919620536</v>
      </c>
      <c r="AL7">
        <v>0.44137267759729709</v>
      </c>
      <c r="AM7">
        <v>10.104370658584442</v>
      </c>
      <c r="AN7">
        <v>0.47485440364028653</v>
      </c>
      <c r="AO7">
        <v>13.880756449622567</v>
      </c>
      <c r="AP7">
        <v>0.57204105132964911</v>
      </c>
      <c r="AQ7">
        <v>10.789260010156619</v>
      </c>
      <c r="AR7">
        <v>0.48137244450770966</v>
      </c>
      <c r="AS7">
        <v>9.6572637457405115</v>
      </c>
      <c r="AT7">
        <v>0.45974509112949985</v>
      </c>
      <c r="AU7">
        <v>11.15729050286957</v>
      </c>
      <c r="AV7">
        <v>0.49107668634063584</v>
      </c>
      <c r="AW7">
        <v>11.240767754952875</v>
      </c>
      <c r="AX7">
        <v>0.4868545209143037</v>
      </c>
      <c r="AY7">
        <v>11.333883291924497</v>
      </c>
      <c r="AZ7">
        <v>0.48452244196975924</v>
      </c>
      <c r="BA7">
        <v>10.94062357557188</v>
      </c>
      <c r="BB7">
        <v>0.48214400161256021</v>
      </c>
    </row>
    <row r="8" spans="1:54">
      <c r="A8" s="2" t="s">
        <v>53</v>
      </c>
      <c r="B8" s="4" t="b">
        <v>0</v>
      </c>
      <c r="C8">
        <v>6.69</v>
      </c>
      <c r="D8">
        <v>0.38900000000000001</v>
      </c>
      <c r="E8">
        <v>4.5933813687934268</v>
      </c>
      <c r="F8">
        <v>0.31149659924975492</v>
      </c>
      <c r="G8">
        <v>6.9104526090722809</v>
      </c>
      <c r="H8">
        <v>0.38508637179262695</v>
      </c>
      <c r="K8">
        <v>4.7491699404466576</v>
      </c>
      <c r="L8">
        <v>0.32726815841056167</v>
      </c>
      <c r="M8">
        <v>5.0473854042282476</v>
      </c>
      <c r="N8">
        <v>0.3413788181777484</v>
      </c>
      <c r="O8">
        <v>4.6263000150325979</v>
      </c>
      <c r="P8">
        <v>0.32883196646450474</v>
      </c>
      <c r="Q8">
        <v>4.7197838225332971</v>
      </c>
      <c r="R8">
        <v>0.31956008433543637</v>
      </c>
      <c r="S8">
        <v>4.7968510987006212</v>
      </c>
      <c r="T8">
        <v>0.33327114455731327</v>
      </c>
      <c r="U8">
        <v>4.774055739978377</v>
      </c>
      <c r="V8">
        <v>0.32839222216130165</v>
      </c>
      <c r="W8">
        <v>4.9551714014025388</v>
      </c>
      <c r="X8">
        <v>0.32483160075719875</v>
      </c>
      <c r="Y8">
        <v>6.738126225043084</v>
      </c>
      <c r="Z8">
        <v>0.40145399083640432</v>
      </c>
      <c r="AA8">
        <v>5.9457359857699847</v>
      </c>
      <c r="AB8">
        <v>0.35583180038992374</v>
      </c>
      <c r="AC8">
        <v>5.2340557399783769</v>
      </c>
      <c r="AD8">
        <v>0.33239222216130165</v>
      </c>
      <c r="AE8">
        <v>5.6558291045231188</v>
      </c>
      <c r="AF8">
        <v>0.35399518865956736</v>
      </c>
      <c r="AG8">
        <v>8.5157219747695994</v>
      </c>
      <c r="AH8">
        <v>0.43427074761496931</v>
      </c>
      <c r="AI8">
        <v>8.0297505617565399</v>
      </c>
      <c r="AJ8">
        <v>0.42007069664716024</v>
      </c>
      <c r="AK8">
        <v>9.5189882132537154</v>
      </c>
      <c r="AL8">
        <v>0.44068711221272006</v>
      </c>
      <c r="AM8">
        <v>10.002131981364613</v>
      </c>
      <c r="AN8">
        <v>0.47407081911516391</v>
      </c>
      <c r="AO8">
        <v>13.694871713234283</v>
      </c>
      <c r="AP8">
        <v>0.57091497920147616</v>
      </c>
      <c r="AQ8">
        <v>10.71025619080792</v>
      </c>
      <c r="AR8">
        <v>0.4806866565270535</v>
      </c>
      <c r="AS8">
        <v>9.4868650062856457</v>
      </c>
      <c r="AT8">
        <v>0.4583737081542596</v>
      </c>
      <c r="AU8">
        <v>11.05969614967246</v>
      </c>
      <c r="AV8">
        <v>0.49014578065363007</v>
      </c>
      <c r="AW8">
        <v>11.127686697818023</v>
      </c>
      <c r="AX8">
        <v>0.48607104840743115</v>
      </c>
      <c r="AY8">
        <v>11.178975673713746</v>
      </c>
      <c r="AZ8">
        <v>0.48329803029624735</v>
      </c>
      <c r="BA8">
        <v>10.826851098700621</v>
      </c>
      <c r="BB8">
        <v>0.48027114455731323</v>
      </c>
    </row>
    <row r="9" spans="1:54">
      <c r="A9" s="2" t="s">
        <v>54</v>
      </c>
      <c r="B9" s="4" t="b">
        <v>1</v>
      </c>
      <c r="C9">
        <v>6.1</v>
      </c>
      <c r="D9">
        <v>0.35099999999999998</v>
      </c>
      <c r="E9">
        <v>4.88496538824797</v>
      </c>
      <c r="F9">
        <v>0.32203624339004633</v>
      </c>
      <c r="G9">
        <v>7.7291674608965053</v>
      </c>
      <c r="H9">
        <v>0.40674004118601315</v>
      </c>
      <c r="K9">
        <v>4.6911515442730778</v>
      </c>
      <c r="L9">
        <v>0.32496778696547907</v>
      </c>
      <c r="M9">
        <v>4.9523698637566262</v>
      </c>
      <c r="N9">
        <v>0.34019056701617845</v>
      </c>
      <c r="O9">
        <v>4.5319949179442274</v>
      </c>
      <c r="P9">
        <v>0.32672374388081843</v>
      </c>
      <c r="Q9">
        <v>4.6563149073525816</v>
      </c>
      <c r="R9">
        <v>0.31770088228060517</v>
      </c>
      <c r="S9">
        <v>4.6971061160564709</v>
      </c>
      <c r="T9">
        <v>0.33097125071873651</v>
      </c>
      <c r="U9">
        <v>4.7015169447794731</v>
      </c>
      <c r="V9">
        <v>0.32647558022897177</v>
      </c>
      <c r="W9">
        <v>4.8717505512663042</v>
      </c>
      <c r="X9">
        <v>0.32272331965299039</v>
      </c>
      <c r="Y9">
        <v>6.6415270955626502</v>
      </c>
      <c r="Z9">
        <v>0.40002782662442277</v>
      </c>
      <c r="AA9">
        <v>5.8568729651419202</v>
      </c>
      <c r="AB9">
        <v>0.35372355122992871</v>
      </c>
      <c r="AC9">
        <v>5.1615169447794731</v>
      </c>
      <c r="AD9">
        <v>0.33047558022897178</v>
      </c>
      <c r="AE9">
        <v>5.5639807475425105</v>
      </c>
      <c r="AF9">
        <v>0.35296546569046261</v>
      </c>
      <c r="AG9">
        <v>8.4268613255225411</v>
      </c>
      <c r="AH9">
        <v>0.43197079025969731</v>
      </c>
      <c r="AI9">
        <v>7.929984244499118</v>
      </c>
      <c r="AJ9">
        <v>0.41880320973052776</v>
      </c>
      <c r="AK9">
        <v>9.4208054868961799</v>
      </c>
      <c r="AL9">
        <v>0.43957817354052547</v>
      </c>
      <c r="AM9">
        <v>9.8976148864021507</v>
      </c>
      <c r="AN9">
        <v>0.47280338667102451</v>
      </c>
      <c r="AO9">
        <v>13.504840627732671</v>
      </c>
      <c r="AP9">
        <v>0.56909334611365558</v>
      </c>
      <c r="AQ9">
        <v>10.629492982750278</v>
      </c>
      <c r="AR9">
        <v>0.47957751517442998</v>
      </c>
      <c r="AS9">
        <v>9.3126698492315523</v>
      </c>
      <c r="AT9">
        <v>0.45615560116731207</v>
      </c>
      <c r="AU9">
        <v>10.959929836266081</v>
      </c>
      <c r="AV9">
        <v>0.48864034127160644</v>
      </c>
      <c r="AW9">
        <v>11.012084455177034</v>
      </c>
      <c r="AX9">
        <v>0.48480371796036953</v>
      </c>
      <c r="AY9">
        <v>11.020616439594377</v>
      </c>
      <c r="AZ9">
        <v>0.48131761169363074</v>
      </c>
      <c r="BA9">
        <v>10.72710611605647</v>
      </c>
      <c r="BB9">
        <v>0.47797125071873647</v>
      </c>
    </row>
    <row r="10" spans="1:54">
      <c r="A10" s="2" t="s">
        <v>55</v>
      </c>
      <c r="B10" s="4" t="b">
        <v>0</v>
      </c>
      <c r="C10">
        <v>5.36</v>
      </c>
      <c r="D10">
        <v>0.32800000000000001</v>
      </c>
      <c r="E10">
        <v>5.191749737305571</v>
      </c>
      <c r="F10">
        <v>0.33266058778702745</v>
      </c>
      <c r="G10">
        <v>8.6326175411233184</v>
      </c>
      <c r="H10">
        <v>0.42873223199419819</v>
      </c>
      <c r="K10">
        <v>4.646002105274353</v>
      </c>
      <c r="L10">
        <v>0.322426983070562</v>
      </c>
      <c r="M10">
        <v>4.8594359887935914</v>
      </c>
      <c r="N10">
        <v>0.33860064397476802</v>
      </c>
      <c r="O10">
        <v>4.4585918581887105</v>
      </c>
      <c r="P10">
        <v>0.32439485976663679</v>
      </c>
      <c r="Q10">
        <v>4.6069169254331417</v>
      </c>
      <c r="R10">
        <v>0.31564717502199602</v>
      </c>
      <c r="S10">
        <v>4.6194693729270062</v>
      </c>
      <c r="T10">
        <v>0.32843064381763615</v>
      </c>
      <c r="U10">
        <v>4.6450580662903551</v>
      </c>
      <c r="V10">
        <v>0.32435838150933305</v>
      </c>
      <c r="W10">
        <v>4.8068211140147348</v>
      </c>
      <c r="X10">
        <v>0.32039441138670233</v>
      </c>
      <c r="Y10">
        <v>6.5470464646049313</v>
      </c>
      <c r="Z10">
        <v>0.39811969347157072</v>
      </c>
      <c r="AA10">
        <v>5.7877066509459061</v>
      </c>
      <c r="AB10">
        <v>0.35139465614686771</v>
      </c>
      <c r="AC10">
        <v>5.1050580662903551</v>
      </c>
      <c r="AD10">
        <v>0.32835838150933305</v>
      </c>
      <c r="AE10">
        <v>5.4741436527191674</v>
      </c>
      <c r="AF10">
        <v>0.35158761364813951</v>
      </c>
      <c r="AG10">
        <v>8.357698325680273</v>
      </c>
      <c r="AH10">
        <v>0.42943015714555455</v>
      </c>
      <c r="AI10">
        <v>7.8324038557593072</v>
      </c>
      <c r="AJ10">
        <v>0.41710727550765181</v>
      </c>
      <c r="AK10">
        <v>9.3247727968227458</v>
      </c>
      <c r="AL10">
        <v>0.43809432752196636</v>
      </c>
      <c r="AM10">
        <v>9.7953872722755779</v>
      </c>
      <c r="AN10">
        <v>0.47110749918749295</v>
      </c>
      <c r="AO10">
        <v>13.31896846342447</v>
      </c>
      <c r="AP10">
        <v>0.56665576617329039</v>
      </c>
      <c r="AQ10">
        <v>10.550500125720685</v>
      </c>
      <c r="AR10">
        <v>0.47809349524919953</v>
      </c>
      <c r="AS10">
        <v>9.142291438822598</v>
      </c>
      <c r="AT10">
        <v>0.45318771208764519</v>
      </c>
      <c r="AU10">
        <v>10.862351829278175</v>
      </c>
      <c r="AV10">
        <v>0.486626163119459</v>
      </c>
      <c r="AW10">
        <v>10.899013399754427</v>
      </c>
      <c r="AX10">
        <v>0.48310791799498154</v>
      </c>
      <c r="AY10">
        <v>10.865726647989318</v>
      </c>
      <c r="AZ10">
        <v>0.4786677399579467</v>
      </c>
      <c r="BA10">
        <v>10.649469372927006</v>
      </c>
      <c r="BB10">
        <v>0.47543064381763611</v>
      </c>
    </row>
    <row r="11" spans="1:54">
      <c r="A11" s="2" t="s">
        <v>56</v>
      </c>
      <c r="B11" s="4" t="b">
        <v>0</v>
      </c>
      <c r="C11">
        <v>5.61</v>
      </c>
      <c r="D11">
        <v>0.34499999999999997</v>
      </c>
      <c r="E11">
        <v>5.5145268119983362</v>
      </c>
      <c r="F11">
        <v>0.34337031312150557</v>
      </c>
      <c r="G11">
        <v>9.6295727638643775</v>
      </c>
      <c r="H11">
        <v>0.45106823647255911</v>
      </c>
      <c r="K11">
        <v>4.6173793624841046</v>
      </c>
      <c r="L11">
        <v>0.31985158754663418</v>
      </c>
      <c r="M11">
        <v>4.7726454356212367</v>
      </c>
      <c r="N11">
        <v>0.33667853631972394</v>
      </c>
      <c r="O11">
        <v>4.412037515122635</v>
      </c>
      <c r="P11">
        <v>0.32203398646248366</v>
      </c>
      <c r="Q11">
        <v>4.575591807488979</v>
      </c>
      <c r="R11">
        <v>0.31356534170783412</v>
      </c>
      <c r="S11">
        <v>4.5702305365170863</v>
      </c>
      <c r="T11">
        <v>0.32585514871556831</v>
      </c>
      <c r="U11">
        <v>4.6092530670723324</v>
      </c>
      <c r="V11">
        <v>0.3222121488511851</v>
      </c>
      <c r="W11">
        <v>4.7656432865037202</v>
      </c>
      <c r="X11">
        <v>0.31803355025551855</v>
      </c>
      <c r="Y11">
        <v>6.4588135891111458</v>
      </c>
      <c r="Z11">
        <v>0.39581298595286651</v>
      </c>
      <c r="AA11">
        <v>5.7438404866101944</v>
      </c>
      <c r="AB11">
        <v>0.34903378836989801</v>
      </c>
      <c r="AC11">
        <v>5.0692530670723324</v>
      </c>
      <c r="AD11">
        <v>0.3262121488511851</v>
      </c>
      <c r="AE11">
        <v>5.3902441321830796</v>
      </c>
      <c r="AF11">
        <v>0.34992185127851527</v>
      </c>
      <c r="AG11">
        <v>8.3138361501618174</v>
      </c>
      <c r="AH11">
        <v>0.42685467525772203</v>
      </c>
      <c r="AI11">
        <v>7.741274126767693</v>
      </c>
      <c r="AJ11">
        <v>0.41505701444206738</v>
      </c>
      <c r="AK11">
        <v>9.235087232405597</v>
      </c>
      <c r="AL11">
        <v>0.43630042534833691</v>
      </c>
      <c r="AM11">
        <v>9.6999169762647437</v>
      </c>
      <c r="AN11">
        <v>0.46905727508537043</v>
      </c>
      <c r="AO11">
        <v>13.145378725803553</v>
      </c>
      <c r="AP11">
        <v>0.563708773320581</v>
      </c>
      <c r="AQ11">
        <v>10.476729986621114</v>
      </c>
      <c r="AR11">
        <v>0.47629945554321235</v>
      </c>
      <c r="AS11">
        <v>8.9831761291599719</v>
      </c>
      <c r="AT11">
        <v>0.44959975190955226</v>
      </c>
      <c r="AU11">
        <v>10.771226755845344</v>
      </c>
      <c r="AV11">
        <v>0.48419127544753565</v>
      </c>
      <c r="AW11">
        <v>10.79341527924729</v>
      </c>
      <c r="AX11">
        <v>0.4810577631071058</v>
      </c>
      <c r="AY11">
        <v>10.721075726035394</v>
      </c>
      <c r="AZ11">
        <v>0.47546422719953985</v>
      </c>
      <c r="BA11">
        <v>10.600230536517087</v>
      </c>
      <c r="BB11">
        <v>0.47285514871556827</v>
      </c>
    </row>
    <row r="12" spans="1:54">
      <c r="A12" s="2" t="s">
        <v>57</v>
      </c>
      <c r="B12" s="4" t="s">
        <v>73</v>
      </c>
      <c r="C12">
        <v>8.67</v>
      </c>
      <c r="D12">
        <v>0.42899999999999999</v>
      </c>
      <c r="E12">
        <v>5.8541303161120952</v>
      </c>
      <c r="F12">
        <v>0.35416610554447669</v>
      </c>
      <c r="G12">
        <v>10.729710710502383</v>
      </c>
      <c r="H12">
        <v>0.47375342961264799</v>
      </c>
      <c r="K12">
        <v>4.6076021602971942</v>
      </c>
      <c r="L12">
        <v>0.31745024362257718</v>
      </c>
      <c r="M12">
        <v>4.6957913678804752</v>
      </c>
      <c r="N12">
        <v>0.33450824937886742</v>
      </c>
      <c r="O12">
        <v>4.3961034447518745</v>
      </c>
      <c r="P12">
        <v>0.31983238788280743</v>
      </c>
      <c r="Q12">
        <v>4.5648773282782802</v>
      </c>
      <c r="R12">
        <v>0.31162404009209338</v>
      </c>
      <c r="S12">
        <v>4.5533786445180082</v>
      </c>
      <c r="T12">
        <v>0.32345341670864336</v>
      </c>
      <c r="U12">
        <v>4.5970026552215195</v>
      </c>
      <c r="V12">
        <v>0.32021075726035397</v>
      </c>
      <c r="W12">
        <v>4.7515530514242323</v>
      </c>
      <c r="X12">
        <v>0.31583199918770566</v>
      </c>
      <c r="Y12">
        <v>6.3806846691286836</v>
      </c>
      <c r="Z12">
        <v>0.39320851825568831</v>
      </c>
      <c r="AA12">
        <v>5.7288282478871402</v>
      </c>
      <c r="AB12">
        <v>0.34683221136568831</v>
      </c>
      <c r="AC12">
        <v>5.0570026552215195</v>
      </c>
      <c r="AD12">
        <v>0.32421075726035398</v>
      </c>
      <c r="AE12">
        <v>5.31594899757624</v>
      </c>
      <c r="AF12">
        <v>0.34804098039035714</v>
      </c>
      <c r="AG12">
        <v>8.2988282515692742</v>
      </c>
      <c r="AH12">
        <v>0.42445299482177135</v>
      </c>
      <c r="AI12">
        <v>7.6605778639701647</v>
      </c>
      <c r="AJ12">
        <v>0.41274203278058463</v>
      </c>
      <c r="AK12">
        <v>9.1556684831688457</v>
      </c>
      <c r="AL12">
        <v>0.4342748691527224</v>
      </c>
      <c r="AM12">
        <v>9.6153765084226297</v>
      </c>
      <c r="AN12">
        <v>0.46674231899598662</v>
      </c>
      <c r="AO12">
        <v>12.991658119379927</v>
      </c>
      <c r="AP12">
        <v>0.56038116528443138</v>
      </c>
      <c r="AQ12">
        <v>10.41140667451862</v>
      </c>
      <c r="AR12">
        <v>0.47427380420037768</v>
      </c>
      <c r="AS12">
        <v>8.8422780227959006</v>
      </c>
      <c r="AT12">
        <v>0.445548531709759</v>
      </c>
      <c r="AU12">
        <v>10.690537218943216</v>
      </c>
      <c r="AV12">
        <v>0.48144209453098685</v>
      </c>
      <c r="AW12">
        <v>10.699905238237788</v>
      </c>
      <c r="AX12">
        <v>0.47874285490307705</v>
      </c>
      <c r="AY12">
        <v>10.592985613134125</v>
      </c>
      <c r="AZ12">
        <v>0.4718470822981124</v>
      </c>
      <c r="BA12">
        <v>10.583378644518008</v>
      </c>
      <c r="BB12">
        <v>0.47045341670864332</v>
      </c>
    </row>
    <row r="13" spans="1:54">
      <c r="A13" s="2" t="s">
        <v>58</v>
      </c>
      <c r="B13" s="4" t="b">
        <v>0</v>
      </c>
      <c r="C13">
        <v>7.98</v>
      </c>
      <c r="D13">
        <v>0.40899999999999997</v>
      </c>
      <c r="E13">
        <v>6.2114374145673388</v>
      </c>
      <c r="F13">
        <v>0.36504865672108489</v>
      </c>
      <c r="G13">
        <v>11.943710571303809</v>
      </c>
      <c r="H13">
        <v>0.49679327043564259</v>
      </c>
      <c r="K13">
        <v>4.6174625894875447</v>
      </c>
      <c r="L13">
        <v>0.31541749390177592</v>
      </c>
      <c r="M13">
        <v>4.6322326771183109</v>
      </c>
      <c r="N13">
        <v>0.33218463510570617</v>
      </c>
      <c r="O13">
        <v>4.4120805306943023</v>
      </c>
      <c r="P13">
        <v>0.3179684244511225</v>
      </c>
      <c r="Q13">
        <v>4.5756415111852347</v>
      </c>
      <c r="R13">
        <v>0.30998054288631594</v>
      </c>
      <c r="S13">
        <v>4.5702789369974752</v>
      </c>
      <c r="T13">
        <v>0.32142002184041218</v>
      </c>
      <c r="U13">
        <v>4.6092992862500655</v>
      </c>
      <c r="V13">
        <v>0.31851634758079461</v>
      </c>
      <c r="W13">
        <v>4.7656919158245588</v>
      </c>
      <c r="X13">
        <v>0.31396811475764957</v>
      </c>
      <c r="Y13">
        <v>6.3160743133649317</v>
      </c>
      <c r="Z13">
        <v>0.39042011811602534</v>
      </c>
      <c r="AA13">
        <v>5.7438861370768635</v>
      </c>
      <c r="AB13">
        <v>0.34496828380983713</v>
      </c>
      <c r="AC13">
        <v>5.0692992862500654</v>
      </c>
      <c r="AD13">
        <v>0.32251634758079462</v>
      </c>
      <c r="AE13">
        <v>5.2545053027885782</v>
      </c>
      <c r="AF13">
        <v>0.34602720406689752</v>
      </c>
      <c r="AG13">
        <v>8.3138904805912066</v>
      </c>
      <c r="AH13">
        <v>0.42241968570327976</v>
      </c>
      <c r="AI13">
        <v>7.5938418812746065</v>
      </c>
      <c r="AJ13">
        <v>0.41026350633032482</v>
      </c>
      <c r="AK13">
        <v>9.0899875295475816</v>
      </c>
      <c r="AL13">
        <v>0.43210618546056828</v>
      </c>
      <c r="AM13">
        <v>9.5454606928641077</v>
      </c>
      <c r="AN13">
        <v>0.46426380560883923</v>
      </c>
      <c r="AO13">
        <v>12.864524972287617</v>
      </c>
      <c r="AP13">
        <v>0.55681837450365612</v>
      </c>
      <c r="AQ13">
        <v>10.35738513160811</v>
      </c>
      <c r="AR13">
        <v>0.47210507190453105</v>
      </c>
      <c r="AS13">
        <v>8.7257550430826196</v>
      </c>
      <c r="AT13">
        <v>0.44121110925090778</v>
      </c>
      <c r="AU13">
        <v>10.623809738525772</v>
      </c>
      <c r="AV13">
        <v>0.47849877276789948</v>
      </c>
      <c r="AW13">
        <v>10.622570114228996</v>
      </c>
      <c r="AX13">
        <v>0.47626436597957333</v>
      </c>
      <c r="AY13">
        <v>10.487054461863853</v>
      </c>
      <c r="AZ13">
        <v>0.46797439184284367</v>
      </c>
      <c r="BA13">
        <v>10.600278936997476</v>
      </c>
      <c r="BB13">
        <v>0.46842002184041215</v>
      </c>
    </row>
    <row r="14" spans="1:54">
      <c r="A14" s="2" t="s">
        <v>59</v>
      </c>
      <c r="B14" s="4" t="b">
        <v>0</v>
      </c>
      <c r="C14">
        <v>9.4700000000000006</v>
      </c>
      <c r="D14">
        <v>0.43099999999999999</v>
      </c>
      <c r="E14">
        <v>6.5873709990563238</v>
      </c>
      <c r="F14">
        <v>0.37601866387493765</v>
      </c>
      <c r="G14">
        <v>13.28335680978668</v>
      </c>
      <c r="H14">
        <v>0.52019330330601932</v>
      </c>
      <c r="K14">
        <v>4.6461618167243843</v>
      </c>
      <c r="L14">
        <v>0.31391801967738164</v>
      </c>
      <c r="M14">
        <v>4.5847471831094877</v>
      </c>
      <c r="N14">
        <v>0.32980924659391564</v>
      </c>
      <c r="O14">
        <v>4.4586744044662527</v>
      </c>
      <c r="P14">
        <v>0.31659310339924662</v>
      </c>
      <c r="Q14">
        <v>4.6070123061277819</v>
      </c>
      <c r="R14">
        <v>0.30876799645985958</v>
      </c>
      <c r="S14">
        <v>4.6195622527687119</v>
      </c>
      <c r="T14">
        <v>0.31991969767003392</v>
      </c>
      <c r="U14">
        <v>4.6451467602429179</v>
      </c>
      <c r="V14">
        <v>0.31726619080770269</v>
      </c>
      <c r="W14">
        <v>4.8069144329980471</v>
      </c>
      <c r="X14">
        <v>0.31259289779692595</v>
      </c>
      <c r="Y14">
        <v>6.2678063044016508</v>
      </c>
      <c r="Z14">
        <v>0.38756965200020932</v>
      </c>
      <c r="AA14">
        <v>5.7877942535499276</v>
      </c>
      <c r="AB14">
        <v>0.34359301002771558</v>
      </c>
      <c r="AC14">
        <v>5.1051467602429179</v>
      </c>
      <c r="AD14">
        <v>0.32126619080770269</v>
      </c>
      <c r="AE14">
        <v>5.2085984321218746</v>
      </c>
      <c r="AF14">
        <v>0.34396853399664246</v>
      </c>
      <c r="AG14">
        <v>8.3578025850107789</v>
      </c>
      <c r="AH14">
        <v>0.42091947451447242</v>
      </c>
      <c r="AI14">
        <v>7.5439828613595878</v>
      </c>
      <c r="AJ14">
        <v>0.40772975859045379</v>
      </c>
      <c r="AK14">
        <v>9.0409149443872359</v>
      </c>
      <c r="AL14">
        <v>0.42988915615572054</v>
      </c>
      <c r="AM14">
        <v>9.4932251862223946</v>
      </c>
      <c r="AN14">
        <v>0.46173005785217341</v>
      </c>
      <c r="AO14">
        <v>12.769535613107079</v>
      </c>
      <c r="AP14">
        <v>0.55317611203154227</v>
      </c>
      <c r="AQ14">
        <v>10.317026358538897</v>
      </c>
      <c r="AR14">
        <v>0.46988804266373307</v>
      </c>
      <c r="AS14">
        <v>8.6386998033728926</v>
      </c>
      <c r="AT14">
        <v>0.43677705070771256</v>
      </c>
      <c r="AU14">
        <v>10.573960625681229</v>
      </c>
      <c r="AV14">
        <v>0.4754899474429452</v>
      </c>
      <c r="AW14">
        <v>10.564789823235195</v>
      </c>
      <c r="AX14">
        <v>0.47373061819566115</v>
      </c>
      <c r="AY14">
        <v>10.407911971849146</v>
      </c>
      <c r="AZ14">
        <v>0.46401541098985943</v>
      </c>
      <c r="BA14">
        <v>10.649562252768712</v>
      </c>
      <c r="BB14">
        <v>0.46691969767003388</v>
      </c>
    </row>
    <row r="15" spans="1:54">
      <c r="A15" s="2" t="s">
        <v>60</v>
      </c>
      <c r="B15" s="4" t="b">
        <v>0</v>
      </c>
      <c r="C15">
        <v>9.9499999999999993</v>
      </c>
      <c r="D15">
        <v>0.46300000000000002</v>
      </c>
      <c r="E15">
        <v>6.9829020717882528</v>
      </c>
      <c r="F15">
        <v>0.38707682983277358</v>
      </c>
      <c r="G15">
        <v>14.761653556127781</v>
      </c>
      <c r="H15">
        <v>0.54395915926576333</v>
      </c>
      <c r="K15">
        <v>4.6913748012978598</v>
      </c>
      <c r="L15">
        <v>0.31307329943333823</v>
      </c>
      <c r="M15">
        <v>4.5554102298028702</v>
      </c>
      <c r="N15">
        <v>0.32748589971983977</v>
      </c>
      <c r="O15">
        <v>4.5321103075191589</v>
      </c>
      <c r="P15">
        <v>0.31581784505945359</v>
      </c>
      <c r="Q15">
        <v>4.656448237868978</v>
      </c>
      <c r="R15">
        <v>0.30808463411290454</v>
      </c>
      <c r="S15">
        <v>4.6972359506870962</v>
      </c>
      <c r="T15">
        <v>0.31907399153902116</v>
      </c>
      <c r="U15">
        <v>4.7016409280503115</v>
      </c>
      <c r="V15">
        <v>0.31656156720786538</v>
      </c>
      <c r="W15">
        <v>4.8718809997630519</v>
      </c>
      <c r="X15">
        <v>0.31181776020496238</v>
      </c>
      <c r="Y15">
        <v>6.2379901858461402</v>
      </c>
      <c r="Z15">
        <v>0.38478169895555531</v>
      </c>
      <c r="AA15">
        <v>5.8569954228413099</v>
      </c>
      <c r="AB15">
        <v>0.34281780652208294</v>
      </c>
      <c r="AC15">
        <v>5.1616409280503115</v>
      </c>
      <c r="AD15">
        <v>0.32056156720786538</v>
      </c>
      <c r="AE15">
        <v>5.1802347361098686</v>
      </c>
      <c r="AF15">
        <v>0.34195494394025716</v>
      </c>
      <c r="AG15">
        <v>8.4270070672832595</v>
      </c>
      <c r="AH15">
        <v>0.42007389944376705</v>
      </c>
      <c r="AI15">
        <v>7.5131798826455167</v>
      </c>
      <c r="AJ15">
        <v>0.40525152649547441</v>
      </c>
      <c r="AK15">
        <v>9.0105954351357038</v>
      </c>
      <c r="AL15">
        <v>0.42772067605728797</v>
      </c>
      <c r="AM15">
        <v>9.4609529307914997</v>
      </c>
      <c r="AN15">
        <v>0.45925181266122617</v>
      </c>
      <c r="AO15">
        <v>12.710841532644022</v>
      </c>
      <c r="AP15">
        <v>0.5496135622156354</v>
      </c>
      <c r="AQ15">
        <v>10.292094227356984</v>
      </c>
      <c r="AR15">
        <v>0.46771961129429329</v>
      </c>
      <c r="AS15">
        <v>8.5849170353794211</v>
      </c>
      <c r="AT15">
        <v>0.43244014571548445</v>
      </c>
      <c r="AU15">
        <v>10.543168525843479</v>
      </c>
      <c r="AV15">
        <v>0.47254711866077032</v>
      </c>
      <c r="AW15">
        <v>10.529089641233412</v>
      </c>
      <c r="AX15">
        <v>0.47125234848776831</v>
      </c>
      <c r="AY15">
        <v>10.359017049671449</v>
      </c>
      <c r="AZ15">
        <v>0.460143166199733</v>
      </c>
      <c r="BA15">
        <v>10.727235950687096</v>
      </c>
      <c r="BB15">
        <v>0.46607399153902113</v>
      </c>
    </row>
    <row r="16" spans="1:54">
      <c r="A16" s="2" t="s">
        <v>61</v>
      </c>
      <c r="B16" s="4">
        <v>1</v>
      </c>
      <c r="C16">
        <v>13.6</v>
      </c>
      <c r="D16">
        <v>0.55500000000000005</v>
      </c>
      <c r="E16">
        <v>7.3990522534995584</v>
      </c>
      <c r="F16">
        <v>0.39822386306949253</v>
      </c>
      <c r="G16">
        <v>16.392950840041774</v>
      </c>
      <c r="H16">
        <v>0.56809655738943543</v>
      </c>
      <c r="K16">
        <v>4.7494386560898025</v>
      </c>
      <c r="L16">
        <v>0.3129517673800733</v>
      </c>
      <c r="M16">
        <v>4.5455039828322796</v>
      </c>
      <c r="N16">
        <v>0.32531613589053093</v>
      </c>
      <c r="O16">
        <v>4.6264388997278054</v>
      </c>
      <c r="P16">
        <v>0.31570545625179453</v>
      </c>
      <c r="Q16">
        <v>4.719944301225957</v>
      </c>
      <c r="R16">
        <v>0.30798581779868878</v>
      </c>
      <c r="S16">
        <v>4.7970073696905482</v>
      </c>
      <c r="T16">
        <v>0.31895141752850059</v>
      </c>
      <c r="U16">
        <v>4.7742049681802454</v>
      </c>
      <c r="V16">
        <v>0.31645956119478363</v>
      </c>
      <c r="W16">
        <v>4.9553284112513216</v>
      </c>
      <c r="X16">
        <v>0.31170549901953903</v>
      </c>
      <c r="Y16">
        <v>6.2279290651528862</v>
      </c>
      <c r="Z16">
        <v>0.38217810590819773</v>
      </c>
      <c r="AA16">
        <v>5.9458833777702216</v>
      </c>
      <c r="AB16">
        <v>0.34270547567065285</v>
      </c>
      <c r="AC16">
        <v>5.2342049681802454</v>
      </c>
      <c r="AD16">
        <v>0.32045956119478364</v>
      </c>
      <c r="AE16">
        <v>5.1706538443724002</v>
      </c>
      <c r="AF16">
        <v>0.34007443744548277</v>
      </c>
      <c r="AG16">
        <v>8.5158973918298351</v>
      </c>
      <c r="AH16">
        <v>0.41995146395456368</v>
      </c>
      <c r="AI16">
        <v>7.5027791831112891</v>
      </c>
      <c r="AJ16">
        <v>0.40293712067981441</v>
      </c>
      <c r="AK16">
        <v>9.0003541098364259</v>
      </c>
      <c r="AL16">
        <v>0.42569551815109408</v>
      </c>
      <c r="AM16">
        <v>9.450054378993217</v>
      </c>
      <c r="AN16">
        <v>0.45693738124278171</v>
      </c>
      <c r="AO16">
        <v>12.691007943860123</v>
      </c>
      <c r="AP16">
        <v>0.54628642557790152</v>
      </c>
      <c r="AQ16">
        <v>10.283678391832661</v>
      </c>
      <c r="AR16">
        <v>0.46569454865234428</v>
      </c>
      <c r="AS16">
        <v>8.5667573041418734</v>
      </c>
      <c r="AT16">
        <v>0.42838993783316293</v>
      </c>
      <c r="AU16">
        <v>10.532779201532314</v>
      </c>
      <c r="AV16">
        <v>0.46979890216041514</v>
      </c>
      <c r="AW16">
        <v>10.517029837485605</v>
      </c>
      <c r="AX16">
        <v>0.46893786913418717</v>
      </c>
      <c r="AY16">
        <v>10.342506638053798</v>
      </c>
      <c r="AZ16">
        <v>0.4565268931508849</v>
      </c>
      <c r="BA16">
        <v>10.827007369690548</v>
      </c>
      <c r="BB16">
        <v>0.46595141752850056</v>
      </c>
    </row>
    <row r="17" spans="3:54">
      <c r="C17">
        <v>10.67</v>
      </c>
      <c r="D17">
        <v>0.47099999999999997</v>
      </c>
      <c r="E17">
        <v>7.8368964222071895</v>
      </c>
      <c r="F17">
        <v>0.40946047775354621</v>
      </c>
      <c r="G17" t="s">
        <v>43</v>
      </c>
      <c r="H17" t="s">
        <v>43</v>
      </c>
      <c r="K17">
        <v>4.8156493929040085</v>
      </c>
      <c r="L17">
        <v>0.31356326932176343</v>
      </c>
      <c r="M17">
        <v>4.5554613927257774</v>
      </c>
      <c r="N17">
        <v>0.3233947841970119</v>
      </c>
      <c r="O17">
        <v>4.734018239545188</v>
      </c>
      <c r="P17">
        <v>0.31626504204906397</v>
      </c>
      <c r="Q17">
        <v>4.7923564227711672</v>
      </c>
      <c r="R17">
        <v>0.30847955302730679</v>
      </c>
      <c r="S17">
        <v>4.9107936227748858</v>
      </c>
      <c r="T17">
        <v>0.31956190585582889</v>
      </c>
      <c r="U17">
        <v>4.8569601736563541</v>
      </c>
      <c r="V17">
        <v>0.31696843668898422</v>
      </c>
      <c r="W17">
        <v>5.0504962544649423</v>
      </c>
      <c r="X17">
        <v>0.31226520897425586</v>
      </c>
      <c r="Y17">
        <v>6.2380626615747987</v>
      </c>
      <c r="Z17">
        <v>0.37987266236773171</v>
      </c>
      <c r="AA17">
        <v>6.0472569448653459</v>
      </c>
      <c r="AB17">
        <v>0.34326511785095087</v>
      </c>
      <c r="AC17">
        <v>5.3169601736563541</v>
      </c>
      <c r="AD17">
        <v>0.32096843668898423</v>
      </c>
      <c r="AE17">
        <v>5.180274487852615</v>
      </c>
      <c r="AF17">
        <v>0.3384092016698122</v>
      </c>
      <c r="AG17">
        <v>8.6172721932068583</v>
      </c>
      <c r="AH17">
        <v>0.42056208704204562</v>
      </c>
      <c r="AI17">
        <v>7.5132353232346452</v>
      </c>
      <c r="AJ17">
        <v>0.40088769178336925</v>
      </c>
      <c r="AK17">
        <v>9.0106385635483104</v>
      </c>
      <c r="AL17">
        <v>0.42390219155542536</v>
      </c>
      <c r="AM17">
        <v>9.4610058498381857</v>
      </c>
      <c r="AN17">
        <v>0.45488791535570011</v>
      </c>
      <c r="AO17">
        <v>12.71090166975736</v>
      </c>
      <c r="AP17">
        <v>0.54334011395478232</v>
      </c>
      <c r="AQ17">
        <v>10.292146664362001</v>
      </c>
      <c r="AR17">
        <v>0.46390135969266799</v>
      </c>
      <c r="AS17">
        <v>8.5850142770553912</v>
      </c>
      <c r="AT17">
        <v>0.42480344058025915</v>
      </c>
      <c r="AU17">
        <v>10.543246716073648</v>
      </c>
      <c r="AV17">
        <v>0.46736540819035099</v>
      </c>
      <c r="AW17">
        <v>10.529137483284913</v>
      </c>
      <c r="AX17">
        <v>0.46688833398877333</v>
      </c>
      <c r="AY17">
        <v>10.359102321209628</v>
      </c>
      <c r="AZ17">
        <v>0.45332464032835318</v>
      </c>
      <c r="BA17">
        <v>10.940793622774887</v>
      </c>
      <c r="BB17">
        <v>0.46656190585582885</v>
      </c>
    </row>
    <row r="18" spans="3:54">
      <c r="C18">
        <v>9.4</v>
      </c>
      <c r="D18">
        <v>0.439</v>
      </c>
      <c r="E18">
        <v>8.2975654895206645</v>
      </c>
      <c r="F18">
        <v>0.42078739379269225</v>
      </c>
      <c r="K18">
        <v>4.8846430116142052</v>
      </c>
      <c r="L18">
        <v>0.31485826500783498</v>
      </c>
      <c r="M18">
        <v>4.5848472728900633</v>
      </c>
      <c r="N18">
        <v>0.32180581692795779</v>
      </c>
      <c r="O18">
        <v>4.8461328886582704</v>
      </c>
      <c r="P18">
        <v>0.31745126813795205</v>
      </c>
      <c r="Q18">
        <v>4.8678182030684827</v>
      </c>
      <c r="R18">
        <v>0.3095258403068924</v>
      </c>
      <c r="S18">
        <v>5.0293764244281194</v>
      </c>
      <c r="T18">
        <v>0.32085599838743978</v>
      </c>
      <c r="U18">
        <v>4.9432022098951229</v>
      </c>
      <c r="V18">
        <v>0.3180469676243261</v>
      </c>
      <c r="W18">
        <v>5.1496745967317015</v>
      </c>
      <c r="X18">
        <v>0.31345154569730505</v>
      </c>
      <c r="Y18">
        <v>6.2679480883218481</v>
      </c>
      <c r="Z18">
        <v>0.37796612727962103</v>
      </c>
      <c r="AA18">
        <v>6.1529034406124525</v>
      </c>
      <c r="AB18">
        <v>0.3444513941818495</v>
      </c>
      <c r="AC18">
        <v>5.4032022098951229</v>
      </c>
      <c r="AD18">
        <v>0.32204696762432611</v>
      </c>
      <c r="AE18">
        <v>5.2086761982654597</v>
      </c>
      <c r="AF18">
        <v>0.33703201540733013</v>
      </c>
      <c r="AG18">
        <v>8.7229186879059206</v>
      </c>
      <c r="AH18">
        <v>0.4218562996551804</v>
      </c>
      <c r="AI18">
        <v>7.5440913195180661</v>
      </c>
      <c r="AJ18">
        <v>0.39919280968316456</v>
      </c>
      <c r="AK18">
        <v>9.0409993162938669</v>
      </c>
      <c r="AL18">
        <v>0.42241907324784822</v>
      </c>
      <c r="AM18">
        <v>9.493328711499494</v>
      </c>
      <c r="AN18">
        <v>0.45319298649367534</v>
      </c>
      <c r="AO18">
        <v>12.769653259053335</v>
      </c>
      <c r="AP18">
        <v>0.54090339530218001</v>
      </c>
      <c r="AQ18">
        <v>10.31712894080019</v>
      </c>
      <c r="AR18">
        <v>0.46241841537747752</v>
      </c>
      <c r="AS18">
        <v>8.6388900367969743</v>
      </c>
      <c r="AT18">
        <v>0.42183740109664819</v>
      </c>
      <c r="AU18">
        <v>10.574113588853312</v>
      </c>
      <c r="AV18">
        <v>0.46535299211426939</v>
      </c>
      <c r="AW18">
        <v>10.564883416410973</v>
      </c>
      <c r="AX18">
        <v>0.46519331757214216</v>
      </c>
      <c r="AY18">
        <v>10.408078788150105</v>
      </c>
      <c r="AZ18">
        <v>0.45067636154659635</v>
      </c>
      <c r="BA18">
        <v>11.05937642442812</v>
      </c>
      <c r="BB18">
        <v>0.46785599838743974</v>
      </c>
    </row>
    <row r="19" spans="3:54">
      <c r="C19">
        <v>11.01</v>
      </c>
      <c r="D19">
        <v>0.47699999999999998</v>
      </c>
      <c r="E19">
        <v>8.7822493216837234</v>
      </c>
      <c r="F19">
        <v>0.43220533688011886</v>
      </c>
      <c r="K19">
        <v>4.9508300595533425</v>
      </c>
      <c r="L19">
        <v>0.31673184158943835</v>
      </c>
      <c r="M19">
        <v>4.6323773193528606</v>
      </c>
      <c r="N19">
        <v>0.32061867957773721</v>
      </c>
      <c r="O19">
        <v>4.953699984967403</v>
      </c>
      <c r="P19">
        <v>0.31916803353549528</v>
      </c>
      <c r="Q19">
        <v>4.9402161774667039</v>
      </c>
      <c r="R19">
        <v>0.31103991566456368</v>
      </c>
      <c r="S19">
        <v>5.1431489012993792</v>
      </c>
      <c r="T19">
        <v>0.32272885544268676</v>
      </c>
      <c r="U19">
        <v>5.0259442600216246</v>
      </c>
      <c r="V19">
        <v>0.31960777783869837</v>
      </c>
      <c r="W19">
        <v>5.2448285985974614</v>
      </c>
      <c r="X19">
        <v>0.31516839924280127</v>
      </c>
      <c r="Y19">
        <v>6.316279208839001</v>
      </c>
      <c r="Z19">
        <v>0.37654182537578651</v>
      </c>
      <c r="AA19">
        <v>6.2542640142300154</v>
      </c>
      <c r="AB19">
        <v>0.34616819961007628</v>
      </c>
      <c r="AC19">
        <v>5.4859442600216246</v>
      </c>
      <c r="AD19">
        <v>0.32360777783869837</v>
      </c>
      <c r="AE19">
        <v>5.2546176845793644</v>
      </c>
      <c r="AF19">
        <v>0.33600306830617982</v>
      </c>
      <c r="AG19">
        <v>8.8242780252304005</v>
      </c>
      <c r="AH19">
        <v>0.42372925238503067</v>
      </c>
      <c r="AI19">
        <v>7.5939986168604703</v>
      </c>
      <c r="AJ19">
        <v>0.39792654885992595</v>
      </c>
      <c r="AK19">
        <v>9.0901094574910548</v>
      </c>
      <c r="AL19">
        <v>0.42131098261519506</v>
      </c>
      <c r="AM19">
        <v>9.5456102998202432</v>
      </c>
      <c r="AN19">
        <v>0.45192667118114893</v>
      </c>
      <c r="AO19">
        <v>12.864694985374408</v>
      </c>
      <c r="AP19">
        <v>0.53908276591788673</v>
      </c>
      <c r="AQ19">
        <v>10.357533375788618</v>
      </c>
      <c r="AR19">
        <v>0.46131052748930307</v>
      </c>
      <c r="AS19">
        <v>8.7260299541413406</v>
      </c>
      <c r="AT19">
        <v>0.41962144954040048</v>
      </c>
      <c r="AU19">
        <v>10.62403078941515</v>
      </c>
      <c r="AV19">
        <v>0.46384960617133875</v>
      </c>
      <c r="AW19">
        <v>10.622705368058162</v>
      </c>
      <c r="AX19">
        <v>0.46392690023529165</v>
      </c>
      <c r="AY19">
        <v>10.487295532254768</v>
      </c>
      <c r="AZ19">
        <v>0.44869779929622872</v>
      </c>
      <c r="BA19">
        <v>11.173148901299379</v>
      </c>
      <c r="BB19">
        <v>0.46972885544268672</v>
      </c>
    </row>
    <row r="20" spans="3:54">
      <c r="C20">
        <v>11.07</v>
      </c>
      <c r="D20">
        <v>0.47499999999999998</v>
      </c>
      <c r="E20">
        <v>9.2921998128904892</v>
      </c>
      <c r="F20">
        <v>0.44371503854093741</v>
      </c>
      <c r="K20">
        <v>5.0088484557269215</v>
      </c>
      <c r="L20">
        <v>0.31903221303452095</v>
      </c>
      <c r="M20">
        <v>4.6959742410092788</v>
      </c>
      <c r="N20">
        <v>0.31988525574507182</v>
      </c>
      <c r="O20">
        <v>5.0480050820557727</v>
      </c>
      <c r="P20">
        <v>0.32127625611918159</v>
      </c>
      <c r="Q20">
        <v>5.0036850926474186</v>
      </c>
      <c r="R20">
        <v>0.31289911771939488</v>
      </c>
      <c r="S20">
        <v>5.2428938839435286</v>
      </c>
      <c r="T20">
        <v>0.32502874928126352</v>
      </c>
      <c r="U20">
        <v>5.0984830552205285</v>
      </c>
      <c r="V20">
        <v>0.3215244197710283</v>
      </c>
      <c r="W20">
        <v>5.3282494487336951</v>
      </c>
      <c r="X20">
        <v>0.31727668034700962</v>
      </c>
      <c r="Y20">
        <v>6.3809437212412101</v>
      </c>
      <c r="Z20">
        <v>0.3756620054839846</v>
      </c>
      <c r="AA20">
        <v>6.343127034858079</v>
      </c>
      <c r="AB20">
        <v>0.34827644877007125</v>
      </c>
      <c r="AC20">
        <v>5.5584830552205284</v>
      </c>
      <c r="AD20">
        <v>0.32552441977102831</v>
      </c>
      <c r="AE20">
        <v>5.3160910833907016</v>
      </c>
      <c r="AF20">
        <v>0.33536733029211763</v>
      </c>
      <c r="AG20">
        <v>8.9131386744774588</v>
      </c>
      <c r="AH20">
        <v>0.42602920974030273</v>
      </c>
      <c r="AI20">
        <v>7.66077602688621</v>
      </c>
      <c r="AJ20">
        <v>0.39714425098782258</v>
      </c>
      <c r="AK20">
        <v>9.1558226383129568</v>
      </c>
      <c r="AL20">
        <v>0.42062634853532166</v>
      </c>
      <c r="AM20">
        <v>9.615565658515921</v>
      </c>
      <c r="AN20">
        <v>0.45114431347373324</v>
      </c>
      <c r="AO20">
        <v>12.991873069219549</v>
      </c>
      <c r="AP20">
        <v>0.53795779604234506</v>
      </c>
      <c r="AQ20">
        <v>10.411594101636299</v>
      </c>
      <c r="AR20">
        <v>0.46062611604509374</v>
      </c>
      <c r="AS20">
        <v>8.8426255965568235</v>
      </c>
      <c r="AT20">
        <v>0.41825243362783926</v>
      </c>
      <c r="AU20">
        <v>10.690816696565301</v>
      </c>
      <c r="AV20">
        <v>0.46292095554131135</v>
      </c>
      <c r="AW20">
        <v>10.700076241478985</v>
      </c>
      <c r="AX20">
        <v>0.46314443049278675</v>
      </c>
      <c r="AY20">
        <v>10.593290401682131</v>
      </c>
      <c r="AZ20">
        <v>0.44747542624178632</v>
      </c>
      <c r="BA20">
        <v>11.27289388394353</v>
      </c>
      <c r="BB20">
        <v>0.47202874928126348</v>
      </c>
    </row>
    <row r="21" spans="3:54">
      <c r="C21">
        <v>11.1</v>
      </c>
      <c r="D21">
        <v>0.46600000000000003</v>
      </c>
      <c r="E21">
        <v>9.8287341188141468</v>
      </c>
      <c r="F21">
        <v>0.45531723617905029</v>
      </c>
      <c r="K21">
        <v>5.0539978947256472</v>
      </c>
      <c r="L21">
        <v>0.32157301692943802</v>
      </c>
      <c r="M21">
        <v>4.7728585472110421</v>
      </c>
      <c r="N21">
        <v>0.31963759957080706</v>
      </c>
      <c r="O21">
        <v>5.1214081418112896</v>
      </c>
      <c r="P21">
        <v>0.32360514023336323</v>
      </c>
      <c r="Q21">
        <v>5.0530830745668585</v>
      </c>
      <c r="R21">
        <v>0.31495282497800403</v>
      </c>
      <c r="S21">
        <v>5.3205306270729942</v>
      </c>
      <c r="T21">
        <v>0.32756935618236388</v>
      </c>
      <c r="U21">
        <v>5.1549419337096465</v>
      </c>
      <c r="V21">
        <v>0.32364161849066697</v>
      </c>
      <c r="W21">
        <v>5.3931788859852645</v>
      </c>
      <c r="X21">
        <v>0.31960558861329769</v>
      </c>
      <c r="Y21">
        <v>6.4591154760417409</v>
      </c>
      <c r="Z21">
        <v>0.37536511995533123</v>
      </c>
      <c r="AA21">
        <v>6.4122933490540932</v>
      </c>
      <c r="AB21">
        <v>0.35060534385313225</v>
      </c>
      <c r="AC21">
        <v>5.6149419337096464</v>
      </c>
      <c r="AD21">
        <v>0.32764161849066697</v>
      </c>
      <c r="AE21">
        <v>5.3904097121893209</v>
      </c>
      <c r="AF21">
        <v>0.33515258616696747</v>
      </c>
      <c r="AG21">
        <v>8.9823016743197268</v>
      </c>
      <c r="AH21">
        <v>0.42856984285444544</v>
      </c>
      <c r="AI21">
        <v>7.7415050563435965</v>
      </c>
      <c r="AJ21">
        <v>0.39688010623774694</v>
      </c>
      <c r="AK21">
        <v>9.2352668774308295</v>
      </c>
      <c r="AL21">
        <v>0.42039509280275722</v>
      </c>
      <c r="AM21">
        <v>9.7001374027284726</v>
      </c>
      <c r="AN21">
        <v>0.45088010615741125</v>
      </c>
      <c r="AO21">
        <v>13.14562921805657</v>
      </c>
      <c r="AP21">
        <v>0.53757765225732046</v>
      </c>
      <c r="AQ21">
        <v>10.476948405211546</v>
      </c>
      <c r="AR21">
        <v>0.46039509310913196</v>
      </c>
      <c r="AS21">
        <v>8.9835811749819019</v>
      </c>
      <c r="AT21">
        <v>0.41779018592361067</v>
      </c>
      <c r="AU21">
        <v>10.77155244568697</v>
      </c>
      <c r="AV21">
        <v>0.46260762671287947</v>
      </c>
      <c r="AW21">
        <v>10.793614558238316</v>
      </c>
      <c r="AX21">
        <v>0.46288010602708135</v>
      </c>
      <c r="AY21">
        <v>10.721430912018404</v>
      </c>
      <c r="AZ21">
        <v>0.44706266595134503</v>
      </c>
      <c r="BA21">
        <v>11.350530627072994</v>
      </c>
      <c r="BB21">
        <v>0.47456935618236384</v>
      </c>
    </row>
    <row r="22" spans="3:54">
      <c r="C22">
        <v>11</v>
      </c>
      <c r="D22">
        <v>0.47499999999999998</v>
      </c>
      <c r="E22">
        <v>10.39323805870006</v>
      </c>
      <c r="F22">
        <v>0.46701267312439509</v>
      </c>
      <c r="K22">
        <v>5.0826206375158947</v>
      </c>
      <c r="L22">
        <v>0.3241484124533659</v>
      </c>
      <c r="M22">
        <v>4.8596700248453013</v>
      </c>
      <c r="N22">
        <v>0.3198865348181445</v>
      </c>
      <c r="O22">
        <v>5.1679624848773651</v>
      </c>
      <c r="P22">
        <v>0.32596601353751636</v>
      </c>
      <c r="Q22">
        <v>5.0844081925110212</v>
      </c>
      <c r="R22">
        <v>0.31703465829216598</v>
      </c>
      <c r="S22">
        <v>5.3697694634829132</v>
      </c>
      <c r="T22">
        <v>0.33014485128443172</v>
      </c>
      <c r="U22">
        <v>5.1907469329276683</v>
      </c>
      <c r="V22">
        <v>0.32578785114881492</v>
      </c>
      <c r="W22">
        <v>5.4343567134962791</v>
      </c>
      <c r="X22">
        <v>0.32196644974448152</v>
      </c>
      <c r="Y22">
        <v>6.5473779924461155</v>
      </c>
      <c r="Z22">
        <v>0.37566414411204341</v>
      </c>
      <c r="AA22">
        <v>6.4561595133898049</v>
      </c>
      <c r="AB22">
        <v>0.35296621163010194</v>
      </c>
      <c r="AC22">
        <v>5.6507469329276683</v>
      </c>
      <c r="AD22">
        <v>0.32978785114881493</v>
      </c>
      <c r="AE22">
        <v>5.4743254902763754</v>
      </c>
      <c r="AF22">
        <v>0.33536822127945504</v>
      </c>
      <c r="AG22">
        <v>9.0261638498381842</v>
      </c>
      <c r="AH22">
        <v>0.43114532474227796</v>
      </c>
      <c r="AI22">
        <v>7.8326574592644809</v>
      </c>
      <c r="AJ22">
        <v>0.39714565900278459</v>
      </c>
      <c r="AK22">
        <v>9.3249700803794653</v>
      </c>
      <c r="AL22">
        <v>0.4206273224027029</v>
      </c>
      <c r="AM22">
        <v>9.7956293414155571</v>
      </c>
      <c r="AN22">
        <v>0.45114559635971352</v>
      </c>
      <c r="AO22">
        <v>13.319243550377431</v>
      </c>
      <c r="AP22">
        <v>0.53795894867035099</v>
      </c>
      <c r="AQ22">
        <v>10.550739989843381</v>
      </c>
      <c r="AR22">
        <v>0.46062755549229029</v>
      </c>
      <c r="AS22">
        <v>9.1427362542594892</v>
      </c>
      <c r="AT22">
        <v>0.41825490887050015</v>
      </c>
      <c r="AU22">
        <v>10.86270949713043</v>
      </c>
      <c r="AV22">
        <v>0.46292331365936412</v>
      </c>
      <c r="AW22">
        <v>10.899232245047125</v>
      </c>
      <c r="AX22">
        <v>0.46314547908569625</v>
      </c>
      <c r="AY22">
        <v>10.866116708075502</v>
      </c>
      <c r="AZ22">
        <v>0.44747755803024081</v>
      </c>
      <c r="BA22">
        <v>11.399769463482913</v>
      </c>
      <c r="BB22">
        <v>0.47714485128443168</v>
      </c>
    </row>
    <row r="23" spans="3:54">
      <c r="C23" t="s">
        <v>43</v>
      </c>
      <c r="D23" t="s">
        <v>43</v>
      </c>
      <c r="E23">
        <v>10.987169694810696</v>
      </c>
      <c r="F23">
        <v>0.47880209868056811</v>
      </c>
      <c r="K23">
        <v>5.0923978397028051</v>
      </c>
      <c r="L23">
        <v>0.32654975637742284</v>
      </c>
      <c r="M23">
        <v>4.9526145957717524</v>
      </c>
      <c r="N23">
        <v>0.32062118182225163</v>
      </c>
      <c r="O23">
        <v>5.1838965552481255</v>
      </c>
      <c r="P23">
        <v>0.32816761211719259</v>
      </c>
      <c r="Q23">
        <v>5.09512267172172</v>
      </c>
      <c r="R23">
        <v>0.31897595990790667</v>
      </c>
      <c r="S23">
        <v>5.3866213554819913</v>
      </c>
      <c r="T23">
        <v>0.33254658329135667</v>
      </c>
      <c r="U23">
        <v>5.2029973447784812</v>
      </c>
      <c r="V23">
        <v>0.32778924273964605</v>
      </c>
      <c r="W23">
        <v>5.4484469485757669</v>
      </c>
      <c r="X23">
        <v>0.32416800081229435</v>
      </c>
      <c r="Y23">
        <v>6.6418737749569168</v>
      </c>
      <c r="Z23">
        <v>0.37654600916359571</v>
      </c>
      <c r="AA23">
        <v>6.4711717521128591</v>
      </c>
      <c r="AB23">
        <v>0.35516778863431164</v>
      </c>
      <c r="AC23">
        <v>5.6629973447784812</v>
      </c>
      <c r="AD23">
        <v>0.33178924273964605</v>
      </c>
      <c r="AE23">
        <v>5.5641708954768818</v>
      </c>
      <c r="AF23">
        <v>0.33600481134043259</v>
      </c>
      <c r="AG23">
        <v>9.0411717484307257</v>
      </c>
      <c r="AH23">
        <v>0.43354700517822864</v>
      </c>
      <c r="AI23">
        <v>7.9302494382434601</v>
      </c>
      <c r="AJ23">
        <v>0.39792930335283971</v>
      </c>
      <c r="AK23">
        <v>9.4210117867462859</v>
      </c>
      <c r="AL23">
        <v>0.42131288778727993</v>
      </c>
      <c r="AM23">
        <v>9.8978680186353856</v>
      </c>
      <c r="AN23">
        <v>0.45192918088483613</v>
      </c>
      <c r="AO23">
        <v>13.505128286765716</v>
      </c>
      <c r="AP23">
        <v>0.53908502079852394</v>
      </c>
      <c r="AQ23">
        <v>10.62974380919208</v>
      </c>
      <c r="AR23">
        <v>0.46131334347294645</v>
      </c>
      <c r="AS23">
        <v>9.313134993714355</v>
      </c>
      <c r="AT23">
        <v>0.41962629184574046</v>
      </c>
      <c r="AU23">
        <v>10.96030385032754</v>
      </c>
      <c r="AV23">
        <v>0.46385421934636989</v>
      </c>
      <c r="AW23">
        <v>11.012313302181978</v>
      </c>
      <c r="AX23">
        <v>0.46392895159256881</v>
      </c>
      <c r="AY23">
        <v>11.021024326286254</v>
      </c>
      <c r="AZ23">
        <v>0.4487019697037527</v>
      </c>
      <c r="BA23">
        <v>11.416621355481992</v>
      </c>
      <c r="BB23">
        <v>0.47954658329135663</v>
      </c>
    </row>
    <row r="24" spans="3:54">
      <c r="E24">
        <v>11.612063098467621</v>
      </c>
      <c r="F24">
        <v>0.49068626817283012</v>
      </c>
      <c r="M24">
        <v>5.0476301362433738</v>
      </c>
      <c r="N24">
        <v>0.32180943298382159</v>
      </c>
      <c r="Y24">
        <v>6.7384729044373497</v>
      </c>
      <c r="Z24">
        <v>0.37797217337557726</v>
      </c>
      <c r="AE24">
        <v>5.6560192524574902</v>
      </c>
      <c r="AF24">
        <v>0.33703453430953734</v>
      </c>
      <c r="AI24">
        <v>8.030015755500882</v>
      </c>
      <c r="AJ24">
        <v>0.39919679026947219</v>
      </c>
      <c r="AK24">
        <v>9.5191945131038214</v>
      </c>
      <c r="AL24">
        <v>0.42242182645947451</v>
      </c>
      <c r="AM24">
        <v>10.002385113597848</v>
      </c>
      <c r="AN24">
        <v>0.45319661332897554</v>
      </c>
      <c r="AO24">
        <v>13.695159372267328</v>
      </c>
      <c r="AP24">
        <v>0.54090665388634451</v>
      </c>
      <c r="AQ24">
        <v>10.710507017249721</v>
      </c>
      <c r="AR24">
        <v>0.46242248482556997</v>
      </c>
      <c r="AS24">
        <v>9.4873301507684484</v>
      </c>
      <c r="AT24">
        <v>0.42184439883268793</v>
      </c>
      <c r="AU24">
        <v>11.060070163733918</v>
      </c>
      <c r="AV24">
        <v>0.46535965872839352</v>
      </c>
      <c r="AW24">
        <v>11.127915544822967</v>
      </c>
      <c r="AX24">
        <v>0.46519628203963043</v>
      </c>
      <c r="AY24">
        <v>11.179383560405622</v>
      </c>
      <c r="AZ24">
        <v>0.45068238830636931</v>
      </c>
    </row>
    <row r="25" spans="3:54">
      <c r="E25">
        <v>12.269532312418033</v>
      </c>
      <c r="F25">
        <v>0.50266594299649991</v>
      </c>
      <c r="M25">
        <v>5.1405640112064086</v>
      </c>
      <c r="N25">
        <v>0.32339935602523201</v>
      </c>
      <c r="Y25">
        <v>6.8329535353950694</v>
      </c>
      <c r="Z25">
        <v>0.3798803065284293</v>
      </c>
      <c r="AE25">
        <v>5.7458563472808333</v>
      </c>
      <c r="AF25">
        <v>0.33841238635186044</v>
      </c>
      <c r="AI25">
        <v>8.1275961442406945</v>
      </c>
      <c r="AJ25">
        <v>0.40089272449234814</v>
      </c>
      <c r="AK25">
        <v>9.6152272031772554</v>
      </c>
      <c r="AL25">
        <v>0.42390567247803362</v>
      </c>
      <c r="AM25">
        <v>10.104612727724421</v>
      </c>
      <c r="AN25">
        <v>0.45489250081250709</v>
      </c>
      <c r="AO25">
        <v>13.881031536575529</v>
      </c>
      <c r="AP25">
        <v>0.54334423382670971</v>
      </c>
      <c r="AQ25">
        <v>10.789499874279315</v>
      </c>
      <c r="AR25">
        <v>0.46390650475080042</v>
      </c>
      <c r="AS25">
        <v>9.6577085611774027</v>
      </c>
      <c r="AT25">
        <v>0.42481228791235481</v>
      </c>
      <c r="AU25">
        <v>11.157648170721824</v>
      </c>
      <c r="AV25">
        <v>0.46737383688054096</v>
      </c>
      <c r="AW25">
        <v>11.240986600245574</v>
      </c>
      <c r="AX25">
        <v>0.46689208200501842</v>
      </c>
      <c r="AY25">
        <v>11.334273352010682</v>
      </c>
      <c r="AZ25">
        <v>0.45333226004205335</v>
      </c>
    </row>
    <row r="26" spans="3:54">
      <c r="E26">
        <v>12.961275519760139</v>
      </c>
      <c r="F26">
        <v>0.51474189066573417</v>
      </c>
      <c r="M26">
        <v>5.2273545643787633</v>
      </c>
      <c r="N26">
        <v>0.32532146368027609</v>
      </c>
      <c r="Y26">
        <v>6.921186410888855</v>
      </c>
      <c r="Z26">
        <v>0.38218701404713351</v>
      </c>
      <c r="AE26">
        <v>5.8297558678169219</v>
      </c>
      <c r="AF26">
        <v>0.34007814872148467</v>
      </c>
      <c r="AI26">
        <v>8.2187258732323087</v>
      </c>
      <c r="AJ26">
        <v>0.40294298555793256</v>
      </c>
      <c r="AK26">
        <v>9.7049127675944042</v>
      </c>
      <c r="AL26">
        <v>0.42569957465166308</v>
      </c>
      <c r="AM26">
        <v>10.200083023735255</v>
      </c>
      <c r="AN26">
        <v>0.45694272491462962</v>
      </c>
      <c r="AO26">
        <v>14.054621274196448</v>
      </c>
      <c r="AP26">
        <v>0.5462912266794191</v>
      </c>
      <c r="AQ26">
        <v>10.863270013378886</v>
      </c>
      <c r="AR26">
        <v>0.4657005444567876</v>
      </c>
      <c r="AS26">
        <v>9.8168238708400288</v>
      </c>
      <c r="AT26">
        <v>0.4284002480904478</v>
      </c>
      <c r="AU26">
        <v>11.248773244154656</v>
      </c>
      <c r="AV26">
        <v>0.46980872455246431</v>
      </c>
      <c r="AW26">
        <v>11.346584720752711</v>
      </c>
      <c r="AX26">
        <v>0.46894223689289416</v>
      </c>
      <c r="AY26">
        <v>11.478924273964605</v>
      </c>
      <c r="AZ26">
        <v>0.4565357728004602</v>
      </c>
    </row>
    <row r="27" spans="3:54">
      <c r="E27">
        <v>13.689079430195468</v>
      </c>
      <c r="F27">
        <v>0.52691488486270099</v>
      </c>
      <c r="M27">
        <v>5.3042086321195248</v>
      </c>
      <c r="N27">
        <v>0.32749175062113256</v>
      </c>
      <c r="Y27">
        <v>6.9993153308713172</v>
      </c>
      <c r="Z27">
        <v>0.38479148174431171</v>
      </c>
      <c r="AE27">
        <v>5.9040510024237607</v>
      </c>
      <c r="AF27">
        <v>0.34195901960964281</v>
      </c>
      <c r="AI27">
        <v>8.2994221360298361</v>
      </c>
      <c r="AJ27">
        <v>0.40525796721941532</v>
      </c>
      <c r="AK27">
        <v>9.7843315168311555</v>
      </c>
      <c r="AL27">
        <v>0.42772513084727753</v>
      </c>
      <c r="AM27">
        <v>10.284623491577369</v>
      </c>
      <c r="AN27">
        <v>0.45925768100401343</v>
      </c>
      <c r="AO27">
        <v>14.208341880620072</v>
      </c>
      <c r="AP27">
        <v>0.54961883471556872</v>
      </c>
      <c r="AQ27">
        <v>10.92859332548138</v>
      </c>
      <c r="AR27">
        <v>0.46772619579962227</v>
      </c>
      <c r="AS27">
        <v>9.9577219772041001</v>
      </c>
      <c r="AT27">
        <v>0.432451468290241</v>
      </c>
      <c r="AU27">
        <v>11.329462781056783</v>
      </c>
      <c r="AV27">
        <v>0.47255790546901311</v>
      </c>
      <c r="AW27">
        <v>11.440094761762213</v>
      </c>
      <c r="AX27">
        <v>0.4712571450969229</v>
      </c>
      <c r="AY27">
        <v>11.607014386865874</v>
      </c>
      <c r="AZ27">
        <v>0.46015291770188765</v>
      </c>
    </row>
    <row r="28" spans="3:54">
      <c r="E28">
        <v>14.454823894937254</v>
      </c>
      <c r="F28">
        <v>0.53918570548714895</v>
      </c>
      <c r="M28">
        <v>5.3677673228816891</v>
      </c>
      <c r="N28">
        <v>0.32981536489429386</v>
      </c>
      <c r="Y28">
        <v>7.063925686635069</v>
      </c>
      <c r="Z28">
        <v>0.38757988188397469</v>
      </c>
      <c r="AE28">
        <v>5.9654946972114224</v>
      </c>
      <c r="AF28">
        <v>0.34397279593310243</v>
      </c>
      <c r="AI28">
        <v>8.3661581187253944</v>
      </c>
      <c r="AJ28">
        <v>0.40773649366967513</v>
      </c>
      <c r="AK28">
        <v>9.8500124704524197</v>
      </c>
      <c r="AL28">
        <v>0.42989381453943171</v>
      </c>
      <c r="AM28">
        <v>10.354539307135891</v>
      </c>
      <c r="AN28">
        <v>0.46173619439116081</v>
      </c>
      <c r="AO28">
        <v>14.335475027712382</v>
      </c>
      <c r="AP28">
        <v>0.55318162549634398</v>
      </c>
      <c r="AQ28">
        <v>10.98261486839189</v>
      </c>
      <c r="AR28">
        <v>0.4698949280954689</v>
      </c>
      <c r="AS28">
        <v>10.074244956917381</v>
      </c>
      <c r="AT28">
        <v>0.43678889074909222</v>
      </c>
      <c r="AU28">
        <v>11.396190261474228</v>
      </c>
      <c r="AV28">
        <v>0.47550122723210048</v>
      </c>
      <c r="AW28">
        <v>11.517429885771005</v>
      </c>
      <c r="AX28">
        <v>0.47373563402042662</v>
      </c>
      <c r="AY28">
        <v>11.712945538136147</v>
      </c>
      <c r="AZ28">
        <v>0.46402560815715638</v>
      </c>
    </row>
    <row r="29" spans="3:54">
      <c r="E29">
        <v>15.260486762194954</v>
      </c>
      <c r="F29">
        <v>0.55155513870637196</v>
      </c>
      <c r="M29">
        <v>5.4152528168905132</v>
      </c>
      <c r="N29">
        <v>0.33219075340608439</v>
      </c>
      <c r="Y29">
        <v>7.11219369559835</v>
      </c>
      <c r="Z29">
        <v>0.39043034799979071</v>
      </c>
      <c r="AE29">
        <v>6.011401567878127</v>
      </c>
      <c r="AF29">
        <v>0.34603146600335749</v>
      </c>
      <c r="AI29">
        <v>8.416017138640413</v>
      </c>
      <c r="AJ29">
        <v>0.41027024140954615</v>
      </c>
      <c r="AK29">
        <v>9.8990850556127672</v>
      </c>
      <c r="AL29">
        <v>0.43211084384427945</v>
      </c>
      <c r="AM29">
        <v>10.406774813777606</v>
      </c>
      <c r="AN29">
        <v>0.46426994214782663</v>
      </c>
      <c r="AO29">
        <v>14.43046438689292</v>
      </c>
      <c r="AP29">
        <v>0.55682388796845783</v>
      </c>
      <c r="AQ29">
        <v>11.022973641461103</v>
      </c>
      <c r="AR29">
        <v>0.47211195733626687</v>
      </c>
      <c r="AS29">
        <v>10.161300196627108</v>
      </c>
      <c r="AT29">
        <v>0.44122294929228745</v>
      </c>
      <c r="AU29">
        <v>11.44603937431877</v>
      </c>
      <c r="AV29">
        <v>0.47851005255705475</v>
      </c>
      <c r="AW29">
        <v>11.575210176764806</v>
      </c>
      <c r="AX29">
        <v>0.47626938180433881</v>
      </c>
      <c r="AY29">
        <v>11.792088028150854</v>
      </c>
      <c r="AZ29">
        <v>0.46798458901014062</v>
      </c>
    </row>
    <row r="30" spans="3:54">
      <c r="E30">
        <v>16.108148985775983</v>
      </c>
      <c r="F30">
        <v>0.56402397700557949</v>
      </c>
      <c r="M30">
        <v>5.4445897701971298</v>
      </c>
      <c r="N30">
        <v>0.33451410028016021</v>
      </c>
      <c r="Y30">
        <v>7.1420098141538606</v>
      </c>
      <c r="Z30">
        <v>0.39321830104444472</v>
      </c>
      <c r="AE30">
        <v>6.039765263890132</v>
      </c>
      <c r="AF30">
        <v>0.34804505605974273</v>
      </c>
      <c r="AI30">
        <v>8.4468201173544841</v>
      </c>
      <c r="AJ30">
        <v>0.41274847350452548</v>
      </c>
      <c r="AK30">
        <v>9.9294045648642975</v>
      </c>
      <c r="AL30">
        <v>0.43427932394271201</v>
      </c>
      <c r="AM30">
        <v>10.439047069208499</v>
      </c>
      <c r="AN30">
        <v>0.46674818733877388</v>
      </c>
      <c r="AO30">
        <v>14.489158467355978</v>
      </c>
      <c r="AP30">
        <v>0.5603864377843647</v>
      </c>
      <c r="AQ30">
        <v>11.047905772643016</v>
      </c>
      <c r="AR30">
        <v>0.47428038870570666</v>
      </c>
      <c r="AS30">
        <v>10.21508296462058</v>
      </c>
      <c r="AT30">
        <v>0.44555985428451556</v>
      </c>
      <c r="AU30">
        <v>11.476831474156521</v>
      </c>
      <c r="AV30">
        <v>0.48145288133922959</v>
      </c>
      <c r="AW30">
        <v>11.610910358766589</v>
      </c>
      <c r="AX30">
        <v>0.47874765151223164</v>
      </c>
      <c r="AY30">
        <v>11.840982950328549</v>
      </c>
      <c r="AZ30">
        <v>0.47185683380026705</v>
      </c>
    </row>
    <row r="31" spans="3:54">
      <c r="E31">
        <v>16.999999999999925</v>
      </c>
      <c r="F31">
        <v>0.57659301923866813</v>
      </c>
      <c r="M31">
        <v>5.4544960171677204</v>
      </c>
      <c r="N31">
        <v>0.3366838641094691</v>
      </c>
      <c r="Y31">
        <v>7.1520709348471145</v>
      </c>
      <c r="Z31">
        <v>0.3958218940918023</v>
      </c>
      <c r="AE31">
        <v>6.0493461556276005</v>
      </c>
      <c r="AF31">
        <v>0.34992556255451718</v>
      </c>
      <c r="AI31">
        <v>8.4572208168887109</v>
      </c>
      <c r="AJ31">
        <v>0.41506287932018554</v>
      </c>
      <c r="AK31">
        <v>9.9396458901635754</v>
      </c>
      <c r="AL31">
        <v>0.43630448184890591</v>
      </c>
      <c r="AM31">
        <v>10.449945621006782</v>
      </c>
      <c r="AN31">
        <v>0.46906261875721833</v>
      </c>
      <c r="AO31">
        <v>14.508992056139876</v>
      </c>
      <c r="AP31">
        <v>0.56371357442209857</v>
      </c>
      <c r="AQ31">
        <v>11.056321608167339</v>
      </c>
      <c r="AR31">
        <v>0.47630545134765567</v>
      </c>
      <c r="AS31">
        <v>10.233242695858127</v>
      </c>
      <c r="AT31">
        <v>0.44961006216683708</v>
      </c>
      <c r="AU31">
        <v>11.487220798467686</v>
      </c>
      <c r="AV31">
        <v>0.48420109783958482</v>
      </c>
      <c r="AW31">
        <v>11.622970162514395</v>
      </c>
      <c r="AX31">
        <v>0.48106213086581279</v>
      </c>
      <c r="AY31">
        <v>11.857493361946201</v>
      </c>
      <c r="AZ31">
        <v>0.47547310684911515</v>
      </c>
    </row>
    <row r="32" spans="3:54">
      <c r="E32">
        <v>17</v>
      </c>
      <c r="F32">
        <v>0.57659301923866912</v>
      </c>
    </row>
    <row r="33" spans="5:6">
      <c r="E33" t="s">
        <v>43</v>
      </c>
      <c r="F33" t="s">
        <v>43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5"/>
  <cols>
    <col min="1" max="1" width="15.42578125" style="2" bestFit="1" customWidth="1"/>
    <col min="2" max="2" width="9.42578125" style="3" bestFit="1" customWidth="1"/>
  </cols>
  <sheetData>
    <row r="1" spans="1:8">
      <c r="A1" s="2" t="s">
        <v>44</v>
      </c>
      <c r="B1" s="3">
        <v>95</v>
      </c>
      <c r="C1">
        <v>0.3</v>
      </c>
      <c r="D1">
        <v>1837.4435716676533</v>
      </c>
      <c r="E1">
        <v>1</v>
      </c>
      <c r="F1">
        <v>1842</v>
      </c>
      <c r="G1">
        <v>34</v>
      </c>
    </row>
    <row r="2" spans="1:8">
      <c r="A2" s="2" t="s">
        <v>46</v>
      </c>
      <c r="B2" s="3" t="s">
        <v>74</v>
      </c>
      <c r="C2">
        <v>6.7</v>
      </c>
      <c r="D2">
        <v>1837.4435716676533</v>
      </c>
      <c r="E2">
        <v>2</v>
      </c>
      <c r="F2">
        <v>1832</v>
      </c>
      <c r="G2">
        <v>76</v>
      </c>
    </row>
    <row r="3" spans="1:8">
      <c r="A3" s="2" t="s">
        <v>48</v>
      </c>
      <c r="B3" s="4">
        <v>15</v>
      </c>
      <c r="E3">
        <v>3</v>
      </c>
      <c r="F3">
        <v>1766</v>
      </c>
      <c r="G3">
        <v>74</v>
      </c>
    </row>
    <row r="4" spans="1:8">
      <c r="A4" s="2" t="s">
        <v>49</v>
      </c>
      <c r="B4" s="4">
        <v>8</v>
      </c>
      <c r="E4">
        <v>4</v>
      </c>
      <c r="F4">
        <v>1856</v>
      </c>
      <c r="G4">
        <v>43</v>
      </c>
    </row>
    <row r="5" spans="1:8">
      <c r="A5" s="2" t="s">
        <v>50</v>
      </c>
      <c r="B5" s="4">
        <v>1</v>
      </c>
      <c r="E5">
        <v>5</v>
      </c>
      <c r="F5">
        <v>1864</v>
      </c>
      <c r="G5">
        <v>73</v>
      </c>
    </row>
    <row r="6" spans="1:8">
      <c r="A6" s="2" t="s">
        <v>51</v>
      </c>
      <c r="B6" s="4" t="b">
        <v>1</v>
      </c>
      <c r="E6">
        <v>6</v>
      </c>
      <c r="F6">
        <v>1824</v>
      </c>
      <c r="G6">
        <v>52</v>
      </c>
    </row>
    <row r="7" spans="1:8">
      <c r="A7" s="2" t="s">
        <v>52</v>
      </c>
      <c r="B7" s="4">
        <v>1</v>
      </c>
      <c r="E7" t="s">
        <v>43</v>
      </c>
      <c r="F7" t="s">
        <v>43</v>
      </c>
      <c r="G7" t="s">
        <v>43</v>
      </c>
      <c r="H7" t="s">
        <v>43</v>
      </c>
    </row>
    <row r="8" spans="1:8">
      <c r="A8" s="2" t="s">
        <v>53</v>
      </c>
      <c r="B8" s="4" t="b">
        <v>0</v>
      </c>
    </row>
    <row r="9" spans="1:8">
      <c r="A9" s="2" t="s">
        <v>54</v>
      </c>
      <c r="B9" s="4" t="b">
        <v>1</v>
      </c>
    </row>
    <row r="10" spans="1:8">
      <c r="A10" s="2" t="s">
        <v>55</v>
      </c>
      <c r="B10" s="4" t="b">
        <v>0</v>
      </c>
    </row>
    <row r="11" spans="1:8">
      <c r="A11" s="2" t="s">
        <v>56</v>
      </c>
      <c r="B11" s="4" t="b">
        <v>0</v>
      </c>
    </row>
    <row r="12" spans="1:8">
      <c r="A12" s="2" t="s">
        <v>57</v>
      </c>
      <c r="B12" s="4" t="s">
        <v>75</v>
      </c>
    </row>
    <row r="13" spans="1:8">
      <c r="A13" s="2" t="s">
        <v>58</v>
      </c>
      <c r="B13" s="4" t="b">
        <v>0</v>
      </c>
    </row>
    <row r="14" spans="1:8">
      <c r="A14" s="2" t="s">
        <v>59</v>
      </c>
      <c r="B14" s="4" t="b">
        <v>0</v>
      </c>
    </row>
    <row r="15" spans="1:8">
      <c r="A15" s="2" t="s">
        <v>60</v>
      </c>
      <c r="B15" s="4" t="b">
        <v>0</v>
      </c>
    </row>
    <row r="16" spans="1:8">
      <c r="A16" s="2" t="s">
        <v>61</v>
      </c>
      <c r="B16" s="4">
        <v>1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/>
  </sheetViews>
  <sheetFormatPr defaultRowHeight="15"/>
  <cols>
    <col min="1" max="1" width="15.42578125" style="2" bestFit="1" customWidth="1"/>
    <col min="2" max="2" width="11.28515625" style="3" bestFit="1" customWidth="1"/>
  </cols>
  <sheetData>
    <row r="1" spans="1:22">
      <c r="A1" s="2" t="s">
        <v>44</v>
      </c>
      <c r="B1" s="3">
        <v>95</v>
      </c>
      <c r="C1">
        <v>4.8499999999999996</v>
      </c>
      <c r="D1">
        <v>0.32200000000000001</v>
      </c>
      <c r="E1">
        <v>4.1614628440697823</v>
      </c>
      <c r="F1">
        <v>0.29499999999999998</v>
      </c>
      <c r="G1">
        <v>4.1286937647223247</v>
      </c>
      <c r="H1">
        <v>0.29370151370528341</v>
      </c>
      <c r="I1">
        <v>4.6262435037265979</v>
      </c>
      <c r="J1">
        <v>0.29499999999999998</v>
      </c>
      <c r="K1">
        <v>5.0923978397028051</v>
      </c>
      <c r="L1">
        <v>0.32654975637742284</v>
      </c>
      <c r="M1">
        <v>5.4544960171677204</v>
      </c>
      <c r="N1">
        <v>0.3366838641094691</v>
      </c>
      <c r="O1">
        <v>5.1838965552481255</v>
      </c>
      <c r="P1">
        <v>0.32816761211719259</v>
      </c>
      <c r="Q1">
        <v>5.09512267172172</v>
      </c>
      <c r="R1">
        <v>0.31897595990790667</v>
      </c>
      <c r="S1">
        <v>5.3866213554819913</v>
      </c>
      <c r="T1">
        <v>0.33254658329135667</v>
      </c>
      <c r="U1">
        <v>5.2029973447784812</v>
      </c>
      <c r="V1">
        <v>0.32778924273964605</v>
      </c>
    </row>
    <row r="2" spans="1:22">
      <c r="A2" s="2" t="s">
        <v>46</v>
      </c>
      <c r="B2" s="3" t="s">
        <v>76</v>
      </c>
      <c r="C2">
        <v>5</v>
      </c>
      <c r="D2">
        <v>0.33100000000000002</v>
      </c>
      <c r="E2">
        <v>4.1614628440697814</v>
      </c>
      <c r="F2">
        <v>0.29499999999999993</v>
      </c>
      <c r="G2">
        <v>4.2307151045422904</v>
      </c>
      <c r="H2">
        <v>0.29772145536155104</v>
      </c>
      <c r="I2">
        <v>5.165810524073799</v>
      </c>
      <c r="J2">
        <v>0.35499999999999998</v>
      </c>
      <c r="K2">
        <v>5.0900182839307107</v>
      </c>
      <c r="L2">
        <v>0.32760067769797435</v>
      </c>
      <c r="M2">
        <v>5.450055769308376</v>
      </c>
      <c r="N2">
        <v>0.33799781613322066</v>
      </c>
      <c r="O2">
        <v>5.1800525564157072</v>
      </c>
      <c r="P2">
        <v>0.32913122694557356</v>
      </c>
      <c r="Q2">
        <v>5.0925302395379104</v>
      </c>
      <c r="R2">
        <v>0.3198256133276775</v>
      </c>
      <c r="S2">
        <v>5.3825548704099688</v>
      </c>
      <c r="T2">
        <v>0.33359779069494561</v>
      </c>
      <c r="U2">
        <v>5.200037179538918</v>
      </c>
      <c r="V2">
        <v>0.32866521075548044</v>
      </c>
    </row>
    <row r="3" spans="1:22">
      <c r="A3" s="2" t="s">
        <v>48</v>
      </c>
      <c r="B3" s="4">
        <v>1</v>
      </c>
      <c r="C3">
        <v>4.79</v>
      </c>
      <c r="D3">
        <v>0.32400000000000001</v>
      </c>
      <c r="E3">
        <v>4.2128941476582513</v>
      </c>
      <c r="F3">
        <v>0.29702404677639027</v>
      </c>
      <c r="G3">
        <v>4.3347658799761088</v>
      </c>
      <c r="H3">
        <v>0.30175388825381755</v>
      </c>
      <c r="K3">
        <v>5.0829670452786564</v>
      </c>
      <c r="L3">
        <v>0.32854258819781124</v>
      </c>
      <c r="M3">
        <v>5.4368556978302944</v>
      </c>
      <c r="N3">
        <v>0.33917556362583701</v>
      </c>
      <c r="O3">
        <v>5.1686166282508639</v>
      </c>
      <c r="P3">
        <v>0.32999496827814306</v>
      </c>
      <c r="Q3">
        <v>5.0848279548652169</v>
      </c>
      <c r="R3">
        <v>0.32058718083183402</v>
      </c>
      <c r="S3">
        <v>5.3704584740596264</v>
      </c>
      <c r="T3">
        <v>0.33454004347005001</v>
      </c>
      <c r="U3">
        <v>5.1912371318868633</v>
      </c>
      <c r="V3">
        <v>0.32945037575055802</v>
      </c>
    </row>
    <row r="4" spans="1:22">
      <c r="A4" s="2" t="s">
        <v>49</v>
      </c>
      <c r="B4" s="4">
        <v>23</v>
      </c>
      <c r="C4">
        <v>4.83</v>
      </c>
      <c r="D4">
        <v>0.31530000000000002</v>
      </c>
      <c r="E4">
        <v>4.2648379375454173</v>
      </c>
      <c r="F4">
        <v>0.29905125707814983</v>
      </c>
      <c r="G4">
        <v>4.4408864610965288</v>
      </c>
      <c r="H4">
        <v>0.30579885119632211</v>
      </c>
      <c r="K4">
        <v>5.0713813680863398</v>
      </c>
      <c r="L4">
        <v>0.3293571546604615</v>
      </c>
      <c r="M4">
        <v>5.4151527271099367</v>
      </c>
      <c r="N4">
        <v>0.34019418307204224</v>
      </c>
      <c r="O4">
        <v>5.149811358087149</v>
      </c>
      <c r="P4">
        <v>0.33074202437235389</v>
      </c>
      <c r="Q4">
        <v>5.0721657339135744</v>
      </c>
      <c r="R4">
        <v>0.32124583937517787</v>
      </c>
      <c r="S4">
        <v>5.3505676090264753</v>
      </c>
      <c r="T4">
        <v>0.33535500173819904</v>
      </c>
      <c r="U4">
        <v>5.1767684847399584</v>
      </c>
      <c r="V4">
        <v>0.33012945538136146</v>
      </c>
    </row>
    <row r="5" spans="1:22">
      <c r="A5" s="2" t="s">
        <v>50</v>
      </c>
      <c r="B5" s="4">
        <v>1</v>
      </c>
      <c r="C5">
        <v>4.97</v>
      </c>
      <c r="D5">
        <v>0.32800000000000001</v>
      </c>
      <c r="E5">
        <v>4.3172993203917747</v>
      </c>
      <c r="F5">
        <v>0.30108163584977521</v>
      </c>
      <c r="G5">
        <v>4.549118021028522</v>
      </c>
      <c r="H5">
        <v>0.30985638312391206</v>
      </c>
      <c r="K5">
        <v>5.0554867543817954</v>
      </c>
      <c r="L5">
        <v>0.33002852247628528</v>
      </c>
      <c r="M5">
        <v>5.3853692807856124</v>
      </c>
      <c r="N5">
        <v>0.34103384820297833</v>
      </c>
      <c r="O5">
        <v>5.1240027691176211</v>
      </c>
      <c r="P5">
        <v>0.3313578546310959</v>
      </c>
      <c r="Q5">
        <v>5.054790032410744</v>
      </c>
      <c r="R5">
        <v>0.32178876891837599</v>
      </c>
      <c r="S5">
        <v>5.3232694283728641</v>
      </c>
      <c r="T5">
        <v>0.33602680326370454</v>
      </c>
      <c r="U5">
        <v>5.156912853857075</v>
      </c>
      <c r="V5">
        <v>0.33068923213531892</v>
      </c>
    </row>
    <row r="6" spans="1:22">
      <c r="A6" s="2" t="s">
        <v>51</v>
      </c>
      <c r="B6" s="4" t="b">
        <v>1</v>
      </c>
      <c r="C6">
        <v>4.9000000000000004</v>
      </c>
      <c r="D6">
        <v>0.32400000000000001</v>
      </c>
      <c r="E6">
        <v>4.3702834537430491</v>
      </c>
      <c r="F6">
        <v>0.30311518804349147</v>
      </c>
      <c r="G6">
        <v>4.6595025519238087</v>
      </c>
      <c r="H6">
        <v>0.31392652309241753</v>
      </c>
      <c r="K6">
        <v>5.0355925747409289</v>
      </c>
      <c r="L6">
        <v>0.33054362423441713</v>
      </c>
      <c r="M6">
        <v>5.3480850597618552</v>
      </c>
      <c r="N6">
        <v>0.34167821589197667</v>
      </c>
      <c r="O6">
        <v>5.0916931961697376</v>
      </c>
      <c r="P6">
        <v>0.33183047261887921</v>
      </c>
      <c r="Q6">
        <v>5.0330390486219105</v>
      </c>
      <c r="R6">
        <v>0.32220540195544317</v>
      </c>
      <c r="S6">
        <v>5.2890952601339931</v>
      </c>
      <c r="T6">
        <v>0.33654237219403538</v>
      </c>
      <c r="U6">
        <v>5.1320567065079041</v>
      </c>
      <c r="V6">
        <v>0.33111881059465115</v>
      </c>
    </row>
    <row r="7" spans="1:22">
      <c r="A7" s="2" t="s">
        <v>52</v>
      </c>
      <c r="B7" s="4">
        <v>1</v>
      </c>
      <c r="C7" t="s">
        <v>43</v>
      </c>
      <c r="D7" t="s">
        <v>43</v>
      </c>
      <c r="E7">
        <v>4.4237955465372352</v>
      </c>
      <c r="F7">
        <v>0.3051519186192635</v>
      </c>
      <c r="G7">
        <v>4.7720828812531524</v>
      </c>
      <c r="H7">
        <v>0.31800931027902779</v>
      </c>
      <c r="K7">
        <v>5.012086046741155</v>
      </c>
      <c r="L7">
        <v>0.33089243406505459</v>
      </c>
      <c r="M7">
        <v>5.3040257589907212</v>
      </c>
      <c r="N7">
        <v>0.34211474425492822</v>
      </c>
      <c r="O7">
        <v>5.0535115083293336</v>
      </c>
      <c r="P7">
        <v>0.33215067936416659</v>
      </c>
      <c r="Q7">
        <v>5.0073361407051467</v>
      </c>
      <c r="R7">
        <v>0.32248762919822593</v>
      </c>
      <c r="S7">
        <v>5.2487102656220932</v>
      </c>
      <c r="T7">
        <v>0.3368916735664137</v>
      </c>
      <c r="U7">
        <v>5.1026838393271481</v>
      </c>
      <c r="V7">
        <v>0.33140982950328551</v>
      </c>
    </row>
    <row r="8" spans="1:22">
      <c r="A8" s="2" t="s">
        <v>53</v>
      </c>
      <c r="B8" s="4" t="b">
        <v>0</v>
      </c>
      <c r="E8">
        <v>4.4778408596166948</v>
      </c>
      <c r="F8">
        <v>0.30719183254480864</v>
      </c>
      <c r="G8">
        <v>4.88690268842275</v>
      </c>
      <c r="H8">
        <v>0.32210478398266762</v>
      </c>
      <c r="K8">
        <v>4.9854246982117099</v>
      </c>
      <c r="L8">
        <v>0.33106816278160955</v>
      </c>
      <c r="M8">
        <v>5.2540489426450074</v>
      </c>
      <c r="N8">
        <v>0.34233493676379179</v>
      </c>
      <c r="O8">
        <v>5.0102008687191981</v>
      </c>
      <c r="P8">
        <v>0.33231224240689089</v>
      </c>
      <c r="Q8">
        <v>4.9781815865264267</v>
      </c>
      <c r="R8">
        <v>0.32262995741447226</v>
      </c>
      <c r="S8">
        <v>5.2029004928180873</v>
      </c>
      <c r="T8">
        <v>0.33706790862695052</v>
      </c>
      <c r="U8">
        <v>5.0693659617633386</v>
      </c>
      <c r="V8">
        <v>0.33155662450919454</v>
      </c>
    </row>
    <row r="9" spans="1:22">
      <c r="A9" s="2" t="s">
        <v>54</v>
      </c>
      <c r="B9" s="4" t="b">
        <v>1</v>
      </c>
      <c r="E9">
        <v>4.5324247062453633</v>
      </c>
      <c r="F9">
        <v>0.30923493479560871</v>
      </c>
      <c r="G9">
        <v>5.0040065217211644</v>
      </c>
      <c r="H9">
        <v>0.32621298362437678</v>
      </c>
      <c r="K9">
        <v>4.9561274619748854</v>
      </c>
      <c r="L9">
        <v>0.33106739002450281</v>
      </c>
      <c r="M9">
        <v>5.199127352607098</v>
      </c>
      <c r="N9">
        <v>0.34233450762184764</v>
      </c>
      <c r="O9">
        <v>4.9626042696742196</v>
      </c>
      <c r="P9">
        <v>0.33231201710620062</v>
      </c>
      <c r="Q9">
        <v>4.9461428463200265</v>
      </c>
      <c r="R9">
        <v>0.32262961634734888</v>
      </c>
      <c r="S9">
        <v>5.1525575768417609</v>
      </c>
      <c r="T9">
        <v>0.33706764716065696</v>
      </c>
      <c r="U9">
        <v>5.0327515684047324</v>
      </c>
      <c r="V9">
        <v>0.33155633841456511</v>
      </c>
    </row>
    <row r="10" spans="1:22">
      <c r="A10" s="2" t="s">
        <v>55</v>
      </c>
      <c r="B10" s="4" t="b">
        <v>0</v>
      </c>
      <c r="E10">
        <v>4.5875524526310958</v>
      </c>
      <c r="F10">
        <v>0.31128123035492195</v>
      </c>
      <c r="G10">
        <v>5.1234398156033496</v>
      </c>
      <c r="H10">
        <v>0.33033394874768818</v>
      </c>
      <c r="K10">
        <v>4.9247645754089175</v>
      </c>
      <c r="L10">
        <v>0.33089013083457236</v>
      </c>
      <c r="M10">
        <v>5.1403299751546987</v>
      </c>
      <c r="N10">
        <v>0.34211346518185554</v>
      </c>
      <c r="O10">
        <v>4.9116481248544783</v>
      </c>
      <c r="P10">
        <v>0.33215000784731752</v>
      </c>
      <c r="Q10">
        <v>4.911843517720536</v>
      </c>
      <c r="R10">
        <v>0.32248661263533934</v>
      </c>
      <c r="S10">
        <v>5.0986613852883762</v>
      </c>
      <c r="T10">
        <v>0.33689089425667695</v>
      </c>
      <c r="U10">
        <v>4.9935533167697992</v>
      </c>
      <c r="V10">
        <v>0.33140897678790371</v>
      </c>
    </row>
    <row r="11" spans="1:22">
      <c r="A11" s="2" t="s">
        <v>56</v>
      </c>
      <c r="B11" s="4" t="b">
        <v>0</v>
      </c>
      <c r="E11">
        <v>4.6432295184532304</v>
      </c>
      <c r="F11">
        <v>0.31333072421379549</v>
      </c>
      <c r="G11">
        <v>5.245248908318521</v>
      </c>
      <c r="H11">
        <v>0.33446771901900929</v>
      </c>
      <c r="K11">
        <v>4.8919464814260598</v>
      </c>
      <c r="L11">
        <v>0.33053983536032089</v>
      </c>
      <c r="M11">
        <v>5.0788012343588926</v>
      </c>
      <c r="N11">
        <v>0.3416761117834779</v>
      </c>
      <c r="O11">
        <v>4.8583242376571363</v>
      </c>
      <c r="P11">
        <v>0.33182936795618284</v>
      </c>
      <c r="Q11">
        <v>4.8759511981442376</v>
      </c>
      <c r="R11">
        <v>0.32220372968303368</v>
      </c>
      <c r="S11">
        <v>5.0422609462205088</v>
      </c>
      <c r="T11">
        <v>0.33654109020923312</v>
      </c>
      <c r="U11">
        <v>4.9525341562392624</v>
      </c>
      <c r="V11">
        <v>0.33111740785565197</v>
      </c>
    </row>
    <row r="12" spans="1:22">
      <c r="A12" s="2" t="s">
        <v>57</v>
      </c>
      <c r="B12" s="4" t="s">
        <v>77</v>
      </c>
      <c r="E12">
        <v>4.6994613773954006</v>
      </c>
      <c r="F12">
        <v>0.31538342137107689</v>
      </c>
      <c r="G12">
        <v>5.369481059888666</v>
      </c>
      <c r="H12">
        <v>0.33861433422800324</v>
      </c>
      <c r="K12">
        <v>4.8583119468956593</v>
      </c>
      <c r="L12">
        <v>0.33002332170469956</v>
      </c>
      <c r="M12">
        <v>5.0157387171713674</v>
      </c>
      <c r="N12">
        <v>0.34103096001313205</v>
      </c>
      <c r="O12">
        <v>4.8036704968914661</v>
      </c>
      <c r="P12">
        <v>0.33135633832355516</v>
      </c>
      <c r="Q12">
        <v>4.8391644907647748</v>
      </c>
      <c r="R12">
        <v>0.32178647348532385</v>
      </c>
      <c r="S12">
        <v>4.9844540300300686</v>
      </c>
      <c r="T12">
        <v>0.3360250435562126</v>
      </c>
      <c r="U12">
        <v>4.9104924781142456</v>
      </c>
      <c r="V12">
        <v>0.33068730667542134</v>
      </c>
    </row>
    <row r="13" spans="1:22">
      <c r="A13" s="2" t="s">
        <v>58</v>
      </c>
      <c r="B13" s="4" t="b">
        <v>0</v>
      </c>
      <c r="E13">
        <v>4.7562535576836655</v>
      </c>
      <c r="F13">
        <v>0.31743932683342702</v>
      </c>
      <c r="G13">
        <v>5.4961844704446925</v>
      </c>
      <c r="H13">
        <v>0.34277383428797314</v>
      </c>
      <c r="K13">
        <v>4.8245156297736331</v>
      </c>
      <c r="L13">
        <v>0.32935064321848939</v>
      </c>
      <c r="M13">
        <v>4.9523698637566262</v>
      </c>
      <c r="N13">
        <v>0.34019056701617845</v>
      </c>
      <c r="O13">
        <v>4.7487506754537634</v>
      </c>
      <c r="P13">
        <v>0.33074012593317031</v>
      </c>
      <c r="Q13">
        <v>4.8021994069970289</v>
      </c>
      <c r="R13">
        <v>0.32124296545947645</v>
      </c>
      <c r="S13">
        <v>4.9263657825863074</v>
      </c>
      <c r="T13">
        <v>0.33535279855872219</v>
      </c>
      <c r="U13">
        <v>4.8682465758377509</v>
      </c>
      <c r="V13">
        <v>0.3301270446774523</v>
      </c>
    </row>
    <row r="14" spans="1:22">
      <c r="A14" s="2" t="s">
        <v>59</v>
      </c>
      <c r="B14" s="4" t="b">
        <v>0</v>
      </c>
      <c r="E14">
        <v>4.8136116426299891</v>
      </c>
      <c r="F14">
        <v>0.31949844561533203</v>
      </c>
      <c r="G14">
        <v>5.6254082989273257</v>
      </c>
      <c r="H14">
        <v>0.34694625923624467</v>
      </c>
      <c r="K14">
        <v>4.7912153369300228</v>
      </c>
      <c r="L14">
        <v>0.32853489282326409</v>
      </c>
      <c r="M14">
        <v>4.8899280767653854</v>
      </c>
      <c r="N14">
        <v>0.33917129008636998</v>
      </c>
      <c r="O14">
        <v>4.6946337251979422</v>
      </c>
      <c r="P14">
        <v>0.32999272465827589</v>
      </c>
      <c r="Q14">
        <v>4.7657754301493807</v>
      </c>
      <c r="R14">
        <v>0.32058378437098334</v>
      </c>
      <c r="S14">
        <v>4.8691268255513176</v>
      </c>
      <c r="T14">
        <v>0.33453743970097066</v>
      </c>
      <c r="U14">
        <v>4.8266187178435906</v>
      </c>
      <c r="V14">
        <v>0.32944752672424665</v>
      </c>
    </row>
    <row r="15" spans="1:22">
      <c r="A15" s="2" t="s">
        <v>60</v>
      </c>
      <c r="B15" s="4" t="b">
        <v>0</v>
      </c>
      <c r="E15">
        <v>4.8715412711811474</v>
      </c>
      <c r="F15">
        <v>0.32156078273911559</v>
      </c>
      <c r="G15">
        <v>5.7572026821600106</v>
      </c>
      <c r="H15">
        <v>0.35113164923455242</v>
      </c>
      <c r="K15">
        <v>4.7590592206865061</v>
      </c>
      <c r="L15">
        <v>0.32759194817256437</v>
      </c>
      <c r="M15">
        <v>4.8296287145549499</v>
      </c>
      <c r="N15">
        <v>0.33799296828973502</v>
      </c>
      <c r="O15">
        <v>4.6423729710036126</v>
      </c>
      <c r="P15">
        <v>0.32912868181453137</v>
      </c>
      <c r="Q15">
        <v>4.7306015114995086</v>
      </c>
      <c r="R15">
        <v>0.31982176042992472</v>
      </c>
      <c r="S15">
        <v>4.8138512501154365</v>
      </c>
      <c r="T15">
        <v>0.33359483701566717</v>
      </c>
      <c r="U15">
        <v>4.7864191430366336</v>
      </c>
      <c r="V15">
        <v>0.32866197885982334</v>
      </c>
    </row>
    <row r="16" spans="1:22">
      <c r="A16" s="2" t="s">
        <v>61</v>
      </c>
      <c r="B16" s="4">
        <v>1</v>
      </c>
      <c r="E16">
        <v>4.9300481384731043</v>
      </c>
      <c r="F16">
        <v>0.3236263432349511</v>
      </c>
      <c r="G16" t="s">
        <v>43</v>
      </c>
      <c r="H16" t="s">
        <v>43</v>
      </c>
      <c r="K16">
        <v>4.7286731632687236</v>
      </c>
      <c r="L16">
        <v>0.32654016261143243</v>
      </c>
      <c r="M16">
        <v>4.7726454356212367</v>
      </c>
      <c r="N16">
        <v>0.33667853631972394</v>
      </c>
      <c r="O16">
        <v>4.5929856090054422</v>
      </c>
      <c r="P16">
        <v>0.32816481501305617</v>
      </c>
      <c r="Q16">
        <v>4.6973622713641943</v>
      </c>
      <c r="R16">
        <v>0.31897172556552383</v>
      </c>
      <c r="S16">
        <v>4.7616149324794872</v>
      </c>
      <c r="T16">
        <v>0.3325433371918865</v>
      </c>
      <c r="U16">
        <v>4.7484302904141584</v>
      </c>
      <c r="V16">
        <v>0.32778569087981596</v>
      </c>
    </row>
    <row r="17" spans="5:22">
      <c r="E17">
        <v>4.9891379963908973</v>
      </c>
      <c r="F17">
        <v>0.32569513214087409</v>
      </c>
      <c r="K17">
        <v>4.7006485947206835</v>
      </c>
      <c r="L17">
        <v>0.32540000794942742</v>
      </c>
      <c r="M17">
        <v>4.7200873546711728</v>
      </c>
      <c r="N17">
        <v>0.33525357809948869</v>
      </c>
      <c r="O17">
        <v>4.5474329080274316</v>
      </c>
      <c r="P17">
        <v>0.32711988482475862</v>
      </c>
      <c r="Q17">
        <v>4.6667046737435953</v>
      </c>
      <c r="R17">
        <v>0.31805022473951594</v>
      </c>
      <c r="S17">
        <v>4.7134345931483237</v>
      </c>
      <c r="T17">
        <v>0.33140340647763517</v>
      </c>
      <c r="U17">
        <v>4.7133915697807822</v>
      </c>
      <c r="V17">
        <v>0.3268357187329925</v>
      </c>
    </row>
    <row r="18" spans="5:22">
      <c r="E18">
        <v>5.0488166541341259</v>
      </c>
      <c r="F18">
        <v>0.32776715450279381</v>
      </c>
      <c r="K18">
        <v>4.6755309813917005</v>
      </c>
      <c r="L18">
        <v>0.32419367600013849</v>
      </c>
      <c r="M18">
        <v>4.6729774549665191</v>
      </c>
      <c r="N18">
        <v>0.33374582881992032</v>
      </c>
      <c r="O18">
        <v>4.5066014995786894</v>
      </c>
      <c r="P18">
        <v>0.32601422962716353</v>
      </c>
      <c r="Q18">
        <v>4.6392254339028973</v>
      </c>
      <c r="R18">
        <v>0.31707519391728767</v>
      </c>
      <c r="S18">
        <v>4.6702480076227042</v>
      </c>
      <c r="T18">
        <v>0.33019723232761422</v>
      </c>
      <c r="U18">
        <v>4.6819849699776803</v>
      </c>
      <c r="V18">
        <v>0.32583055254661353</v>
      </c>
    </row>
    <row r="19" spans="5:22">
      <c r="E19">
        <v>5.1090899787880479</v>
      </c>
      <c r="F19">
        <v>0.32984241537450676</v>
      </c>
      <c r="K19">
        <v>4.6538092090543604</v>
      </c>
      <c r="L19">
        <v>0.32294464664277633</v>
      </c>
      <c r="M19">
        <v>4.6322326771183109</v>
      </c>
      <c r="N19">
        <v>0.33218463510570617</v>
      </c>
      <c r="O19">
        <v>4.4712861205796326</v>
      </c>
      <c r="P19">
        <v>0.32486936974102798</v>
      </c>
      <c r="Q19">
        <v>4.6154594039884262</v>
      </c>
      <c r="R19">
        <v>0.31606561096471258</v>
      </c>
      <c r="S19">
        <v>4.6328957536658706</v>
      </c>
      <c r="T19">
        <v>0.328948291549651</v>
      </c>
      <c r="U19">
        <v>4.6548217847455415</v>
      </c>
      <c r="V19">
        <v>0.32478975673713745</v>
      </c>
    </row>
    <row r="20" spans="5:22">
      <c r="E20">
        <v>5.1699638959003877</v>
      </c>
      <c r="F20">
        <v>0.33192091981770844</v>
      </c>
      <c r="K20">
        <v>4.63590606729906</v>
      </c>
      <c r="L20">
        <v>0.32167723081303218</v>
      </c>
      <c r="M20">
        <v>4.5986460718808653</v>
      </c>
      <c r="N20">
        <v>0.33060038381666196</v>
      </c>
      <c r="O20">
        <v>4.4421741447118288</v>
      </c>
      <c r="P20">
        <v>0.32370758856177678</v>
      </c>
      <c r="Q20">
        <v>4.5958691627390094</v>
      </c>
      <c r="R20">
        <v>0.31504112626557884</v>
      </c>
      <c r="S20">
        <v>4.6021048504135331</v>
      </c>
      <c r="T20">
        <v>0.3276808933553394</v>
      </c>
      <c r="U20">
        <v>4.6324307145872439</v>
      </c>
      <c r="V20">
        <v>0.32373358921110795</v>
      </c>
    </row>
    <row r="21" spans="5:22">
      <c r="E21">
        <v>5.2314443900638894</v>
      </c>
      <c r="F21">
        <v>0.33400267290200492</v>
      </c>
      <c r="K21">
        <v>4.6221700204155445</v>
      </c>
      <c r="L21">
        <v>0.32041609731836784</v>
      </c>
      <c r="M21">
        <v>4.5728713643209327</v>
      </c>
      <c r="N21">
        <v>0.3290239106020697</v>
      </c>
      <c r="O21">
        <v>4.4198322034711621</v>
      </c>
      <c r="P21">
        <v>0.32255149883855744</v>
      </c>
      <c r="Q21">
        <v>4.5808360119169986</v>
      </c>
      <c r="R21">
        <v>0.31402168024922117</v>
      </c>
      <c r="S21">
        <v>4.5784746077733676</v>
      </c>
      <c r="T21">
        <v>0.32641970620888777</v>
      </c>
      <c r="U21">
        <v>4.6152475762139549</v>
      </c>
      <c r="V21">
        <v>0.32268260706804647</v>
      </c>
    </row>
    <row r="22" spans="5:22">
      <c r="E22">
        <v>5.2935375055046547</v>
      </c>
      <c r="F22">
        <v>0.33608767970492637</v>
      </c>
      <c r="K22">
        <v>4.6128684249318797</v>
      </c>
      <c r="L22">
        <v>0.31918579268773883</v>
      </c>
      <c r="M22">
        <v>4.5554102298028702</v>
      </c>
      <c r="N22">
        <v>0.32748589971983977</v>
      </c>
      <c r="O22">
        <v>4.4046951573303019</v>
      </c>
      <c r="P22">
        <v>0.32142360254279995</v>
      </c>
      <c r="Q22">
        <v>4.5706525547031864</v>
      </c>
      <c r="R22">
        <v>0.31302711527274524</v>
      </c>
      <c r="S22">
        <v>4.5624649615393595</v>
      </c>
      <c r="T22">
        <v>0.32518927768352252</v>
      </c>
      <c r="U22">
        <v>4.6036068198685802</v>
      </c>
      <c r="V22">
        <v>0.32165726647989318</v>
      </c>
    </row>
    <row r="23" spans="5:22">
      <c r="E23">
        <v>5.3562493466763748</v>
      </c>
      <c r="F23">
        <v>0.33817594531193929</v>
      </c>
      <c r="K23">
        <v>4.6081823258237469</v>
      </c>
      <c r="L23">
        <v>0.31801026340132965</v>
      </c>
      <c r="M23">
        <v>4.546602529448327</v>
      </c>
      <c r="N23">
        <v>0.32601628680233335</v>
      </c>
      <c r="O23">
        <v>4.3970576316742447</v>
      </c>
      <c r="P23">
        <v>0.32034585289293821</v>
      </c>
      <c r="Q23">
        <v>4.5655170005087307</v>
      </c>
      <c r="R23">
        <v>0.31207678941211719</v>
      </c>
      <c r="S23">
        <v>4.5543875212647524</v>
      </c>
      <c r="T23">
        <v>0.32401355667089832</v>
      </c>
      <c r="U23">
        <v>4.5977350196322178</v>
      </c>
      <c r="V23">
        <v>0.3206775245348889</v>
      </c>
    </row>
    <row r="24" spans="5:22">
      <c r="E24">
        <v>5.4195860788604548</v>
      </c>
      <c r="F24">
        <v>0.34026747481645803</v>
      </c>
      <c r="K24">
        <v>4.6082029326799274</v>
      </c>
      <c r="L24">
        <v>0.31691238979955555</v>
      </c>
      <c r="M24">
        <v>4.5466196951260933</v>
      </c>
      <c r="N24">
        <v>0.32464367619332984</v>
      </c>
      <c r="O24">
        <v>4.397068282252329</v>
      </c>
      <c r="P24">
        <v>0.31933922705998469</v>
      </c>
      <c r="Q24">
        <v>4.5655293070544198</v>
      </c>
      <c r="R24">
        <v>0.3111891996792347</v>
      </c>
      <c r="S24">
        <v>4.5543995051365398</v>
      </c>
      <c r="T24">
        <v>0.32291542724316297</v>
      </c>
      <c r="U24">
        <v>4.5977464634173959</v>
      </c>
      <c r="V24">
        <v>0.31976245079555321</v>
      </c>
    </row>
    <row r="25" spans="5:22">
      <c r="E25">
        <v>5.4835539287721407</v>
      </c>
      <c r="F25">
        <v>0.34236227331985813</v>
      </c>
      <c r="K25">
        <v>4.612929844411406</v>
      </c>
      <c r="L25">
        <v>0.31591354074326217</v>
      </c>
      <c r="M25">
        <v>4.5554613927257774</v>
      </c>
      <c r="N25">
        <v>0.3233947841970119</v>
      </c>
      <c r="O25">
        <v>4.4047269017631683</v>
      </c>
      <c r="P25">
        <v>0.31842331787075795</v>
      </c>
      <c r="Q25">
        <v>4.5706892348073405</v>
      </c>
      <c r="R25">
        <v>0.31038162199862979</v>
      </c>
      <c r="S25">
        <v>4.5625006799022882</v>
      </c>
      <c r="T25">
        <v>0.32191626324052369</v>
      </c>
      <c r="U25">
        <v>4.603640928483852</v>
      </c>
      <c r="V25">
        <v>0.31892985613134128</v>
      </c>
    </row>
    <row r="26" spans="5:22">
      <c r="E26">
        <v>5.5481591851726639</v>
      </c>
      <c r="F26">
        <v>0.34446034593148833</v>
      </c>
      <c r="K26">
        <v>4.6222710570581116</v>
      </c>
      <c r="L26">
        <v>0.31503315769315643</v>
      </c>
      <c r="M26">
        <v>4.5729555286608825</v>
      </c>
      <c r="N26">
        <v>0.32229391907549443</v>
      </c>
      <c r="O26">
        <v>4.419884423889533</v>
      </c>
      <c r="P26">
        <v>0.31761595245579494</v>
      </c>
      <c r="Q26">
        <v>4.580896351643112</v>
      </c>
      <c r="R26">
        <v>0.30966977495124948</v>
      </c>
      <c r="S26">
        <v>4.5785333654101317</v>
      </c>
      <c r="T26">
        <v>0.32103551225375959</v>
      </c>
      <c r="U26">
        <v>4.615303685773922</v>
      </c>
      <c r="V26">
        <v>0.31819594605032964</v>
      </c>
    </row>
    <row r="27" spans="5:22">
      <c r="E27">
        <v>5.613408199487508</v>
      </c>
      <c r="F27">
        <v>0.34656169776868317</v>
      </c>
      <c r="K27">
        <v>4.6360447545413477</v>
      </c>
      <c r="L27">
        <v>0.31428837630388773</v>
      </c>
      <c r="M27">
        <v>4.5987615994747175</v>
      </c>
      <c r="N27">
        <v>0.32136250791615217</v>
      </c>
      <c r="O27">
        <v>4.4422458247046599</v>
      </c>
      <c r="P27">
        <v>0.31693284526453347</v>
      </c>
      <c r="Q27">
        <v>4.5959519876429509</v>
      </c>
      <c r="R27">
        <v>0.30906751383015701</v>
      </c>
      <c r="S27">
        <v>4.6021855036735708</v>
      </c>
      <c r="T27">
        <v>0.3202903170989887</v>
      </c>
      <c r="U27">
        <v>4.6325077329831457</v>
      </c>
      <c r="V27">
        <v>0.31757500527743476</v>
      </c>
    </row>
    <row r="28" spans="5:22">
      <c r="E28">
        <v>5.679307386430823</v>
      </c>
      <c r="F28">
        <v>0.34866633395677527</v>
      </c>
      <c r="K28">
        <v>4.6539828475069509</v>
      </c>
      <c r="L28">
        <v>0.3136936928980219</v>
      </c>
      <c r="M28">
        <v>4.6323773193528606</v>
      </c>
      <c r="N28">
        <v>0.32061867957773721</v>
      </c>
      <c r="O28">
        <v>4.4713758649773991</v>
      </c>
      <c r="P28">
        <v>0.31638729220142853</v>
      </c>
      <c r="Q28">
        <v>4.6155631019776511</v>
      </c>
      <c r="R28">
        <v>0.30858656096301262</v>
      </c>
      <c r="S28">
        <v>4.6329967327252142</v>
      </c>
      <c r="T28">
        <v>0.31969518215225168</v>
      </c>
      <c r="U28">
        <v>4.654918212901908</v>
      </c>
      <c r="V28">
        <v>0.31707911971849145</v>
      </c>
    </row>
    <row r="29" spans="5:22">
      <c r="E29">
        <v>5.7458632246360573</v>
      </c>
      <c r="F29">
        <v>0.35077425962910835</v>
      </c>
      <c r="K29">
        <v>4.6757361913796265</v>
      </c>
      <c r="L29">
        <v>0.3132606823116118</v>
      </c>
      <c r="M29">
        <v>4.6731483965451996</v>
      </c>
      <c r="N29">
        <v>0.32007691183276465</v>
      </c>
      <c r="O29">
        <v>4.5067075616087715</v>
      </c>
      <c r="P29">
        <v>0.31598991183629593</v>
      </c>
      <c r="Q29">
        <v>4.6393479866140002</v>
      </c>
      <c r="R29">
        <v>0.30823627755029948</v>
      </c>
      <c r="S29">
        <v>4.6703673470388276</v>
      </c>
      <c r="T29">
        <v>0.31926169103833074</v>
      </c>
      <c r="U29">
        <v>4.6820989310301337</v>
      </c>
      <c r="V29">
        <v>0.3167179412218431</v>
      </c>
    </row>
    <row r="30" spans="5:22">
      <c r="E30">
        <v>5.8130822572928906</v>
      </c>
      <c r="F30">
        <v>0.35288547992704933</v>
      </c>
      <c r="K30">
        <v>4.7008813820649529</v>
      </c>
      <c r="L30">
        <v>0.31299777260317968</v>
      </c>
      <c r="M30">
        <v>4.7202812684105977</v>
      </c>
      <c r="N30">
        <v>0.31974774957413876</v>
      </c>
      <c r="O30">
        <v>4.5475532233130567</v>
      </c>
      <c r="P30">
        <v>0.31574843872592967</v>
      </c>
      <c r="Q30">
        <v>4.6668436958274571</v>
      </c>
      <c r="R30">
        <v>0.30802348146020458</v>
      </c>
      <c r="S30">
        <v>4.7135699701152385</v>
      </c>
      <c r="T30">
        <v>0.31899828116866963</v>
      </c>
      <c r="U30">
        <v>4.7135208456070661</v>
      </c>
      <c r="V30">
        <v>0.31649849971609251</v>
      </c>
    </row>
    <row r="31" spans="5:22">
      <c r="E31">
        <v>5.8809710927904968</v>
      </c>
      <c r="F31">
        <v>0.35500000000000043</v>
      </c>
      <c r="K31">
        <v>4.7289289970284702</v>
      </c>
      <c r="L31">
        <v>0.3129100810111447</v>
      </c>
      <c r="M31">
        <v>4.7728585472110421</v>
      </c>
      <c r="N31">
        <v>0.31963759957080706</v>
      </c>
      <c r="O31">
        <v>4.5931178357464324</v>
      </c>
      <c r="P31">
        <v>0.31566757286975128</v>
      </c>
      <c r="Q31">
        <v>4.697515056914086</v>
      </c>
      <c r="R31">
        <v>0.30795231452656957</v>
      </c>
      <c r="S31">
        <v>4.7617637120385208</v>
      </c>
      <c r="T31">
        <v>0.31891007951675693</v>
      </c>
      <c r="U31">
        <v>4.7485723648073614</v>
      </c>
      <c r="V31">
        <v>0.31642506638053802</v>
      </c>
    </row>
    <row r="32" spans="5:22">
      <c r="E32">
        <v>5.8809710927904826</v>
      </c>
      <c r="F32">
        <v>0.35499999999999998</v>
      </c>
      <c r="K32">
        <v>4.7593331213486048</v>
      </c>
      <c r="L32">
        <v>0.31299931435259826</v>
      </c>
      <c r="M32">
        <v>4.8298568760204512</v>
      </c>
      <c r="N32">
        <v>0.31974860576729064</v>
      </c>
      <c r="O32">
        <v>4.6425145355568613</v>
      </c>
      <c r="P32">
        <v>0.31574888822966785</v>
      </c>
      <c r="Q32">
        <v>4.7307650867184945</v>
      </c>
      <c r="R32">
        <v>0.30802416193280657</v>
      </c>
      <c r="S32">
        <v>4.8140105364417058</v>
      </c>
      <c r="T32">
        <v>0.31899880282741921</v>
      </c>
      <c r="U32">
        <v>4.7865712506803009</v>
      </c>
      <c r="V32">
        <v>0.31649907051152709</v>
      </c>
    </row>
    <row r="33" spans="5:22">
      <c r="E33" t="s">
        <v>43</v>
      </c>
      <c r="F33" t="s">
        <v>43</v>
      </c>
      <c r="K33">
        <v>4.791501973329642</v>
      </c>
      <c r="L33">
        <v>0.3132637358020503</v>
      </c>
      <c r="M33">
        <v>4.8901668472031865</v>
      </c>
      <c r="N33">
        <v>0.32007860755424272</v>
      </c>
      <c r="O33">
        <v>4.6947818721704468</v>
      </c>
      <c r="P33">
        <v>0.31599080209469338</v>
      </c>
      <c r="Q33">
        <v>4.765946611231886</v>
      </c>
      <c r="R33">
        <v>0.30823762525087839</v>
      </c>
      <c r="S33">
        <v>4.8692935183176687</v>
      </c>
      <c r="T33">
        <v>0.31926272420233581</v>
      </c>
      <c r="U33">
        <v>4.8267778981354574</v>
      </c>
      <c r="V33">
        <v>0.31671907170282848</v>
      </c>
    </row>
    <row r="34" spans="5:22">
      <c r="K34">
        <v>4.8248094228592997</v>
      </c>
      <c r="L34">
        <v>0.31369819869676219</v>
      </c>
      <c r="M34">
        <v>4.9526145957717524</v>
      </c>
      <c r="N34">
        <v>0.32062118182225163</v>
      </c>
      <c r="O34">
        <v>4.7489025213332186</v>
      </c>
      <c r="P34">
        <v>0.31638860588661816</v>
      </c>
      <c r="Q34">
        <v>4.8023748620979996</v>
      </c>
      <c r="R34">
        <v>0.30858854966010962</v>
      </c>
      <c r="S34">
        <v>4.9265366373076533</v>
      </c>
      <c r="T34">
        <v>0.31969670671215006</v>
      </c>
      <c r="U34">
        <v>4.868409730514502</v>
      </c>
      <c r="V34">
        <v>0.31708078788150107</v>
      </c>
    </row>
    <row r="35" spans="5:22">
      <c r="K35">
        <v>4.8586071783191436</v>
      </c>
      <c r="L35">
        <v>0.31429424671068257</v>
      </c>
      <c r="M35">
        <v>5.0159846473335223</v>
      </c>
      <c r="N35">
        <v>0.32136576798035976</v>
      </c>
      <c r="O35">
        <v>4.8038230861705511</v>
      </c>
      <c r="P35">
        <v>0.3169345568071274</v>
      </c>
      <c r="Q35">
        <v>4.839340804850246</v>
      </c>
      <c r="R35">
        <v>0.30907010481604519</v>
      </c>
      <c r="S35">
        <v>4.984625721213602</v>
      </c>
      <c r="T35">
        <v>0.3202923033809561</v>
      </c>
      <c r="U35">
        <v>4.9106564315556822</v>
      </c>
      <c r="V35">
        <v>0.31757717865357316</v>
      </c>
    </row>
    <row r="36" spans="5:22">
      <c r="K36">
        <v>4.8922374048435255</v>
      </c>
      <c r="L36">
        <v>0.31504027844721505</v>
      </c>
      <c r="M36">
        <v>5.0790435759172121</v>
      </c>
      <c r="N36">
        <v>0.32229787350595368</v>
      </c>
      <c r="O36">
        <v>4.8584746003591004</v>
      </c>
      <c r="P36">
        <v>0.31761802854256338</v>
      </c>
      <c r="Q36">
        <v>4.876124939461091</v>
      </c>
      <c r="R36">
        <v>0.30967291779533573</v>
      </c>
      <c r="S36">
        <v>5.0424301320926386</v>
      </c>
      <c r="T36">
        <v>0.32103792159707689</v>
      </c>
      <c r="U36">
        <v>4.9526957172781421</v>
      </c>
      <c r="V36">
        <v>0.31819858233730247</v>
      </c>
    </row>
    <row r="37" spans="5:22">
      <c r="K37">
        <v>4.9250455283269643</v>
      </c>
      <c r="L37">
        <v>0.31592177324720661</v>
      </c>
      <c r="M37">
        <v>5.1405640112064086</v>
      </c>
      <c r="N37">
        <v>0.32339935602523201</v>
      </c>
      <c r="O37">
        <v>4.9117933343403646</v>
      </c>
      <c r="P37">
        <v>0.31842571809303344</v>
      </c>
      <c r="Q37">
        <v>4.9120113045916671</v>
      </c>
      <c r="R37">
        <v>0.3103852555290289</v>
      </c>
      <c r="S37">
        <v>5.0988247728385465</v>
      </c>
      <c r="T37">
        <v>0.32191904875006383</v>
      </c>
      <c r="U37">
        <v>4.9937093408042728</v>
      </c>
      <c r="V37">
        <v>0.31893290401682134</v>
      </c>
    </row>
    <row r="38" spans="5:22">
      <c r="K38">
        <v>4.9563929759645413</v>
      </c>
      <c r="L38">
        <v>0.31692157381706076</v>
      </c>
      <c r="M38">
        <v>5.1993485279066656</v>
      </c>
      <c r="N38">
        <v>0.32464877643387485</v>
      </c>
      <c r="O38">
        <v>4.9627414996065573</v>
      </c>
      <c r="P38">
        <v>0.31934190470017093</v>
      </c>
      <c r="Q38">
        <v>4.9463014129648428</v>
      </c>
      <c r="R38">
        <v>0.31119325317341057</v>
      </c>
      <c r="S38">
        <v>5.1527119859171595</v>
      </c>
      <c r="T38">
        <v>0.32291853470215121</v>
      </c>
      <c r="U38">
        <v>5.0328990186044438</v>
      </c>
      <c r="V38">
        <v>0.31976585095591659</v>
      </c>
    </row>
    <row r="39" spans="5:22">
      <c r="K39">
        <v>4.9856696053451861</v>
      </c>
      <c r="L39">
        <v>0.31802022017594173</v>
      </c>
      <c r="M39">
        <v>5.2542529522668087</v>
      </c>
      <c r="N39">
        <v>0.32602181618482257</v>
      </c>
      <c r="O39">
        <v>5.0103274480734514</v>
      </c>
      <c r="P39">
        <v>0.32034875583381472</v>
      </c>
      <c r="Q39">
        <v>4.9783278466255538</v>
      </c>
      <c r="R39">
        <v>0.3120811839734165</v>
      </c>
      <c r="S39">
        <v>5.2030429180216986</v>
      </c>
      <c r="T39">
        <v>0.32401692559618012</v>
      </c>
      <c r="U39">
        <v>5.0695019681778728</v>
      </c>
      <c r="V39">
        <v>0.32068121078988171</v>
      </c>
    </row>
    <row r="40" spans="5:22">
      <c r="K40">
        <v>5.0123055801796745</v>
      </c>
      <c r="L40">
        <v>0.3191963284221655</v>
      </c>
      <c r="M40">
        <v>5.3042086321195248</v>
      </c>
      <c r="N40">
        <v>0.32749175062113256</v>
      </c>
      <c r="O40">
        <v>5.0536249733823535</v>
      </c>
      <c r="P40">
        <v>0.32142667428192462</v>
      </c>
      <c r="Q40">
        <v>5.0074672474721229</v>
      </c>
      <c r="R40">
        <v>0.31303176536603095</v>
      </c>
      <c r="S40">
        <v>5.2488379348093357</v>
      </c>
      <c r="T40">
        <v>0.3251928425027994</v>
      </c>
      <c r="U40">
        <v>5.1028057547463499</v>
      </c>
      <c r="V40">
        <v>0.32166116708075504</v>
      </c>
    </row>
    <row r="41" spans="5:22">
      <c r="K41">
        <v>5.0357824615158275</v>
      </c>
      <c r="L41">
        <v>0.32042700694652271</v>
      </c>
      <c r="M41">
        <v>5.3482432369802249</v>
      </c>
      <c r="N41">
        <v>0.32902996914102772</v>
      </c>
      <c r="O41">
        <v>5.0917913384533318</v>
      </c>
      <c r="P41">
        <v>0.3225546795880222</v>
      </c>
      <c r="Q41">
        <v>5.0331524502126506</v>
      </c>
      <c r="R41">
        <v>0.31402649536571692</v>
      </c>
      <c r="S41">
        <v>5.2892056883693579</v>
      </c>
      <c r="T41">
        <v>0.32642339753700733</v>
      </c>
      <c r="U41">
        <v>5.1321621579868166</v>
      </c>
      <c r="V41">
        <v>0.32268664609401848</v>
      </c>
    </row>
    <row r="42" spans="5:22">
      <c r="K42">
        <v>5.0556432985629929</v>
      </c>
      <c r="L42">
        <v>0.32168830199141274</v>
      </c>
      <c r="M42">
        <v>5.385499683353915</v>
      </c>
      <c r="N42">
        <v>0.33060653207071583</v>
      </c>
      <c r="O42">
        <v>5.1240836784038741</v>
      </c>
      <c r="P42">
        <v>0.32371081641191135</v>
      </c>
      <c r="Q42">
        <v>5.0548835215922745</v>
      </c>
      <c r="R42">
        <v>0.31504601268451921</v>
      </c>
      <c r="S42">
        <v>5.3233604662963607</v>
      </c>
      <c r="T42">
        <v>0.32768463934479874</v>
      </c>
      <c r="U42">
        <v>5.1569997889026107</v>
      </c>
      <c r="V42">
        <v>0.32373768804714392</v>
      </c>
    </row>
    <row r="43" spans="5:22">
      <c r="K43">
        <v>5.071501522719414</v>
      </c>
      <c r="L43">
        <v>0.32295566388348868</v>
      </c>
      <c r="M43">
        <v>5.4152528168905132</v>
      </c>
      <c r="N43">
        <v>0.33219075340608439</v>
      </c>
      <c r="O43">
        <v>5.1498734595688376</v>
      </c>
      <c r="P43">
        <v>0.32487258186540124</v>
      </c>
      <c r="Q43">
        <v>5.0722374910253203</v>
      </c>
      <c r="R43">
        <v>0.316070473577511</v>
      </c>
      <c r="S43">
        <v>5.3506374846884777</v>
      </c>
      <c r="T43">
        <v>0.32895201928902618</v>
      </c>
      <c r="U43">
        <v>5.1768352112603422</v>
      </c>
      <c r="V43">
        <v>0.32479383560405628</v>
      </c>
    </row>
    <row r="44" spans="5:22">
      <c r="K44">
        <v>5.0830484716903497</v>
      </c>
      <c r="L44">
        <v>0.32420442486512413</v>
      </c>
      <c r="M44">
        <v>5.4369235266894149</v>
      </c>
      <c r="N44">
        <v>0.33375179808086541</v>
      </c>
      <c r="O44">
        <v>5.1686587131932864</v>
      </c>
      <c r="P44">
        <v>0.3260173635054282</v>
      </c>
      <c r="Q44">
        <v>5.0848765832366203</v>
      </c>
      <c r="R44">
        <v>0.31707993807871721</v>
      </c>
      <c r="S44">
        <v>5.370505827409854</v>
      </c>
      <c r="T44">
        <v>0.33020086926069864</v>
      </c>
      <c r="U44">
        <v>5.1912823511262767</v>
      </c>
      <c r="V44">
        <v>0.32583453205391028</v>
      </c>
    </row>
    <row r="45" spans="5:22">
      <c r="K45">
        <v>5.09005939724854</v>
      </c>
      <c r="L45">
        <v>0.32541027922425597</v>
      </c>
      <c r="M45">
        <v>5.4500900170344524</v>
      </c>
      <c r="N45">
        <v>0.33525928213612627</v>
      </c>
      <c r="O45">
        <v>5.1800738056833309</v>
      </c>
      <c r="P45">
        <v>0.327122879459539</v>
      </c>
      <c r="Q45">
        <v>5.0925547926730346</v>
      </c>
      <c r="R45">
        <v>0.31805475810987083</v>
      </c>
      <c r="S45">
        <v>5.3825787797693243</v>
      </c>
      <c r="T45">
        <v>0.33140688181566325</v>
      </c>
      <c r="U45">
        <v>5.2000600113563022</v>
      </c>
      <c r="V45">
        <v>0.32683952142408418</v>
      </c>
    </row>
    <row r="46" spans="5:22">
      <c r="K46">
        <v>5.0923978397028051</v>
      </c>
      <c r="L46">
        <v>0.32654975637742284</v>
      </c>
      <c r="M46">
        <v>5.4544960171677204</v>
      </c>
      <c r="N46">
        <v>0.3366838641094691</v>
      </c>
      <c r="O46">
        <v>5.1838965552481255</v>
      </c>
      <c r="P46">
        <v>0.32816761211719259</v>
      </c>
      <c r="Q46">
        <v>5.09512267172172</v>
      </c>
      <c r="R46">
        <v>0.31897595990790667</v>
      </c>
      <c r="S46">
        <v>5.3866213554819913</v>
      </c>
      <c r="T46">
        <v>0.33254658329135667</v>
      </c>
      <c r="U46">
        <v>5.2029973447784812</v>
      </c>
      <c r="V46">
        <v>0.32778924273964605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Table S1</vt:lpstr>
      <vt:lpstr>Table S2</vt:lpstr>
      <vt:lpstr>Table S3</vt:lpstr>
      <vt:lpstr>PlotDat6</vt:lpstr>
      <vt:lpstr>PlotDat7</vt:lpstr>
      <vt:lpstr>PlotDat8</vt:lpstr>
      <vt:lpstr>PlotDat9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Cary Cosper</cp:lastModifiedBy>
  <dcterms:created xsi:type="dcterms:W3CDTF">2015-06-05T18:19:34Z</dcterms:created>
  <dcterms:modified xsi:type="dcterms:W3CDTF">2022-11-01T17:48:08Z</dcterms:modified>
</cp:coreProperties>
</file>