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henchaowang/Desktop/Tarim basalts/GSAB/proof/"/>
    </mc:Choice>
  </mc:AlternateContent>
  <xr:revisionPtr revIDLastSave="0" documentId="13_ncr:1_{7DFC4508-3E27-014E-9D61-6CF171004C63}" xr6:coauthVersionLast="47" xr6:coauthVersionMax="47" xr10:uidLastSave="{00000000-0000-0000-0000-000000000000}"/>
  <bookViews>
    <workbookView xWindow="23300" yWindow="460" windowWidth="27900" windowHeight="16020" xr2:uid="{AD2259D9-78B1-2246-B5AC-198C1691C86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6" i="1" l="1"/>
  <c r="Q20" i="1" s="1"/>
  <c r="T16" i="1"/>
  <c r="R20" i="1" s="1"/>
  <c r="S17" i="1"/>
  <c r="T17" i="1"/>
  <c r="R17" i="1"/>
  <c r="R16" i="1"/>
  <c r="P21" i="1" s="1"/>
  <c r="L16" i="1"/>
  <c r="J21" i="1" s="1"/>
  <c r="M16" i="1"/>
  <c r="K20" i="1" s="1"/>
  <c r="L17" i="1"/>
  <c r="M17" i="1"/>
  <c r="K17" i="1"/>
  <c r="K16" i="1"/>
  <c r="I21" i="1" s="1"/>
  <c r="K23" i="1"/>
  <c r="J20" i="1"/>
  <c r="J24" i="1"/>
  <c r="I24" i="1"/>
  <c r="P24" i="1" l="1"/>
  <c r="R25" i="1"/>
  <c r="R23" i="1"/>
  <c r="S23" i="1" s="1"/>
  <c r="R21" i="1"/>
  <c r="I23" i="1"/>
  <c r="K22" i="1"/>
  <c r="I20" i="1"/>
  <c r="L20" i="1" s="1"/>
  <c r="I22" i="1"/>
  <c r="L22" i="1" s="1"/>
  <c r="K25" i="1"/>
  <c r="K21" i="1"/>
  <c r="I25" i="1"/>
  <c r="K24" i="1"/>
  <c r="M24" i="1" s="1"/>
  <c r="P23" i="1"/>
  <c r="Q25" i="1"/>
  <c r="Q23" i="1"/>
  <c r="Q21" i="1"/>
  <c r="P20" i="1"/>
  <c r="P22" i="1"/>
  <c r="S22" i="1" s="1"/>
  <c r="R24" i="1"/>
  <c r="S24" i="1" s="1"/>
  <c r="R22" i="1"/>
  <c r="P25" i="1"/>
  <c r="Q24" i="1"/>
  <c r="T24" i="1" s="1"/>
  <c r="Q22" i="1"/>
  <c r="J23" i="1"/>
  <c r="M23" i="1" s="1"/>
  <c r="J22" i="1"/>
  <c r="M22" i="1" s="1"/>
  <c r="J25" i="1"/>
  <c r="T25" i="1"/>
  <c r="S20" i="1"/>
  <c r="T23" i="1"/>
  <c r="T20" i="1"/>
  <c r="L25" i="1"/>
  <c r="L23" i="1"/>
  <c r="M21" i="1"/>
  <c r="M20" i="1"/>
  <c r="L21" i="1"/>
  <c r="C21" i="1"/>
  <c r="D21" i="1"/>
  <c r="C23" i="1"/>
  <c r="D23" i="1"/>
  <c r="C25" i="1"/>
  <c r="D25" i="1"/>
  <c r="E17" i="1"/>
  <c r="F17" i="1"/>
  <c r="D20" i="1" s="1"/>
  <c r="D17" i="1"/>
  <c r="B24" i="1" s="1"/>
  <c r="F16" i="1"/>
  <c r="E16" i="1"/>
  <c r="C20" i="1" s="1"/>
  <c r="D16" i="1"/>
  <c r="F20" i="1" l="1"/>
  <c r="B20" i="1"/>
  <c r="E20" i="1" s="1"/>
  <c r="F25" i="1"/>
  <c r="F21" i="1"/>
  <c r="L24" i="1"/>
  <c r="B22" i="1"/>
  <c r="D22" i="1"/>
  <c r="B23" i="1"/>
  <c r="E23" i="1" s="1"/>
  <c r="F23" i="1"/>
  <c r="D24" i="1"/>
  <c r="E24" i="1" s="1"/>
  <c r="B25" i="1"/>
  <c r="E25" i="1" s="1"/>
  <c r="B21" i="1"/>
  <c r="E21" i="1" s="1"/>
  <c r="C24" i="1"/>
  <c r="F24" i="1" s="1"/>
  <c r="C22" i="1"/>
  <c r="F22" i="1" s="1"/>
  <c r="T21" i="1"/>
  <c r="S21" i="1"/>
  <c r="S25" i="1"/>
  <c r="T22" i="1"/>
  <c r="M25" i="1"/>
  <c r="E22" i="1" l="1"/>
</calcChain>
</file>

<file path=xl/sharedStrings.xml><?xml version="1.0" encoding="utf-8"?>
<sst xmlns="http://schemas.openxmlformats.org/spreadsheetml/2006/main" count="71" uniqueCount="30">
  <si>
    <t>Mineral and melt proportion in garnet peridotite (after Jourdan et al., 2007)</t>
    <phoneticPr fontId="1" type="noConversion"/>
  </si>
  <si>
    <r>
      <t>Jourdan, F., Bertrand, H., Schärer, U., Blichert-Toft, J., Féraud, G. and Kampunzu, A.B., 2007. Major and trace element and Sr, Nd, Hf, and Pb isotope compositions of the Karoo large igneous province, Botswana–Zimbabwe: lithosphere vs mantle plume contribution. </t>
    </r>
    <r>
      <rPr>
        <i/>
        <sz val="13"/>
        <color rgb="FF222222"/>
        <rFont val="Arial"/>
        <family val="2"/>
      </rPr>
      <t>Journal of Petrology</t>
    </r>
    <r>
      <rPr>
        <sz val="13"/>
        <color rgb="FF222222"/>
        <rFont val="Arial"/>
        <family val="2"/>
      </rPr>
      <t>, </t>
    </r>
    <r>
      <rPr>
        <i/>
        <sz val="13"/>
        <color rgb="FF222222"/>
        <rFont val="Arial"/>
        <family val="2"/>
      </rPr>
      <t>48</t>
    </r>
    <r>
      <rPr>
        <sz val="13"/>
        <color rgb="FF222222"/>
        <rFont val="Arial"/>
        <family val="2"/>
      </rPr>
      <t>(6), pp.1043-1077.</t>
    </r>
  </si>
  <si>
    <t>Melting mode modified from Walter (1998): 0.16 olivine + 0.81 clinopyroxene + 0.15 garnet = melt + 0.12 orthopyroxene</t>
    <phoneticPr fontId="1" type="noConversion"/>
  </si>
  <si>
    <r>
      <t>Walter, M.J., 1998. Melting of garnet peridotite and the origin of komatiite and depleted lithosphere. </t>
    </r>
    <r>
      <rPr>
        <i/>
        <sz val="13"/>
        <color rgb="FF222222"/>
        <rFont val="Arial"/>
        <family val="2"/>
      </rPr>
      <t>Journal of Petrology</t>
    </r>
    <r>
      <rPr>
        <sz val="13"/>
        <color rgb="FF222222"/>
        <rFont val="Arial"/>
        <family val="2"/>
      </rPr>
      <t>, </t>
    </r>
    <r>
      <rPr>
        <i/>
        <sz val="13"/>
        <color rgb="FF222222"/>
        <rFont val="Arial"/>
        <family val="2"/>
      </rPr>
      <t>39</t>
    </r>
    <r>
      <rPr>
        <sz val="13"/>
        <color rgb="FF222222"/>
        <rFont val="Arial"/>
        <family val="2"/>
      </rPr>
      <t>(1), pp.29-60.</t>
    </r>
  </si>
  <si>
    <t>Mode</t>
  </si>
  <si>
    <t>olivine</t>
  </si>
  <si>
    <t>opx</t>
  </si>
  <si>
    <t>cpx</t>
  </si>
  <si>
    <t>garnet</t>
  </si>
  <si>
    <t>garnet peridotite</t>
    <phoneticPr fontId="1" type="noConversion"/>
  </si>
  <si>
    <t>melt</t>
    <phoneticPr fontId="1" type="noConversion"/>
  </si>
  <si>
    <t>DLa</t>
    <phoneticPr fontId="1" type="noConversion"/>
  </si>
  <si>
    <t>DSm</t>
    <phoneticPr fontId="1" type="noConversion"/>
  </si>
  <si>
    <t>DYb</t>
    <phoneticPr fontId="1" type="noConversion"/>
  </si>
  <si>
    <t>Partition coefficient values</t>
    <phoneticPr fontId="1" type="noConversion"/>
  </si>
  <si>
    <t>La</t>
    <phoneticPr fontId="1" type="noConversion"/>
  </si>
  <si>
    <t>Sm</t>
    <phoneticPr fontId="1" type="noConversion"/>
  </si>
  <si>
    <t>Yb</t>
    <phoneticPr fontId="1" type="noConversion"/>
  </si>
  <si>
    <t>bulk D-value</t>
    <phoneticPr fontId="1" type="noConversion"/>
  </si>
  <si>
    <t>bulk P-value</t>
    <phoneticPr fontId="1" type="noConversion"/>
  </si>
  <si>
    <t>Partial melting degree</t>
    <phoneticPr fontId="1" type="noConversion"/>
  </si>
  <si>
    <t>source composition (Ionov, 2004)</t>
    <phoneticPr fontId="1" type="noConversion"/>
  </si>
  <si>
    <t>La/Yb</t>
    <phoneticPr fontId="1" type="noConversion"/>
  </si>
  <si>
    <t>Sm/Yb</t>
    <phoneticPr fontId="1" type="noConversion"/>
  </si>
  <si>
    <r>
      <t>Wood, B.J. and Fraser, D.G., 1976. </t>
    </r>
    <r>
      <rPr>
        <i/>
        <sz val="13"/>
        <color rgb="FF222222"/>
        <rFont val="Arial"/>
        <family val="2"/>
      </rPr>
      <t>Elementary thermodynamics for geologists</t>
    </r>
    <r>
      <rPr>
        <sz val="13"/>
        <color rgb="FF222222"/>
        <rFont val="Arial"/>
        <family val="2"/>
      </rPr>
      <t>. Oxford University Press, USA.</t>
    </r>
  </si>
  <si>
    <t>Partition coefficient values from Mckenzie and O'Nions (1991)</t>
    <phoneticPr fontId="1" type="noConversion"/>
  </si>
  <si>
    <r>
      <t>McKenzie, D.A.N. and O'nions, R.K., 1991. Partial melt distributions from inversion of rare earth element concentrations. </t>
    </r>
    <r>
      <rPr>
        <i/>
        <sz val="13"/>
        <color rgb="FF222222"/>
        <rFont val="Arial"/>
        <family val="2"/>
      </rPr>
      <t>Journal of Petrology</t>
    </r>
    <r>
      <rPr>
        <sz val="13"/>
        <color rgb="FF222222"/>
        <rFont val="Arial"/>
        <family val="2"/>
      </rPr>
      <t>, </t>
    </r>
    <r>
      <rPr>
        <i/>
        <sz val="13"/>
        <color rgb="FF222222"/>
        <rFont val="Arial"/>
        <family val="2"/>
      </rPr>
      <t>32</t>
    </r>
    <r>
      <rPr>
        <sz val="13"/>
        <color rgb="FF222222"/>
        <rFont val="Arial"/>
        <family val="2"/>
      </rPr>
      <t>(5), pp.1021-1091.</t>
    </r>
  </si>
  <si>
    <r>
      <t>Batch partial melting equation: C</t>
    </r>
    <r>
      <rPr>
        <vertAlign val="subscript"/>
        <sz val="12"/>
        <color theme="1"/>
        <rFont val="ArialMT"/>
      </rPr>
      <t>L</t>
    </r>
    <r>
      <rPr>
        <sz val="12"/>
        <color theme="1"/>
        <rFont val="ArialMT"/>
        <family val="2"/>
        <charset val="134"/>
      </rPr>
      <t xml:space="preserve"> = C</t>
    </r>
    <r>
      <rPr>
        <vertAlign val="subscript"/>
        <sz val="12"/>
        <color theme="1"/>
        <rFont val="ArialMT"/>
      </rPr>
      <t xml:space="preserve">0 </t>
    </r>
    <r>
      <rPr>
        <sz val="12"/>
        <color theme="1"/>
        <rFont val="ArialMT"/>
        <family val="2"/>
        <charset val="134"/>
      </rPr>
      <t>/ (F + D - F * P) (Wood and Fraser, 1976)</t>
    </r>
    <phoneticPr fontId="1" type="noConversion"/>
  </si>
  <si>
    <t>References</t>
    <phoneticPr fontId="1" type="noConversion"/>
  </si>
  <si>
    <t>Partial melting model in Fig. 7B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</si>
</sst>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5">
    <font>
      <sz val="12"/>
      <color theme="1"/>
      <name val="ArialMT"/>
      <family val="2"/>
      <charset val="134"/>
    </font>
    <font>
      <sz val="9"/>
      <name val="ArialMT"/>
      <family val="2"/>
      <charset val="134"/>
    </font>
    <font>
      <sz val="13"/>
      <color rgb="FF222222"/>
      <name val="Arial"/>
      <family val="2"/>
    </font>
    <font>
      <i/>
      <sz val="13"/>
      <color rgb="FF222222"/>
      <name val="Arial"/>
      <family val="2"/>
    </font>
    <font>
      <vertAlign val="subscript"/>
      <sz val="12"/>
      <color theme="1"/>
      <name val="ArialMT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2" fontId="0" fillId="0" borderId="0" xfId="0" applyNumberFormat="1" applyBorder="1">
      <alignment vertical="center"/>
    </xf>
    <xf numFmtId="0" fontId="0" fillId="2" borderId="0" xfId="0" applyFont="1" applyFill="1" applyBorder="1">
      <alignment vertical="center"/>
    </xf>
    <xf numFmtId="164" fontId="0" fillId="0" borderId="0" xfId="0" applyNumberFormat="1" applyBorder="1">
      <alignment vertical="center"/>
    </xf>
    <xf numFmtId="164" fontId="0" fillId="0" borderId="2" xfId="0" applyNumberFormat="1" applyBorder="1">
      <alignment vertical="center"/>
    </xf>
    <xf numFmtId="0" fontId="0" fillId="2" borderId="0" xfId="0" applyFill="1" applyBorder="1">
      <alignment vertical="center"/>
    </xf>
    <xf numFmtId="0" fontId="0" fillId="2" borderId="2" xfId="0" applyFill="1" applyBorder="1">
      <alignment vertical="center"/>
    </xf>
    <xf numFmtId="165" fontId="0" fillId="0" borderId="0" xfId="0" applyNumberFormat="1" applyBorder="1">
      <alignment vertical="center"/>
    </xf>
    <xf numFmtId="2" fontId="0" fillId="2" borderId="0" xfId="0" applyNumberFormat="1" applyFill="1" applyBorder="1">
      <alignment vertical="center"/>
    </xf>
    <xf numFmtId="2" fontId="0" fillId="2" borderId="2" xfId="0" applyNumberFormat="1" applyFill="1" applyBorder="1">
      <alignment vertical="center"/>
    </xf>
    <xf numFmtId="0" fontId="0" fillId="0" borderId="8" xfId="0" applyBorder="1">
      <alignment vertical="center"/>
    </xf>
    <xf numFmtId="165" fontId="0" fillId="0" borderId="1" xfId="0" applyNumberFormat="1" applyBorder="1">
      <alignment vertical="center"/>
    </xf>
    <xf numFmtId="2" fontId="0" fillId="2" borderId="1" xfId="0" applyNumberFormat="1" applyFill="1" applyBorder="1">
      <alignment vertical="center"/>
    </xf>
    <xf numFmtId="2" fontId="0" fillId="2" borderId="3" xfId="0" applyNumberFormat="1" applyFill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BCAD7-D3E8-C640-872E-50329404B979}">
  <dimension ref="A1:T31"/>
  <sheetViews>
    <sheetView tabSelected="1" workbookViewId="0"/>
  </sheetViews>
  <sheetFormatPr baseColWidth="10" defaultRowHeight="16"/>
  <cols>
    <col min="9" max="9" width="14.85546875" customWidth="1"/>
  </cols>
  <sheetData>
    <row r="1" spans="1:20">
      <c r="A1" t="s">
        <v>29</v>
      </c>
    </row>
    <row r="2" spans="1:20">
      <c r="A2" t="s">
        <v>0</v>
      </c>
    </row>
    <row r="3" spans="1:20">
      <c r="A3" t="s">
        <v>2</v>
      </c>
    </row>
    <row r="4" spans="1:20" ht="18">
      <c r="A4" t="s">
        <v>27</v>
      </c>
    </row>
    <row r="5" spans="1:20">
      <c r="A5" t="s">
        <v>25</v>
      </c>
    </row>
    <row r="7" spans="1:20">
      <c r="B7" s="28" t="s">
        <v>21</v>
      </c>
      <c r="C7" s="20" t="s">
        <v>15</v>
      </c>
      <c r="D7" s="20" t="s">
        <v>16</v>
      </c>
      <c r="E7" s="21" t="s">
        <v>17</v>
      </c>
    </row>
    <row r="8" spans="1:20">
      <c r="B8" s="29"/>
      <c r="C8" s="22">
        <v>0.91</v>
      </c>
      <c r="D8" s="22">
        <v>0.37</v>
      </c>
      <c r="E8" s="23">
        <v>0.49</v>
      </c>
    </row>
    <row r="10" spans="1:20">
      <c r="A10" s="3" t="s">
        <v>4</v>
      </c>
      <c r="B10" s="26" t="s">
        <v>9</v>
      </c>
      <c r="C10" s="26" t="s">
        <v>10</v>
      </c>
      <c r="D10" s="24" t="s">
        <v>14</v>
      </c>
      <c r="E10" s="24"/>
      <c r="F10" s="25"/>
      <c r="G10" s="2"/>
      <c r="H10" s="3" t="s">
        <v>4</v>
      </c>
      <c r="I10" s="26" t="s">
        <v>9</v>
      </c>
      <c r="J10" s="26" t="s">
        <v>10</v>
      </c>
      <c r="K10" s="24" t="s">
        <v>14</v>
      </c>
      <c r="L10" s="24"/>
      <c r="M10" s="25"/>
      <c r="O10" s="3" t="s">
        <v>4</v>
      </c>
      <c r="P10" s="26" t="s">
        <v>9</v>
      </c>
      <c r="Q10" s="26" t="s">
        <v>10</v>
      </c>
      <c r="R10" s="24" t="s">
        <v>14</v>
      </c>
      <c r="S10" s="24"/>
      <c r="T10" s="25"/>
    </row>
    <row r="11" spans="1:20">
      <c r="A11" s="4"/>
      <c r="B11" s="27"/>
      <c r="C11" s="27"/>
      <c r="D11" s="5" t="s">
        <v>11</v>
      </c>
      <c r="E11" s="5" t="s">
        <v>12</v>
      </c>
      <c r="F11" s="6" t="s">
        <v>13</v>
      </c>
      <c r="H11" s="4"/>
      <c r="I11" s="27"/>
      <c r="J11" s="27"/>
      <c r="K11" s="5" t="s">
        <v>11</v>
      </c>
      <c r="L11" s="5" t="s">
        <v>12</v>
      </c>
      <c r="M11" s="6" t="s">
        <v>13</v>
      </c>
      <c r="O11" s="4"/>
      <c r="P11" s="27"/>
      <c r="Q11" s="27"/>
      <c r="R11" s="5" t="s">
        <v>11</v>
      </c>
      <c r="S11" s="5" t="s">
        <v>12</v>
      </c>
      <c r="T11" s="6" t="s">
        <v>13</v>
      </c>
    </row>
    <row r="12" spans="1:20">
      <c r="A12" s="4" t="s">
        <v>5</v>
      </c>
      <c r="B12" s="5">
        <v>0.68</v>
      </c>
      <c r="C12" s="7">
        <v>0.16</v>
      </c>
      <c r="D12" s="5">
        <v>4.0000000000000002E-4</v>
      </c>
      <c r="E12" s="5">
        <v>1.2999999999999999E-3</v>
      </c>
      <c r="F12" s="6">
        <v>1.5E-3</v>
      </c>
      <c r="H12" s="4" t="s">
        <v>5</v>
      </c>
      <c r="I12" s="5">
        <v>0.66</v>
      </c>
      <c r="J12" s="7">
        <v>0.16</v>
      </c>
      <c r="K12" s="5">
        <v>4.0000000000000002E-4</v>
      </c>
      <c r="L12" s="5">
        <v>1.2999999999999999E-3</v>
      </c>
      <c r="M12" s="6">
        <v>1.5E-3</v>
      </c>
      <c r="O12" s="4" t="s">
        <v>5</v>
      </c>
      <c r="P12" s="5">
        <v>0.64</v>
      </c>
      <c r="Q12" s="7">
        <v>0.16</v>
      </c>
      <c r="R12" s="5">
        <v>4.0000000000000002E-4</v>
      </c>
      <c r="S12" s="5">
        <v>1.2999999999999999E-3</v>
      </c>
      <c r="T12" s="6">
        <v>1.5E-3</v>
      </c>
    </row>
    <row r="13" spans="1:20">
      <c r="A13" s="4" t="s">
        <v>6</v>
      </c>
      <c r="B13" s="5">
        <v>0.2</v>
      </c>
      <c r="C13" s="7">
        <v>-0.12</v>
      </c>
      <c r="D13" s="5">
        <v>2E-3</v>
      </c>
      <c r="E13" s="5">
        <v>0.01</v>
      </c>
      <c r="F13" s="6">
        <v>4.9000000000000002E-2</v>
      </c>
      <c r="H13" s="4" t="s">
        <v>6</v>
      </c>
      <c r="I13" s="5">
        <v>0.2</v>
      </c>
      <c r="J13" s="7">
        <v>-0.12</v>
      </c>
      <c r="K13" s="5">
        <v>2E-3</v>
      </c>
      <c r="L13" s="5">
        <v>0.01</v>
      </c>
      <c r="M13" s="6">
        <v>4.9000000000000002E-2</v>
      </c>
      <c r="O13" s="4" t="s">
        <v>6</v>
      </c>
      <c r="P13" s="5">
        <v>0.2</v>
      </c>
      <c r="Q13" s="7">
        <v>-0.12</v>
      </c>
      <c r="R13" s="5">
        <v>2E-3</v>
      </c>
      <c r="S13" s="5">
        <v>0.01</v>
      </c>
      <c r="T13" s="6">
        <v>4.9000000000000002E-2</v>
      </c>
    </row>
    <row r="14" spans="1:20">
      <c r="A14" s="4" t="s">
        <v>7</v>
      </c>
      <c r="B14" s="5">
        <v>0.09</v>
      </c>
      <c r="C14" s="7">
        <v>0.81</v>
      </c>
      <c r="D14" s="5">
        <v>5.3999999999999999E-2</v>
      </c>
      <c r="E14" s="5">
        <v>0.26</v>
      </c>
      <c r="F14" s="6">
        <v>0.28000000000000003</v>
      </c>
      <c r="H14" s="4" t="s">
        <v>7</v>
      </c>
      <c r="I14" s="5">
        <v>0.09</v>
      </c>
      <c r="J14" s="7">
        <v>0.81</v>
      </c>
      <c r="K14" s="5">
        <v>5.3999999999999999E-2</v>
      </c>
      <c r="L14" s="5">
        <v>0.26</v>
      </c>
      <c r="M14" s="6">
        <v>0.28000000000000003</v>
      </c>
      <c r="O14" s="4" t="s">
        <v>7</v>
      </c>
      <c r="P14" s="5">
        <v>0.09</v>
      </c>
      <c r="Q14" s="7">
        <v>0.81</v>
      </c>
      <c r="R14" s="5">
        <v>5.3999999999999999E-2</v>
      </c>
      <c r="S14" s="5">
        <v>0.26</v>
      </c>
      <c r="T14" s="6">
        <v>0.28000000000000003</v>
      </c>
    </row>
    <row r="15" spans="1:20">
      <c r="A15" s="4" t="s">
        <v>8</v>
      </c>
      <c r="B15" s="8">
        <v>0.03</v>
      </c>
      <c r="C15" s="7">
        <v>0.15</v>
      </c>
      <c r="D15" s="5">
        <v>0.01</v>
      </c>
      <c r="E15" s="5">
        <v>0.217</v>
      </c>
      <c r="F15" s="6">
        <v>4.03</v>
      </c>
      <c r="H15" s="4" t="s">
        <v>8</v>
      </c>
      <c r="I15" s="8">
        <v>0.05</v>
      </c>
      <c r="J15" s="7">
        <v>0.15</v>
      </c>
      <c r="K15" s="5">
        <v>0.01</v>
      </c>
      <c r="L15" s="5">
        <v>0.217</v>
      </c>
      <c r="M15" s="6">
        <v>4.03</v>
      </c>
      <c r="O15" s="4" t="s">
        <v>8</v>
      </c>
      <c r="P15" s="8">
        <v>7.0000000000000007E-2</v>
      </c>
      <c r="Q15" s="7">
        <v>0.15</v>
      </c>
      <c r="R15" s="5">
        <v>0.01</v>
      </c>
      <c r="S15" s="5">
        <v>0.217</v>
      </c>
      <c r="T15" s="6">
        <v>4.03</v>
      </c>
    </row>
    <row r="16" spans="1:20">
      <c r="A16" s="4" t="s">
        <v>18</v>
      </c>
      <c r="B16" s="5"/>
      <c r="C16" s="5"/>
      <c r="D16" s="9">
        <f>$B12*D12+$B13*D13+$B14*D14+$B15*D15</f>
        <v>5.8319999999999995E-3</v>
      </c>
      <c r="E16" s="9">
        <f>$B12*E12+$B13*E13+$B14*E14+$B15*E15</f>
        <v>3.2794000000000004E-2</v>
      </c>
      <c r="F16" s="10">
        <f>$B12*F12+$B13*F13+$B14*F14+$B15*F15</f>
        <v>0.15692</v>
      </c>
      <c r="H16" s="4" t="s">
        <v>18</v>
      </c>
      <c r="I16" s="5"/>
      <c r="J16" s="5"/>
      <c r="K16" s="9">
        <f>$I12*K12+$I13*K13+$I14*K14+$I15*K15</f>
        <v>6.0239999999999998E-3</v>
      </c>
      <c r="L16" s="9">
        <f t="shared" ref="L16:M16" si="0">$I12*L12+$I13*L13+$I14*L14+$I15*L15</f>
        <v>3.7108000000000002E-2</v>
      </c>
      <c r="M16" s="9">
        <f t="shared" si="0"/>
        <v>0.23749000000000001</v>
      </c>
      <c r="O16" s="4" t="s">
        <v>18</v>
      </c>
      <c r="P16" s="5"/>
      <c r="Q16" s="5"/>
      <c r="R16" s="9">
        <f>$P12*R12+$P13*R13+$P14*R14+$P15*R15</f>
        <v>6.2160000000000002E-3</v>
      </c>
      <c r="S16" s="9">
        <f t="shared" ref="S16:T16" si="1">$P12*S12+$P13*S13+$P14*S14+$P15*S15</f>
        <v>4.1422E-2</v>
      </c>
      <c r="T16" s="9">
        <f t="shared" si="1"/>
        <v>0.31806000000000001</v>
      </c>
    </row>
    <row r="17" spans="1:20">
      <c r="A17" s="4" t="s">
        <v>19</v>
      </c>
      <c r="B17" s="5"/>
      <c r="C17" s="5"/>
      <c r="D17" s="9">
        <f>$C12*D12+$C13*D13+$C14*D14+$C15*D15</f>
        <v>4.5064E-2</v>
      </c>
      <c r="E17" s="9">
        <f>$C12*E12+$C13*E13+$C14*E14+$C15*E15</f>
        <v>0.24215800000000001</v>
      </c>
      <c r="F17" s="10">
        <f>$C12*F12+$C13*F13+$C14*F14+$C15*F15</f>
        <v>0.82566000000000006</v>
      </c>
      <c r="H17" s="4" t="s">
        <v>19</v>
      </c>
      <c r="I17" s="5"/>
      <c r="J17" s="5"/>
      <c r="K17" s="9">
        <f>$J12*K12+$J13*K13+$J14*K14+$J15*K15</f>
        <v>4.5064E-2</v>
      </c>
      <c r="L17" s="9">
        <f t="shared" ref="L17:M17" si="2">$J12*L12+$J13*L13+$J14*L14+$J15*L15</f>
        <v>0.24215800000000001</v>
      </c>
      <c r="M17" s="9">
        <f t="shared" si="2"/>
        <v>0.82566000000000006</v>
      </c>
      <c r="O17" s="4" t="s">
        <v>19</v>
      </c>
      <c r="P17" s="5"/>
      <c r="Q17" s="5"/>
      <c r="R17" s="9">
        <f>$Q12*R12+$Q13*R13+$Q14*R14+$Q15*R15</f>
        <v>4.5064E-2</v>
      </c>
      <c r="S17" s="9">
        <f t="shared" ref="S17:T17" si="3">$Q12*S12+$Q13*S13+$Q14*S14+$Q15*S15</f>
        <v>0.24215800000000001</v>
      </c>
      <c r="T17" s="9">
        <f t="shared" si="3"/>
        <v>0.82566000000000006</v>
      </c>
    </row>
    <row r="18" spans="1:20">
      <c r="A18" s="4"/>
      <c r="B18" s="5"/>
      <c r="C18" s="5"/>
      <c r="D18" s="5"/>
      <c r="E18" s="5"/>
      <c r="F18" s="6"/>
      <c r="H18" s="4"/>
      <c r="I18" s="5"/>
      <c r="J18" s="5"/>
      <c r="K18" s="5"/>
      <c r="L18" s="5"/>
      <c r="M18" s="6"/>
      <c r="O18" s="4"/>
      <c r="P18" s="5"/>
      <c r="Q18" s="5"/>
      <c r="R18" s="5"/>
      <c r="S18" s="5"/>
      <c r="T18" s="6"/>
    </row>
    <row r="19" spans="1:20">
      <c r="A19" s="4" t="s">
        <v>20</v>
      </c>
      <c r="B19" s="5" t="s">
        <v>15</v>
      </c>
      <c r="C19" s="5" t="s">
        <v>16</v>
      </c>
      <c r="D19" s="5" t="s">
        <v>17</v>
      </c>
      <c r="E19" s="11" t="s">
        <v>22</v>
      </c>
      <c r="F19" s="12" t="s">
        <v>23</v>
      </c>
      <c r="H19" s="4" t="s">
        <v>20</v>
      </c>
      <c r="I19" s="5" t="s">
        <v>15</v>
      </c>
      <c r="J19" s="5" t="s">
        <v>16</v>
      </c>
      <c r="K19" s="5" t="s">
        <v>17</v>
      </c>
      <c r="L19" s="11" t="s">
        <v>22</v>
      </c>
      <c r="M19" s="12" t="s">
        <v>23</v>
      </c>
      <c r="O19" s="4" t="s">
        <v>20</v>
      </c>
      <c r="P19" s="5" t="s">
        <v>15</v>
      </c>
      <c r="Q19" s="5" t="s">
        <v>16</v>
      </c>
      <c r="R19" s="5" t="s">
        <v>17</v>
      </c>
      <c r="S19" s="11" t="s">
        <v>22</v>
      </c>
      <c r="T19" s="12" t="s">
        <v>23</v>
      </c>
    </row>
    <row r="20" spans="1:20">
      <c r="A20" s="4">
        <v>0.01</v>
      </c>
      <c r="B20" s="13">
        <f>C$8/($A20+D$16-$A20*D$17)</f>
        <v>59.162518788975753</v>
      </c>
      <c r="C20" s="13">
        <f t="shared" ref="C20:D25" si="4">D$8/($A20+E$16-$A20*E$17)</f>
        <v>9.1646723183797238</v>
      </c>
      <c r="D20" s="13">
        <f t="shared" si="4"/>
        <v>3.0882988767415798</v>
      </c>
      <c r="E20" s="14">
        <f>B20/D20</f>
        <v>19.15699261963832</v>
      </c>
      <c r="F20" s="15">
        <f>C20/D20</f>
        <v>2.9675470814694074</v>
      </c>
      <c r="H20" s="4">
        <v>0.01</v>
      </c>
      <c r="I20" s="13">
        <f>C$8/($H20+K$16-$A20*K$17)</f>
        <v>58.433119121371369</v>
      </c>
      <c r="J20" s="13">
        <f>D$8/($H20+L$16-$A20*L$17)</f>
        <v>8.2799203874465661</v>
      </c>
      <c r="K20" s="13">
        <f>E$8/($H20+M$16-$A20*M$17)</f>
        <v>2.0482089875410372</v>
      </c>
      <c r="L20" s="14">
        <f>I20/K20</f>
        <v>28.528885224511605</v>
      </c>
      <c r="M20" s="15">
        <f>J20/K20</f>
        <v>4.0425173592207333</v>
      </c>
      <c r="O20" s="4">
        <v>0.01</v>
      </c>
      <c r="P20" s="13">
        <f>C$8/($O20+R$16-$A20*R$17)</f>
        <v>57.721485586120451</v>
      </c>
      <c r="Q20" s="13">
        <f t="shared" ref="Q20:R25" si="5">D$8/($O20+S$16-$A20*S$17)</f>
        <v>7.5509556856859588</v>
      </c>
      <c r="R20" s="13">
        <f t="shared" si="5"/>
        <v>1.5321913400545459</v>
      </c>
      <c r="S20" s="14">
        <f>P20/R20</f>
        <v>37.672504782637375</v>
      </c>
      <c r="T20" s="15">
        <f>Q20/R20</f>
        <v>4.9282067378197985</v>
      </c>
    </row>
    <row r="21" spans="1:20">
      <c r="A21" s="4">
        <v>0.02</v>
      </c>
      <c r="B21" s="13">
        <f t="shared" ref="B21:B25" si="6">C$8/($A21+D$16-$A21*D$17)</f>
        <v>36.501151992401347</v>
      </c>
      <c r="C21" s="13">
        <f t="shared" si="4"/>
        <v>7.7162360450828373</v>
      </c>
      <c r="D21" s="13">
        <f t="shared" si="4"/>
        <v>3.0547333404818251</v>
      </c>
      <c r="E21" s="14">
        <f t="shared" ref="E21:E25" si="7">B21/D21</f>
        <v>11.949046913091273</v>
      </c>
      <c r="F21" s="15">
        <f t="shared" ref="F21:F25" si="8">C21/D21</f>
        <v>2.5259933306865174</v>
      </c>
      <c r="H21" s="4">
        <v>0.02</v>
      </c>
      <c r="I21" s="13">
        <f t="shared" ref="I21:K25" si="9">C$8/($H21+K$16-$A21*K$17)</f>
        <v>36.222192501448895</v>
      </c>
      <c r="J21" s="13">
        <f t="shared" si="9"/>
        <v>7.0793290479794821</v>
      </c>
      <c r="K21" s="13">
        <f t="shared" si="9"/>
        <v>2.0333907662480373</v>
      </c>
      <c r="L21" s="14">
        <f t="shared" ref="L21:L25" si="10">I21/K21</f>
        <v>17.813689873434999</v>
      </c>
      <c r="M21" s="15">
        <f t="shared" ref="M21:M25" si="11">J21/K21</f>
        <v>3.4815388982227389</v>
      </c>
      <c r="O21" s="4">
        <v>0.02</v>
      </c>
      <c r="P21" s="13">
        <f t="shared" ref="P21:P25" si="12">C$8/($O21+R$16-$A21*R$17)</f>
        <v>35.947464558170111</v>
      </c>
      <c r="Q21" s="13">
        <f t="shared" si="5"/>
        <v>6.5395472936525376</v>
      </c>
      <c r="R21" s="13">
        <f t="shared" si="5"/>
        <v>1.5238839260723476</v>
      </c>
      <c r="S21" s="14">
        <f t="shared" ref="S21:S25" si="13">P21/R21</f>
        <v>23.589371830189826</v>
      </c>
      <c r="T21" s="15">
        <f t="shared" ref="T21:T25" si="14">Q21/R21</f>
        <v>4.2913683790257835</v>
      </c>
    </row>
    <row r="22" spans="1:20">
      <c r="A22" s="4">
        <v>0.03</v>
      </c>
      <c r="B22" s="13">
        <f t="shared" si="6"/>
        <v>26.392050134454447</v>
      </c>
      <c r="C22" s="13">
        <f t="shared" si="4"/>
        <v>6.6631538039584894</v>
      </c>
      <c r="D22" s="13">
        <f t="shared" si="4"/>
        <v>3.0218895813881206</v>
      </c>
      <c r="E22" s="14">
        <f t="shared" si="7"/>
        <v>8.7336249136975823</v>
      </c>
      <c r="F22" s="15">
        <f t="shared" si="8"/>
        <v>2.2049626978421015</v>
      </c>
      <c r="H22" s="4">
        <v>0.03</v>
      </c>
      <c r="I22" s="13">
        <f t="shared" si="9"/>
        <v>26.245901601519147</v>
      </c>
      <c r="J22" s="13">
        <f t="shared" si="9"/>
        <v>6.1828182488721364</v>
      </c>
      <c r="K22" s="13">
        <f t="shared" si="9"/>
        <v>2.0187854162941528</v>
      </c>
      <c r="L22" s="14">
        <f t="shared" si="10"/>
        <v>13.000837726328669</v>
      </c>
      <c r="M22" s="15">
        <f t="shared" si="11"/>
        <v>3.0626426161834583</v>
      </c>
      <c r="O22" s="4">
        <v>0.03</v>
      </c>
      <c r="P22" s="13">
        <f t="shared" si="12"/>
        <v>26.101362777965175</v>
      </c>
      <c r="Q22" s="13">
        <f t="shared" si="5"/>
        <v>5.7670792050658033</v>
      </c>
      <c r="R22" s="13">
        <f t="shared" si="5"/>
        <v>1.5156661105099998</v>
      </c>
      <c r="S22" s="14">
        <f t="shared" si="13"/>
        <v>17.221050597471262</v>
      </c>
      <c r="T22" s="15">
        <f t="shared" si="14"/>
        <v>3.80497997881952</v>
      </c>
    </row>
    <row r="23" spans="1:20">
      <c r="A23" s="4">
        <v>0.04</v>
      </c>
      <c r="B23" s="13">
        <f t="shared" si="6"/>
        <v>20.667989417989421</v>
      </c>
      <c r="C23" s="13">
        <f t="shared" si="4"/>
        <v>5.8629948050696843</v>
      </c>
      <c r="D23" s="13">
        <f t="shared" si="4"/>
        <v>2.9897445659867135</v>
      </c>
      <c r="E23" s="14">
        <f t="shared" si="7"/>
        <v>6.9129616132167158</v>
      </c>
      <c r="F23" s="15">
        <f t="shared" si="8"/>
        <v>1.9610353579268751</v>
      </c>
      <c r="H23" s="4">
        <v>0.04</v>
      </c>
      <c r="I23" s="13">
        <f t="shared" si="9"/>
        <v>20.578253444483039</v>
      </c>
      <c r="J23" s="13">
        <f t="shared" si="9"/>
        <v>5.4878490123651611</v>
      </c>
      <c r="K23" s="13">
        <f t="shared" si="9"/>
        <v>2.0043883833830476</v>
      </c>
      <c r="L23" s="14">
        <f t="shared" si="10"/>
        <v>10.266599834185151</v>
      </c>
      <c r="M23" s="15">
        <f t="shared" si="11"/>
        <v>2.7379169914678201</v>
      </c>
      <c r="O23" s="4">
        <v>0.04</v>
      </c>
      <c r="P23" s="13">
        <f t="shared" si="12"/>
        <v>20.489293331027728</v>
      </c>
      <c r="Q23" s="13">
        <f t="shared" si="5"/>
        <v>5.1578238332723689</v>
      </c>
      <c r="R23" s="13">
        <f t="shared" si="5"/>
        <v>1.5075364516160792</v>
      </c>
      <c r="S23" s="14">
        <f t="shared" si="13"/>
        <v>13.591242393550885</v>
      </c>
      <c r="T23" s="15">
        <f t="shared" si="14"/>
        <v>3.421359283049628</v>
      </c>
    </row>
    <row r="24" spans="1:20">
      <c r="A24" s="4">
        <v>0.05</v>
      </c>
      <c r="B24" s="13">
        <f t="shared" si="6"/>
        <v>16.984329622910554</v>
      </c>
      <c r="C24" s="13">
        <f t="shared" si="4"/>
        <v>5.2344095939654327</v>
      </c>
      <c r="D24" s="13">
        <f t="shared" si="4"/>
        <v>2.9582762305523529</v>
      </c>
      <c r="E24" s="14">
        <f t="shared" si="7"/>
        <v>5.7412926647959894</v>
      </c>
      <c r="F24" s="15">
        <f t="shared" si="8"/>
        <v>1.7694120447258208</v>
      </c>
      <c r="H24" s="4">
        <v>0.05</v>
      </c>
      <c r="I24" s="13">
        <f t="shared" si="9"/>
        <v>16.923683486204407</v>
      </c>
      <c r="J24" s="13">
        <f t="shared" si="9"/>
        <v>4.9333267555643259</v>
      </c>
      <c r="K24" s="13">
        <f t="shared" si="9"/>
        <v>1.9901952422148841</v>
      </c>
      <c r="L24" s="14">
        <f t="shared" si="10"/>
        <v>8.5035292654855681</v>
      </c>
      <c r="M24" s="15">
        <f t="shared" si="11"/>
        <v>2.4788154704229104</v>
      </c>
      <c r="O24" s="4">
        <v>0.05</v>
      </c>
      <c r="P24" s="13">
        <f t="shared" si="12"/>
        <v>16.863468908210841</v>
      </c>
      <c r="Q24" s="13">
        <f t="shared" si="5"/>
        <v>4.6649965138607135</v>
      </c>
      <c r="R24" s="13">
        <f t="shared" si="5"/>
        <v>1.4994935384069259</v>
      </c>
      <c r="S24" s="14">
        <f t="shared" si="13"/>
        <v>11.24610975391513</v>
      </c>
      <c r="T24" s="15">
        <f t="shared" si="14"/>
        <v>3.1110480934895151</v>
      </c>
    </row>
    <row r="25" spans="1:20">
      <c r="A25" s="16">
        <v>0.1</v>
      </c>
      <c r="B25" s="17">
        <f t="shared" si="6"/>
        <v>8.9809485460732521</v>
      </c>
      <c r="C25" s="17">
        <f t="shared" si="4"/>
        <v>3.4076822050835247</v>
      </c>
      <c r="D25" s="17">
        <f t="shared" si="4"/>
        <v>2.8103742959725615</v>
      </c>
      <c r="E25" s="18">
        <f t="shared" si="7"/>
        <v>3.19564143428991</v>
      </c>
      <c r="F25" s="19">
        <f t="shared" si="8"/>
        <v>1.2125367820104753</v>
      </c>
      <c r="H25" s="16">
        <v>0.1</v>
      </c>
      <c r="I25" s="17">
        <f t="shared" si="9"/>
        <v>8.9639628990441054</v>
      </c>
      <c r="J25" s="17">
        <f t="shared" si="9"/>
        <v>3.2774629248079141</v>
      </c>
      <c r="K25" s="17">
        <f t="shared" si="9"/>
        <v>1.9221415009963754</v>
      </c>
      <c r="L25" s="18">
        <f t="shared" si="10"/>
        <v>4.6635291389304481</v>
      </c>
      <c r="M25" s="19">
        <f t="shared" si="11"/>
        <v>1.7051101196810872</v>
      </c>
      <c r="O25" s="16">
        <v>0.1</v>
      </c>
      <c r="P25" s="17">
        <f t="shared" si="12"/>
        <v>8.9470413805579803</v>
      </c>
      <c r="Q25" s="17">
        <f t="shared" si="5"/>
        <v>3.1568295875132888</v>
      </c>
      <c r="R25" s="17">
        <f t="shared" si="5"/>
        <v>1.4605328262204393</v>
      </c>
      <c r="S25" s="18">
        <f t="shared" si="13"/>
        <v>6.1258748998549359</v>
      </c>
      <c r="T25" s="19">
        <f t="shared" si="14"/>
        <v>2.1614232359860881</v>
      </c>
    </row>
    <row r="27" spans="1:20">
      <c r="A27" t="s">
        <v>28</v>
      </c>
    </row>
    <row r="28" spans="1:20" ht="17">
      <c r="A28" s="1" t="s">
        <v>1</v>
      </c>
    </row>
    <row r="29" spans="1:20" ht="17">
      <c r="A29" s="1" t="s">
        <v>3</v>
      </c>
    </row>
    <row r="30" spans="1:20" ht="17">
      <c r="A30" s="1" t="s">
        <v>24</v>
      </c>
    </row>
    <row r="31" spans="1:20" ht="17">
      <c r="A31" s="1" t="s">
        <v>26</v>
      </c>
    </row>
  </sheetData>
  <mergeCells count="10">
    <mergeCell ref="R10:T10"/>
    <mergeCell ref="D10:F10"/>
    <mergeCell ref="B10:B11"/>
    <mergeCell ref="C10:C11"/>
    <mergeCell ref="B7:B8"/>
    <mergeCell ref="I10:I11"/>
    <mergeCell ref="J10:J11"/>
    <mergeCell ref="K10:M10"/>
    <mergeCell ref="P10:P11"/>
    <mergeCell ref="Q10:Q1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zhenchao</dc:creator>
  <cp:lastModifiedBy>zhenchao</cp:lastModifiedBy>
  <dcterms:created xsi:type="dcterms:W3CDTF">2020-08-17T05:15:24Z</dcterms:created>
  <dcterms:modified xsi:type="dcterms:W3CDTF">2022-08-22T14:35:03Z</dcterms:modified>
</cp:coreProperties>
</file>