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Nov-2022\G50244-mHodgskiss\1-Supp-Mat\"/>
    </mc:Choice>
  </mc:AlternateContent>
  <xr:revisionPtr revIDLastSave="0" documentId="13_ncr:1_{ACBAC1A5-0B15-46AA-AE72-8CCCA09CDB2B}" xr6:coauthVersionLast="47" xr6:coauthVersionMax="47" xr10:uidLastSave="{00000000-0000-0000-0000-000000000000}"/>
  <bookViews>
    <workbookView xWindow="-120" yWindow="-120" windowWidth="20730" windowHeight="10095" xr2:uid="{90007BE4-758B-4ED5-8968-43EE4D939F7B}"/>
  </bookViews>
  <sheets>
    <sheet name="C and O isotopes " sheetId="2" r:id="rId1"/>
    <sheet name="Clumped isotope data" sheetId="1" r:id="rId2"/>
    <sheet name="U Pb analyses" sheetId="3" r:id="rId3"/>
    <sheet name="G5024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W2" i="1" s="1"/>
  <c r="V21" i="1"/>
  <c r="I21" i="1"/>
  <c r="W21" i="1" s="1"/>
  <c r="V20" i="1"/>
  <c r="I20" i="1"/>
  <c r="W20" i="1" s="1"/>
  <c r="V19" i="1"/>
  <c r="I19" i="1"/>
  <c r="J19" i="1" s="1"/>
  <c r="V18" i="1"/>
  <c r="I18" i="1"/>
  <c r="W18" i="1" s="1"/>
  <c r="V17" i="1"/>
  <c r="I17" i="1"/>
  <c r="W17" i="1" s="1"/>
  <c r="V16" i="1"/>
  <c r="I16" i="1"/>
  <c r="W16" i="1" s="1"/>
  <c r="V15" i="1"/>
  <c r="I15" i="1"/>
  <c r="J15" i="1" s="1"/>
  <c r="V14" i="1"/>
  <c r="I14" i="1"/>
  <c r="W14" i="1" s="1"/>
  <c r="V13" i="1"/>
  <c r="I13" i="1"/>
  <c r="W13" i="1" s="1"/>
  <c r="V12" i="1"/>
  <c r="I12" i="1"/>
  <c r="W12" i="1" s="1"/>
  <c r="V11" i="1"/>
  <c r="I11" i="1"/>
  <c r="W11" i="1" s="1"/>
  <c r="V10" i="1"/>
  <c r="I10" i="1"/>
  <c r="W10" i="1" s="1"/>
  <c r="V9" i="1"/>
  <c r="I9" i="1"/>
  <c r="W9" i="1" s="1"/>
  <c r="V8" i="1"/>
  <c r="I8" i="1"/>
  <c r="W8" i="1" s="1"/>
  <c r="V7" i="1"/>
  <c r="I7" i="1"/>
  <c r="W7" i="1" s="1"/>
  <c r="V6" i="1"/>
  <c r="I6" i="1"/>
  <c r="J6" i="1" s="1"/>
  <c r="V5" i="1"/>
  <c r="I5" i="1"/>
  <c r="W5" i="1" s="1"/>
  <c r="V4" i="1"/>
  <c r="I4" i="1"/>
  <c r="J4" i="1" s="1"/>
  <c r="V3" i="1"/>
  <c r="I3" i="1"/>
  <c r="J3" i="1" s="1"/>
  <c r="V2" i="1"/>
  <c r="W6" i="1" l="1"/>
  <c r="J10" i="1"/>
  <c r="J11" i="1"/>
  <c r="W3" i="1"/>
  <c r="W19" i="1"/>
  <c r="J18" i="1"/>
  <c r="J8" i="1"/>
  <c r="J12" i="1"/>
  <c r="J16" i="1"/>
  <c r="J20" i="1"/>
  <c r="J2" i="1"/>
  <c r="J14" i="1"/>
  <c r="J7" i="1"/>
  <c r="W4" i="1"/>
  <c r="W15" i="1"/>
  <c r="J5" i="1"/>
  <c r="J9" i="1"/>
  <c r="J13" i="1"/>
  <c r="J17" i="1"/>
  <c r="J21" i="1"/>
</calcChain>
</file>

<file path=xl/sharedStrings.xml><?xml version="1.0" encoding="utf-8"?>
<sst xmlns="http://schemas.openxmlformats.org/spreadsheetml/2006/main" count="193" uniqueCount="94">
  <si>
    <t>Type</t>
  </si>
  <si>
    <t>spec #'s</t>
  </si>
  <si>
    <t>d47</t>
  </si>
  <si>
    <t>d48</t>
  </si>
  <si>
    <t>D48</t>
  </si>
  <si>
    <t>T(C)</t>
  </si>
  <si>
    <t>sample</t>
  </si>
  <si>
    <t>20.67A</t>
  </si>
  <si>
    <t>20.67B</t>
  </si>
  <si>
    <t>20.67C</t>
  </si>
  <si>
    <t>20.67D</t>
  </si>
  <si>
    <t>33.12A</t>
  </si>
  <si>
    <t>33.12B</t>
  </si>
  <si>
    <t>33.12C</t>
  </si>
  <si>
    <t>39.72A</t>
  </si>
  <si>
    <t>39.72B</t>
  </si>
  <si>
    <t>39.72C</t>
  </si>
  <si>
    <t>51.06A</t>
  </si>
  <si>
    <t>51.06B</t>
  </si>
  <si>
    <t>51.06C</t>
  </si>
  <si>
    <t>51.06D</t>
  </si>
  <si>
    <t>51.06E</t>
  </si>
  <si>
    <t>51.22A</t>
  </si>
  <si>
    <t>51.22B</t>
  </si>
  <si>
    <t>51.22C</t>
  </si>
  <si>
    <t>54.46A</t>
  </si>
  <si>
    <t>54.46B</t>
  </si>
  <si>
    <t>Sample
ID</t>
  </si>
  <si>
    <t>Analyses
date</t>
  </si>
  <si>
    <t>d13C_
stdev</t>
  </si>
  <si>
    <t>d18O_
brand</t>
  </si>
  <si>
    <t>d18O_
stdev</t>
  </si>
  <si>
    <t>d47_
stdev</t>
  </si>
  <si>
    <t>D47
(v. Oz)</t>
  </si>
  <si>
    <t>D47_
sterr</t>
  </si>
  <si>
    <t>d48_
stdev</t>
  </si>
  <si>
    <t>D48_
stdev</t>
  </si>
  <si>
    <t>D47_
ARF_
acid</t>
  </si>
  <si>
    <t>D47_
ARF
std error</t>
  </si>
  <si>
    <t>T_error
(1 sd)</t>
  </si>
  <si>
    <t>102.94</t>
  </si>
  <si>
    <t>84.20</t>
  </si>
  <si>
    <t>19.61</t>
  </si>
  <si>
    <t>52.35</t>
  </si>
  <si>
    <t>69.46</t>
  </si>
  <si>
    <t>68.94</t>
  </si>
  <si>
    <t>90.70</t>
  </si>
  <si>
    <t>Sample number</t>
  </si>
  <si>
    <t>δ13C
(‰; VPDB)</t>
  </si>
  <si>
    <t>δ18O
(‰; VPDB)</t>
  </si>
  <si>
    <t>238U (mV)</t>
  </si>
  <si>
    <t>232Th (mV)</t>
  </si>
  <si>
    <t>207Pb (cps)</t>
  </si>
  <si>
    <t>206Pb (cps)</t>
  </si>
  <si>
    <t>204Pb (cps)</t>
  </si>
  <si>
    <t>238U/206Pb</t>
  </si>
  <si>
    <t>238U/206Pb internal uncertainty</t>
  </si>
  <si>
    <t>207Pb/206Pb</t>
  </si>
  <si>
    <t>207Pb/206Pb internal uncertainty</t>
  </si>
  <si>
    <t>rho</t>
  </si>
  <si>
    <t>20.67</t>
  </si>
  <si>
    <t>A</t>
  </si>
  <si>
    <t>B</t>
  </si>
  <si>
    <t>C</t>
  </si>
  <si>
    <t>D</t>
  </si>
  <si>
    <t>25.74</t>
  </si>
  <si>
    <t>33.12</t>
  </si>
  <si>
    <t>33.73</t>
  </si>
  <si>
    <t>39.72</t>
  </si>
  <si>
    <t>40.32</t>
  </si>
  <si>
    <t>51.06</t>
  </si>
  <si>
    <t>E</t>
  </si>
  <si>
    <t>51.22</t>
  </si>
  <si>
    <t>52.47</t>
  </si>
  <si>
    <t>54.46</t>
  </si>
  <si>
    <t>-</t>
  </si>
  <si>
    <t>Subsample</t>
  </si>
  <si>
    <t>Sample 27.31 Area 1</t>
  </si>
  <si>
    <t>Sample 27.31 Area 2</t>
  </si>
  <si>
    <t>Sample 27.31 Area 3</t>
  </si>
  <si>
    <t>Sample 16.50 Area 1</t>
  </si>
  <si>
    <t>Sample 16.50 Area 2</t>
  </si>
  <si>
    <t>Sample 32.65 Area 1</t>
  </si>
  <si>
    <t>Sample 32.65 Area 2</t>
  </si>
  <si>
    <t>Session date</t>
  </si>
  <si>
    <t>d13C_
VPDB</t>
  </si>
  <si>
    <t>d18O_
mineral VPDB</t>
  </si>
  <si>
    <t>d18O_
mineral
VSMOW</t>
  </si>
  <si>
    <t>d18O
_fluid</t>
  </si>
  <si>
    <t>Calcite Spar</t>
  </si>
  <si>
    <t>Host rock</t>
  </si>
  <si>
    <t>Calcite spar</t>
  </si>
  <si>
    <t>Note: excluded from interpretation due to mixing between calcite and dolomite</t>
  </si>
  <si>
    <t>Hodgskiss, M.S.W., et al., 2022, Time constraints on hydrocarbon migration and caprock formation recorded by calcite spar in a Carboniferous–Permian carbonate-evaporite succession, Finnmark Platform, Barents Sea: Geology, v. 50, https://doi.org/10.1130/G50244.1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</si>
</sst>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/>
  </cellStyleXfs>
  <cellXfs count="66">
    <xf numFmtId="0" fontId="0" fillId="0" borderId="0" xfId="0"/>
    <xf numFmtId="0" fontId="0" fillId="4" borderId="0" xfId="0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4" fontId="3" fillId="5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4" fillId="5" borderId="0" xfId="3" applyNumberForma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165" fontId="4" fillId="5" borderId="0" xfId="3" applyNumberForma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164" fontId="3" fillId="5" borderId="0" xfId="3" applyNumberFormat="1" applyFont="1" applyFill="1" applyAlignment="1">
      <alignment horizontal="center" vertical="center"/>
    </xf>
    <xf numFmtId="164" fontId="3" fillId="5" borderId="0" xfId="2" applyNumberFormat="1" applyFont="1" applyFill="1" applyBorder="1" applyAlignment="1">
      <alignment horizontal="center" vertical="center"/>
    </xf>
    <xf numFmtId="165" fontId="3" fillId="5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1" fontId="3" fillId="5" borderId="1" xfId="2" applyNumberFormat="1" applyFont="1" applyFill="1" applyBorder="1" applyAlignment="1">
      <alignment horizontal="center" vertical="center"/>
    </xf>
    <xf numFmtId="165" fontId="3" fillId="5" borderId="1" xfId="2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0" fontId="0" fillId="0" borderId="0" xfId="0" applyFill="1"/>
    <xf numFmtId="14" fontId="6" fillId="0" borderId="0" xfId="0" applyNumberFormat="1" applyFont="1" applyFill="1"/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166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left"/>
    </xf>
    <xf numFmtId="14" fontId="6" fillId="6" borderId="0" xfId="0" applyNumberFormat="1" applyFont="1" applyFill="1"/>
    <xf numFmtId="164" fontId="7" fillId="6" borderId="0" xfId="0" applyNumberFormat="1" applyFont="1" applyFill="1" applyAlignment="1">
      <alignment horizontal="left"/>
    </xf>
    <xf numFmtId="1" fontId="7" fillId="6" borderId="0" xfId="0" applyNumberFormat="1" applyFont="1" applyFill="1" applyAlignment="1">
      <alignment horizontal="left"/>
    </xf>
    <xf numFmtId="0" fontId="7" fillId="6" borderId="0" xfId="0" applyFont="1" applyFill="1" applyAlignment="1">
      <alignment horizontal="left" vertical="top" wrapText="1"/>
    </xf>
    <xf numFmtId="166" fontId="7" fillId="6" borderId="0" xfId="0" applyNumberFormat="1" applyFont="1" applyFill="1" applyAlignment="1">
      <alignment horizontal="left"/>
    </xf>
    <xf numFmtId="167" fontId="7" fillId="6" borderId="0" xfId="0" applyNumberFormat="1" applyFont="1" applyFill="1" applyAlignment="1">
      <alignment horizontal="left"/>
    </xf>
    <xf numFmtId="0" fontId="0" fillId="6" borderId="0" xfId="0" applyFill="1"/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6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2" fillId="7" borderId="0" xfId="0" applyFont="1" applyFill="1" applyAlignment="1">
      <alignment horizontal="center" vertical="top"/>
    </xf>
    <xf numFmtId="0" fontId="2" fillId="8" borderId="0" xfId="0" applyFont="1" applyFill="1" applyAlignment="1">
      <alignment horizontal="center" vertical="top"/>
    </xf>
    <xf numFmtId="0" fontId="2" fillId="6" borderId="0" xfId="0" applyFont="1" applyFill="1" applyAlignment="1">
      <alignment vertical="top"/>
    </xf>
    <xf numFmtId="0" fontId="0" fillId="6" borderId="0" xfId="0" applyFill="1" applyAlignment="1">
      <alignment vertical="top"/>
    </xf>
  </cellXfs>
  <cellStyles count="4">
    <cellStyle name="20% - Accent5" xfId="2" builtinId="46"/>
    <cellStyle name="Comma" xfId="1" builtinId="3"/>
    <cellStyle name="Normal" xfId="0" builtinId="0"/>
    <cellStyle name="Normal 2" xfId="3" xr:uid="{15A9CE87-62CF-42A7-AE4D-A6409B6AA7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135D6-7FAB-435D-94CA-37EBCA0F1793}">
  <dimension ref="A1:D52"/>
  <sheetViews>
    <sheetView tabSelected="1" workbookViewId="0">
      <selection activeCell="J26" sqref="J26"/>
    </sheetView>
  </sheetViews>
  <sheetFormatPr defaultRowHeight="15" x14ac:dyDescent="0.25"/>
  <cols>
    <col min="1" max="1" width="18" style="31" bestFit="1" customWidth="1"/>
    <col min="2" max="2" width="15.42578125" style="35" bestFit="1" customWidth="1"/>
    <col min="3" max="3" width="15.7109375" style="35" bestFit="1" customWidth="1"/>
  </cols>
  <sheetData>
    <row r="1" spans="1:4" ht="45" x14ac:dyDescent="0.25">
      <c r="A1" s="36" t="s">
        <v>47</v>
      </c>
      <c r="B1" s="36" t="s">
        <v>76</v>
      </c>
      <c r="C1" s="37" t="s">
        <v>48</v>
      </c>
      <c r="D1" s="37" t="s">
        <v>49</v>
      </c>
    </row>
    <row r="2" spans="1:4" x14ac:dyDescent="0.25">
      <c r="A2" s="32" t="s">
        <v>91</v>
      </c>
      <c r="B2" s="33"/>
      <c r="C2" s="33"/>
    </row>
    <row r="3" spans="1:4" x14ac:dyDescent="0.25">
      <c r="A3" s="31" t="s">
        <v>60</v>
      </c>
      <c r="B3" s="31" t="s">
        <v>61</v>
      </c>
      <c r="C3" s="38">
        <v>-12.550057017296</v>
      </c>
      <c r="D3" s="38">
        <v>-6.8012856444444445</v>
      </c>
    </row>
    <row r="4" spans="1:4" x14ac:dyDescent="0.25">
      <c r="A4" s="31" t="s">
        <v>60</v>
      </c>
      <c r="B4" s="31" t="s">
        <v>62</v>
      </c>
      <c r="C4" s="38">
        <v>-13.294499263916</v>
      </c>
      <c r="D4" s="38">
        <v>-6.8185516555555559</v>
      </c>
    </row>
    <row r="5" spans="1:4" x14ac:dyDescent="0.25">
      <c r="A5" s="31" t="s">
        <v>60</v>
      </c>
      <c r="B5" s="31" t="s">
        <v>63</v>
      </c>
      <c r="C5" s="38">
        <v>-13.054065283256001</v>
      </c>
      <c r="D5" s="38">
        <v>-6.5563598444444446</v>
      </c>
    </row>
    <row r="6" spans="1:4" x14ac:dyDescent="0.25">
      <c r="A6" s="31" t="s">
        <v>60</v>
      </c>
      <c r="B6" s="31" t="s">
        <v>64</v>
      </c>
      <c r="C6" s="38">
        <v>-12.947100343735999</v>
      </c>
      <c r="D6" s="38">
        <v>-6.9662789222222221</v>
      </c>
    </row>
    <row r="7" spans="1:4" x14ac:dyDescent="0.25">
      <c r="A7" s="31" t="s">
        <v>65</v>
      </c>
      <c r="B7" s="31" t="s">
        <v>61</v>
      </c>
      <c r="C7" s="38">
        <v>-14.503603543700001</v>
      </c>
      <c r="D7" s="38">
        <v>-6.0243561222222226</v>
      </c>
    </row>
    <row r="8" spans="1:4" x14ac:dyDescent="0.25">
      <c r="A8" s="31" t="s">
        <v>65</v>
      </c>
      <c r="B8" s="31" t="s">
        <v>62</v>
      </c>
      <c r="C8" s="38">
        <v>-14.927690148187999</v>
      </c>
      <c r="D8" s="38">
        <v>-6.1437531777777785</v>
      </c>
    </row>
    <row r="9" spans="1:4" x14ac:dyDescent="0.25">
      <c r="A9" s="31" t="s">
        <v>66</v>
      </c>
      <c r="B9" s="31" t="s">
        <v>61</v>
      </c>
      <c r="C9" s="38">
        <v>-15.916471075327999</v>
      </c>
      <c r="D9" s="38">
        <v>-7.0965302555555558</v>
      </c>
    </row>
    <row r="10" spans="1:4" x14ac:dyDescent="0.25">
      <c r="A10" s="31" t="s">
        <v>66</v>
      </c>
      <c r="B10" s="31" t="s">
        <v>62</v>
      </c>
      <c r="C10" s="38">
        <v>-18.013353093968</v>
      </c>
      <c r="D10" s="38">
        <v>-8.2098363888888883</v>
      </c>
    </row>
    <row r="11" spans="1:4" x14ac:dyDescent="0.25">
      <c r="A11" s="31" t="s">
        <v>66</v>
      </c>
      <c r="B11" s="31" t="s">
        <v>63</v>
      </c>
      <c r="C11" s="38">
        <v>-17.324453855983997</v>
      </c>
      <c r="D11" s="38">
        <v>-6.5522167888888898</v>
      </c>
    </row>
    <row r="12" spans="1:4" x14ac:dyDescent="0.25">
      <c r="A12" s="31" t="s">
        <v>67</v>
      </c>
      <c r="B12" s="31" t="s">
        <v>61</v>
      </c>
      <c r="C12" s="38">
        <v>-16.513952186767998</v>
      </c>
      <c r="D12" s="38">
        <v>-8.6674298888888899</v>
      </c>
    </row>
    <row r="13" spans="1:4" x14ac:dyDescent="0.25">
      <c r="A13" s="31" t="s">
        <v>67</v>
      </c>
      <c r="B13" s="31" t="s">
        <v>62</v>
      </c>
      <c r="C13" s="38">
        <v>-14.885875172732</v>
      </c>
      <c r="D13" s="38">
        <v>-7.369715288888889</v>
      </c>
    </row>
    <row r="14" spans="1:4" x14ac:dyDescent="0.25">
      <c r="A14" s="31" t="s">
        <v>68</v>
      </c>
      <c r="B14" s="31" t="s">
        <v>61</v>
      </c>
      <c r="C14" s="38">
        <v>-15.726615431107998</v>
      </c>
      <c r="D14" s="38">
        <v>-5.7202078333333333</v>
      </c>
    </row>
    <row r="15" spans="1:4" x14ac:dyDescent="0.25">
      <c r="A15" s="31" t="s">
        <v>68</v>
      </c>
      <c r="B15" s="31" t="s">
        <v>62</v>
      </c>
      <c r="C15" s="38">
        <v>-19.230492921943998</v>
      </c>
      <c r="D15" s="38">
        <v>-5.3147148666666668</v>
      </c>
    </row>
    <row r="16" spans="1:4" x14ac:dyDescent="0.25">
      <c r="A16" s="31" t="s">
        <v>68</v>
      </c>
      <c r="B16" s="31" t="s">
        <v>63</v>
      </c>
      <c r="C16" s="38">
        <v>-17.885686248428001</v>
      </c>
      <c r="D16" s="38">
        <v>-5.6625087777777781</v>
      </c>
    </row>
    <row r="17" spans="1:4" x14ac:dyDescent="0.25">
      <c r="A17" s="31" t="s">
        <v>69</v>
      </c>
      <c r="B17" s="31" t="s">
        <v>61</v>
      </c>
      <c r="C17" s="38">
        <v>-15.026261643896001</v>
      </c>
      <c r="D17" s="38">
        <v>-6.9038953888888894</v>
      </c>
    </row>
    <row r="18" spans="1:4" x14ac:dyDescent="0.25">
      <c r="A18" s="31" t="s">
        <v>69</v>
      </c>
      <c r="B18" s="31" t="s">
        <v>62</v>
      </c>
      <c r="C18" s="38">
        <v>-16.998753418664002</v>
      </c>
      <c r="D18" s="38">
        <v>-6.749650388888889</v>
      </c>
    </row>
    <row r="19" spans="1:4" x14ac:dyDescent="0.25">
      <c r="A19" s="31" t="s">
        <v>70</v>
      </c>
      <c r="B19" s="31" t="s">
        <v>61</v>
      </c>
      <c r="C19" s="38">
        <v>-13.373204610379998</v>
      </c>
      <c r="D19" s="38">
        <v>-6.1368978444444444</v>
      </c>
    </row>
    <row r="20" spans="1:4" x14ac:dyDescent="0.25">
      <c r="A20" s="31" t="s">
        <v>70</v>
      </c>
      <c r="B20" s="31" t="s">
        <v>62</v>
      </c>
      <c r="C20" s="38">
        <v>-16.218694579999998</v>
      </c>
      <c r="D20" s="38">
        <v>-6.5535878555555556</v>
      </c>
    </row>
    <row r="21" spans="1:4" x14ac:dyDescent="0.25">
      <c r="A21" s="31" t="s">
        <v>70</v>
      </c>
      <c r="B21" s="31" t="s">
        <v>63</v>
      </c>
      <c r="C21" s="38">
        <v>-19.933285862192001</v>
      </c>
      <c r="D21" s="38">
        <v>-5.8039571555555556</v>
      </c>
    </row>
    <row r="22" spans="1:4" x14ac:dyDescent="0.25">
      <c r="A22" s="31" t="s">
        <v>70</v>
      </c>
      <c r="B22" s="31" t="s">
        <v>64</v>
      </c>
      <c r="C22" s="38">
        <v>-19.243793599663999</v>
      </c>
      <c r="D22" s="38">
        <v>-6.8161471222222225</v>
      </c>
    </row>
    <row r="23" spans="1:4" x14ac:dyDescent="0.25">
      <c r="A23" s="31" t="s">
        <v>70</v>
      </c>
      <c r="B23" s="31" t="s">
        <v>71</v>
      </c>
      <c r="C23" s="38">
        <v>-20.055551808992</v>
      </c>
      <c r="D23" s="38">
        <v>-5.8058995000000007</v>
      </c>
    </row>
    <row r="24" spans="1:4" x14ac:dyDescent="0.25">
      <c r="A24" s="31" t="s">
        <v>72</v>
      </c>
      <c r="B24" s="31" t="s">
        <v>61</v>
      </c>
      <c r="C24" s="38">
        <v>-6.6890005116440001</v>
      </c>
      <c r="D24" s="38">
        <v>-6.1651189666666673</v>
      </c>
    </row>
    <row r="25" spans="1:4" x14ac:dyDescent="0.25">
      <c r="A25" s="31" t="s">
        <v>72</v>
      </c>
      <c r="B25" s="31" t="s">
        <v>62</v>
      </c>
      <c r="C25" s="38">
        <v>-11.954102762371999</v>
      </c>
      <c r="D25" s="38">
        <v>-5.9641434444444448</v>
      </c>
    </row>
    <row r="26" spans="1:4" x14ac:dyDescent="0.25">
      <c r="A26" s="31" t="s">
        <v>72</v>
      </c>
      <c r="B26" s="31" t="s">
        <v>63</v>
      </c>
      <c r="C26" s="38">
        <v>-19.683467589307995</v>
      </c>
      <c r="D26" s="38">
        <v>-5.8997033111111117</v>
      </c>
    </row>
    <row r="27" spans="1:4" x14ac:dyDescent="0.25">
      <c r="A27" s="31" t="s">
        <v>73</v>
      </c>
      <c r="B27" s="31" t="s">
        <v>61</v>
      </c>
      <c r="C27" s="38">
        <v>-12.085805015923999</v>
      </c>
      <c r="D27" s="38">
        <v>-5.6620517555555558</v>
      </c>
    </row>
    <row r="28" spans="1:4" x14ac:dyDescent="0.25">
      <c r="A28" s="31" t="s">
        <v>73</v>
      </c>
      <c r="B28" s="31" t="s">
        <v>62</v>
      </c>
      <c r="C28" s="38">
        <v>-17.343629672179997</v>
      </c>
      <c r="D28" s="38">
        <v>-7.2957919444444448</v>
      </c>
    </row>
    <row r="29" spans="1:4" x14ac:dyDescent="0.25">
      <c r="A29" s="31" t="s">
        <v>74</v>
      </c>
      <c r="B29" s="31" t="s">
        <v>61</v>
      </c>
      <c r="C29" s="38">
        <v>-5.3043753074360005</v>
      </c>
      <c r="D29" s="38">
        <v>-5.9067871555555556</v>
      </c>
    </row>
    <row r="30" spans="1:4" x14ac:dyDescent="0.25">
      <c r="A30" s="31" t="s">
        <v>74</v>
      </c>
      <c r="B30" s="31" t="s">
        <v>62</v>
      </c>
      <c r="C30" s="38">
        <v>-8.1604226794639985</v>
      </c>
      <c r="D30" s="38">
        <v>-5.3193993444444452</v>
      </c>
    </row>
    <row r="31" spans="1:4" x14ac:dyDescent="0.25">
      <c r="A31" s="31">
        <v>40.22</v>
      </c>
      <c r="B31" s="31" t="s">
        <v>63</v>
      </c>
      <c r="C31" s="38">
        <v>-16.179251510550667</v>
      </c>
      <c r="D31" s="38">
        <v>-6.0751516271725556</v>
      </c>
    </row>
    <row r="32" spans="1:4" x14ac:dyDescent="0.25">
      <c r="A32" s="31">
        <v>27.31</v>
      </c>
      <c r="B32" s="31" t="s">
        <v>62</v>
      </c>
      <c r="C32" s="38">
        <v>-18.320484053708888</v>
      </c>
      <c r="D32" s="38">
        <v>-6.7656009170186673</v>
      </c>
    </row>
    <row r="33" spans="1:4" x14ac:dyDescent="0.25">
      <c r="A33" s="31">
        <v>32.65</v>
      </c>
      <c r="B33" s="31" t="s">
        <v>61</v>
      </c>
      <c r="C33" s="38">
        <v>-15.745253101843888</v>
      </c>
      <c r="D33" s="38">
        <v>-7.744525671721334</v>
      </c>
    </row>
    <row r="34" spans="1:4" x14ac:dyDescent="0.25">
      <c r="A34" s="32" t="s">
        <v>90</v>
      </c>
      <c r="B34" s="31"/>
    </row>
    <row r="35" spans="1:4" x14ac:dyDescent="0.25">
      <c r="A35" s="31">
        <v>32.65</v>
      </c>
      <c r="B35" s="31" t="s">
        <v>62</v>
      </c>
      <c r="C35" s="34">
        <v>5.5009877211349973</v>
      </c>
      <c r="D35" s="34">
        <v>-2.4276600036084441</v>
      </c>
    </row>
    <row r="36" spans="1:4" x14ac:dyDescent="0.25">
      <c r="A36" s="31">
        <v>32.65</v>
      </c>
      <c r="B36" s="31" t="s">
        <v>63</v>
      </c>
      <c r="C36" s="34">
        <v>5.3342904441373324</v>
      </c>
      <c r="D36" s="34">
        <v>-2.3253355940296663</v>
      </c>
    </row>
    <row r="37" spans="1:4" x14ac:dyDescent="0.25">
      <c r="A37" s="31">
        <v>35.909999999999997</v>
      </c>
      <c r="B37" s="31" t="s">
        <v>61</v>
      </c>
      <c r="C37" s="34">
        <v>-1.9268096877253329</v>
      </c>
      <c r="D37" s="34">
        <v>-7.6087077605037781</v>
      </c>
    </row>
    <row r="38" spans="1:4" x14ac:dyDescent="0.25">
      <c r="A38" s="31">
        <v>35.909999999999997</v>
      </c>
      <c r="B38" s="31" t="s">
        <v>62</v>
      </c>
      <c r="C38" s="34">
        <v>-2.0700518748786667</v>
      </c>
      <c r="D38" s="34">
        <v>-6.991667500727667</v>
      </c>
    </row>
    <row r="39" spans="1:4" x14ac:dyDescent="0.25">
      <c r="A39" s="31">
        <v>35.909999999999997</v>
      </c>
      <c r="B39" s="31" t="s">
        <v>63</v>
      </c>
      <c r="C39" s="34">
        <v>-1.5312023065146665</v>
      </c>
      <c r="D39" s="34">
        <v>-6.996095387105111</v>
      </c>
    </row>
    <row r="40" spans="1:4" x14ac:dyDescent="0.25">
      <c r="A40" s="31">
        <v>27.31</v>
      </c>
      <c r="B40" s="31" t="s">
        <v>61</v>
      </c>
      <c r="C40" s="34">
        <v>4.8882871776799988</v>
      </c>
      <c r="D40" s="34">
        <v>-4.3519446656853331</v>
      </c>
    </row>
    <row r="41" spans="1:4" x14ac:dyDescent="0.25">
      <c r="A41" s="31">
        <v>32.65</v>
      </c>
      <c r="B41" s="31" t="s">
        <v>62</v>
      </c>
      <c r="C41" s="34">
        <v>5.5009877211349973</v>
      </c>
      <c r="D41" s="34">
        <v>-2.4276600036084441</v>
      </c>
    </row>
    <row r="42" spans="1:4" x14ac:dyDescent="0.25">
      <c r="A42" s="31">
        <v>32.65</v>
      </c>
      <c r="B42" s="31" t="s">
        <v>63</v>
      </c>
      <c r="C42" s="34">
        <v>5.3342904441373324</v>
      </c>
      <c r="D42" s="34">
        <v>-2.3253355940296663</v>
      </c>
    </row>
    <row r="43" spans="1:4" x14ac:dyDescent="0.25">
      <c r="A43" s="31">
        <v>40.22</v>
      </c>
      <c r="B43" s="31" t="s">
        <v>61</v>
      </c>
      <c r="C43" s="34">
        <v>4.4998826848440014</v>
      </c>
      <c r="D43" s="34">
        <v>-0.9821366960485558</v>
      </c>
    </row>
    <row r="44" spans="1:4" x14ac:dyDescent="0.25">
      <c r="A44" s="31">
        <v>40.22</v>
      </c>
      <c r="B44" s="31" t="s">
        <v>62</v>
      </c>
      <c r="C44" s="34">
        <v>5.0236052239626652</v>
      </c>
      <c r="D44" s="34">
        <v>-2.1752359891008894</v>
      </c>
    </row>
    <row r="45" spans="1:4" x14ac:dyDescent="0.25">
      <c r="A45" s="31">
        <v>40.22</v>
      </c>
      <c r="B45" s="31" t="s">
        <v>63</v>
      </c>
      <c r="C45" s="34">
        <v>5.3160430020453333</v>
      </c>
      <c r="D45" s="34">
        <v>-0.9894498271473342</v>
      </c>
    </row>
    <row r="46" spans="1:4" x14ac:dyDescent="0.25">
      <c r="A46" s="31" t="s">
        <v>40</v>
      </c>
      <c r="B46" s="31" t="s">
        <v>75</v>
      </c>
      <c r="C46" s="34">
        <v>0.9235280613893333</v>
      </c>
      <c r="D46" s="34">
        <v>2.7595782113113323</v>
      </c>
    </row>
    <row r="47" spans="1:4" x14ac:dyDescent="0.25">
      <c r="A47" s="31" t="s">
        <v>41</v>
      </c>
      <c r="B47" s="31" t="s">
        <v>75</v>
      </c>
      <c r="C47" s="34">
        <v>1.9553205897426671</v>
      </c>
      <c r="D47" s="34">
        <v>-5.8870565297481114</v>
      </c>
    </row>
    <row r="48" spans="1:4" x14ac:dyDescent="0.25">
      <c r="A48" s="31" t="s">
        <v>42</v>
      </c>
      <c r="B48" s="31" t="s">
        <v>75</v>
      </c>
      <c r="C48" s="34">
        <v>1.0454945142466667</v>
      </c>
      <c r="D48" s="34">
        <v>-4.3518407438516675</v>
      </c>
    </row>
    <row r="49" spans="1:4" x14ac:dyDescent="0.25">
      <c r="A49" s="31" t="s">
        <v>43</v>
      </c>
      <c r="B49" s="31" t="s">
        <v>75</v>
      </c>
      <c r="C49" s="34">
        <v>-2.5138487098306666</v>
      </c>
      <c r="D49" s="34">
        <v>-2.3537799113714448</v>
      </c>
    </row>
    <row r="50" spans="1:4" x14ac:dyDescent="0.25">
      <c r="A50" s="31" t="s">
        <v>44</v>
      </c>
      <c r="B50" s="31" t="s">
        <v>75</v>
      </c>
      <c r="C50" s="34">
        <v>2.1517973222666686E-2</v>
      </c>
      <c r="D50" s="34">
        <v>-6.6989420235503339</v>
      </c>
    </row>
    <row r="51" spans="1:4" x14ac:dyDescent="0.25">
      <c r="A51" s="31" t="s">
        <v>45</v>
      </c>
      <c r="B51" s="31" t="s">
        <v>75</v>
      </c>
      <c r="C51" s="34">
        <v>2.4132946662426655</v>
      </c>
      <c r="D51" s="34">
        <v>-6.5813287068153334</v>
      </c>
    </row>
    <row r="52" spans="1:4" x14ac:dyDescent="0.25">
      <c r="A52" s="31" t="s">
        <v>46</v>
      </c>
      <c r="B52" s="31" t="s">
        <v>75</v>
      </c>
      <c r="C52" s="34">
        <v>2.2411349211786669</v>
      </c>
      <c r="D52" s="34">
        <v>-6.6232095564840003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8AB0-4323-4CBA-BFAA-A880EFCD2C4E}">
  <dimension ref="A1:W21"/>
  <sheetViews>
    <sheetView topLeftCell="B1" workbookViewId="0">
      <selection activeCell="W2" sqref="W2"/>
    </sheetView>
  </sheetViews>
  <sheetFormatPr defaultRowHeight="15" x14ac:dyDescent="0.25"/>
  <cols>
    <col min="1" max="1" width="9.7109375" bestFit="1" customWidth="1"/>
    <col min="2" max="2" width="7.42578125" bestFit="1" customWidth="1"/>
    <col min="3" max="3" width="7.5703125" bestFit="1" customWidth="1"/>
    <col min="4" max="4" width="7.85546875" bestFit="1" customWidth="1"/>
    <col min="5" max="5" width="7.28515625" bestFit="1" customWidth="1"/>
    <col min="6" max="6" width="6.28515625" bestFit="1" customWidth="1"/>
    <col min="7" max="8" width="6.5703125" bestFit="1" customWidth="1"/>
    <col min="9" max="9" width="9" customWidth="1"/>
    <col min="10" max="10" width="7.85546875" bestFit="1" customWidth="1"/>
    <col min="11" max="11" width="6.28515625" bestFit="1" customWidth="1"/>
    <col min="12" max="12" width="5.85546875" bestFit="1" customWidth="1"/>
    <col min="13" max="13" width="6.7109375" bestFit="1" customWidth="1"/>
    <col min="14" max="14" width="5.5703125" bestFit="1" customWidth="1"/>
    <col min="15" max="15" width="6.5703125" bestFit="1" customWidth="1"/>
    <col min="16" max="16" width="5.85546875" bestFit="1" customWidth="1"/>
    <col min="17" max="17" width="6.5703125" bestFit="1" customWidth="1"/>
    <col min="18" max="18" width="5.85546875" bestFit="1" customWidth="1"/>
    <col min="19" max="19" width="5.5703125" bestFit="1" customWidth="1"/>
    <col min="20" max="20" width="8.5703125" bestFit="1" customWidth="1"/>
    <col min="21" max="21" width="4.5703125" bestFit="1" customWidth="1"/>
    <col min="22" max="22" width="7.42578125" bestFit="1" customWidth="1"/>
    <col min="23" max="23" width="9.7109375" customWidth="1"/>
  </cols>
  <sheetData>
    <row r="1" spans="1:23" ht="45" x14ac:dyDescent="0.25">
      <c r="A1" s="26" t="s">
        <v>28</v>
      </c>
      <c r="B1" s="26" t="s">
        <v>0</v>
      </c>
      <c r="C1" s="26" t="s">
        <v>27</v>
      </c>
      <c r="D1" s="26" t="s">
        <v>1</v>
      </c>
      <c r="E1" s="27" t="s">
        <v>85</v>
      </c>
      <c r="F1" s="27" t="s">
        <v>29</v>
      </c>
      <c r="G1" s="27" t="s">
        <v>30</v>
      </c>
      <c r="H1" s="28" t="s">
        <v>31</v>
      </c>
      <c r="I1" s="1" t="s">
        <v>87</v>
      </c>
      <c r="J1" s="1" t="s">
        <v>86</v>
      </c>
      <c r="K1" s="28" t="s">
        <v>2</v>
      </c>
      <c r="L1" s="28" t="s">
        <v>32</v>
      </c>
      <c r="M1" s="28" t="s">
        <v>33</v>
      </c>
      <c r="N1" s="28" t="s">
        <v>34</v>
      </c>
      <c r="O1" s="28" t="s">
        <v>3</v>
      </c>
      <c r="P1" s="28" t="s">
        <v>35</v>
      </c>
      <c r="Q1" s="28" t="s">
        <v>4</v>
      </c>
      <c r="R1" s="27" t="s">
        <v>36</v>
      </c>
      <c r="S1" s="29" t="s">
        <v>37</v>
      </c>
      <c r="T1" s="29" t="s">
        <v>38</v>
      </c>
      <c r="U1" s="30" t="s">
        <v>5</v>
      </c>
      <c r="V1" s="26" t="s">
        <v>39</v>
      </c>
      <c r="W1" s="26" t="s">
        <v>88</v>
      </c>
    </row>
    <row r="2" spans="1:23" x14ac:dyDescent="0.25">
      <c r="A2" s="3">
        <v>44586</v>
      </c>
      <c r="B2" s="2" t="s">
        <v>6</v>
      </c>
      <c r="C2" s="2" t="s">
        <v>7</v>
      </c>
      <c r="D2" s="2">
        <v>142</v>
      </c>
      <c r="E2" s="4">
        <v>-12.2916557999999</v>
      </c>
      <c r="F2" s="4">
        <v>3.4651999999999899E-3</v>
      </c>
      <c r="G2" s="4">
        <v>32.301640200000001</v>
      </c>
      <c r="H2" s="4">
        <v>3.4164999999999899E-3</v>
      </c>
      <c r="I2" s="5">
        <f t="shared" ref="I2:I21" si="0">((1000+G2)/1.008541)-1000</f>
        <v>23.559419200607749</v>
      </c>
      <c r="J2" s="5">
        <f>(I2-30.86)/1.03086</f>
        <v>-7.0820293729432215</v>
      </c>
      <c r="K2" s="4">
        <v>-1.5384587000000001</v>
      </c>
      <c r="L2" s="4">
        <v>4.9989600000000002E-2</v>
      </c>
      <c r="M2" s="4">
        <v>-0.33160590000000001</v>
      </c>
      <c r="N2" s="4">
        <v>1.77007E-2</v>
      </c>
      <c r="O2" s="4">
        <v>23.319839600000002</v>
      </c>
      <c r="P2" s="4">
        <v>0.34467759999999897</v>
      </c>
      <c r="Q2" s="4">
        <v>8.9065460000000005</v>
      </c>
      <c r="R2" s="4">
        <v>0.34085660000000001</v>
      </c>
      <c r="S2" s="4">
        <v>0.65954000000000002</v>
      </c>
      <c r="T2" s="4">
        <v>2.188E-2</v>
      </c>
      <c r="U2" s="6">
        <v>36.07</v>
      </c>
      <c r="V2" s="6">
        <f>T2/0.005</f>
        <v>4.3760000000000003</v>
      </c>
      <c r="W2" s="7">
        <f t="shared" ref="W2:W21" si="1">((1000+I2)/EXP(((18.03*1000/(U2+273.15))-32.42)/1000))-1000</f>
        <v>-2.5984396280467763</v>
      </c>
    </row>
    <row r="3" spans="1:23" x14ac:dyDescent="0.25">
      <c r="A3" s="3">
        <v>44586</v>
      </c>
      <c r="B3" s="2" t="s">
        <v>6</v>
      </c>
      <c r="C3" s="2" t="s">
        <v>8</v>
      </c>
      <c r="D3" s="2">
        <v>150</v>
      </c>
      <c r="E3" s="4">
        <v>-13.0556547</v>
      </c>
      <c r="F3" s="4">
        <v>4.1064999999999904E-3</v>
      </c>
      <c r="G3" s="4">
        <v>32.335561400000003</v>
      </c>
      <c r="H3" s="4">
        <v>4.7663999999999901E-3</v>
      </c>
      <c r="I3" s="4">
        <f t="shared" si="0"/>
        <v>23.593053133189528</v>
      </c>
      <c r="J3" s="4">
        <f t="shared" ref="J3:J21" si="2">(I3-30.86)/1.03086</f>
        <v>-7.0494023114782518</v>
      </c>
      <c r="K3" s="4">
        <v>-2.2905742</v>
      </c>
      <c r="L3" s="4">
        <v>3.55764999999999E-2</v>
      </c>
      <c r="M3" s="4">
        <v>-0.37128630000000001</v>
      </c>
      <c r="N3" s="4">
        <v>1.23073E-2</v>
      </c>
      <c r="O3" s="4">
        <v>23.2260998</v>
      </c>
      <c r="P3" s="4">
        <v>0.241401</v>
      </c>
      <c r="Q3" s="4">
        <v>8.7511399999999906</v>
      </c>
      <c r="R3" s="4">
        <v>0.24072979999999899</v>
      </c>
      <c r="S3" s="4">
        <v>0.62705</v>
      </c>
      <c r="T3" s="4">
        <v>1.634E-2</v>
      </c>
      <c r="U3" s="6">
        <v>48.119999999999898</v>
      </c>
      <c r="V3" s="6">
        <f t="shared" ref="V3:V21" si="3">T3/0.005</f>
        <v>3.2679999999999998</v>
      </c>
      <c r="W3" s="8">
        <f t="shared" si="1"/>
        <v>-0.38190817776012409</v>
      </c>
    </row>
    <row r="4" spans="1:23" x14ac:dyDescent="0.25">
      <c r="A4" s="3">
        <v>44586</v>
      </c>
      <c r="B4" s="2" t="s">
        <v>6</v>
      </c>
      <c r="C4" s="2" t="s">
        <v>9</v>
      </c>
      <c r="D4" s="2">
        <v>158</v>
      </c>
      <c r="E4" s="4">
        <v>-12.90371</v>
      </c>
      <c r="F4" s="4">
        <v>5.7901999999999901E-3</v>
      </c>
      <c r="G4" s="4">
        <v>32.344307399999899</v>
      </c>
      <c r="H4" s="4">
        <v>7.3371E-3</v>
      </c>
      <c r="I4" s="4">
        <f t="shared" si="0"/>
        <v>23.601725066209497</v>
      </c>
      <c r="J4" s="4">
        <f t="shared" si="2"/>
        <v>-7.0409899829176625</v>
      </c>
      <c r="K4" s="4">
        <v>-2.1261931000000001</v>
      </c>
      <c r="L4" s="4">
        <v>3.8419200000000001E-2</v>
      </c>
      <c r="M4" s="4">
        <v>-0.36384070000000002</v>
      </c>
      <c r="N4" s="4">
        <v>1.39261E-2</v>
      </c>
      <c r="O4" s="4">
        <v>23.383889700000001</v>
      </c>
      <c r="P4" s="4">
        <v>0.36046509999999898</v>
      </c>
      <c r="Q4" s="4">
        <v>8.8889753999999908</v>
      </c>
      <c r="R4" s="4">
        <v>0.36010579999999898</v>
      </c>
      <c r="S4" s="4">
        <v>0.63275000000000003</v>
      </c>
      <c r="T4" s="4">
        <v>1.7950000000000001E-2</v>
      </c>
      <c r="U4" s="6">
        <v>45.909999999999897</v>
      </c>
      <c r="V4" s="6">
        <f t="shared" si="3"/>
        <v>3.59</v>
      </c>
      <c r="W4" s="8">
        <f t="shared" si="1"/>
        <v>-0.76194635890919926</v>
      </c>
    </row>
    <row r="5" spans="1:23" x14ac:dyDescent="0.25">
      <c r="A5" s="3">
        <v>44587</v>
      </c>
      <c r="B5" s="2" t="s">
        <v>6</v>
      </c>
      <c r="C5" s="2" t="s">
        <v>10</v>
      </c>
      <c r="D5" s="2">
        <v>174</v>
      </c>
      <c r="E5" s="4">
        <v>-12.7264198</v>
      </c>
      <c r="F5" s="4">
        <v>2.8381000000000001E-3</v>
      </c>
      <c r="G5" s="4">
        <v>32.599462199999898</v>
      </c>
      <c r="H5" s="4">
        <v>5.1444000000000004E-3</v>
      </c>
      <c r="I5" s="4">
        <f t="shared" si="0"/>
        <v>23.854719044639637</v>
      </c>
      <c r="J5" s="4">
        <f t="shared" si="2"/>
        <v>-6.7955696751841774</v>
      </c>
      <c r="K5" s="4">
        <v>-1.7111746000000001</v>
      </c>
      <c r="L5" s="4">
        <v>5.57958E-2</v>
      </c>
      <c r="M5" s="4">
        <v>-0.3730619</v>
      </c>
      <c r="N5" s="4">
        <v>1.97857E-2</v>
      </c>
      <c r="O5" s="4">
        <v>23.9527006</v>
      </c>
      <c r="P5" s="4">
        <v>0.47438849999999899</v>
      </c>
      <c r="Q5" s="4">
        <v>8.9506569999999908</v>
      </c>
      <c r="R5" s="4">
        <v>0.4675704</v>
      </c>
      <c r="S5" s="4">
        <v>0.61526999999999898</v>
      </c>
      <c r="T5" s="4">
        <v>2.4E-2</v>
      </c>
      <c r="U5" s="6">
        <v>52.85</v>
      </c>
      <c r="V5" s="6">
        <f t="shared" si="3"/>
        <v>4.8</v>
      </c>
      <c r="W5" s="8">
        <f t="shared" si="1"/>
        <v>0.68812880481448246</v>
      </c>
    </row>
    <row r="6" spans="1:23" x14ac:dyDescent="0.25">
      <c r="A6" s="10">
        <v>44587</v>
      </c>
      <c r="B6" s="9" t="s">
        <v>6</v>
      </c>
      <c r="C6" s="9" t="s">
        <v>11</v>
      </c>
      <c r="D6" s="9">
        <v>182</v>
      </c>
      <c r="E6" s="11">
        <v>-15.6992744</v>
      </c>
      <c r="F6" s="11">
        <v>2.5628000000000001E-3</v>
      </c>
      <c r="G6" s="11">
        <v>31.845739200000001</v>
      </c>
      <c r="H6" s="11">
        <v>2.4794000000000001E-3</v>
      </c>
      <c r="I6" s="11">
        <f t="shared" si="0"/>
        <v>23.107379075317795</v>
      </c>
      <c r="J6" s="11">
        <f t="shared" si="2"/>
        <v>-7.5205371482860954</v>
      </c>
      <c r="K6" s="11">
        <v>-5.4196106000000004</v>
      </c>
      <c r="L6" s="11">
        <v>5.4496799999999901E-2</v>
      </c>
      <c r="M6" s="11">
        <v>-0.43899749999999899</v>
      </c>
      <c r="N6" s="11">
        <v>1.92278E-2</v>
      </c>
      <c r="O6" s="11">
        <v>21.3377836999999</v>
      </c>
      <c r="P6" s="11">
        <v>0.1902122</v>
      </c>
      <c r="Q6" s="11">
        <v>7.8559919999999899</v>
      </c>
      <c r="R6" s="11">
        <v>0.1846004</v>
      </c>
      <c r="S6" s="11">
        <v>0.60268999999999895</v>
      </c>
      <c r="T6" s="11">
        <v>2.349E-2</v>
      </c>
      <c r="U6" s="12">
        <v>58.14</v>
      </c>
      <c r="V6" s="12">
        <f t="shared" si="3"/>
        <v>4.6980000000000004</v>
      </c>
      <c r="W6" s="13">
        <f t="shared" si="1"/>
        <v>0.84118316954845795</v>
      </c>
    </row>
    <row r="7" spans="1:23" x14ac:dyDescent="0.25">
      <c r="A7" s="10">
        <v>44587</v>
      </c>
      <c r="B7" s="9" t="s">
        <v>6</v>
      </c>
      <c r="C7" s="9" t="s">
        <v>12</v>
      </c>
      <c r="D7" s="9">
        <v>199</v>
      </c>
      <c r="E7" s="11">
        <v>-18.097371299999899</v>
      </c>
      <c r="F7" s="11">
        <v>6.6286000000000001E-3</v>
      </c>
      <c r="G7" s="11">
        <v>31.9203811</v>
      </c>
      <c r="H7" s="11">
        <v>4.0362999999999901E-3</v>
      </c>
      <c r="I7" s="11">
        <f t="shared" si="0"/>
        <v>23.18138885776591</v>
      </c>
      <c r="J7" s="11">
        <f t="shared" si="2"/>
        <v>-7.4487429352522057</v>
      </c>
      <c r="K7" s="11">
        <v>-7.6661250000000001</v>
      </c>
      <c r="L7" s="11">
        <v>2.38558E-2</v>
      </c>
      <c r="M7" s="11">
        <v>-0.41847780000000001</v>
      </c>
      <c r="N7" s="11">
        <v>8.2821000000000006E-3</v>
      </c>
      <c r="O7" s="11">
        <v>22.006732800000002</v>
      </c>
      <c r="P7" s="11">
        <v>0.31091530000000001</v>
      </c>
      <c r="Q7" s="11">
        <v>8.3805411000000003</v>
      </c>
      <c r="R7" s="11">
        <v>0.30684060000000002</v>
      </c>
      <c r="S7" s="11">
        <v>0.66388000000000003</v>
      </c>
      <c r="T7" s="11">
        <v>1.30899999999999E-2</v>
      </c>
      <c r="U7" s="12">
        <v>34.56</v>
      </c>
      <c r="V7" s="12">
        <f t="shared" si="3"/>
        <v>2.6179999999999799</v>
      </c>
      <c r="W7" s="13">
        <f t="shared" si="1"/>
        <v>-3.2520494689912312</v>
      </c>
    </row>
    <row r="8" spans="1:23" x14ac:dyDescent="0.25">
      <c r="A8" s="10">
        <v>44587</v>
      </c>
      <c r="B8" s="9" t="s">
        <v>6</v>
      </c>
      <c r="C8" s="9" t="s">
        <v>13</v>
      </c>
      <c r="D8" s="9">
        <v>207</v>
      </c>
      <c r="E8" s="11">
        <v>-17.546938900000001</v>
      </c>
      <c r="F8" s="11">
        <v>5.6611999999999904E-3</v>
      </c>
      <c r="G8" s="11">
        <v>31.8058899</v>
      </c>
      <c r="H8" s="11">
        <v>4.0686999999999902E-3</v>
      </c>
      <c r="I8" s="14">
        <f t="shared" si="0"/>
        <v>23.067867245853222</v>
      </c>
      <c r="J8" s="11">
        <f t="shared" si="2"/>
        <v>-7.5588661449147088</v>
      </c>
      <c r="K8" s="11">
        <v>-7.2317755000000004</v>
      </c>
      <c r="L8" s="11">
        <v>4.3657799999999899E-2</v>
      </c>
      <c r="M8" s="11">
        <v>-0.40904439999999898</v>
      </c>
      <c r="N8" s="11">
        <v>1.6913999999999901E-2</v>
      </c>
      <c r="O8" s="11">
        <v>21.736678900000001</v>
      </c>
      <c r="P8" s="11">
        <v>0.4133309</v>
      </c>
      <c r="Q8" s="11">
        <v>8.3352698000000007</v>
      </c>
      <c r="R8" s="11">
        <v>0.4079547</v>
      </c>
      <c r="S8" s="11">
        <v>0.6673</v>
      </c>
      <c r="T8" s="11">
        <v>2.1270000000000001E-2</v>
      </c>
      <c r="U8" s="12">
        <v>33.39</v>
      </c>
      <c r="V8" s="12">
        <f t="shared" si="3"/>
        <v>4.2540000000000004</v>
      </c>
      <c r="W8" s="13">
        <f t="shared" si="1"/>
        <v>-3.5855030729826467</v>
      </c>
    </row>
    <row r="9" spans="1:23" x14ac:dyDescent="0.25">
      <c r="A9" s="3">
        <v>44588</v>
      </c>
      <c r="B9" s="2" t="s">
        <v>6</v>
      </c>
      <c r="C9" s="2" t="s">
        <v>14</v>
      </c>
      <c r="D9" s="2">
        <v>223</v>
      </c>
      <c r="E9" s="4">
        <v>-15.300363600000001</v>
      </c>
      <c r="F9" s="4">
        <v>4.0651999999999902E-3</v>
      </c>
      <c r="G9" s="4">
        <v>33.008704000000002</v>
      </c>
      <c r="H9" s="4">
        <v>5.8513000000000003E-3</v>
      </c>
      <c r="I9" s="15">
        <f t="shared" si="0"/>
        <v>24.260495111254841</v>
      </c>
      <c r="J9" s="16">
        <f t="shared" si="2"/>
        <v>-6.4019409897999324</v>
      </c>
      <c r="K9" s="4">
        <v>-3.8435234999999901</v>
      </c>
      <c r="L9" s="4">
        <v>9.3507E-3</v>
      </c>
      <c r="M9" s="4">
        <v>-0.39373380000000002</v>
      </c>
      <c r="N9" s="4">
        <v>3.6364000000000001E-3</v>
      </c>
      <c r="O9" s="4">
        <v>25.269597000000001</v>
      </c>
      <c r="P9" s="4">
        <v>0.25450240000000002</v>
      </c>
      <c r="Q9" s="4">
        <v>9.4596855000000009</v>
      </c>
      <c r="R9" s="4">
        <v>0.25266899999999898</v>
      </c>
      <c r="S9" s="4">
        <v>0.62766</v>
      </c>
      <c r="T9" s="4">
        <v>9.4699999999999906E-3</v>
      </c>
      <c r="U9" s="6">
        <v>47.88</v>
      </c>
      <c r="V9" s="6">
        <f t="shared" si="3"/>
        <v>1.8939999999999981</v>
      </c>
      <c r="W9" s="17">
        <f t="shared" si="1"/>
        <v>0.2279345730936484</v>
      </c>
    </row>
    <row r="10" spans="1:23" x14ac:dyDescent="0.25">
      <c r="A10" s="3">
        <v>44588</v>
      </c>
      <c r="B10" s="2" t="s">
        <v>6</v>
      </c>
      <c r="C10" s="2" t="s">
        <v>15</v>
      </c>
      <c r="D10" s="2">
        <v>231</v>
      </c>
      <c r="E10" s="4">
        <v>-18.588015800000001</v>
      </c>
      <c r="F10" s="4">
        <v>4.1698000000000004E-3</v>
      </c>
      <c r="G10" s="4">
        <v>33.808081299999898</v>
      </c>
      <c r="H10" s="4">
        <v>5.6238E-3</v>
      </c>
      <c r="I10" s="15">
        <f t="shared" si="0"/>
        <v>25.053102749417121</v>
      </c>
      <c r="J10" s="16">
        <f t="shared" si="2"/>
        <v>-5.6330609884784328</v>
      </c>
      <c r="K10" s="4">
        <v>-6.2996502999999899</v>
      </c>
      <c r="L10" s="4">
        <v>4.71033999999999E-2</v>
      </c>
      <c r="M10" s="4">
        <v>-0.42065710000000001</v>
      </c>
      <c r="N10" s="4">
        <v>1.6611600000000001E-2</v>
      </c>
      <c r="O10" s="4">
        <v>28.0614816</v>
      </c>
      <c r="P10" s="4">
        <v>0.29158129999999899</v>
      </c>
      <c r="Q10" s="4">
        <v>10.6592766</v>
      </c>
      <c r="R10" s="4">
        <v>0.28943999999999898</v>
      </c>
      <c r="S10" s="4">
        <v>0.63839000000000001</v>
      </c>
      <c r="T10" s="4">
        <v>2.085E-2</v>
      </c>
      <c r="U10" s="6">
        <v>43.759999999999899</v>
      </c>
      <c r="V10" s="6">
        <f t="shared" si="3"/>
        <v>4.17</v>
      </c>
      <c r="W10" s="17">
        <f t="shared" si="1"/>
        <v>0.27133138166095705</v>
      </c>
    </row>
    <row r="11" spans="1:23" x14ac:dyDescent="0.25">
      <c r="A11" s="3">
        <v>44588</v>
      </c>
      <c r="B11" s="2" t="s">
        <v>6</v>
      </c>
      <c r="C11" s="2" t="s">
        <v>16</v>
      </c>
      <c r="D11" s="2">
        <v>248</v>
      </c>
      <c r="E11" s="4">
        <v>-17.320720000000001</v>
      </c>
      <c r="F11" s="4">
        <v>4.8852000000000001E-3</v>
      </c>
      <c r="G11" s="4">
        <v>32.6588396</v>
      </c>
      <c r="H11" s="4">
        <v>4.6550999999999901E-3</v>
      </c>
      <c r="I11" s="15">
        <f t="shared" si="0"/>
        <v>23.913593597087356</v>
      </c>
      <c r="J11" s="16">
        <f t="shared" si="2"/>
        <v>-6.7384576013354316</v>
      </c>
      <c r="K11" s="4">
        <v>-6.1274135999999899</v>
      </c>
      <c r="L11" s="4">
        <v>5.0794400000000003E-2</v>
      </c>
      <c r="M11" s="4">
        <v>-0.36091129999999899</v>
      </c>
      <c r="N11" s="4">
        <v>1.9113700000000001E-2</v>
      </c>
      <c r="O11" s="4">
        <v>24.134390499999899</v>
      </c>
      <c r="P11" s="4">
        <v>0.41564899999999899</v>
      </c>
      <c r="Q11" s="4">
        <v>9.0332602000000009</v>
      </c>
      <c r="R11" s="4">
        <v>0.405026</v>
      </c>
      <c r="S11" s="4">
        <v>0.703479999999999</v>
      </c>
      <c r="T11" s="4">
        <v>2.3599999999999899E-2</v>
      </c>
      <c r="U11" s="6">
        <v>21.739999999999899</v>
      </c>
      <c r="V11" s="6">
        <f t="shared" si="3"/>
        <v>4.7199999999999793</v>
      </c>
      <c r="W11" s="17">
        <f t="shared" si="1"/>
        <v>-5.0763722182052788</v>
      </c>
    </row>
    <row r="12" spans="1:23" x14ac:dyDescent="0.25">
      <c r="A12" s="10">
        <v>44588</v>
      </c>
      <c r="B12" s="9" t="s">
        <v>6</v>
      </c>
      <c r="C12" s="9" t="s">
        <v>17</v>
      </c>
      <c r="D12" s="9">
        <v>256</v>
      </c>
      <c r="E12" s="11">
        <v>-12.9658645</v>
      </c>
      <c r="F12" s="11">
        <v>2.6383000000000001E-3</v>
      </c>
      <c r="G12" s="11">
        <v>33.249758499999899</v>
      </c>
      <c r="H12" s="11">
        <v>6.2392000000000003E-3</v>
      </c>
      <c r="I12" s="14">
        <f t="shared" si="0"/>
        <v>24.499508200459786</v>
      </c>
      <c r="J12" s="18">
        <f t="shared" si="2"/>
        <v>-6.1700830370178421</v>
      </c>
      <c r="K12" s="11">
        <v>-1.2828200000000001</v>
      </c>
      <c r="L12" s="11">
        <v>2.3698400000000001E-2</v>
      </c>
      <c r="M12" s="11">
        <v>-0.35077320000000001</v>
      </c>
      <c r="N12" s="11">
        <v>7.6140000000000001E-3</v>
      </c>
      <c r="O12" s="11">
        <v>26.2123083</v>
      </c>
      <c r="P12" s="11">
        <v>0.45205499999999899</v>
      </c>
      <c r="Q12" s="11">
        <v>9.9070137000000003</v>
      </c>
      <c r="R12" s="11">
        <v>0.44237169999999898</v>
      </c>
      <c r="S12" s="11">
        <v>0.63341999999999898</v>
      </c>
      <c r="T12" s="11">
        <v>1.206E-2</v>
      </c>
      <c r="U12" s="12">
        <v>45.649999999999899</v>
      </c>
      <c r="V12" s="12">
        <f t="shared" si="3"/>
        <v>2.4119999999999999</v>
      </c>
      <c r="W12" s="19">
        <f t="shared" si="1"/>
        <v>6.8376616760815523E-2</v>
      </c>
    </row>
    <row r="13" spans="1:23" x14ac:dyDescent="0.25">
      <c r="A13" s="10">
        <v>44589</v>
      </c>
      <c r="B13" s="9" t="s">
        <v>6</v>
      </c>
      <c r="C13" s="9" t="s">
        <v>18</v>
      </c>
      <c r="D13" s="9">
        <v>322</v>
      </c>
      <c r="E13" s="11">
        <v>-16.178246300000001</v>
      </c>
      <c r="F13" s="11">
        <v>3.9267E-3</v>
      </c>
      <c r="G13" s="11">
        <v>32.055576899999899</v>
      </c>
      <c r="H13" s="11">
        <v>2.869E-3</v>
      </c>
      <c r="I13" s="14">
        <f t="shared" si="0"/>
        <v>23.315439729272384</v>
      </c>
      <c r="J13" s="18">
        <f t="shared" si="2"/>
        <v>-7.3187050333969834</v>
      </c>
      <c r="K13" s="11">
        <v>-5.6674655999999901</v>
      </c>
      <c r="L13" s="11">
        <v>3.1270699999999901E-2</v>
      </c>
      <c r="M13" s="11">
        <v>-0.42524990000000001</v>
      </c>
      <c r="N13" s="11">
        <v>1.17436E-2</v>
      </c>
      <c r="O13" s="11">
        <v>22.0935436</v>
      </c>
      <c r="P13" s="11">
        <v>0.186054</v>
      </c>
      <c r="Q13" s="11">
        <v>8.1941137000000008</v>
      </c>
      <c r="R13" s="11">
        <v>0.1852124</v>
      </c>
      <c r="S13" s="11">
        <v>0.62251000000000001</v>
      </c>
      <c r="T13" s="11">
        <v>1.592E-2</v>
      </c>
      <c r="U13" s="12">
        <v>49.92</v>
      </c>
      <c r="V13" s="12">
        <f t="shared" si="3"/>
        <v>3.1840000000000002</v>
      </c>
      <c r="W13" s="19">
        <f t="shared" si="1"/>
        <v>-0.34049359746234131</v>
      </c>
    </row>
    <row r="14" spans="1:23" x14ac:dyDescent="0.25">
      <c r="A14" s="10">
        <v>44590</v>
      </c>
      <c r="B14" s="9" t="s">
        <v>6</v>
      </c>
      <c r="C14" s="9" t="s">
        <v>19</v>
      </c>
      <c r="D14" s="9">
        <v>338</v>
      </c>
      <c r="E14" s="11">
        <v>-19.596619700000002</v>
      </c>
      <c r="F14" s="11">
        <v>6.0898000000000002E-3</v>
      </c>
      <c r="G14" s="11">
        <v>32.643300199999899</v>
      </c>
      <c r="H14" s="11">
        <v>3.9985000000000003E-3</v>
      </c>
      <c r="I14" s="14">
        <f t="shared" si="0"/>
        <v>23.898185795123823</v>
      </c>
      <c r="J14" s="18">
        <f t="shared" si="2"/>
        <v>-6.7534041527231397</v>
      </c>
      <c r="K14" s="11">
        <v>-8.4505894999999907</v>
      </c>
      <c r="L14" s="11">
        <v>5.06604999999999E-2</v>
      </c>
      <c r="M14" s="11">
        <v>-0.44692720000000002</v>
      </c>
      <c r="N14" s="11">
        <v>1.8869899999999901E-2</v>
      </c>
      <c r="O14" s="11">
        <v>24.2962568999999</v>
      </c>
      <c r="P14" s="11">
        <v>0.44707140000000001</v>
      </c>
      <c r="Q14" s="11">
        <v>9.2327514999999902</v>
      </c>
      <c r="R14" s="11">
        <v>0.44157380000000002</v>
      </c>
      <c r="S14" s="11">
        <v>0.64471999999999896</v>
      </c>
      <c r="T14" s="11">
        <v>2.3310000000000001E-2</v>
      </c>
      <c r="U14" s="12">
        <v>41.399999999999899</v>
      </c>
      <c r="V14" s="12">
        <f t="shared" si="3"/>
        <v>4.6619999999999999</v>
      </c>
      <c r="W14" s="19">
        <f t="shared" si="1"/>
        <v>-1.2820646375666911</v>
      </c>
    </row>
    <row r="15" spans="1:23" x14ac:dyDescent="0.25">
      <c r="A15" s="10">
        <v>44589</v>
      </c>
      <c r="B15" s="9" t="s">
        <v>6</v>
      </c>
      <c r="C15" s="9" t="s">
        <v>20</v>
      </c>
      <c r="D15" s="9">
        <v>288</v>
      </c>
      <c r="E15" s="11">
        <v>-19.064935800000001</v>
      </c>
      <c r="F15" s="11">
        <v>3.1207000000000001E-3</v>
      </c>
      <c r="G15" s="11">
        <v>31.983868300000001</v>
      </c>
      <c r="H15" s="11">
        <v>5.3198999999999903E-3</v>
      </c>
      <c r="I15" s="14">
        <f t="shared" si="0"/>
        <v>23.24433840567724</v>
      </c>
      <c r="J15" s="20">
        <f t="shared" si="2"/>
        <v>-7.3876778556959808</v>
      </c>
      <c r="K15" s="11">
        <v>-8.6180278999999906</v>
      </c>
      <c r="L15" s="11">
        <v>3.6971900000000002E-2</v>
      </c>
      <c r="M15" s="11">
        <v>-0.48885790000000001</v>
      </c>
      <c r="N15" s="11">
        <v>1.2728700000000001E-2</v>
      </c>
      <c r="O15" s="11">
        <v>22.0836931999999</v>
      </c>
      <c r="P15" s="11">
        <v>0.28454649999999898</v>
      </c>
      <c r="Q15" s="11">
        <v>8.3366284000000004</v>
      </c>
      <c r="R15" s="11">
        <v>0.28293869999999899</v>
      </c>
      <c r="S15" s="11">
        <v>0.59982000000000002</v>
      </c>
      <c r="T15" s="11">
        <v>1.7010000000000001E-2</v>
      </c>
      <c r="U15" s="12">
        <v>59.39</v>
      </c>
      <c r="V15" s="21">
        <f t="shared" si="3"/>
        <v>3.4020000000000001</v>
      </c>
      <c r="W15" s="22">
        <f t="shared" si="1"/>
        <v>1.1799577065293079</v>
      </c>
    </row>
    <row r="16" spans="1:23" x14ac:dyDescent="0.25">
      <c r="A16" s="10">
        <v>44589</v>
      </c>
      <c r="B16" s="9" t="s">
        <v>6</v>
      </c>
      <c r="C16" s="9" t="s">
        <v>21</v>
      </c>
      <c r="D16" s="9">
        <v>306</v>
      </c>
      <c r="E16" s="11">
        <v>-20.014586900000001</v>
      </c>
      <c r="F16" s="11">
        <v>4.2877000000000002E-3</v>
      </c>
      <c r="G16" s="11">
        <v>33.1666338</v>
      </c>
      <c r="H16" s="11">
        <v>7.0669000000000001E-3</v>
      </c>
      <c r="I16" s="14">
        <f t="shared" si="0"/>
        <v>24.417087456037962</v>
      </c>
      <c r="J16" s="20">
        <f t="shared" si="2"/>
        <v>-6.2500364200396143</v>
      </c>
      <c r="K16" s="11">
        <v>-8.3720271999999891</v>
      </c>
      <c r="L16" s="11">
        <v>4.3066399999999901E-2</v>
      </c>
      <c r="M16" s="11">
        <v>-0.4718658</v>
      </c>
      <c r="N16" s="11">
        <v>1.50893999999999E-2</v>
      </c>
      <c r="O16" s="11">
        <v>25.927191000000001</v>
      </c>
      <c r="P16" s="11">
        <v>0.47393289999999899</v>
      </c>
      <c r="Q16" s="11">
        <v>9.8186800000000005</v>
      </c>
      <c r="R16" s="11">
        <v>0.45838859999999898</v>
      </c>
      <c r="S16" s="11">
        <v>0.61502000000000001</v>
      </c>
      <c r="T16" s="11">
        <v>1.9359999999999902E-2</v>
      </c>
      <c r="U16" s="12">
        <v>52.96</v>
      </c>
      <c r="V16" s="21">
        <f t="shared" si="3"/>
        <v>3.8719999999999803</v>
      </c>
      <c r="W16" s="22">
        <f t="shared" si="1"/>
        <v>1.2564513567923541</v>
      </c>
    </row>
    <row r="17" spans="1:23" x14ac:dyDescent="0.25">
      <c r="A17" s="3">
        <v>44589</v>
      </c>
      <c r="B17" s="2" t="s">
        <v>6</v>
      </c>
      <c r="C17" s="2" t="s">
        <v>22</v>
      </c>
      <c r="D17" s="2">
        <v>314</v>
      </c>
      <c r="E17" s="4">
        <v>-8.1875552999999908</v>
      </c>
      <c r="F17" s="4">
        <v>1.9789E-3</v>
      </c>
      <c r="G17" s="4">
        <v>32.235931600000001</v>
      </c>
      <c r="H17" s="4">
        <v>4.8003999999999903E-3</v>
      </c>
      <c r="I17" s="15">
        <f t="shared" si="0"/>
        <v>23.494267064997871</v>
      </c>
      <c r="J17" s="23">
        <f t="shared" si="2"/>
        <v>-7.1452311031586522</v>
      </c>
      <c r="K17" s="4">
        <v>2.4461509000000001</v>
      </c>
      <c r="L17" s="4">
        <v>3.44222E-2</v>
      </c>
      <c r="M17" s="4">
        <v>-0.28897099999999898</v>
      </c>
      <c r="N17" s="4">
        <v>1.09579E-2</v>
      </c>
      <c r="O17" s="4">
        <v>22.628689300000001</v>
      </c>
      <c r="P17" s="4">
        <v>0.2901997</v>
      </c>
      <c r="Q17" s="4">
        <v>8.3359501999999903</v>
      </c>
      <c r="R17" s="4">
        <v>0.28608509999999898</v>
      </c>
      <c r="S17" s="4">
        <v>0.64095000000000002</v>
      </c>
      <c r="T17" s="4">
        <v>1.5010000000000001E-2</v>
      </c>
      <c r="U17" s="6">
        <v>42.799999999999898</v>
      </c>
      <c r="V17" s="24">
        <f t="shared" si="3"/>
        <v>3.0020000000000002</v>
      </c>
      <c r="W17" s="25">
        <f t="shared" si="1"/>
        <v>-1.4224540070622425</v>
      </c>
    </row>
    <row r="18" spans="1:23" x14ac:dyDescent="0.25">
      <c r="A18" s="3">
        <v>44588</v>
      </c>
      <c r="B18" s="2" t="s">
        <v>6</v>
      </c>
      <c r="C18" s="2" t="s">
        <v>23</v>
      </c>
      <c r="D18" s="2">
        <v>264</v>
      </c>
      <c r="E18" s="4">
        <v>-12.3883533</v>
      </c>
      <c r="F18" s="4">
        <v>2.3276999999999898E-3</v>
      </c>
      <c r="G18" s="4">
        <v>33.161079100000002</v>
      </c>
      <c r="H18" s="4">
        <v>4.6646999999999904E-3</v>
      </c>
      <c r="I18" s="15">
        <f t="shared" si="0"/>
        <v>24.411579796954356</v>
      </c>
      <c r="J18" s="23">
        <f t="shared" si="2"/>
        <v>-6.2553792009056925</v>
      </c>
      <c r="K18" s="4">
        <v>-0.80633100000000002</v>
      </c>
      <c r="L18" s="4">
        <v>5.4997299999999902E-2</v>
      </c>
      <c r="M18" s="4">
        <v>-0.35129880000000002</v>
      </c>
      <c r="N18" s="4">
        <v>1.95544E-2</v>
      </c>
      <c r="O18" s="4">
        <v>25.897923500000001</v>
      </c>
      <c r="P18" s="4">
        <v>0.18550249999999899</v>
      </c>
      <c r="Q18" s="4">
        <v>9.7683228999999905</v>
      </c>
      <c r="R18" s="4">
        <v>0.18252660000000001</v>
      </c>
      <c r="S18" s="4">
        <v>0.62480000000000002</v>
      </c>
      <c r="T18" s="4">
        <v>2.376E-2</v>
      </c>
      <c r="U18" s="6">
        <v>49.009999999999899</v>
      </c>
      <c r="V18" s="24">
        <f t="shared" si="3"/>
        <v>4.7519999999999998</v>
      </c>
      <c r="W18" s="25">
        <f t="shared" si="1"/>
        <v>0.57256347366740101</v>
      </c>
    </row>
    <row r="19" spans="1:23" x14ac:dyDescent="0.25">
      <c r="A19" s="3">
        <v>44589</v>
      </c>
      <c r="B19" s="2" t="s">
        <v>6</v>
      </c>
      <c r="C19" s="2" t="s">
        <v>24</v>
      </c>
      <c r="D19" s="2">
        <v>280</v>
      </c>
      <c r="E19" s="4">
        <v>-19.273301700000001</v>
      </c>
      <c r="F19" s="4">
        <v>4.7853000000000001E-3</v>
      </c>
      <c r="G19" s="4">
        <v>32.515506899999899</v>
      </c>
      <c r="H19" s="4">
        <v>5.0333000000000001E-3</v>
      </c>
      <c r="I19" s="15">
        <f t="shared" si="0"/>
        <v>23.771474734294429</v>
      </c>
      <c r="J19" s="23">
        <f t="shared" si="2"/>
        <v>-6.87632196972001</v>
      </c>
      <c r="K19" s="4">
        <v>-8.2494593999999903</v>
      </c>
      <c r="L19" s="4">
        <v>2.7621E-2</v>
      </c>
      <c r="M19" s="4">
        <v>-0.43645719999999899</v>
      </c>
      <c r="N19" s="4">
        <v>9.1711999999999905E-3</v>
      </c>
      <c r="O19" s="4">
        <v>23.7497331</v>
      </c>
      <c r="P19" s="4">
        <v>0.202184699999999</v>
      </c>
      <c r="Q19" s="4">
        <v>8.9423536000000006</v>
      </c>
      <c r="R19" s="4">
        <v>0.1966899</v>
      </c>
      <c r="S19" s="4">
        <v>0.65325</v>
      </c>
      <c r="T19" s="4">
        <v>1.384E-2</v>
      </c>
      <c r="U19" s="6">
        <v>38.299999999999898</v>
      </c>
      <c r="V19" s="24">
        <f t="shared" si="3"/>
        <v>2.7679999999999998</v>
      </c>
      <c r="W19" s="25">
        <f t="shared" si="1"/>
        <v>-1.9752262821143631</v>
      </c>
    </row>
    <row r="20" spans="1:23" x14ac:dyDescent="0.25">
      <c r="A20" s="10">
        <v>44590</v>
      </c>
      <c r="B20" s="9" t="s">
        <v>6</v>
      </c>
      <c r="C20" s="9" t="s">
        <v>25</v>
      </c>
      <c r="D20" s="9">
        <v>346</v>
      </c>
      <c r="E20" s="11">
        <v>-5.1893225999999899</v>
      </c>
      <c r="F20" s="11">
        <v>2.6941999999999899E-3</v>
      </c>
      <c r="G20" s="11">
        <v>33.287374200000002</v>
      </c>
      <c r="H20" s="11">
        <v>3.5893000000000001E-3</v>
      </c>
      <c r="I20" s="14">
        <f t="shared" si="0"/>
        <v>24.536805345543826</v>
      </c>
      <c r="J20" s="20">
        <f t="shared" si="2"/>
        <v>-6.1339024256020922</v>
      </c>
      <c r="K20" s="11">
        <v>6.43009059999999</v>
      </c>
      <c r="L20" s="11">
        <v>3.2137699999999901E-2</v>
      </c>
      <c r="M20" s="11">
        <v>-0.274697899999999</v>
      </c>
      <c r="N20" s="11">
        <v>1.15003999999999E-2</v>
      </c>
      <c r="O20" s="11">
        <v>26.078449899999899</v>
      </c>
      <c r="P20" s="11">
        <v>0.54418880000000003</v>
      </c>
      <c r="Q20" s="11">
        <v>9.6688050000000008</v>
      </c>
      <c r="R20" s="11">
        <v>0.53652920000000004</v>
      </c>
      <c r="S20" s="11">
        <v>0.59009</v>
      </c>
      <c r="T20" s="11">
        <v>1.545E-2</v>
      </c>
      <c r="U20" s="12">
        <v>63.71</v>
      </c>
      <c r="V20" s="21">
        <f t="shared" si="3"/>
        <v>3.09</v>
      </c>
      <c r="W20" s="22">
        <f t="shared" si="1"/>
        <v>3.1418193789044153</v>
      </c>
    </row>
    <row r="21" spans="1:23" x14ac:dyDescent="0.25">
      <c r="A21" s="10">
        <v>44590</v>
      </c>
      <c r="B21" s="9" t="s">
        <v>6</v>
      </c>
      <c r="C21" s="9" t="s">
        <v>26</v>
      </c>
      <c r="D21" s="9">
        <v>354</v>
      </c>
      <c r="E21" s="11">
        <v>-7.8707574999999901</v>
      </c>
      <c r="F21" s="11">
        <v>3.1408999999999899E-3</v>
      </c>
      <c r="G21" s="11">
        <v>33.4192775</v>
      </c>
      <c r="H21" s="11">
        <v>6.0702999999999903E-3</v>
      </c>
      <c r="I21" s="14">
        <f t="shared" si="0"/>
        <v>24.667591600143169</v>
      </c>
      <c r="J21" s="20">
        <f t="shared" si="2"/>
        <v>-6.0070314105279374</v>
      </c>
      <c r="K21" s="11">
        <v>3.8875304000000002</v>
      </c>
      <c r="L21" s="11">
        <v>5.3854800000000001E-2</v>
      </c>
      <c r="M21" s="11">
        <v>-0.3269627</v>
      </c>
      <c r="N21" s="11">
        <v>1.76638E-2</v>
      </c>
      <c r="O21" s="11">
        <v>26.7939814</v>
      </c>
      <c r="P21" s="11">
        <v>0.42282330000000001</v>
      </c>
      <c r="Q21" s="11">
        <v>10.1266341</v>
      </c>
      <c r="R21" s="11">
        <v>0.41485329999999898</v>
      </c>
      <c r="S21" s="11">
        <v>0.57343999999999895</v>
      </c>
      <c r="T21" s="11">
        <v>2.1659999999999902E-2</v>
      </c>
      <c r="U21" s="12">
        <v>71.519999999999897</v>
      </c>
      <c r="V21" s="21">
        <f t="shared" si="3"/>
        <v>4.3319999999999803</v>
      </c>
      <c r="W21" s="22">
        <f t="shared" si="1"/>
        <v>4.487391352675786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742A-A56D-4956-B88D-08A833C4D4E3}">
  <dimension ref="A1:O266"/>
  <sheetViews>
    <sheetView topLeftCell="A94" workbookViewId="0">
      <selection activeCell="M110" sqref="M110"/>
    </sheetView>
  </sheetViews>
  <sheetFormatPr defaultColWidth="9.140625" defaultRowHeight="15" x14ac:dyDescent="0.25"/>
  <cols>
    <col min="1" max="1" width="11.28515625" bestFit="1" customWidth="1"/>
    <col min="2" max="2" width="20.5703125" style="59" bestFit="1" customWidth="1"/>
    <col min="3" max="3" width="12.7109375" style="43" bestFit="1" customWidth="1"/>
    <col min="4" max="4" width="11.140625" style="43" bestFit="1" customWidth="1"/>
    <col min="5" max="5" width="12.140625" style="43" bestFit="1" customWidth="1"/>
    <col min="6" max="8" width="12" style="43" bestFit="1" customWidth="1"/>
    <col min="9" max="9" width="6" style="43" bestFit="1" customWidth="1"/>
    <col min="10" max="10" width="12.42578125" style="43" bestFit="1" customWidth="1"/>
    <col min="11" max="11" width="31.85546875" style="43" bestFit="1" customWidth="1"/>
    <col min="12" max="12" width="13.42578125" style="43" bestFit="1" customWidth="1"/>
    <col min="13" max="13" width="32.7109375" style="43" bestFit="1" customWidth="1"/>
    <col min="14" max="14" width="7.28515625" style="43" bestFit="1" customWidth="1"/>
    <col min="15" max="15" width="73.85546875" style="43" bestFit="1" customWidth="1"/>
    <col min="16" max="16384" width="9.140625" style="43"/>
  </cols>
  <sheetData>
    <row r="1" spans="1:14" x14ac:dyDescent="0.25">
      <c r="B1" s="58"/>
    </row>
    <row r="2" spans="1:14" x14ac:dyDescent="0.25">
      <c r="C2" s="39" t="s">
        <v>84</v>
      </c>
      <c r="D2" s="40" t="s">
        <v>50</v>
      </c>
      <c r="E2" s="40" t="s">
        <v>51</v>
      </c>
      <c r="F2" s="41" t="s">
        <v>52</v>
      </c>
      <c r="G2" s="41" t="s">
        <v>53</v>
      </c>
      <c r="H2" s="41" t="s">
        <v>54</v>
      </c>
      <c r="I2" s="39"/>
      <c r="J2" s="42" t="s">
        <v>55</v>
      </c>
      <c r="K2" s="42" t="s">
        <v>56</v>
      </c>
      <c r="L2" s="42" t="s">
        <v>57</v>
      </c>
      <c r="M2" s="42" t="s">
        <v>58</v>
      </c>
      <c r="N2" s="42" t="s">
        <v>59</v>
      </c>
    </row>
    <row r="3" spans="1:14" x14ac:dyDescent="0.25">
      <c r="C3" s="39"/>
      <c r="D3" s="40"/>
      <c r="E3" s="40"/>
      <c r="F3" s="41"/>
      <c r="G3" s="41"/>
      <c r="H3" s="41"/>
      <c r="I3" s="39"/>
      <c r="J3" s="42"/>
      <c r="K3" s="42"/>
      <c r="L3" s="42"/>
      <c r="M3" s="42"/>
      <c r="N3" s="42"/>
    </row>
    <row r="4" spans="1:14" x14ac:dyDescent="0.25">
      <c r="C4" s="39"/>
      <c r="D4" s="40"/>
      <c r="E4" s="40"/>
      <c r="F4" s="41"/>
      <c r="G4" s="41"/>
      <c r="H4" s="41"/>
      <c r="I4" s="39"/>
      <c r="J4" s="42"/>
      <c r="K4" s="42"/>
      <c r="L4" s="42"/>
      <c r="M4" s="42"/>
      <c r="N4" s="42"/>
    </row>
    <row r="5" spans="1:14" x14ac:dyDescent="0.25">
      <c r="A5" s="62" t="s">
        <v>89</v>
      </c>
      <c r="B5" s="64" t="s">
        <v>77</v>
      </c>
      <c r="C5" s="51">
        <v>44452</v>
      </c>
      <c r="D5" s="52">
        <v>1.2553025012262902</v>
      </c>
      <c r="E5" s="52">
        <v>-1.0002262036590799E-4</v>
      </c>
      <c r="F5" s="53">
        <v>19.933964406270661</v>
      </c>
      <c r="G5" s="53">
        <v>507.09297829460604</v>
      </c>
      <c r="H5" s="53">
        <v>-408.04797795999502</v>
      </c>
      <c r="I5" s="54"/>
      <c r="J5" s="55">
        <v>216.62179832048577</v>
      </c>
      <c r="K5" s="55">
        <v>10.56062982367782</v>
      </c>
      <c r="L5" s="55">
        <v>3.3644087818795299E-2</v>
      </c>
      <c r="M5" s="55">
        <v>1.7127475191428928E-2</v>
      </c>
      <c r="N5" s="55">
        <v>-4.0994252660951601E-2</v>
      </c>
    </row>
    <row r="6" spans="1:14" x14ac:dyDescent="0.25">
      <c r="A6" s="62"/>
      <c r="B6" s="65"/>
      <c r="C6" s="51">
        <v>44452</v>
      </c>
      <c r="D6" s="52">
        <v>6.3251058947717897</v>
      </c>
      <c r="E6" s="52">
        <v>-9.4578158838140199E-3</v>
      </c>
      <c r="F6" s="53">
        <v>110.4580236431392</v>
      </c>
      <c r="G6" s="53">
        <v>1062.7945100654119</v>
      </c>
      <c r="H6" s="53">
        <v>-325.37529432592635</v>
      </c>
      <c r="I6" s="54"/>
      <c r="J6" s="55">
        <v>515.90558530204612</v>
      </c>
      <c r="K6" s="55">
        <v>17.026314069427464</v>
      </c>
      <c r="L6" s="55">
        <v>9.42171448151852E-2</v>
      </c>
      <c r="M6" s="55">
        <v>1.0460301000571442E-2</v>
      </c>
      <c r="N6" s="55">
        <v>-0.292555853705114</v>
      </c>
    </row>
    <row r="7" spans="1:14" x14ac:dyDescent="0.25">
      <c r="A7" s="62"/>
      <c r="B7" s="65"/>
      <c r="C7" s="51">
        <v>44452</v>
      </c>
      <c r="D7" s="52">
        <v>4.4132101448930996</v>
      </c>
      <c r="E7" s="52">
        <v>-2.4348161034058402E-2</v>
      </c>
      <c r="F7" s="53">
        <v>60.627175794643001</v>
      </c>
      <c r="G7" s="53">
        <v>1395.4036712483271</v>
      </c>
      <c r="H7" s="53">
        <v>-390.90016143959861</v>
      </c>
      <c r="I7" s="54"/>
      <c r="J7" s="55">
        <v>270.41338053471998</v>
      </c>
      <c r="K7" s="55">
        <v>8.1583217205409699</v>
      </c>
      <c r="L7" s="55">
        <v>3.9914257853864703E-2</v>
      </c>
      <c r="M7" s="55">
        <v>5.966344033907914E-3</v>
      </c>
      <c r="N7" s="55">
        <v>4.3165093973127198E-2</v>
      </c>
    </row>
    <row r="8" spans="1:14" x14ac:dyDescent="0.25">
      <c r="A8" s="62"/>
      <c r="B8" s="65"/>
      <c r="C8" s="51">
        <v>44452</v>
      </c>
      <c r="D8" s="52">
        <v>2.1934843320841799</v>
      </c>
      <c r="E8" s="52">
        <v>-1.80646498411535E-2</v>
      </c>
      <c r="F8" s="53">
        <v>14.09413861990749</v>
      </c>
      <c r="G8" s="53">
        <v>378.31527437976342</v>
      </c>
      <c r="H8" s="53">
        <v>-400.15315481648065</v>
      </c>
      <c r="I8" s="54"/>
      <c r="J8" s="55">
        <v>504.16160239078175</v>
      </c>
      <c r="K8" s="55">
        <v>22.715015250999848</v>
      </c>
      <c r="L8" s="55">
        <v>3.1349942283739003E-2</v>
      </c>
      <c r="M8" s="55">
        <v>2.1895533135162203E-2</v>
      </c>
      <c r="N8" s="55">
        <v>1.18289658652765E-2</v>
      </c>
    </row>
    <row r="9" spans="1:14" x14ac:dyDescent="0.25">
      <c r="A9" s="62"/>
      <c r="B9" s="65"/>
      <c r="C9" s="51">
        <v>44452</v>
      </c>
      <c r="D9" s="52">
        <v>3.1443617134536299</v>
      </c>
      <c r="E9" s="52">
        <v>-2.8474413720850199E-2</v>
      </c>
      <c r="F9" s="53">
        <v>38.520428405725717</v>
      </c>
      <c r="G9" s="53">
        <v>602.48809660328152</v>
      </c>
      <c r="H9" s="53">
        <v>-358.44859710638451</v>
      </c>
      <c r="I9" s="54"/>
      <c r="J9" s="55">
        <v>451.56953646523107</v>
      </c>
      <c r="K9" s="55">
        <v>16.864294510580841</v>
      </c>
      <c r="L9" s="55">
        <v>6.0262670554021798E-2</v>
      </c>
      <c r="M9" s="55">
        <v>1.2740036953192634E-2</v>
      </c>
      <c r="N9" s="55">
        <v>9.5749229681969195E-2</v>
      </c>
    </row>
    <row r="10" spans="1:14" x14ac:dyDescent="0.25">
      <c r="A10" s="62"/>
      <c r="B10" s="65"/>
      <c r="C10" s="51">
        <v>44452</v>
      </c>
      <c r="D10" s="52">
        <v>2.7026072888354502</v>
      </c>
      <c r="E10" s="52">
        <v>3.0406917769074697E-3</v>
      </c>
      <c r="F10" s="53">
        <v>38.220558742776149</v>
      </c>
      <c r="G10" s="53">
        <v>863.17041858395135</v>
      </c>
      <c r="H10" s="53">
        <v>-330.60776611256676</v>
      </c>
      <c r="I10" s="54"/>
      <c r="J10" s="55">
        <v>268.05769791542474</v>
      </c>
      <c r="K10" s="55">
        <v>9.5637676572584365</v>
      </c>
      <c r="L10" s="55">
        <v>4.1163232610837097E-2</v>
      </c>
      <c r="M10" s="55">
        <v>1.0501025230284965E-2</v>
      </c>
      <c r="N10" s="55">
        <v>7.5985572631093604E-3</v>
      </c>
    </row>
    <row r="11" spans="1:14" x14ac:dyDescent="0.25">
      <c r="A11" s="62"/>
      <c r="B11" s="65"/>
      <c r="C11" s="51">
        <v>44452</v>
      </c>
      <c r="D11" s="52">
        <v>2.75430748428156</v>
      </c>
      <c r="E11" s="52">
        <v>-7.0082881383679001E-3</v>
      </c>
      <c r="F11" s="53">
        <v>24.271275496876214</v>
      </c>
      <c r="G11" s="53">
        <v>788.96123447390141</v>
      </c>
      <c r="H11" s="53">
        <v>-789.10314327155425</v>
      </c>
      <c r="I11" s="54"/>
      <c r="J11" s="55">
        <v>304.44485209116726</v>
      </c>
      <c r="K11" s="55">
        <v>11.460189319266897</v>
      </c>
      <c r="L11" s="55">
        <v>2.6036214417064898E-2</v>
      </c>
      <c r="M11" s="55">
        <v>9.4652250289436572E-3</v>
      </c>
      <c r="N11" s="55">
        <v>7.1378555804635105E-2</v>
      </c>
    </row>
    <row r="12" spans="1:14" x14ac:dyDescent="0.25">
      <c r="A12" s="62"/>
      <c r="B12" s="65"/>
      <c r="C12" s="51">
        <v>44452</v>
      </c>
      <c r="D12" s="52">
        <v>1.008466078551</v>
      </c>
      <c r="E12" s="52">
        <v>-2.7862047704445099E-3</v>
      </c>
      <c r="F12" s="53">
        <v>16.572549174870161</v>
      </c>
      <c r="G12" s="53">
        <v>221.12950910878837</v>
      </c>
      <c r="H12" s="53">
        <v>-326.09545605948256</v>
      </c>
      <c r="I12" s="54"/>
      <c r="J12" s="55">
        <v>415.64086240901486</v>
      </c>
      <c r="K12" s="55">
        <v>27.927781782084978</v>
      </c>
      <c r="L12" s="55">
        <v>7.6888032953702196E-2</v>
      </c>
      <c r="M12" s="55">
        <v>3.8222334096027981E-2</v>
      </c>
      <c r="N12" s="55">
        <v>-1.7513784800614201E-2</v>
      </c>
    </row>
    <row r="13" spans="1:14" x14ac:dyDescent="0.25">
      <c r="A13" s="62"/>
      <c r="B13" s="65"/>
      <c r="C13" s="51">
        <v>44452</v>
      </c>
      <c r="D13" s="52">
        <v>5.3272216009965199</v>
      </c>
      <c r="E13" s="52">
        <v>-6.4655802934135403E-3</v>
      </c>
      <c r="F13" s="53">
        <v>761.15160852852682</v>
      </c>
      <c r="G13" s="53">
        <v>1661.3122922194382</v>
      </c>
      <c r="H13" s="53">
        <v>-215.4570344594438</v>
      </c>
      <c r="I13" s="54"/>
      <c r="J13" s="55">
        <v>282.15725079814939</v>
      </c>
      <c r="K13" s="55">
        <v>14.043352432882532</v>
      </c>
      <c r="L13" s="55">
        <v>0.42775939034490001</v>
      </c>
      <c r="M13" s="55">
        <v>2.1913720762344425E-2</v>
      </c>
      <c r="N13" s="55">
        <v>-0.70635786134584</v>
      </c>
    </row>
    <row r="14" spans="1:14" x14ac:dyDescent="0.25">
      <c r="A14" s="62"/>
      <c r="B14" s="65"/>
      <c r="C14" s="51">
        <v>44452</v>
      </c>
      <c r="D14" s="52">
        <v>2.6242780610339298</v>
      </c>
      <c r="E14" s="52">
        <v>-6.3574334891430499E-3</v>
      </c>
      <c r="F14" s="53">
        <v>258.21801043907675</v>
      </c>
      <c r="G14" s="53">
        <v>714.62512844566163</v>
      </c>
      <c r="H14" s="53">
        <v>-311.75644194558805</v>
      </c>
      <c r="I14" s="54"/>
      <c r="J14" s="55">
        <v>324.22569572526555</v>
      </c>
      <c r="K14" s="55">
        <v>14.053571041322618</v>
      </c>
      <c r="L14" s="55">
        <v>0.325979749278964</v>
      </c>
      <c r="M14" s="55">
        <v>1.9026739130639785E-2</v>
      </c>
      <c r="N14" s="55">
        <v>-7.4407057711077099E-2</v>
      </c>
    </row>
    <row r="15" spans="1:14" x14ac:dyDescent="0.25">
      <c r="A15" s="62"/>
      <c r="B15" s="65"/>
      <c r="C15" s="51">
        <v>44452</v>
      </c>
      <c r="D15" s="52">
        <v>4.9830547511358096</v>
      </c>
      <c r="E15" s="52">
        <v>-4.0471398014609201E-3</v>
      </c>
      <c r="F15" s="53">
        <v>80.549213429771541</v>
      </c>
      <c r="G15" s="53">
        <v>1763.6939792339824</v>
      </c>
      <c r="H15" s="53">
        <v>-430.46081194966104</v>
      </c>
      <c r="I15" s="54"/>
      <c r="J15" s="55">
        <v>241.76525649232133</v>
      </c>
      <c r="K15" s="55">
        <v>7.0719633470167063</v>
      </c>
      <c r="L15" s="55">
        <v>4.1475639121169097E-2</v>
      </c>
      <c r="M15" s="55">
        <v>4.4215372631510918E-3</v>
      </c>
      <c r="N15" s="55">
        <v>0.106949845097113</v>
      </c>
    </row>
    <row r="16" spans="1:14" x14ac:dyDescent="0.25">
      <c r="A16" s="62"/>
      <c r="B16" s="65"/>
      <c r="C16" s="51">
        <v>44452</v>
      </c>
      <c r="D16" s="52">
        <v>4.41208827522187</v>
      </c>
      <c r="E16" s="52">
        <v>1.24095993655765E-2</v>
      </c>
      <c r="F16" s="53">
        <v>73.328122069553046</v>
      </c>
      <c r="G16" s="53">
        <v>1724.7235532362547</v>
      </c>
      <c r="H16" s="53">
        <v>-364.03533682341447</v>
      </c>
      <c r="I16" s="54"/>
      <c r="J16" s="55">
        <v>218.06957621668633</v>
      </c>
      <c r="K16" s="55">
        <v>6.3311117490200655</v>
      </c>
      <c r="L16" s="55">
        <v>3.8338943817274401E-2</v>
      </c>
      <c r="M16" s="55">
        <v>5.2377413330900466E-3</v>
      </c>
      <c r="N16" s="55">
        <v>6.9499274735091002E-2</v>
      </c>
    </row>
    <row r="17" spans="1:14" x14ac:dyDescent="0.25">
      <c r="A17" s="62"/>
      <c r="B17" s="65"/>
      <c r="C17" s="51">
        <v>44452</v>
      </c>
      <c r="D17" s="52">
        <v>2.3735095288844796</v>
      </c>
      <c r="E17" s="52">
        <v>5.3877948775676102E-3</v>
      </c>
      <c r="F17" s="53">
        <v>102.89674366184769</v>
      </c>
      <c r="G17" s="53">
        <v>657.0096108867665</v>
      </c>
      <c r="H17" s="53">
        <v>-932.6184925648314</v>
      </c>
      <c r="I17" s="54"/>
      <c r="J17" s="55">
        <v>301.10659910891547</v>
      </c>
      <c r="K17" s="55">
        <v>15.83379043536908</v>
      </c>
      <c r="L17" s="55">
        <v>0.149485459866294</v>
      </c>
      <c r="M17" s="55">
        <v>1.580353980433984E-2</v>
      </c>
      <c r="N17" s="55">
        <v>-7.7201100030186404E-2</v>
      </c>
    </row>
    <row r="18" spans="1:14" x14ac:dyDescent="0.25">
      <c r="A18" s="62"/>
      <c r="B18" s="65"/>
      <c r="C18" s="51">
        <v>44452</v>
      </c>
      <c r="D18" s="52">
        <v>3.6367273210489901</v>
      </c>
      <c r="E18" s="52">
        <v>1.0398796427307101E-2</v>
      </c>
      <c r="F18" s="53">
        <v>54.238689922807552</v>
      </c>
      <c r="G18" s="53">
        <v>1210.9496726777777</v>
      </c>
      <c r="H18" s="53">
        <v>-299.33504960325405</v>
      </c>
      <c r="I18" s="54"/>
      <c r="J18" s="55">
        <v>257.00692498114233</v>
      </c>
      <c r="K18" s="55">
        <v>8.1258309831392985</v>
      </c>
      <c r="L18" s="55">
        <v>4.0799466111424203E-2</v>
      </c>
      <c r="M18" s="55">
        <v>7.0082568299108545E-3</v>
      </c>
      <c r="N18" s="55">
        <v>3.9993467375140701E-2</v>
      </c>
    </row>
    <row r="19" spans="1:14" x14ac:dyDescent="0.25">
      <c r="A19" s="62"/>
      <c r="B19" s="65"/>
      <c r="C19" s="51">
        <v>44452</v>
      </c>
      <c r="D19" s="52">
        <v>1.7516968926082002</v>
      </c>
      <c r="E19" s="52">
        <v>7.1689791217080402E-3</v>
      </c>
      <c r="F19" s="53">
        <v>47.80738155232234</v>
      </c>
      <c r="G19" s="53">
        <v>621.82940609046693</v>
      </c>
      <c r="H19" s="53">
        <v>-402.56691843118097</v>
      </c>
      <c r="I19" s="54"/>
      <c r="J19" s="55">
        <v>243.71236910398721</v>
      </c>
      <c r="K19" s="55">
        <v>9.8147100548551158</v>
      </c>
      <c r="L19" s="55">
        <v>7.5350529415223202E-2</v>
      </c>
      <c r="M19" s="55">
        <v>1.4223506973381527E-2</v>
      </c>
      <c r="N19" s="55">
        <v>-5.15696444390552E-2</v>
      </c>
    </row>
    <row r="20" spans="1:14" x14ac:dyDescent="0.25">
      <c r="A20" s="62"/>
      <c r="B20" s="65"/>
      <c r="C20" s="51">
        <v>44452</v>
      </c>
      <c r="D20" s="52">
        <v>3.6464977323026799</v>
      </c>
      <c r="E20" s="52">
        <v>6.3269374829043601E-3</v>
      </c>
      <c r="F20" s="53">
        <v>149.43612045294134</v>
      </c>
      <c r="G20" s="53">
        <v>1452.2278087879274</v>
      </c>
      <c r="H20" s="53">
        <v>-365.18693261874472</v>
      </c>
      <c r="I20" s="54"/>
      <c r="J20" s="55">
        <v>214.87674171520649</v>
      </c>
      <c r="K20" s="55">
        <v>6.6892233629625384</v>
      </c>
      <c r="L20" s="55">
        <v>8.9926756353982798E-2</v>
      </c>
      <c r="M20" s="55">
        <v>7.5520218857305062E-3</v>
      </c>
      <c r="N20" s="55">
        <v>-5.4541041730754199E-2</v>
      </c>
    </row>
    <row r="21" spans="1:14" x14ac:dyDescent="0.25">
      <c r="A21" s="62"/>
      <c r="B21" s="65"/>
      <c r="C21" s="51">
        <v>44452</v>
      </c>
      <c r="D21" s="52">
        <v>8.5623014230742509</v>
      </c>
      <c r="E21" s="52">
        <v>-7.2872167213509E-3</v>
      </c>
      <c r="F21" s="53">
        <v>706.32269638468165</v>
      </c>
      <c r="G21" s="53">
        <v>1717.411309049201</v>
      </c>
      <c r="H21" s="53">
        <v>-211.21517941928278</v>
      </c>
      <c r="I21" s="54"/>
      <c r="J21" s="55">
        <v>515.36164488866655</v>
      </c>
      <c r="K21" s="55">
        <v>38.135705244288147</v>
      </c>
      <c r="L21" s="55">
        <v>0.32021933273078901</v>
      </c>
      <c r="M21" s="55">
        <v>2.6618655082893419E-2</v>
      </c>
      <c r="N21" s="55">
        <v>-0.80956278056115705</v>
      </c>
    </row>
    <row r="22" spans="1:14" x14ac:dyDescent="0.25">
      <c r="A22" s="62"/>
      <c r="B22" s="65"/>
      <c r="C22" s="51">
        <v>44452</v>
      </c>
      <c r="D22" s="52">
        <v>5.6761273539024195</v>
      </c>
      <c r="E22" s="52">
        <v>-3.0113310030183501E-4</v>
      </c>
      <c r="F22" s="53">
        <v>81.66723035994444</v>
      </c>
      <c r="G22" s="53">
        <v>952.35726044546811</v>
      </c>
      <c r="H22" s="53">
        <v>-412.93812152317605</v>
      </c>
      <c r="I22" s="54"/>
      <c r="J22" s="55">
        <v>510.88090585840058</v>
      </c>
      <c r="K22" s="55">
        <v>16.193916160464195</v>
      </c>
      <c r="L22" s="55">
        <v>7.90112587559329E-2</v>
      </c>
      <c r="M22" s="55">
        <v>1.0859655396094991E-2</v>
      </c>
      <c r="N22" s="55">
        <v>5.6935916431120302E-2</v>
      </c>
    </row>
    <row r="23" spans="1:14" x14ac:dyDescent="0.25">
      <c r="A23" s="62"/>
      <c r="B23" s="65"/>
      <c r="C23" s="51">
        <v>44452</v>
      </c>
      <c r="D23" s="52">
        <v>22.2752667764824</v>
      </c>
      <c r="E23" s="52">
        <v>0.133461405481275</v>
      </c>
      <c r="F23" s="53">
        <v>704.4563443708239</v>
      </c>
      <c r="G23" s="53">
        <v>13787.085839367041</v>
      </c>
      <c r="H23" s="53">
        <v>-546.40945871880899</v>
      </c>
      <c r="I23" s="54"/>
      <c r="J23" s="55">
        <v>136.74832238773865</v>
      </c>
      <c r="K23" s="55">
        <v>3.6417078756764711</v>
      </c>
      <c r="L23" s="55">
        <v>4.4459679145718599E-2</v>
      </c>
      <c r="M23" s="55">
        <v>1.2452124297217899E-3</v>
      </c>
      <c r="N23" s="55">
        <v>-0.47645069872149598</v>
      </c>
    </row>
    <row r="24" spans="1:14" x14ac:dyDescent="0.25">
      <c r="A24" s="62"/>
      <c r="B24" s="65"/>
      <c r="C24" s="51">
        <v>44452</v>
      </c>
      <c r="D24" s="52">
        <v>10.908581970046001</v>
      </c>
      <c r="E24" s="52">
        <v>6.9534110069701905E-3</v>
      </c>
      <c r="F24" s="53">
        <v>298.73937284188202</v>
      </c>
      <c r="G24" s="53">
        <v>5555.6846198458743</v>
      </c>
      <c r="H24" s="53">
        <v>-226.26338683532896</v>
      </c>
      <c r="I24" s="54"/>
      <c r="J24" s="55">
        <v>166.83482384710541</v>
      </c>
      <c r="K24" s="55">
        <v>4.4315778108785979</v>
      </c>
      <c r="L24" s="55">
        <v>4.8999054359325299E-2</v>
      </c>
      <c r="M24" s="55">
        <v>2.6795672825618662E-3</v>
      </c>
      <c r="N24" s="55">
        <v>-0.50411520106194296</v>
      </c>
    </row>
    <row r="25" spans="1:14" x14ac:dyDescent="0.25">
      <c r="A25" s="62"/>
      <c r="B25" s="65"/>
      <c r="C25" s="51">
        <v>44452</v>
      </c>
      <c r="D25" s="52">
        <v>19.157077705524099</v>
      </c>
      <c r="E25" s="52">
        <v>5.7895763583842304E-2</v>
      </c>
      <c r="F25" s="53">
        <v>510.08457505542009</v>
      </c>
      <c r="G25" s="53">
        <v>7078.2982820598618</v>
      </c>
      <c r="H25" s="53">
        <v>-295.40903613707115</v>
      </c>
      <c r="I25" s="54"/>
      <c r="J25" s="55">
        <v>230.83000022837362</v>
      </c>
      <c r="K25" s="55">
        <v>6.2876461070422929</v>
      </c>
      <c r="L25" s="55">
        <v>6.3606577685098406E-2</v>
      </c>
      <c r="M25" s="55">
        <v>4.3354775409652603E-3</v>
      </c>
      <c r="N25" s="55">
        <v>-0.61509331742548401</v>
      </c>
    </row>
    <row r="26" spans="1:14" x14ac:dyDescent="0.25">
      <c r="A26" s="62"/>
      <c r="B26" s="65"/>
      <c r="C26" s="51">
        <v>44452</v>
      </c>
      <c r="D26" s="52">
        <v>12.0459511389915</v>
      </c>
      <c r="E26" s="52">
        <v>4.7538773766886304E-2</v>
      </c>
      <c r="F26" s="53">
        <v>245.61506632924159</v>
      </c>
      <c r="G26" s="53">
        <v>4480.7658108750556</v>
      </c>
      <c r="H26" s="53">
        <v>-265.55659725478716</v>
      </c>
      <c r="I26" s="54"/>
      <c r="J26" s="55">
        <v>225.74943514687808</v>
      </c>
      <c r="K26" s="55">
        <v>6.2015974902635076</v>
      </c>
      <c r="L26" s="55">
        <v>5.21333215963702E-2</v>
      </c>
      <c r="M26" s="55">
        <v>3.0637548742022958E-3</v>
      </c>
      <c r="N26" s="55">
        <v>-0.41311400773135198</v>
      </c>
    </row>
    <row r="27" spans="1:14" x14ac:dyDescent="0.25">
      <c r="A27" s="62"/>
      <c r="B27" s="65"/>
      <c r="C27" s="51">
        <v>44452</v>
      </c>
      <c r="D27" s="52">
        <v>24.682296528773101</v>
      </c>
      <c r="E27" s="52">
        <v>5.3978407057761198E-2</v>
      </c>
      <c r="F27" s="53">
        <v>427.14429338846503</v>
      </c>
      <c r="G27" s="53">
        <v>9284.2140287429447</v>
      </c>
      <c r="H27" s="53">
        <v>-261.01342215848689</v>
      </c>
      <c r="I27" s="54"/>
      <c r="J27" s="55">
        <v>226.25366695534922</v>
      </c>
      <c r="K27" s="55">
        <v>5.8759925605121355</v>
      </c>
      <c r="L27" s="55">
        <v>4.2518615003991497E-2</v>
      </c>
      <c r="M27" s="55">
        <v>1.3526745765752453E-3</v>
      </c>
      <c r="N27" s="55">
        <v>0.14228399342518</v>
      </c>
    </row>
    <row r="28" spans="1:14" x14ac:dyDescent="0.25">
      <c r="A28" s="62"/>
      <c r="B28" s="65"/>
      <c r="C28" s="51">
        <v>44452</v>
      </c>
      <c r="D28" s="52">
        <v>12.407970318637</v>
      </c>
      <c r="E28" s="52">
        <v>5.7852191479855895E-2</v>
      </c>
      <c r="F28" s="53">
        <v>253.74770744043883</v>
      </c>
      <c r="G28" s="53">
        <v>5176.0035451732774</v>
      </c>
      <c r="H28" s="53">
        <v>-368.28671211016291</v>
      </c>
      <c r="I28" s="54"/>
      <c r="J28" s="55">
        <v>202.3760621275969</v>
      </c>
      <c r="K28" s="55">
        <v>5.6611580821677707</v>
      </c>
      <c r="L28" s="55">
        <v>4.5502849810565897E-2</v>
      </c>
      <c r="M28" s="55">
        <v>2.2104840671904394E-3</v>
      </c>
      <c r="N28" s="55">
        <v>-5.2549386470758701E-3</v>
      </c>
    </row>
    <row r="29" spans="1:14" x14ac:dyDescent="0.25">
      <c r="A29" s="62"/>
      <c r="B29" s="65"/>
      <c r="C29" s="51">
        <v>44452</v>
      </c>
      <c r="D29" s="52">
        <v>5.6073191644984801</v>
      </c>
      <c r="E29" s="52">
        <v>4.8309194776180404E-2</v>
      </c>
      <c r="F29" s="53">
        <v>49.652057758767846</v>
      </c>
      <c r="G29" s="53">
        <v>1648.8198014860175</v>
      </c>
      <c r="H29" s="53">
        <v>-743.78818599666658</v>
      </c>
      <c r="I29" s="54"/>
      <c r="J29" s="55">
        <v>290.62857950209053</v>
      </c>
      <c r="K29" s="55">
        <v>8.4422318162504872</v>
      </c>
      <c r="L29" s="55">
        <v>2.60930696471375E-2</v>
      </c>
      <c r="M29" s="55">
        <v>5.2194237678065587E-3</v>
      </c>
      <c r="N29" s="55">
        <v>-7.3565108265023493E-2</v>
      </c>
    </row>
    <row r="30" spans="1:14" x14ac:dyDescent="0.25">
      <c r="A30" s="62"/>
      <c r="B30" s="65"/>
      <c r="C30" s="51">
        <v>44452</v>
      </c>
      <c r="D30" s="52">
        <v>17.487806621988899</v>
      </c>
      <c r="E30" s="52">
        <v>5.2118478555606999E-3</v>
      </c>
      <c r="F30" s="53">
        <v>337.99839582547565</v>
      </c>
      <c r="G30" s="53">
        <v>6458.9228789044937</v>
      </c>
      <c r="H30" s="53">
        <v>-462.47104797197812</v>
      </c>
      <c r="I30" s="54"/>
      <c r="J30" s="55">
        <v>229.77114440972676</v>
      </c>
      <c r="K30" s="55">
        <v>6.0333181603589718</v>
      </c>
      <c r="L30" s="55">
        <v>4.90981342434786E-2</v>
      </c>
      <c r="M30" s="55">
        <v>2.1571431376607168E-3</v>
      </c>
      <c r="N30" s="55">
        <v>8.9354405576156995E-2</v>
      </c>
    </row>
    <row r="31" spans="1:14" x14ac:dyDescent="0.25">
      <c r="A31" s="62"/>
      <c r="B31" s="65"/>
      <c r="C31" s="51">
        <v>44452</v>
      </c>
      <c r="D31" s="52">
        <v>7.5385646241139099</v>
      </c>
      <c r="E31" s="52">
        <v>1.12182189885341E-2</v>
      </c>
      <c r="F31" s="53">
        <v>331.5501521710118</v>
      </c>
      <c r="G31" s="53">
        <v>3070.8341536797252</v>
      </c>
      <c r="H31" s="53">
        <v>-235.59065236999001</v>
      </c>
      <c r="I31" s="54"/>
      <c r="J31" s="55">
        <v>209.4118121243921</v>
      </c>
      <c r="K31" s="55">
        <v>5.9429881760177263</v>
      </c>
      <c r="L31" s="55">
        <v>0.100364532847166</v>
      </c>
      <c r="M31" s="55">
        <v>6.1661101465362942E-3</v>
      </c>
      <c r="N31" s="55">
        <v>-0.453394506081086</v>
      </c>
    </row>
    <row r="32" spans="1:14" x14ac:dyDescent="0.25">
      <c r="A32" s="62"/>
      <c r="B32" s="65"/>
      <c r="C32" s="51">
        <v>44491</v>
      </c>
      <c r="D32" s="52">
        <v>4.6320245135364004</v>
      </c>
      <c r="E32" s="52">
        <v>5.6505352943131697E-4</v>
      </c>
      <c r="F32" s="53">
        <v>914.64955701149813</v>
      </c>
      <c r="G32" s="53">
        <v>2171.1816166576032</v>
      </c>
      <c r="H32" s="53">
        <v>-3.8745480874623657</v>
      </c>
      <c r="I32" s="54"/>
      <c r="J32" s="55">
        <v>185.68430647555513</v>
      </c>
      <c r="K32" s="55">
        <v>7.8806561660125549</v>
      </c>
      <c r="L32" s="55">
        <v>0.33872476042550898</v>
      </c>
      <c r="M32" s="55">
        <v>1.7209822614894434E-2</v>
      </c>
      <c r="N32" s="55">
        <v>-0.37264802965808103</v>
      </c>
    </row>
    <row r="33" spans="1:14" x14ac:dyDescent="0.25">
      <c r="A33" s="62"/>
      <c r="B33" s="65"/>
      <c r="C33" s="51">
        <v>44491</v>
      </c>
      <c r="D33" s="52">
        <v>4.7995677819899401</v>
      </c>
      <c r="E33" s="52">
        <v>6.3989156811308599E-3</v>
      </c>
      <c r="F33" s="53">
        <v>216.89365825287578</v>
      </c>
      <c r="G33" s="53">
        <v>1643.6969681833771</v>
      </c>
      <c r="H33" s="53">
        <v>-1.0728861845118103</v>
      </c>
      <c r="I33" s="54"/>
      <c r="J33" s="55">
        <v>243.10270369889295</v>
      </c>
      <c r="K33" s="55">
        <v>7.8096972032055589</v>
      </c>
      <c r="L33" s="55">
        <v>0.104796131753453</v>
      </c>
      <c r="M33" s="55">
        <v>1.1326257179814662E-2</v>
      </c>
      <c r="N33" s="55">
        <v>-0.49731877766219901</v>
      </c>
    </row>
    <row r="34" spans="1:14" x14ac:dyDescent="0.25">
      <c r="A34" s="62"/>
      <c r="B34" s="65"/>
      <c r="C34" s="51">
        <v>44491</v>
      </c>
      <c r="D34" s="52">
        <v>2.0990947200711898</v>
      </c>
      <c r="E34" s="52">
        <v>9.51691489145222E-4</v>
      </c>
      <c r="F34" s="53">
        <v>109.42507942570474</v>
      </c>
      <c r="G34" s="53">
        <v>430.32178569739636</v>
      </c>
      <c r="H34" s="53">
        <v>-3.3019754762899316</v>
      </c>
      <c r="I34" s="54"/>
      <c r="J34" s="55">
        <v>418.45690031107762</v>
      </c>
      <c r="K34" s="55">
        <v>23.989568549057473</v>
      </c>
      <c r="L34" s="55">
        <v>0.16949432003943801</v>
      </c>
      <c r="M34" s="55">
        <v>3.6246645011587808E-2</v>
      </c>
      <c r="N34" s="55">
        <v>-0.28292175136804898</v>
      </c>
    </row>
    <row r="35" spans="1:14" x14ac:dyDescent="0.25">
      <c r="A35" s="62"/>
      <c r="B35" s="65"/>
      <c r="C35" s="51">
        <v>44491</v>
      </c>
      <c r="D35" s="52">
        <v>13.489640447686901</v>
      </c>
      <c r="E35" s="52">
        <v>1.2631497917805901E-2</v>
      </c>
      <c r="F35" s="53">
        <v>298.66656518160676</v>
      </c>
      <c r="G35" s="53">
        <v>4774.6038877965175</v>
      </c>
      <c r="H35" s="53">
        <v>-0.95932356125139195</v>
      </c>
      <c r="I35" s="54"/>
      <c r="J35" s="55">
        <v>239.06247223236619</v>
      </c>
      <c r="K35" s="55">
        <v>7.8556190971206128</v>
      </c>
      <c r="L35" s="55">
        <v>5.5402706378802201E-2</v>
      </c>
      <c r="M35" s="55">
        <v>4.4918608690612373E-3</v>
      </c>
      <c r="N35" s="55">
        <v>-7.7190796660584995E-2</v>
      </c>
    </row>
    <row r="36" spans="1:14" x14ac:dyDescent="0.25">
      <c r="A36" s="62"/>
      <c r="B36" s="65"/>
      <c r="C36" s="51">
        <v>44491</v>
      </c>
      <c r="D36" s="52">
        <v>50.580590335561304</v>
      </c>
      <c r="E36" s="52">
        <v>1.5310557095729802E-2</v>
      </c>
      <c r="F36" s="53">
        <v>951.02508230627961</v>
      </c>
      <c r="G36" s="53">
        <v>18127.168377039387</v>
      </c>
      <c r="H36" s="53">
        <v>-1.7963934069136329</v>
      </c>
      <c r="I36" s="54"/>
      <c r="J36" s="55">
        <v>227.54215133825991</v>
      </c>
      <c r="K36" s="55">
        <v>5.8721067016246948</v>
      </c>
      <c r="L36" s="55">
        <v>4.6559719137744898E-2</v>
      </c>
      <c r="M36" s="55">
        <v>1.0806882465887447E-3</v>
      </c>
      <c r="N36" s="55">
        <v>-0.18171318452695001</v>
      </c>
    </row>
    <row r="37" spans="1:14" x14ac:dyDescent="0.25">
      <c r="A37" s="62"/>
      <c r="B37" s="65"/>
      <c r="C37" s="51">
        <v>44491</v>
      </c>
      <c r="D37" s="52">
        <v>11.2982033567692</v>
      </c>
      <c r="E37" s="52">
        <v>-6.9788786826717702E-4</v>
      </c>
      <c r="F37" s="53">
        <v>214.17162279091448</v>
      </c>
      <c r="G37" s="53">
        <v>3717.1551186656366</v>
      </c>
      <c r="H37" s="53">
        <v>-5.9804223458635271</v>
      </c>
      <c r="I37" s="54"/>
      <c r="J37" s="55">
        <v>252.36979512477859</v>
      </c>
      <c r="K37" s="55">
        <v>7.0719182748851717</v>
      </c>
      <c r="L37" s="55">
        <v>4.9693248454960801E-2</v>
      </c>
      <c r="M37" s="55">
        <v>3.612780234053804E-3</v>
      </c>
      <c r="N37" s="55">
        <v>-0.42290002728434201</v>
      </c>
    </row>
    <row r="38" spans="1:14" x14ac:dyDescent="0.25">
      <c r="A38" s="62"/>
      <c r="B38" s="65"/>
      <c r="C38" s="51">
        <v>44491</v>
      </c>
      <c r="D38" s="52">
        <v>1.36229982205221</v>
      </c>
      <c r="E38" s="52">
        <v>-9.8963477084940289E-3</v>
      </c>
      <c r="F38" s="53">
        <v>114.96379339595006</v>
      </c>
      <c r="G38" s="53">
        <v>552.33200721219032</v>
      </c>
      <c r="H38" s="53">
        <v>-2.0493251158415982</v>
      </c>
      <c r="I38" s="54"/>
      <c r="J38" s="55">
        <v>210.3447514030278</v>
      </c>
      <c r="K38" s="55">
        <v>12.747894049707639</v>
      </c>
      <c r="L38" s="55">
        <v>0.14031783200767001</v>
      </c>
      <c r="M38" s="55">
        <v>2.7702264392685604E-2</v>
      </c>
      <c r="N38" s="55">
        <v>-9.9355635069117404E-2</v>
      </c>
    </row>
    <row r="39" spans="1:14" x14ac:dyDescent="0.25">
      <c r="A39" s="62"/>
      <c r="B39" s="65"/>
      <c r="C39" s="51">
        <v>44491</v>
      </c>
      <c r="D39" s="52">
        <v>2.7660887157706902</v>
      </c>
      <c r="E39" s="52">
        <v>2.0921491692258098E-3</v>
      </c>
      <c r="F39" s="53">
        <v>76.069412887825209</v>
      </c>
      <c r="G39" s="53">
        <v>740.20896226664797</v>
      </c>
      <c r="H39" s="53">
        <v>-3.9562501568050372</v>
      </c>
      <c r="I39" s="54"/>
      <c r="J39" s="55">
        <v>309.18670954601527</v>
      </c>
      <c r="K39" s="55">
        <v>12.095227623548574</v>
      </c>
      <c r="L39" s="55">
        <v>8.6889757934254394E-2</v>
      </c>
      <c r="M39" s="55">
        <v>1.4350673569606827E-2</v>
      </c>
      <c r="N39" s="55">
        <v>5.49762888376246E-2</v>
      </c>
    </row>
    <row r="40" spans="1:14" x14ac:dyDescent="0.25">
      <c r="A40" s="62"/>
      <c r="B40" s="65"/>
      <c r="C40" s="51">
        <v>44491</v>
      </c>
      <c r="D40" s="52">
        <v>14.0795089930612</v>
      </c>
      <c r="E40" s="52">
        <v>6.6089998135136704E-3</v>
      </c>
      <c r="F40" s="53">
        <v>561.60586171737521</v>
      </c>
      <c r="G40" s="53">
        <v>2808.9865864779586</v>
      </c>
      <c r="H40" s="53">
        <v>-2.4275092583881834</v>
      </c>
      <c r="I40" s="54"/>
      <c r="J40" s="55">
        <v>425.59240912361423</v>
      </c>
      <c r="K40" s="55">
        <v>15.602664939770269</v>
      </c>
      <c r="L40" s="55">
        <v>0.15212516246111499</v>
      </c>
      <c r="M40" s="55">
        <v>1.812433415001985E-2</v>
      </c>
      <c r="N40" s="55">
        <v>-0.84773962808976999</v>
      </c>
    </row>
    <row r="41" spans="1:14" x14ac:dyDescent="0.25">
      <c r="A41" s="62"/>
      <c r="B41" s="65"/>
      <c r="C41" s="51">
        <v>44491</v>
      </c>
      <c r="D41" s="52">
        <v>26.509843371046198</v>
      </c>
      <c r="E41" s="52">
        <v>-8.8394120223443402E-4</v>
      </c>
      <c r="F41" s="53">
        <v>968.101345765362</v>
      </c>
      <c r="G41" s="53">
        <v>8599.0495687004986</v>
      </c>
      <c r="H41" s="53">
        <v>-3.1251863987049937</v>
      </c>
      <c r="I41" s="54"/>
      <c r="J41" s="55">
        <v>252.05392551247257</v>
      </c>
      <c r="K41" s="55">
        <v>6.8820633587423679</v>
      </c>
      <c r="L41" s="55">
        <v>0.10113473974225599</v>
      </c>
      <c r="M41" s="55">
        <v>4.0200734156217227E-3</v>
      </c>
      <c r="N41" s="55">
        <v>-0.55543152902572102</v>
      </c>
    </row>
    <row r="42" spans="1:14" x14ac:dyDescent="0.25">
      <c r="A42" s="62"/>
      <c r="B42" s="65"/>
      <c r="C42" s="51">
        <v>44491</v>
      </c>
      <c r="D42" s="52">
        <v>10.435240713435601</v>
      </c>
      <c r="E42" s="52">
        <v>5.08880017529207E-3</v>
      </c>
      <c r="F42" s="53">
        <v>148.49549580545943</v>
      </c>
      <c r="G42" s="53">
        <v>2838.9091577714294</v>
      </c>
      <c r="H42" s="53">
        <v>-1.1200864599723908</v>
      </c>
      <c r="I42" s="54"/>
      <c r="J42" s="55">
        <v>301.26959700256401</v>
      </c>
      <c r="K42" s="55">
        <v>8.3911454266568466</v>
      </c>
      <c r="L42" s="55">
        <v>4.5607514159553997E-2</v>
      </c>
      <c r="M42" s="55">
        <v>3.3611564561819847E-3</v>
      </c>
      <c r="N42" s="55">
        <v>-0.27231972105580698</v>
      </c>
    </row>
    <row r="43" spans="1:14" x14ac:dyDescent="0.25">
      <c r="A43" s="62"/>
      <c r="B43" s="65"/>
      <c r="C43" s="51">
        <v>44491</v>
      </c>
      <c r="D43" s="52">
        <v>5.4149701512775197</v>
      </c>
      <c r="E43" s="52">
        <v>1.07648620802068E-2</v>
      </c>
      <c r="F43" s="53">
        <v>325.1406028920087</v>
      </c>
      <c r="G43" s="53">
        <v>1777.689104778096</v>
      </c>
      <c r="H43" s="53">
        <v>-6.8988756844450059</v>
      </c>
      <c r="I43" s="54"/>
      <c r="J43" s="55">
        <v>253.87169047667982</v>
      </c>
      <c r="K43" s="55">
        <v>8.2862645222931022</v>
      </c>
      <c r="L43" s="55">
        <v>0.15417833491362201</v>
      </c>
      <c r="M43" s="55">
        <v>1.0706585801817527E-2</v>
      </c>
      <c r="N43" s="55">
        <v>-0.670255791303634</v>
      </c>
    </row>
    <row r="44" spans="1:14" x14ac:dyDescent="0.25">
      <c r="A44" s="62"/>
      <c r="B44" s="65"/>
      <c r="C44" s="51">
        <v>44491</v>
      </c>
      <c r="D44" s="52">
        <v>3.85079425770757</v>
      </c>
      <c r="E44" s="52">
        <v>9.4146100386702705E-3</v>
      </c>
      <c r="F44" s="53">
        <v>227.82923619113231</v>
      </c>
      <c r="G44" s="53">
        <v>1097.3847281242761</v>
      </c>
      <c r="H44" s="53">
        <v>-2.9561106135617163</v>
      </c>
      <c r="I44" s="54"/>
      <c r="J44" s="55">
        <v>296.22449439686824</v>
      </c>
      <c r="K44" s="55">
        <v>10.873188026621355</v>
      </c>
      <c r="L44" s="55">
        <v>0.16659834546919</v>
      </c>
      <c r="M44" s="55">
        <v>1.4008041183100397E-2</v>
      </c>
      <c r="N44" s="55">
        <v>-0.38033697317125698</v>
      </c>
    </row>
    <row r="45" spans="1:14" x14ac:dyDescent="0.25">
      <c r="A45" s="62"/>
      <c r="B45" s="65"/>
      <c r="C45" s="51">
        <v>44491</v>
      </c>
      <c r="D45" s="52">
        <v>4.2205513455820602</v>
      </c>
      <c r="E45" s="52">
        <v>1.5558171904617899E-2</v>
      </c>
      <c r="F45" s="53">
        <v>10050.360761669601</v>
      </c>
      <c r="G45" s="53">
        <v>11353.895784276279</v>
      </c>
      <c r="H45" s="53">
        <v>-0.20396170082123471</v>
      </c>
      <c r="I45" s="54"/>
      <c r="J45" s="55">
        <v>128.90552434740698</v>
      </c>
      <c r="K45" s="55">
        <v>17.364464096369321</v>
      </c>
      <c r="L45" s="55">
        <v>0.59418192426177496</v>
      </c>
      <c r="M45" s="55">
        <v>3.4465333227807246E-2</v>
      </c>
      <c r="N45" s="55">
        <v>-0.94647763373679505</v>
      </c>
    </row>
    <row r="46" spans="1:14" x14ac:dyDescent="0.25">
      <c r="A46" s="62"/>
      <c r="B46" s="65"/>
      <c r="C46" s="51">
        <v>44491</v>
      </c>
      <c r="D46" s="52">
        <v>2.86716070845655</v>
      </c>
      <c r="E46" s="52">
        <v>0.14523973527395198</v>
      </c>
      <c r="F46" s="53">
        <v>110590.60697990948</v>
      </c>
      <c r="G46" s="53">
        <v>116505.2512885131</v>
      </c>
      <c r="H46" s="53">
        <v>35.018819489710985</v>
      </c>
      <c r="I46" s="54"/>
      <c r="J46" s="55">
        <v>30.128176727291994</v>
      </c>
      <c r="K46" s="55">
        <v>4.7027148789299842</v>
      </c>
      <c r="L46" s="55">
        <v>0.80009787225515505</v>
      </c>
      <c r="M46" s="55">
        <v>1.1700730466583565E-2</v>
      </c>
      <c r="N46" s="55">
        <v>-0.709872550633733</v>
      </c>
    </row>
    <row r="47" spans="1:14" x14ac:dyDescent="0.25">
      <c r="A47" s="62"/>
      <c r="B47" s="65"/>
      <c r="C47" s="51">
        <v>44491</v>
      </c>
      <c r="D47" s="52">
        <v>3.04709171958805</v>
      </c>
      <c r="E47" s="52">
        <v>7.8455992070592492E-2</v>
      </c>
      <c r="F47" s="53">
        <v>67960.216810728467</v>
      </c>
      <c r="G47" s="53">
        <v>72229.066431475032</v>
      </c>
      <c r="H47" s="53">
        <v>14.996225582120537</v>
      </c>
      <c r="I47" s="54"/>
      <c r="J47" s="55">
        <v>42.584405195244521</v>
      </c>
      <c r="K47" s="55">
        <v>4.427700909188804</v>
      </c>
      <c r="L47" s="55">
        <v>0.73198881956057904</v>
      </c>
      <c r="M47" s="55">
        <v>1.4824692447687554E-2</v>
      </c>
      <c r="N47" s="55">
        <v>-0.83236103381109094</v>
      </c>
    </row>
    <row r="48" spans="1:14" x14ac:dyDescent="0.25">
      <c r="A48" s="62"/>
      <c r="B48" s="65"/>
      <c r="C48" s="51">
        <v>44491</v>
      </c>
      <c r="D48" s="52">
        <v>9.8441637652490304</v>
      </c>
      <c r="E48" s="52">
        <v>1.6719366941956301E-2</v>
      </c>
      <c r="F48" s="53">
        <v>908.97352333848937</v>
      </c>
      <c r="G48" s="53">
        <v>3300.3027115050559</v>
      </c>
      <c r="H48" s="53">
        <v>-3.5143949247297002</v>
      </c>
      <c r="I48" s="54"/>
      <c r="J48" s="55">
        <v>242.70368178915174</v>
      </c>
      <c r="K48" s="55">
        <v>6.9974905916756294</v>
      </c>
      <c r="L48" s="55">
        <v>0.241202697078059</v>
      </c>
      <c r="M48" s="55">
        <v>1.2378096775961044E-2</v>
      </c>
      <c r="N48" s="55">
        <v>-0.38155916153758501</v>
      </c>
    </row>
    <row r="49" spans="1:14" x14ac:dyDescent="0.25">
      <c r="A49" s="62"/>
      <c r="B49" s="65"/>
      <c r="C49" s="51">
        <v>44491</v>
      </c>
      <c r="D49" s="52">
        <v>5.3007080698388505</v>
      </c>
      <c r="E49" s="52">
        <v>-8.1316461140597297E-3</v>
      </c>
      <c r="F49" s="53">
        <v>720.91454961223462</v>
      </c>
      <c r="G49" s="53">
        <v>2673.6426622730023</v>
      </c>
      <c r="H49" s="53">
        <v>-6.4527437458519969</v>
      </c>
      <c r="I49" s="56"/>
      <c r="J49" s="55">
        <v>167.60760102890325</v>
      </c>
      <c r="K49" s="55">
        <v>5.3909799622090544</v>
      </c>
      <c r="L49" s="55">
        <v>0.22362314120817101</v>
      </c>
      <c r="M49" s="55">
        <v>1.1894860616901341E-2</v>
      </c>
      <c r="N49" s="55">
        <v>-0.47839613283514898</v>
      </c>
    </row>
    <row r="50" spans="1:14" x14ac:dyDescent="0.25">
      <c r="A50" s="62"/>
      <c r="B50" s="65"/>
      <c r="C50" s="51">
        <v>44491</v>
      </c>
      <c r="D50" s="52">
        <v>3.8063410759532297</v>
      </c>
      <c r="E50" s="52">
        <v>-2.3225469832199999E-4</v>
      </c>
      <c r="F50" s="53">
        <v>713.24575443060553</v>
      </c>
      <c r="G50" s="53">
        <v>1444.9340618051997</v>
      </c>
      <c r="H50" s="53">
        <v>-7.7684972716876404</v>
      </c>
      <c r="I50" s="56"/>
      <c r="J50" s="55">
        <v>212.75686262994739</v>
      </c>
      <c r="K50" s="55">
        <v>15.114043820210991</v>
      </c>
      <c r="L50" s="55">
        <v>0.46546642979500102</v>
      </c>
      <c r="M50" s="55">
        <v>2.2767248884659516E-2</v>
      </c>
      <c r="N50" s="55">
        <v>-0.52848134127070401</v>
      </c>
    </row>
    <row r="51" spans="1:14" x14ac:dyDescent="0.25">
      <c r="A51" s="62"/>
      <c r="B51" s="65"/>
      <c r="C51" s="51">
        <v>44491</v>
      </c>
      <c r="D51" s="52">
        <v>3.9290498835050802</v>
      </c>
      <c r="E51" s="52">
        <v>-9.5624629697074813E-4</v>
      </c>
      <c r="F51" s="53">
        <v>864.42007131141065</v>
      </c>
      <c r="G51" s="53">
        <v>1468.1940754865543</v>
      </c>
      <c r="H51" s="53">
        <v>-3.2209618257683768</v>
      </c>
      <c r="I51" s="56"/>
      <c r="J51" s="55">
        <v>234.63701048360744</v>
      </c>
      <c r="K51" s="55">
        <v>10.690339449471214</v>
      </c>
      <c r="L51" s="55">
        <v>0.50945932100740499</v>
      </c>
      <c r="M51" s="55">
        <v>1.7053944140654028E-2</v>
      </c>
      <c r="N51" s="55">
        <v>-0.441689187658315</v>
      </c>
    </row>
    <row r="52" spans="1:14" x14ac:dyDescent="0.25">
      <c r="A52" s="62"/>
      <c r="B52" s="65"/>
      <c r="C52" s="51">
        <v>44491</v>
      </c>
      <c r="D52" s="52">
        <v>11.985297430868901</v>
      </c>
      <c r="E52" s="52">
        <v>5.6494757543275103E-3</v>
      </c>
      <c r="F52" s="53">
        <v>780.63395224454428</v>
      </c>
      <c r="G52" s="53">
        <v>3930.4237196404993</v>
      </c>
      <c r="H52" s="53">
        <v>-6.238860911302778</v>
      </c>
      <c r="I52" s="56"/>
      <c r="J52" s="55">
        <v>250.65671057503818</v>
      </c>
      <c r="K52" s="55">
        <v>8.7736153823547411</v>
      </c>
      <c r="L52" s="55">
        <v>0.17273470947893499</v>
      </c>
      <c r="M52" s="55">
        <v>9.3740523260250046E-3</v>
      </c>
      <c r="N52" s="55">
        <v>-0.75303924090030705</v>
      </c>
    </row>
    <row r="53" spans="1:14" x14ac:dyDescent="0.25">
      <c r="A53" s="62"/>
      <c r="B53" s="65"/>
      <c r="C53" s="51">
        <v>44491</v>
      </c>
      <c r="D53" s="52">
        <v>6.0632501361705895</v>
      </c>
      <c r="E53" s="52">
        <v>1.8473564658660502E-2</v>
      </c>
      <c r="F53" s="53">
        <v>486.7112528346542</v>
      </c>
      <c r="G53" s="53">
        <v>1523.5886347606677</v>
      </c>
      <c r="H53" s="53">
        <v>-5.9313199955961915</v>
      </c>
      <c r="I53" s="56"/>
      <c r="J53" s="55">
        <v>330.41144143282048</v>
      </c>
      <c r="K53" s="55">
        <v>12.254001090170009</v>
      </c>
      <c r="L53" s="55">
        <v>0.27553384550013799</v>
      </c>
      <c r="M53" s="55">
        <v>1.8883763725351832E-2</v>
      </c>
      <c r="N53" s="55">
        <v>-0.60221329619837205</v>
      </c>
    </row>
    <row r="54" spans="1:14" x14ac:dyDescent="0.25">
      <c r="A54" s="62"/>
      <c r="B54" s="65"/>
      <c r="C54" s="51">
        <v>44491</v>
      </c>
      <c r="D54" s="52">
        <v>7.0211100028358597</v>
      </c>
      <c r="E54" s="52">
        <v>-4.4485520141456306E-3</v>
      </c>
      <c r="F54" s="53">
        <v>1881.9381823635454</v>
      </c>
      <c r="G54" s="53">
        <v>3935.2664383664919</v>
      </c>
      <c r="H54" s="53">
        <v>-0.2484040102874307</v>
      </c>
      <c r="I54" s="56"/>
      <c r="J54" s="55">
        <v>160.4582571467179</v>
      </c>
      <c r="K54" s="55">
        <v>7.6120083650270578</v>
      </c>
      <c r="L54" s="55">
        <v>0.38972841361507898</v>
      </c>
      <c r="M54" s="55">
        <v>1.8274699570985636E-2</v>
      </c>
      <c r="N54" s="55">
        <v>-0.87847225600679102</v>
      </c>
    </row>
    <row r="55" spans="1:14" x14ac:dyDescent="0.25">
      <c r="A55" s="62"/>
      <c r="B55" s="65"/>
      <c r="C55" s="51">
        <v>44491</v>
      </c>
      <c r="D55" s="52">
        <v>3.0203499906413502</v>
      </c>
      <c r="E55" s="52">
        <v>7.9662130210316102E-3</v>
      </c>
      <c r="F55" s="53">
        <v>222.36574350979777</v>
      </c>
      <c r="G55" s="53">
        <v>794.6715322454744</v>
      </c>
      <c r="H55" s="53">
        <v>-4.3298915602085826</v>
      </c>
      <c r="I55" s="56"/>
      <c r="J55" s="55">
        <v>319.9721229702601</v>
      </c>
      <c r="K55" s="55">
        <v>12.282954652214272</v>
      </c>
      <c r="L55" s="55">
        <v>0.24247001522485201</v>
      </c>
      <c r="M55" s="55">
        <v>1.4111489658411394E-2</v>
      </c>
      <c r="N55" s="55">
        <v>-0.17199268954132099</v>
      </c>
    </row>
    <row r="56" spans="1:14" x14ac:dyDescent="0.25">
      <c r="A56" s="62"/>
      <c r="B56" s="65"/>
      <c r="C56" s="51">
        <v>44491</v>
      </c>
      <c r="D56" s="52">
        <v>3.5997834415968697</v>
      </c>
      <c r="E56" s="52">
        <v>5.7081040932624501E-3</v>
      </c>
      <c r="F56" s="53">
        <v>187.56707642157491</v>
      </c>
      <c r="G56" s="53">
        <v>1508.2639918525904</v>
      </c>
      <c r="H56" s="53">
        <v>-1.0522383988398563</v>
      </c>
      <c r="I56" s="56"/>
      <c r="J56" s="55">
        <v>193.31678389555475</v>
      </c>
      <c r="K56" s="55">
        <v>5.8543463876482402</v>
      </c>
      <c r="L56" s="55">
        <v>0.110467996604644</v>
      </c>
      <c r="M56" s="55">
        <v>8.9176091148663091E-3</v>
      </c>
      <c r="N56" s="55">
        <v>-0.16012405839535801</v>
      </c>
    </row>
    <row r="57" spans="1:14" x14ac:dyDescent="0.25">
      <c r="A57" s="62"/>
      <c r="B57" s="61" t="s">
        <v>78</v>
      </c>
      <c r="C57" s="44">
        <v>44452</v>
      </c>
      <c r="D57" s="46">
        <v>6.7650042037137696</v>
      </c>
      <c r="E57" s="46">
        <v>0.49991338935802798</v>
      </c>
      <c r="F57" s="47">
        <v>371.06839457874094</v>
      </c>
      <c r="G57" s="47">
        <v>2393.7532831435205</v>
      </c>
      <c r="H57" s="47">
        <v>-331.26804966957928</v>
      </c>
      <c r="I57" s="48"/>
      <c r="J57" s="49">
        <v>266.42615164087152</v>
      </c>
      <c r="K57" s="49">
        <v>13.796083630932987</v>
      </c>
      <c r="L57" s="49">
        <v>0.14279652753833399</v>
      </c>
      <c r="M57" s="49">
        <v>6.4242727669629766E-3</v>
      </c>
      <c r="N57" s="49">
        <v>-6.4463923152989502E-2</v>
      </c>
    </row>
    <row r="58" spans="1:14" x14ac:dyDescent="0.25">
      <c r="A58" s="62"/>
      <c r="B58" s="61"/>
      <c r="C58" s="44">
        <v>44452</v>
      </c>
      <c r="D58" s="46">
        <v>7.9703858727588308</v>
      </c>
      <c r="E58" s="46">
        <v>3.7767330404733998E-2</v>
      </c>
      <c r="F58" s="47">
        <v>102.03564881234394</v>
      </c>
      <c r="G58" s="47">
        <v>1951.9479065297005</v>
      </c>
      <c r="H58" s="47">
        <v>-418.30343060276095</v>
      </c>
      <c r="I58" s="48"/>
      <c r="J58" s="49">
        <v>354.3893701496504</v>
      </c>
      <c r="K58" s="49">
        <v>10.981532665792733</v>
      </c>
      <c r="L58" s="49">
        <v>4.9479179929645602E-2</v>
      </c>
      <c r="M58" s="49">
        <v>4.8883717579135521E-3</v>
      </c>
      <c r="N58" s="49">
        <v>0.19953008928979701</v>
      </c>
    </row>
    <row r="59" spans="1:14" x14ac:dyDescent="0.25">
      <c r="A59" s="62"/>
      <c r="B59" s="61"/>
      <c r="C59" s="44">
        <v>44452</v>
      </c>
      <c r="D59" s="46">
        <v>2.9474151595134397</v>
      </c>
      <c r="E59" s="46">
        <v>-2.70732796977966E-2</v>
      </c>
      <c r="F59" s="47">
        <v>1575.5203480278401</v>
      </c>
      <c r="G59" s="47">
        <v>2768.4320149388577</v>
      </c>
      <c r="H59" s="47">
        <v>-173.32251868772283</v>
      </c>
      <c r="I59" s="48"/>
      <c r="J59" s="49">
        <v>87.75329551991662</v>
      </c>
      <c r="K59" s="49">
        <v>4.098590885961209</v>
      </c>
      <c r="L59" s="49">
        <v>0.53686503585784595</v>
      </c>
      <c r="M59" s="49">
        <v>1.4042936792668031E-2</v>
      </c>
      <c r="N59" s="49">
        <v>-0.54216722196326295</v>
      </c>
    </row>
    <row r="60" spans="1:14" x14ac:dyDescent="0.25">
      <c r="A60" s="62"/>
      <c r="B60" s="61"/>
      <c r="C60" s="44">
        <v>44452</v>
      </c>
      <c r="D60" s="46">
        <v>1.4092914275019501</v>
      </c>
      <c r="E60" s="46">
        <v>-5.2456843571502898E-3</v>
      </c>
      <c r="F60" s="47">
        <v>706.90774005124217</v>
      </c>
      <c r="G60" s="47">
        <v>1213.6222052639951</v>
      </c>
      <c r="H60" s="47">
        <v>-198.93074116047876</v>
      </c>
      <c r="I60" s="48"/>
      <c r="J60" s="49">
        <v>99.215779479620522</v>
      </c>
      <c r="K60" s="49">
        <v>4.4063365370156014</v>
      </c>
      <c r="L60" s="49">
        <v>0.54291045807279104</v>
      </c>
      <c r="M60" s="49">
        <v>1.5493972154066248E-2</v>
      </c>
      <c r="N60" s="49">
        <v>0.117637926418087</v>
      </c>
    </row>
    <row r="61" spans="1:14" x14ac:dyDescent="0.25">
      <c r="A61" s="62"/>
      <c r="B61" s="61"/>
      <c r="C61" s="44">
        <v>44452</v>
      </c>
      <c r="D61" s="46">
        <v>7.8145402769406491</v>
      </c>
      <c r="E61" s="46">
        <v>1.0290658958675298</v>
      </c>
      <c r="F61" s="47">
        <v>151.60766786031397</v>
      </c>
      <c r="G61" s="47">
        <v>1241.2712572405119</v>
      </c>
      <c r="H61" s="47">
        <v>-575.30862205026835</v>
      </c>
      <c r="I61" s="48"/>
      <c r="J61" s="49">
        <v>541.31452935727975</v>
      </c>
      <c r="K61" s="49">
        <v>16.136489021308865</v>
      </c>
      <c r="L61" s="49">
        <v>0.114096207891073</v>
      </c>
      <c r="M61" s="49">
        <v>8.8688090530723816E-3</v>
      </c>
      <c r="N61" s="49">
        <v>0.108554630238131</v>
      </c>
    </row>
    <row r="62" spans="1:14" x14ac:dyDescent="0.25">
      <c r="A62" s="62"/>
      <c r="B62" s="61"/>
      <c r="C62" s="44">
        <v>44452</v>
      </c>
      <c r="D62" s="46">
        <v>40.101801441440301</v>
      </c>
      <c r="E62" s="46">
        <v>1.2616948582646101</v>
      </c>
      <c r="F62" s="47">
        <v>1255.0334310296005</v>
      </c>
      <c r="G62" s="47">
        <v>22301.783393002559</v>
      </c>
      <c r="H62" s="47">
        <v>-513.95416969333462</v>
      </c>
      <c r="I62" s="48"/>
      <c r="J62" s="49">
        <v>154.25542024437203</v>
      </c>
      <c r="K62" s="49">
        <v>3.9960603896605842</v>
      </c>
      <c r="L62" s="49">
        <v>5.42951334550099E-2</v>
      </c>
      <c r="M62" s="49">
        <v>1.6861637398948406E-3</v>
      </c>
      <c r="N62" s="49">
        <v>0.54311163322929701</v>
      </c>
    </row>
    <row r="63" spans="1:14" x14ac:dyDescent="0.25">
      <c r="A63" s="62"/>
      <c r="B63" s="61"/>
      <c r="C63" s="44">
        <v>44452</v>
      </c>
      <c r="D63" s="46">
        <v>7.1055920547948599</v>
      </c>
      <c r="E63" s="46">
        <v>0.135563143520192</v>
      </c>
      <c r="F63" s="47">
        <v>196.93583928606304</v>
      </c>
      <c r="G63" s="47">
        <v>3598.1886896227838</v>
      </c>
      <c r="H63" s="47">
        <v>-215.09102415324406</v>
      </c>
      <c r="I63" s="48"/>
      <c r="J63" s="49">
        <v>168.91120435171555</v>
      </c>
      <c r="K63" s="49">
        <v>4.8713383193220894</v>
      </c>
      <c r="L63" s="49">
        <v>5.0638925144908101E-2</v>
      </c>
      <c r="M63" s="49">
        <v>3.0068097490695382E-3</v>
      </c>
      <c r="N63" s="49">
        <v>-0.22583088789797801</v>
      </c>
    </row>
    <row r="64" spans="1:14" x14ac:dyDescent="0.25">
      <c r="A64" s="62"/>
      <c r="B64" s="61"/>
      <c r="C64" s="44">
        <v>44452</v>
      </c>
      <c r="D64" s="46">
        <v>18.173987545903497</v>
      </c>
      <c r="E64" s="46">
        <v>0.54936241560627697</v>
      </c>
      <c r="F64" s="47">
        <v>2318.2455098473033</v>
      </c>
      <c r="G64" s="47">
        <v>13924.555125726592</v>
      </c>
      <c r="H64" s="47">
        <v>-227.21169872093134</v>
      </c>
      <c r="I64" s="48"/>
      <c r="J64" s="49">
        <v>107.01261693975039</v>
      </c>
      <c r="K64" s="49">
        <v>3.1486079742486952</v>
      </c>
      <c r="L64" s="49">
        <v>0.17603706133128899</v>
      </c>
      <c r="M64" s="49">
        <v>6.8237146731961636E-3</v>
      </c>
      <c r="N64" s="49">
        <v>-0.71592444769477603</v>
      </c>
    </row>
    <row r="65" spans="1:14" x14ac:dyDescent="0.25">
      <c r="A65" s="62"/>
      <c r="B65" s="61"/>
      <c r="C65" s="44">
        <v>44452</v>
      </c>
      <c r="D65" s="46">
        <v>12.9227321416402</v>
      </c>
      <c r="E65" s="46">
        <v>0.357407162989269</v>
      </c>
      <c r="F65" s="47">
        <v>1099.6925988355181</v>
      </c>
      <c r="G65" s="47">
        <v>2653.923369316492</v>
      </c>
      <c r="H65" s="47">
        <v>-278.83728510097006</v>
      </c>
      <c r="I65" s="48"/>
      <c r="J65" s="49">
        <v>417.50843213224823</v>
      </c>
      <c r="K65" s="49">
        <v>12.35047727151739</v>
      </c>
      <c r="L65" s="49">
        <v>0.38574499230553999</v>
      </c>
      <c r="M65" s="49">
        <v>1.375466570931033E-2</v>
      </c>
      <c r="N65" s="49">
        <v>-0.13451084783082901</v>
      </c>
    </row>
    <row r="66" spans="1:14" x14ac:dyDescent="0.25">
      <c r="A66" s="62"/>
      <c r="B66" s="61"/>
      <c r="C66" s="44">
        <v>44452</v>
      </c>
      <c r="D66" s="46">
        <v>9.0052392862287807</v>
      </c>
      <c r="E66" s="46">
        <v>4.68703744455264E-2</v>
      </c>
      <c r="F66" s="47">
        <v>1018.1419786666853</v>
      </c>
      <c r="G66" s="47">
        <v>3484.9635129565854</v>
      </c>
      <c r="H66" s="47">
        <v>-287.93896222090575</v>
      </c>
      <c r="I66" s="48"/>
      <c r="J66" s="49">
        <v>233.6156277695604</v>
      </c>
      <c r="K66" s="49">
        <v>11.631508163281751</v>
      </c>
      <c r="L66" s="49">
        <v>0.23450063128190601</v>
      </c>
      <c r="M66" s="49">
        <v>2.4236726953656709E-2</v>
      </c>
      <c r="N66" s="49">
        <v>-0.93134848447282503</v>
      </c>
    </row>
    <row r="67" spans="1:14" x14ac:dyDescent="0.25">
      <c r="A67" s="62"/>
      <c r="B67" s="61"/>
      <c r="C67" s="44">
        <v>44452</v>
      </c>
      <c r="D67" s="46">
        <v>10.3728959902227</v>
      </c>
      <c r="E67" s="46">
        <v>4.9406979838381999E-2</v>
      </c>
      <c r="F67" s="47">
        <v>401.83868314971096</v>
      </c>
      <c r="G67" s="47">
        <v>3992.0089510459047</v>
      </c>
      <c r="H67" s="47">
        <v>-119.07640124426031</v>
      </c>
      <c r="I67" s="48"/>
      <c r="J67" s="49">
        <v>221.92100035183134</v>
      </c>
      <c r="K67" s="49">
        <v>6.1352290614719882</v>
      </c>
      <c r="L67" s="49">
        <v>9.32801809827635E-2</v>
      </c>
      <c r="M67" s="49">
        <v>5.6217216406557616E-3</v>
      </c>
      <c r="N67" s="49">
        <v>-0.483635026736153</v>
      </c>
    </row>
    <row r="68" spans="1:14" x14ac:dyDescent="0.25">
      <c r="A68" s="62"/>
      <c r="B68" s="61"/>
      <c r="C68" s="44">
        <v>44452</v>
      </c>
      <c r="D68" s="46">
        <v>9.5085717792408495</v>
      </c>
      <c r="E68" s="46">
        <v>6.6667831388138102E-2</v>
      </c>
      <c r="F68" s="47">
        <v>394.30205774685459</v>
      </c>
      <c r="G68" s="47">
        <v>4127.1244850474404</v>
      </c>
      <c r="H68" s="47">
        <v>-247.54744393611611</v>
      </c>
      <c r="I68" s="48"/>
      <c r="J68" s="49">
        <v>195.57035138744385</v>
      </c>
      <c r="K68" s="49">
        <v>5.5752775013147087</v>
      </c>
      <c r="L68" s="49">
        <v>8.7087114160675494E-2</v>
      </c>
      <c r="M68" s="49">
        <v>4.2673868929209886E-3</v>
      </c>
      <c r="N68" s="49">
        <v>-5.5583778672650803E-2</v>
      </c>
    </row>
    <row r="69" spans="1:14" x14ac:dyDescent="0.25">
      <c r="A69" s="62"/>
      <c r="B69" s="61"/>
      <c r="C69" s="44">
        <v>44452</v>
      </c>
      <c r="D69" s="46">
        <v>8.272084060777269</v>
      </c>
      <c r="E69" s="46">
        <v>1.8834912922663198E-2</v>
      </c>
      <c r="F69" s="47">
        <v>142.86430360886391</v>
      </c>
      <c r="G69" s="47">
        <v>3100.1506528780651</v>
      </c>
      <c r="H69" s="47">
        <v>-262.2270508080818</v>
      </c>
      <c r="I69" s="48"/>
      <c r="J69" s="49">
        <v>227.5759562511914</v>
      </c>
      <c r="K69" s="49">
        <v>6.2575990811086806</v>
      </c>
      <c r="L69" s="49">
        <v>4.2557709891428902E-2</v>
      </c>
      <c r="M69" s="49">
        <v>2.9291204676526092E-3</v>
      </c>
      <c r="N69" s="49">
        <v>-4.8708611550788199E-2</v>
      </c>
    </row>
    <row r="70" spans="1:14" x14ac:dyDescent="0.25">
      <c r="A70" s="62"/>
      <c r="B70" s="61"/>
      <c r="C70" s="44">
        <v>44452</v>
      </c>
      <c r="D70" s="46">
        <v>3.8707350141747003</v>
      </c>
      <c r="E70" s="46">
        <v>5.6276216198589205E-3</v>
      </c>
      <c r="F70" s="47">
        <v>195.42651501651684</v>
      </c>
      <c r="G70" s="47">
        <v>1627.8312326177029</v>
      </c>
      <c r="H70" s="47">
        <v>-422.58557276109991</v>
      </c>
      <c r="I70" s="48"/>
      <c r="J70" s="49">
        <v>203.75622061377564</v>
      </c>
      <c r="K70" s="49">
        <v>6.4629737002828618</v>
      </c>
      <c r="L70" s="49">
        <v>0.111028958888183</v>
      </c>
      <c r="M70" s="49">
        <v>9.4594469108982681E-3</v>
      </c>
      <c r="N70" s="49">
        <v>-0.19140541333192501</v>
      </c>
    </row>
    <row r="71" spans="1:14" x14ac:dyDescent="0.25">
      <c r="A71" s="62"/>
      <c r="B71" s="61"/>
      <c r="C71" s="44">
        <v>44452</v>
      </c>
      <c r="D71" s="46">
        <v>7.8903936433773403</v>
      </c>
      <c r="E71" s="46">
        <v>-2.2862837826488399E-2</v>
      </c>
      <c r="F71" s="47">
        <v>287.66231878967852</v>
      </c>
      <c r="G71" s="47">
        <v>3078.4206865670099</v>
      </c>
      <c r="H71" s="47">
        <v>-503.27083076051497</v>
      </c>
      <c r="I71" s="48"/>
      <c r="J71" s="49">
        <v>219.14359216594869</v>
      </c>
      <c r="K71" s="49">
        <v>6.0383352022081631</v>
      </c>
      <c r="L71" s="49">
        <v>9.0669131681899204E-2</v>
      </c>
      <c r="M71" s="49">
        <v>5.6721822300259484E-3</v>
      </c>
      <c r="N71" s="49">
        <v>-0.28851301009347702</v>
      </c>
    </row>
    <row r="72" spans="1:14" x14ac:dyDescent="0.25">
      <c r="A72" s="62"/>
      <c r="B72" s="61"/>
      <c r="C72" s="44">
        <v>44452</v>
      </c>
      <c r="D72" s="46">
        <v>14.356584962509</v>
      </c>
      <c r="E72" s="46">
        <v>0.11000317752255</v>
      </c>
      <c r="F72" s="47">
        <v>269.2260691643595</v>
      </c>
      <c r="G72" s="47">
        <v>5310.3720211790451</v>
      </c>
      <c r="H72" s="47">
        <v>-260.79270829994755</v>
      </c>
      <c r="I72" s="48"/>
      <c r="J72" s="49">
        <v>229.02897938183494</v>
      </c>
      <c r="K72" s="49">
        <v>6.1019056330785864</v>
      </c>
      <c r="L72" s="49">
        <v>4.65327001485389E-2</v>
      </c>
      <c r="M72" s="49">
        <v>2.4557127751141964E-3</v>
      </c>
      <c r="N72" s="49">
        <v>-0.22944102997674801</v>
      </c>
    </row>
    <row r="73" spans="1:14" x14ac:dyDescent="0.25">
      <c r="A73" s="62"/>
      <c r="B73" s="61"/>
      <c r="C73" s="44">
        <v>44452</v>
      </c>
      <c r="D73" s="46">
        <v>5.7364332446540498</v>
      </c>
      <c r="E73" s="46">
        <v>7.7663761229038704E-3</v>
      </c>
      <c r="F73" s="47">
        <v>96.068588953359551</v>
      </c>
      <c r="G73" s="47">
        <v>1200.2907343259737</v>
      </c>
      <c r="H73" s="47">
        <v>-335.20020271347812</v>
      </c>
      <c r="I73" s="48"/>
      <c r="J73" s="49">
        <v>409.02672053178361</v>
      </c>
      <c r="K73" s="49">
        <v>14.129986708921317</v>
      </c>
      <c r="L73" s="49">
        <v>7.2968070652100495E-2</v>
      </c>
      <c r="M73" s="49">
        <v>9.1216296200698783E-3</v>
      </c>
      <c r="N73" s="49">
        <v>-0.27457625331885299</v>
      </c>
    </row>
    <row r="74" spans="1:14" x14ac:dyDescent="0.25">
      <c r="A74" s="62"/>
      <c r="B74" s="61"/>
      <c r="C74" s="44">
        <v>44452</v>
      </c>
      <c r="D74" s="46">
        <v>4.7685983944957</v>
      </c>
      <c r="E74" s="46">
        <v>1.3783728835556E-2</v>
      </c>
      <c r="F74" s="47">
        <v>984.75296025327089</v>
      </c>
      <c r="G74" s="47">
        <v>2459.333817647097</v>
      </c>
      <c r="H74" s="47">
        <v>-133.2068386774688</v>
      </c>
      <c r="I74" s="48"/>
      <c r="J74" s="49">
        <v>165.68686867749031</v>
      </c>
      <c r="K74" s="49">
        <v>7.2240265926037521</v>
      </c>
      <c r="L74" s="49">
        <v>0.37450309145417499</v>
      </c>
      <c r="M74" s="49">
        <v>1.755913709967391E-2</v>
      </c>
      <c r="N74" s="49">
        <v>-0.69752571292732302</v>
      </c>
    </row>
    <row r="75" spans="1:14" x14ac:dyDescent="0.25">
      <c r="A75" s="62"/>
      <c r="B75" s="61"/>
      <c r="C75" s="44">
        <v>44491</v>
      </c>
      <c r="D75" s="46">
        <v>9.76020120938324</v>
      </c>
      <c r="E75" s="46">
        <v>2.48830260031997E-2</v>
      </c>
      <c r="F75" s="47">
        <v>659.64953064093629</v>
      </c>
      <c r="G75" s="47">
        <v>3514.7481865002433</v>
      </c>
      <c r="H75" s="47">
        <v>-2.0775791900127278</v>
      </c>
      <c r="I75" s="50"/>
      <c r="J75" s="49">
        <v>235.19509735736747</v>
      </c>
      <c r="K75" s="49">
        <v>10.209308287822697</v>
      </c>
      <c r="L75" s="49">
        <v>0.148723772248675</v>
      </c>
      <c r="M75" s="49">
        <v>1.1696924973181063E-2</v>
      </c>
      <c r="N75" s="49">
        <v>-0.73808410572945304</v>
      </c>
    </row>
    <row r="76" spans="1:14" x14ac:dyDescent="0.25">
      <c r="A76" s="62"/>
      <c r="B76" s="61"/>
      <c r="C76" s="44">
        <v>44491</v>
      </c>
      <c r="D76" s="46">
        <v>18.253597649664101</v>
      </c>
      <c r="E76" s="46">
        <v>1.5574755999147101E-2</v>
      </c>
      <c r="F76" s="47">
        <v>526.39829049087393</v>
      </c>
      <c r="G76" s="47">
        <v>7002.9620482886385</v>
      </c>
      <c r="H76" s="47">
        <v>-3.0584467996202682</v>
      </c>
      <c r="I76" s="50"/>
      <c r="J76" s="49">
        <v>210.48786106882926</v>
      </c>
      <c r="K76" s="49">
        <v>5.5571741348467585</v>
      </c>
      <c r="L76" s="49">
        <v>6.5126102944011999E-2</v>
      </c>
      <c r="M76" s="49">
        <v>4.6023220283562555E-3</v>
      </c>
      <c r="N76" s="49">
        <v>-0.68434174451823904</v>
      </c>
    </row>
    <row r="77" spans="1:14" x14ac:dyDescent="0.25">
      <c r="A77" s="62"/>
      <c r="B77" s="61"/>
      <c r="C77" s="44">
        <v>44491</v>
      </c>
      <c r="D77" s="46">
        <v>9.8365480309655506</v>
      </c>
      <c r="E77" s="46">
        <v>3.3618708197541598E-2</v>
      </c>
      <c r="F77" s="47">
        <v>111.55706194620286</v>
      </c>
      <c r="G77" s="47">
        <v>1663.5776851816229</v>
      </c>
      <c r="H77" s="47">
        <v>-4.6902272559302807</v>
      </c>
      <c r="I77" s="50"/>
      <c r="J77" s="49">
        <v>469.79864741682132</v>
      </c>
      <c r="K77" s="49">
        <v>14.453085740483344</v>
      </c>
      <c r="L77" s="49">
        <v>6.1232708452585001E-2</v>
      </c>
      <c r="M77" s="49">
        <v>5.9064340034318099E-3</v>
      </c>
      <c r="N77" s="49">
        <v>-7.70903993100268E-2</v>
      </c>
    </row>
    <row r="78" spans="1:14" x14ac:dyDescent="0.25">
      <c r="A78" s="62"/>
      <c r="B78" s="61"/>
      <c r="C78" s="44">
        <v>44491</v>
      </c>
      <c r="D78" s="46">
        <v>14.555879439514602</v>
      </c>
      <c r="E78" s="46">
        <v>5.8538449202724496E-2</v>
      </c>
      <c r="F78" s="47">
        <v>378.24487980789888</v>
      </c>
      <c r="G78" s="47">
        <v>5900.1447014338391</v>
      </c>
      <c r="H78" s="47">
        <v>-4.0015177356417162</v>
      </c>
      <c r="I78" s="50"/>
      <c r="J78" s="49">
        <v>202.58072007744488</v>
      </c>
      <c r="K78" s="49">
        <v>5.9879952573106028</v>
      </c>
      <c r="L78" s="49">
        <v>5.71970220969861E-2</v>
      </c>
      <c r="M78" s="49">
        <v>1.9681904660236844E-3</v>
      </c>
      <c r="N78" s="49">
        <v>6.5667401589450504E-3</v>
      </c>
    </row>
    <row r="79" spans="1:14" x14ac:dyDescent="0.25">
      <c r="A79" s="62"/>
      <c r="B79" s="61"/>
      <c r="C79" s="44">
        <v>44491</v>
      </c>
      <c r="D79" s="46">
        <v>9.2984729714557091</v>
      </c>
      <c r="E79" s="46">
        <v>3.1516674866822698E-2</v>
      </c>
      <c r="F79" s="47">
        <v>133.86896360050812</v>
      </c>
      <c r="G79" s="47">
        <v>2544.6529315171911</v>
      </c>
      <c r="H79" s="47">
        <v>-6.2025525885945756</v>
      </c>
      <c r="I79" s="50"/>
      <c r="J79" s="49">
        <v>296.74549269921675</v>
      </c>
      <c r="K79" s="49">
        <v>8.2578131621850712</v>
      </c>
      <c r="L79" s="49">
        <v>4.67033918183406E-2</v>
      </c>
      <c r="M79" s="49">
        <v>4.0740942901003156E-3</v>
      </c>
      <c r="N79" s="49">
        <v>9.5415496436658795E-2</v>
      </c>
    </row>
    <row r="80" spans="1:14" x14ac:dyDescent="0.25">
      <c r="A80" s="62"/>
      <c r="B80" s="61"/>
      <c r="C80" s="44">
        <v>44491</v>
      </c>
      <c r="D80" s="46">
        <v>11.763428324097699</v>
      </c>
      <c r="E80" s="46">
        <v>1.8017092209446698E-2</v>
      </c>
      <c r="F80" s="47">
        <v>368.58950211105804</v>
      </c>
      <c r="G80" s="47">
        <v>7407.1538745117969</v>
      </c>
      <c r="H80" s="47">
        <v>-3.5333293077844568</v>
      </c>
      <c r="I80" s="50"/>
      <c r="J80" s="49">
        <v>127.76374109715672</v>
      </c>
      <c r="K80" s="49">
        <v>3.4018455021798966</v>
      </c>
      <c r="L80" s="49">
        <v>4.4333670500170001E-2</v>
      </c>
      <c r="M80" s="49">
        <v>1.5550045462777301E-3</v>
      </c>
      <c r="N80" s="49">
        <v>9.7278495537668902E-2</v>
      </c>
    </row>
    <row r="81" spans="1:14" x14ac:dyDescent="0.25">
      <c r="A81" s="62"/>
      <c r="B81" s="61"/>
      <c r="C81" s="44">
        <v>44491</v>
      </c>
      <c r="D81" s="46">
        <v>14.291413804644799</v>
      </c>
      <c r="E81" s="46">
        <v>3.3475820313717E-2</v>
      </c>
      <c r="F81" s="47">
        <v>281.42053071526465</v>
      </c>
      <c r="G81" s="47">
        <v>5528.9933032051813</v>
      </c>
      <c r="H81" s="47">
        <v>-5.2559275857793812</v>
      </c>
      <c r="I81" s="50"/>
      <c r="J81" s="49">
        <v>207.78766160025347</v>
      </c>
      <c r="K81" s="49">
        <v>5.489409859482584</v>
      </c>
      <c r="L81" s="49">
        <v>4.5230113278403497E-2</v>
      </c>
      <c r="M81" s="49">
        <v>2.2252265222814697E-3</v>
      </c>
      <c r="N81" s="49">
        <v>-0.484994893692064</v>
      </c>
    </row>
    <row r="82" spans="1:14" x14ac:dyDescent="0.25">
      <c r="A82" s="62"/>
      <c r="B82" s="61"/>
      <c r="C82" s="44">
        <v>44491</v>
      </c>
      <c r="D82" s="46">
        <v>5.49322128383898</v>
      </c>
      <c r="E82" s="46">
        <v>1.20657439481309E-2</v>
      </c>
      <c r="F82" s="47">
        <v>125.19216845013794</v>
      </c>
      <c r="G82" s="47">
        <v>1181.9598706246691</v>
      </c>
      <c r="H82" s="47">
        <v>-4.2103398600931019</v>
      </c>
      <c r="I82" s="50"/>
      <c r="J82" s="49">
        <v>391.33730192880142</v>
      </c>
      <c r="K82" s="49">
        <v>14.729996364385425</v>
      </c>
      <c r="L82" s="49">
        <v>6.1204258059311997E-2</v>
      </c>
      <c r="M82" s="49">
        <v>8.4862128866591557E-3</v>
      </c>
      <c r="N82" s="49">
        <v>-0.54571297712455102</v>
      </c>
    </row>
    <row r="83" spans="1:14" x14ac:dyDescent="0.25">
      <c r="A83" s="62"/>
      <c r="B83" s="61"/>
      <c r="C83" s="44">
        <v>44491</v>
      </c>
      <c r="D83" s="46">
        <v>12.703143031629001</v>
      </c>
      <c r="E83" s="46">
        <v>2.2732349646818098E-2</v>
      </c>
      <c r="F83" s="47">
        <v>122.15274271220973</v>
      </c>
      <c r="G83" s="47">
        <v>2400.0770510733082</v>
      </c>
      <c r="H83" s="47">
        <v>-4.7428259326652373</v>
      </c>
      <c r="I83" s="50"/>
      <c r="J83" s="49">
        <v>428.73473762078646</v>
      </c>
      <c r="K83" s="49">
        <v>12.056609409342251</v>
      </c>
      <c r="L83" s="49">
        <v>4.39156583729007E-2</v>
      </c>
      <c r="M83" s="49">
        <v>4.1762477154811397E-3</v>
      </c>
      <c r="N83" s="49">
        <v>-0.33254817571596701</v>
      </c>
    </row>
    <row r="84" spans="1:14" x14ac:dyDescent="0.25">
      <c r="A84" s="62"/>
      <c r="B84" s="61"/>
      <c r="C84" s="44">
        <v>44491</v>
      </c>
      <c r="D84" s="46">
        <v>3.3871210550779898</v>
      </c>
      <c r="E84" s="46">
        <v>2.3705147012173602E-2</v>
      </c>
      <c r="F84" s="47">
        <v>160.25196710145818</v>
      </c>
      <c r="G84" s="47">
        <v>2235.7323993708051</v>
      </c>
      <c r="H84" s="47">
        <v>-1.5372829867763733</v>
      </c>
      <c r="I84" s="50"/>
      <c r="J84" s="49">
        <v>121.78289138600729</v>
      </c>
      <c r="K84" s="49">
        <v>3.5446242501358989</v>
      </c>
      <c r="L84" s="49">
        <v>6.4199936961478105E-2</v>
      </c>
      <c r="M84" s="49">
        <v>4.3125929019192646E-3</v>
      </c>
      <c r="N84" s="49">
        <v>-7.7300769125698304E-2</v>
      </c>
    </row>
    <row r="85" spans="1:14" x14ac:dyDescent="0.25">
      <c r="A85" s="62"/>
      <c r="B85" s="61"/>
      <c r="C85" s="44">
        <v>44491</v>
      </c>
      <c r="D85" s="46">
        <v>14.800896161860301</v>
      </c>
      <c r="E85" s="46">
        <v>1.90503450338417E-2</v>
      </c>
      <c r="F85" s="47">
        <v>370.03918416445754</v>
      </c>
      <c r="G85" s="47">
        <v>2378.9441856458052</v>
      </c>
      <c r="H85" s="47">
        <v>-5.1990754633110354</v>
      </c>
      <c r="I85" s="50"/>
      <c r="J85" s="49">
        <v>504.75148540095512</v>
      </c>
      <c r="K85" s="49">
        <v>21.575553355141299</v>
      </c>
      <c r="L85" s="49">
        <v>0.13231326439725699</v>
      </c>
      <c r="M85" s="49">
        <v>1.7629588620660764E-2</v>
      </c>
      <c r="N85" s="49">
        <v>-0.79270020992177603</v>
      </c>
    </row>
    <row r="86" spans="1:14" x14ac:dyDescent="0.25">
      <c r="A86" s="62"/>
      <c r="B86" s="61"/>
      <c r="C86" s="44">
        <v>44491</v>
      </c>
      <c r="D86" s="46">
        <v>4.6799180619454601</v>
      </c>
      <c r="E86" s="46">
        <v>8.7893944562598397E-3</v>
      </c>
      <c r="F86" s="47">
        <v>149.51652384078716</v>
      </c>
      <c r="G86" s="47">
        <v>2190.7006452667288</v>
      </c>
      <c r="H86" s="47">
        <v>-3.9393872485618044</v>
      </c>
      <c r="I86" s="50"/>
      <c r="J86" s="49">
        <v>174.12035179760684</v>
      </c>
      <c r="K86" s="49">
        <v>7.0390388508416866</v>
      </c>
      <c r="L86" s="49">
        <v>6.06909635362528E-2</v>
      </c>
      <c r="M86" s="49">
        <v>4.3773086667582015E-3</v>
      </c>
      <c r="N86" s="49">
        <v>-0.140979081974068</v>
      </c>
    </row>
    <row r="87" spans="1:14" x14ac:dyDescent="0.25">
      <c r="A87" s="62"/>
      <c r="B87" s="61"/>
      <c r="C87" s="44">
        <v>44491</v>
      </c>
      <c r="D87" s="46">
        <v>5.1063994062277906</v>
      </c>
      <c r="E87" s="46">
        <v>2.3341756209006598E-2</v>
      </c>
      <c r="F87" s="47">
        <v>137.84381061360176</v>
      </c>
      <c r="G87" s="47">
        <v>2927.6489225308114</v>
      </c>
      <c r="H87" s="47">
        <v>-3.0928961297086763</v>
      </c>
      <c r="I87" s="50"/>
      <c r="J87" s="49">
        <v>139.94104754603833</v>
      </c>
      <c r="K87" s="49">
        <v>4.0385719829387909</v>
      </c>
      <c r="L87" s="49">
        <v>4.2322730249720102E-2</v>
      </c>
      <c r="M87" s="49">
        <v>3.0086695103021784E-3</v>
      </c>
      <c r="N87" s="49">
        <v>3.5820916469210498E-2</v>
      </c>
    </row>
    <row r="88" spans="1:14" x14ac:dyDescent="0.25">
      <c r="A88" s="62"/>
      <c r="B88" s="61"/>
      <c r="C88" s="44">
        <v>44491</v>
      </c>
      <c r="D88" s="46">
        <v>8.1752650482689404</v>
      </c>
      <c r="E88" s="46">
        <v>1.58115867507718E-3</v>
      </c>
      <c r="F88" s="47">
        <v>270.38551562879212</v>
      </c>
      <c r="G88" s="47">
        <v>3124.9155194613486</v>
      </c>
      <c r="H88" s="47">
        <v>-4.3668648649739197</v>
      </c>
      <c r="I88" s="50"/>
      <c r="J88" s="49">
        <v>211.63195788613257</v>
      </c>
      <c r="K88" s="49">
        <v>5.8676899524354154</v>
      </c>
      <c r="L88" s="49">
        <v>7.5364139448834494E-2</v>
      </c>
      <c r="M88" s="49">
        <v>4.9171290291934238E-3</v>
      </c>
      <c r="N88" s="49">
        <v>-0.49149951956759802</v>
      </c>
    </row>
    <row r="89" spans="1:14" x14ac:dyDescent="0.25">
      <c r="A89" s="62"/>
      <c r="B89" s="61"/>
      <c r="C89" s="44">
        <v>44491</v>
      </c>
      <c r="D89" s="46">
        <v>19.117723963384602</v>
      </c>
      <c r="E89" s="46">
        <v>5.1156056040435396E-2</v>
      </c>
      <c r="F89" s="47">
        <v>535.49836830800677</v>
      </c>
      <c r="G89" s="47">
        <v>10673.605951256181</v>
      </c>
      <c r="H89" s="47">
        <v>-6.8249711047385766</v>
      </c>
      <c r="I89" s="50"/>
      <c r="J89" s="49">
        <v>143.30748122233956</v>
      </c>
      <c r="K89" s="49">
        <v>3.7344983553368101</v>
      </c>
      <c r="L89" s="49">
        <v>4.4379429785300399E-2</v>
      </c>
      <c r="M89" s="49">
        <v>1.1296667890471142E-3</v>
      </c>
      <c r="N89" s="49">
        <v>-1.7672014494343399E-2</v>
      </c>
    </row>
    <row r="90" spans="1:14" x14ac:dyDescent="0.25">
      <c r="A90" s="62"/>
      <c r="B90" s="60" t="s">
        <v>79</v>
      </c>
      <c r="C90" s="51">
        <v>44452</v>
      </c>
      <c r="D90" s="52">
        <v>10.528476194224101</v>
      </c>
      <c r="E90" s="52">
        <v>4.5627915130612304E-2</v>
      </c>
      <c r="F90" s="53">
        <v>429.11796329378274</v>
      </c>
      <c r="G90" s="53">
        <v>2203.1742826685577</v>
      </c>
      <c r="H90" s="53">
        <v>-235.78032754250185</v>
      </c>
      <c r="I90" s="54"/>
      <c r="J90" s="55">
        <v>420.40996304554409</v>
      </c>
      <c r="K90" s="55">
        <v>14.363772116709466</v>
      </c>
      <c r="L90" s="55">
        <v>0.15849108313902799</v>
      </c>
      <c r="M90" s="55">
        <v>1.2695641747400588E-2</v>
      </c>
      <c r="N90" s="55">
        <v>-0.48152128510103198</v>
      </c>
    </row>
    <row r="91" spans="1:14" x14ac:dyDescent="0.25">
      <c r="A91" s="62"/>
      <c r="B91" s="60"/>
      <c r="C91" s="51">
        <v>44452</v>
      </c>
      <c r="D91" s="52">
        <v>6.6158640322847306</v>
      </c>
      <c r="E91" s="52">
        <v>4.41244424751394E-2</v>
      </c>
      <c r="F91" s="53">
        <v>191.24025598592945</v>
      </c>
      <c r="G91" s="53">
        <v>2041.0393183383082</v>
      </c>
      <c r="H91" s="53">
        <v>-325.22054156669537</v>
      </c>
      <c r="I91" s="54"/>
      <c r="J91" s="55">
        <v>280.77432585020858</v>
      </c>
      <c r="K91" s="55">
        <v>12.468298256475389</v>
      </c>
      <c r="L91" s="55">
        <v>8.15206898445828E-2</v>
      </c>
      <c r="M91" s="55">
        <v>7.9506039862947651E-3</v>
      </c>
      <c r="N91" s="55">
        <v>-0.39716593154685897</v>
      </c>
    </row>
    <row r="92" spans="1:14" x14ac:dyDescent="0.25">
      <c r="A92" s="62"/>
      <c r="B92" s="60"/>
      <c r="C92" s="51">
        <v>44452</v>
      </c>
      <c r="D92" s="52">
        <v>12.3957563431564</v>
      </c>
      <c r="E92" s="52">
        <v>3.5013175147349501E-2</v>
      </c>
      <c r="F92" s="53">
        <v>346.94644017363294</v>
      </c>
      <c r="G92" s="53">
        <v>3805.7937548174032</v>
      </c>
      <c r="H92" s="53">
        <v>-270.55293914825279</v>
      </c>
      <c r="I92" s="54"/>
      <c r="J92" s="55">
        <v>283.63664429106149</v>
      </c>
      <c r="K92" s="55">
        <v>8.6729886096785318</v>
      </c>
      <c r="L92" s="55">
        <v>8.8259808949136598E-2</v>
      </c>
      <c r="M92" s="55">
        <v>4.6420671933941025E-3</v>
      </c>
      <c r="N92" s="55">
        <v>0.27276668975115098</v>
      </c>
    </row>
    <row r="93" spans="1:14" x14ac:dyDescent="0.25">
      <c r="A93" s="62"/>
      <c r="B93" s="60"/>
      <c r="C93" s="51">
        <v>44452</v>
      </c>
      <c r="D93" s="52">
        <v>8.0901527394991088</v>
      </c>
      <c r="E93" s="52">
        <v>9.0576250724168101E-3</v>
      </c>
      <c r="F93" s="53">
        <v>489.93057450806486</v>
      </c>
      <c r="G93" s="53">
        <v>3491.9402519416544</v>
      </c>
      <c r="H93" s="53">
        <v>-271.13097883931147</v>
      </c>
      <c r="I93" s="54"/>
      <c r="J93" s="55">
        <v>204.89495720384417</v>
      </c>
      <c r="K93" s="55">
        <v>6.7916779044810207</v>
      </c>
      <c r="L93" s="55">
        <v>0.10815360296141099</v>
      </c>
      <c r="M93" s="55">
        <v>1.1683337384400836E-2</v>
      </c>
      <c r="N93" s="55">
        <v>-0.85138708857178902</v>
      </c>
    </row>
    <row r="94" spans="1:14" x14ac:dyDescent="0.25">
      <c r="A94" s="62"/>
      <c r="B94" s="60"/>
      <c r="C94" s="51">
        <v>44452</v>
      </c>
      <c r="D94" s="52">
        <v>11.9125779843509</v>
      </c>
      <c r="E94" s="52">
        <v>4.0680678715180094E-2</v>
      </c>
      <c r="F94" s="53">
        <v>124.46001372563359</v>
      </c>
      <c r="G94" s="53">
        <v>2681.9705187322534</v>
      </c>
      <c r="H94" s="53">
        <v>-326.61384523578215</v>
      </c>
      <c r="I94" s="54"/>
      <c r="J94" s="55">
        <v>405.47843002415448</v>
      </c>
      <c r="K94" s="55">
        <v>19.653119076359125</v>
      </c>
      <c r="L94" s="55">
        <v>4.4105327684559499E-2</v>
      </c>
      <c r="M94" s="55">
        <v>3.9828121690457571E-3</v>
      </c>
      <c r="N94" s="55">
        <v>0.13575347839499199</v>
      </c>
    </row>
    <row r="95" spans="1:14" x14ac:dyDescent="0.25">
      <c r="A95" s="62"/>
      <c r="B95" s="60"/>
      <c r="C95" s="51">
        <v>44452</v>
      </c>
      <c r="D95" s="52">
        <v>1.4318408390928299</v>
      </c>
      <c r="E95" s="52">
        <v>-2.8405957331845699E-3</v>
      </c>
      <c r="F95" s="53">
        <v>45.547853193136703</v>
      </c>
      <c r="G95" s="53">
        <v>594.41236986492822</v>
      </c>
      <c r="H95" s="53">
        <v>-269.5820862444213</v>
      </c>
      <c r="I95" s="54"/>
      <c r="J95" s="55">
        <v>209.69443114396705</v>
      </c>
      <c r="K95" s="55">
        <v>10.063271966475732</v>
      </c>
      <c r="L95" s="55">
        <v>6.6025676747355197E-2</v>
      </c>
      <c r="M95" s="55">
        <v>1.5681023567768397E-2</v>
      </c>
      <c r="N95" s="55">
        <v>-0.13370054767204401</v>
      </c>
    </row>
    <row r="96" spans="1:14" x14ac:dyDescent="0.25">
      <c r="A96" s="62"/>
      <c r="B96" s="60"/>
      <c r="C96" s="51">
        <v>44452</v>
      </c>
      <c r="D96" s="52">
        <v>2.3451803221282601</v>
      </c>
      <c r="E96" s="52">
        <v>1.6824318429763199E-2</v>
      </c>
      <c r="F96" s="53">
        <v>88.66060955558676</v>
      </c>
      <c r="G96" s="53">
        <v>857.30989999519352</v>
      </c>
      <c r="H96" s="53">
        <v>-352.24487977600495</v>
      </c>
      <c r="I96" s="54"/>
      <c r="J96" s="55">
        <v>240.73485528682383</v>
      </c>
      <c r="K96" s="55">
        <v>9.2055285208396498</v>
      </c>
      <c r="L96" s="55">
        <v>8.69945288618197E-2</v>
      </c>
      <c r="M96" s="55">
        <v>1.1720182814056498E-2</v>
      </c>
      <c r="N96" s="55">
        <v>-0.15579112564310299</v>
      </c>
    </row>
    <row r="97" spans="1:14" x14ac:dyDescent="0.25">
      <c r="A97" s="62"/>
      <c r="B97" s="60"/>
      <c r="C97" s="51">
        <v>44452</v>
      </c>
      <c r="D97" s="52">
        <v>24.8645313784879</v>
      </c>
      <c r="E97" s="52">
        <v>5.7340386198335001E-2</v>
      </c>
      <c r="F97" s="53">
        <v>407.57827065303491</v>
      </c>
      <c r="G97" s="53">
        <v>6494.5023576961912</v>
      </c>
      <c r="H97" s="53">
        <v>-562.71293687897628</v>
      </c>
      <c r="I97" s="54"/>
      <c r="J97" s="55">
        <v>330.44020663661786</v>
      </c>
      <c r="K97" s="55">
        <v>9.3855498785494369</v>
      </c>
      <c r="L97" s="55">
        <v>5.6415219606438097E-2</v>
      </c>
      <c r="M97" s="55">
        <v>2.9654896808071086E-3</v>
      </c>
      <c r="N97" s="55">
        <v>-0.51726260608931796</v>
      </c>
    </row>
    <row r="98" spans="1:14" x14ac:dyDescent="0.25">
      <c r="A98" s="62"/>
      <c r="B98" s="60"/>
      <c r="C98" s="51">
        <v>44452</v>
      </c>
      <c r="D98" s="52">
        <v>17.181306111659097</v>
      </c>
      <c r="E98" s="52">
        <v>6.66615085507129E-2</v>
      </c>
      <c r="F98" s="53">
        <v>171.03069144341947</v>
      </c>
      <c r="G98" s="53">
        <v>2583.4230055046564</v>
      </c>
      <c r="H98" s="53">
        <v>-290.94590031132958</v>
      </c>
      <c r="I98" s="54"/>
      <c r="J98" s="55">
        <v>572.13633119582573</v>
      </c>
      <c r="K98" s="55">
        <v>16.488866452535479</v>
      </c>
      <c r="L98" s="55">
        <v>5.6356693479487303E-2</v>
      </c>
      <c r="M98" s="55">
        <v>5.168005014592171E-3</v>
      </c>
      <c r="N98" s="55">
        <v>-0.45141965413810398</v>
      </c>
    </row>
    <row r="99" spans="1:14" x14ac:dyDescent="0.25">
      <c r="A99" s="62"/>
      <c r="B99" s="61" t="s">
        <v>82</v>
      </c>
      <c r="C99" s="44">
        <v>44453</v>
      </c>
      <c r="D99" s="46">
        <v>6.6433492870333302</v>
      </c>
      <c r="E99" s="46">
        <v>7.9100650540514308E-2</v>
      </c>
      <c r="F99" s="47">
        <v>200.7829125262528</v>
      </c>
      <c r="G99" s="47">
        <v>1845.9893343457677</v>
      </c>
      <c r="H99" s="47">
        <v>-125.55797321446317</v>
      </c>
      <c r="I99" s="48"/>
      <c r="J99" s="49">
        <v>285.13963591863831</v>
      </c>
      <c r="K99" s="49">
        <v>9.4880027006663585</v>
      </c>
      <c r="L99" s="49">
        <v>6.0098017682796899E-2</v>
      </c>
      <c r="M99" s="49">
        <v>7.5221885125742981E-3</v>
      </c>
    </row>
    <row r="100" spans="1:14" x14ac:dyDescent="0.25">
      <c r="A100" s="62"/>
      <c r="B100" s="61"/>
      <c r="C100" s="44">
        <v>44453</v>
      </c>
      <c r="D100" s="46">
        <v>6.5014058170382398</v>
      </c>
      <c r="E100" s="46">
        <v>0.125254908728334</v>
      </c>
      <c r="F100" s="47">
        <v>177.3850057522734</v>
      </c>
      <c r="G100" s="47">
        <v>2361.5550890996442</v>
      </c>
      <c r="H100" s="47">
        <v>-117.74600324180712</v>
      </c>
      <c r="I100" s="48"/>
      <c r="J100" s="49">
        <v>210.57898869493138</v>
      </c>
      <c r="K100" s="49">
        <v>6.3794285375220143</v>
      </c>
      <c r="L100" s="49">
        <v>5.30795353502884E-2</v>
      </c>
      <c r="M100" s="49">
        <v>4.5960061131231182E-3</v>
      </c>
    </row>
    <row r="101" spans="1:14" x14ac:dyDescent="0.25">
      <c r="A101" s="62"/>
      <c r="B101" s="61"/>
      <c r="C101" s="44">
        <v>44453</v>
      </c>
      <c r="D101" s="46">
        <v>8.7462275355961996</v>
      </c>
      <c r="E101" s="46">
        <v>5.5589745363182598E-2</v>
      </c>
      <c r="F101" s="47">
        <v>304.8623390620487</v>
      </c>
      <c r="G101" s="47">
        <v>2561.6996489520225</v>
      </c>
      <c r="H101" s="47">
        <v>-183.27882848028713</v>
      </c>
      <c r="I101" s="48"/>
      <c r="J101" s="49">
        <v>260.16531530928728</v>
      </c>
      <c r="K101" s="49">
        <v>7.3648309240426935</v>
      </c>
      <c r="L101" s="49">
        <v>0.10146145586155</v>
      </c>
      <c r="M101" s="49">
        <v>6.3044946899948572E-3</v>
      </c>
    </row>
    <row r="102" spans="1:14" x14ac:dyDescent="0.25">
      <c r="A102" s="62"/>
      <c r="B102" s="61"/>
      <c r="C102" s="44">
        <v>44453</v>
      </c>
      <c r="D102" s="46">
        <v>16.357444131605099</v>
      </c>
      <c r="E102" s="46">
        <v>0.21401340760453699</v>
      </c>
      <c r="F102" s="47">
        <v>5989.885304414488</v>
      </c>
      <c r="G102" s="47">
        <v>14524.318643187515</v>
      </c>
      <c r="H102" s="47">
        <v>175.3534725248096</v>
      </c>
      <c r="I102" s="48"/>
      <c r="J102" s="49">
        <v>102.60866501293899</v>
      </c>
      <c r="K102" s="49">
        <v>7.4184079259092197</v>
      </c>
      <c r="L102" s="49">
        <v>0.31327081496465697</v>
      </c>
      <c r="M102" s="49">
        <v>2.3451783806614685E-2</v>
      </c>
    </row>
    <row r="103" spans="1:14" x14ac:dyDescent="0.25">
      <c r="A103" s="62"/>
      <c r="B103" s="61"/>
      <c r="C103" s="44">
        <v>44453</v>
      </c>
      <c r="D103" s="46">
        <v>15.111169547815301</v>
      </c>
      <c r="E103" s="46">
        <v>0.13186950280083498</v>
      </c>
      <c r="F103" s="47">
        <v>454.76006627323028</v>
      </c>
      <c r="G103" s="47">
        <v>4985.9852678605994</v>
      </c>
      <c r="H103" s="47">
        <v>-127.04488742766291</v>
      </c>
      <c r="I103" s="48"/>
      <c r="J103" s="49">
        <v>229.00950771711254</v>
      </c>
      <c r="K103" s="49">
        <v>6.7233026062748023</v>
      </c>
      <c r="L103" s="49">
        <v>8.0456676253409298E-2</v>
      </c>
      <c r="M103" s="49">
        <v>7.1048692920956365E-3</v>
      </c>
    </row>
    <row r="104" spans="1:14" x14ac:dyDescent="0.25">
      <c r="A104" s="62"/>
      <c r="B104" s="61"/>
      <c r="C104" s="44">
        <v>44453</v>
      </c>
      <c r="D104" s="46">
        <v>16.265970116760201</v>
      </c>
      <c r="E104" s="46">
        <v>0.27035084056815201</v>
      </c>
      <c r="F104" s="47">
        <v>376.64239951694628</v>
      </c>
      <c r="G104" s="47">
        <v>4173.8576443009179</v>
      </c>
      <c r="H104" s="47">
        <v>-408.765352436917</v>
      </c>
      <c r="I104" s="48"/>
      <c r="J104" s="49">
        <v>294.43738923689165</v>
      </c>
      <c r="K104" s="49">
        <v>8.1518181072633791</v>
      </c>
      <c r="L104" s="49">
        <v>7.3734047273537495E-2</v>
      </c>
      <c r="M104" s="49">
        <v>4.6582175564561477E-3</v>
      </c>
    </row>
    <row r="105" spans="1:14" x14ac:dyDescent="0.25">
      <c r="A105" s="62"/>
      <c r="B105" s="61"/>
      <c r="C105" s="44">
        <v>44453</v>
      </c>
      <c r="D105" s="46">
        <v>9.4940552612700202</v>
      </c>
      <c r="E105" s="46">
        <v>8.1888477659179101E-2</v>
      </c>
      <c r="F105" s="47">
        <v>376.18674173951058</v>
      </c>
      <c r="G105" s="47">
        <v>2465.1014249692134</v>
      </c>
      <c r="H105" s="47">
        <v>-621.42062761214174</v>
      </c>
      <c r="I105" s="48"/>
      <c r="J105" s="49">
        <v>290.26716257054056</v>
      </c>
      <c r="K105" s="49">
        <v>8.7523393359190642</v>
      </c>
      <c r="L105" s="49">
        <v>0.137628097665593</v>
      </c>
      <c r="M105" s="49">
        <v>1.0682837231030468E-2</v>
      </c>
    </row>
    <row r="106" spans="1:14" x14ac:dyDescent="0.25">
      <c r="A106" s="62"/>
      <c r="B106" s="61"/>
      <c r="C106" s="44">
        <v>44453</v>
      </c>
      <c r="D106" s="46">
        <v>8.1928703538475798</v>
      </c>
      <c r="E106" s="46">
        <v>0.16889760954414298</v>
      </c>
      <c r="F106" s="47">
        <v>126.09685235332897</v>
      </c>
      <c r="G106" s="47">
        <v>2292.2385807380774</v>
      </c>
      <c r="H106" s="47">
        <v>-171.98819832088577</v>
      </c>
      <c r="I106" s="48"/>
      <c r="J106" s="49">
        <v>267.62249521415703</v>
      </c>
      <c r="K106" s="49">
        <v>7.6988151981179662</v>
      </c>
      <c r="L106" s="49">
        <v>5.1154523331006202E-2</v>
      </c>
      <c r="M106" s="49">
        <v>5.0446519309914426E-3</v>
      </c>
    </row>
    <row r="107" spans="1:14" x14ac:dyDescent="0.25">
      <c r="A107" s="62"/>
      <c r="B107" s="61"/>
      <c r="C107" s="44">
        <v>44453</v>
      </c>
      <c r="D107" s="46">
        <v>8.2193715552260596</v>
      </c>
      <c r="E107" s="46">
        <v>0.113114850084903</v>
      </c>
      <c r="F107" s="47">
        <v>649.08894516855798</v>
      </c>
      <c r="G107" s="47">
        <v>2936.2531495380772</v>
      </c>
      <c r="H107" s="47">
        <v>-170.11708481658175</v>
      </c>
      <c r="I107" s="48"/>
      <c r="J107" s="49">
        <v>211.015702978012</v>
      </c>
      <c r="K107" s="49">
        <v>6.7957784097528675</v>
      </c>
      <c r="L107" s="49">
        <v>0.20386010878660199</v>
      </c>
      <c r="M107" s="49">
        <v>8.6116501593715197E-3</v>
      </c>
    </row>
    <row r="108" spans="1:14" x14ac:dyDescent="0.25">
      <c r="A108" s="62"/>
      <c r="B108" s="61"/>
      <c r="C108" s="44">
        <v>44453</v>
      </c>
      <c r="D108" s="46">
        <v>8.2798309633581599</v>
      </c>
      <c r="E108" s="46">
        <v>9.3939994972961807E-2</v>
      </c>
      <c r="F108" s="47">
        <v>281.38435876123719</v>
      </c>
      <c r="G108" s="47">
        <v>2612.9269067096006</v>
      </c>
      <c r="H108" s="47">
        <v>-209.17568812974656</v>
      </c>
      <c r="I108" s="48"/>
      <c r="J108" s="49">
        <v>238.74817781615661</v>
      </c>
      <c r="K108" s="49">
        <v>7.0243327638996025</v>
      </c>
      <c r="L108" s="49">
        <v>9.9173792800410304E-2</v>
      </c>
      <c r="M108" s="49">
        <v>5.9311164446378016E-3</v>
      </c>
    </row>
    <row r="109" spans="1:14" x14ac:dyDescent="0.25">
      <c r="A109" s="62"/>
      <c r="B109" s="61"/>
      <c r="C109" s="44">
        <v>44490</v>
      </c>
      <c r="D109" s="46">
        <v>10.624588000000001</v>
      </c>
      <c r="E109" s="46">
        <v>0.16908700000000002</v>
      </c>
      <c r="F109" s="47">
        <v>137.22222222222223</v>
      </c>
      <c r="G109" s="47">
        <v>2197.7590511860176</v>
      </c>
      <c r="H109" s="47">
        <v>-1.4648314606741573</v>
      </c>
      <c r="I109" s="48"/>
      <c r="J109" s="49">
        <v>341.92057932510812</v>
      </c>
      <c r="K109" s="49">
        <v>10.089994187554439</v>
      </c>
      <c r="L109" s="49">
        <v>5.4183338999999997E-2</v>
      </c>
      <c r="M109" s="49">
        <v>4.9266143068544439E-3</v>
      </c>
    </row>
    <row r="110" spans="1:14" x14ac:dyDescent="0.25">
      <c r="A110" s="62"/>
      <c r="B110" s="61"/>
      <c r="C110" s="44">
        <v>44490</v>
      </c>
      <c r="D110" s="46">
        <v>10.825298</v>
      </c>
      <c r="E110" s="46">
        <v>0.12242700000000001</v>
      </c>
      <c r="F110" s="47">
        <v>280.56991260923843</v>
      </c>
      <c r="G110" s="47">
        <v>3226.6541822721597</v>
      </c>
      <c r="H110" s="47">
        <v>-1.1396754057428213</v>
      </c>
      <c r="I110" s="48"/>
      <c r="J110" s="49">
        <v>236.0994330443784</v>
      </c>
      <c r="K110" s="49">
        <v>6.7519960600849203</v>
      </c>
      <c r="L110" s="49">
        <v>7.7339072999999994E-2</v>
      </c>
      <c r="M110" s="49">
        <v>3.9938492656526152E-3</v>
      </c>
    </row>
    <row r="111" spans="1:14" x14ac:dyDescent="0.25">
      <c r="A111" s="62"/>
      <c r="B111" s="61"/>
      <c r="C111" s="44">
        <v>44490</v>
      </c>
      <c r="D111" s="46">
        <v>15.041911000000001</v>
      </c>
      <c r="E111" s="46">
        <v>0.19251599999999999</v>
      </c>
      <c r="F111" s="47">
        <v>2240.6242197253432</v>
      </c>
      <c r="G111" s="47">
        <v>5621.3108614232206</v>
      </c>
      <c r="H111" s="47">
        <v>-1.6805118601747815</v>
      </c>
      <c r="I111" s="48"/>
      <c r="J111" s="49">
        <v>213.05771915663064</v>
      </c>
      <c r="K111" s="49">
        <v>11.099228265097876</v>
      </c>
      <c r="L111" s="49">
        <v>0.30115371600000002</v>
      </c>
      <c r="M111" s="49">
        <v>1.8851263022275851E-2</v>
      </c>
    </row>
    <row r="112" spans="1:14" x14ac:dyDescent="0.25">
      <c r="A112" s="62"/>
      <c r="B112" s="61"/>
      <c r="C112" s="44">
        <v>44490</v>
      </c>
      <c r="D112" s="46">
        <v>10.488304000000001</v>
      </c>
      <c r="E112" s="46">
        <v>0.117048</v>
      </c>
      <c r="F112" s="47">
        <v>208.94444444444443</v>
      </c>
      <c r="G112" s="47">
        <v>3484.6192259675404</v>
      </c>
      <c r="H112" s="47">
        <v>-1.0798751560549313</v>
      </c>
      <c r="I112" s="48"/>
      <c r="J112" s="49">
        <v>211.57155322881084</v>
      </c>
      <c r="K112" s="49">
        <v>5.8860212325578924</v>
      </c>
      <c r="L112" s="49">
        <v>5.4486990999999999E-2</v>
      </c>
      <c r="M112" s="49">
        <v>2.823555349746027E-3</v>
      </c>
    </row>
    <row r="113" spans="1:15" x14ac:dyDescent="0.25">
      <c r="A113" s="62"/>
      <c r="B113" s="61"/>
      <c r="C113" s="44">
        <v>44490</v>
      </c>
      <c r="D113" s="46">
        <v>14.885973</v>
      </c>
      <c r="E113" s="46">
        <v>0.11859299999999999</v>
      </c>
      <c r="F113" s="47">
        <v>674.30087390761548</v>
      </c>
      <c r="G113" s="47">
        <v>5711.8851435705365</v>
      </c>
      <c r="H113" s="47">
        <v>1.1971473158551811</v>
      </c>
      <c r="I113" s="48"/>
      <c r="J113" s="49">
        <v>183.05175909942346</v>
      </c>
      <c r="K113" s="49">
        <v>4.9737118259575785</v>
      </c>
      <c r="L113" s="49">
        <v>0.107085821</v>
      </c>
      <c r="M113" s="49">
        <v>3.0477233227982495E-3</v>
      </c>
    </row>
    <row r="114" spans="1:15" x14ac:dyDescent="0.25">
      <c r="A114" s="62"/>
      <c r="B114" s="61"/>
      <c r="C114" s="44">
        <v>44490</v>
      </c>
      <c r="D114" s="46">
        <v>8.5793710000000001</v>
      </c>
      <c r="E114" s="46">
        <v>7.8821700000000008E-2</v>
      </c>
      <c r="F114" s="47">
        <v>114.79463171036204</v>
      </c>
      <c r="G114" s="47">
        <v>2286.4856429463171</v>
      </c>
      <c r="H114" s="47">
        <v>-1.0703558052434456</v>
      </c>
      <c r="I114" s="48"/>
      <c r="J114" s="49">
        <v>263.24889002094596</v>
      </c>
      <c r="K114" s="49">
        <v>7.6585103683041229</v>
      </c>
      <c r="L114" s="49">
        <v>4.4478668999999998E-2</v>
      </c>
      <c r="M114" s="49">
        <v>3.7712631548282539E-3</v>
      </c>
    </row>
    <row r="115" spans="1:15" x14ac:dyDescent="0.25">
      <c r="A115" s="62"/>
      <c r="B115" s="61"/>
      <c r="C115" s="44">
        <v>44490</v>
      </c>
      <c r="D115" s="46">
        <v>11.410537</v>
      </c>
      <c r="E115" s="46">
        <v>0.15995899999999999</v>
      </c>
      <c r="F115" s="47">
        <v>206.35393258426964</v>
      </c>
      <c r="G115" s="47">
        <v>2689.6566791510609</v>
      </c>
      <c r="H115" s="47">
        <v>0.32809675405742822</v>
      </c>
      <c r="I115" s="48"/>
      <c r="J115" s="49">
        <v>299.50088853007207</v>
      </c>
      <c r="K115" s="49">
        <v>8.5544826909351759</v>
      </c>
      <c r="L115" s="49">
        <v>6.7739478000000006E-2</v>
      </c>
      <c r="M115" s="49">
        <v>4.1957746822005645E-3</v>
      </c>
    </row>
    <row r="116" spans="1:15" x14ac:dyDescent="0.25">
      <c r="A116" s="62"/>
      <c r="B116" s="61"/>
      <c r="C116" s="44">
        <v>44490</v>
      </c>
      <c r="D116" s="46">
        <v>15.026662</v>
      </c>
      <c r="E116" s="46">
        <v>0.20068899999999998</v>
      </c>
      <c r="F116" s="47">
        <v>165.04119850187266</v>
      </c>
      <c r="G116" s="47">
        <v>3041.9600499375779</v>
      </c>
      <c r="H116" s="47">
        <v>-1.98605493133583</v>
      </c>
      <c r="I116" s="48"/>
      <c r="J116" s="49">
        <v>347.31397173920726</v>
      </c>
      <c r="K116" s="49">
        <v>9.5719450451083858</v>
      </c>
      <c r="L116" s="49">
        <v>4.9093302999999998E-2</v>
      </c>
      <c r="M116" s="49">
        <v>2.7450477711008932E-3</v>
      </c>
    </row>
    <row r="117" spans="1:15" x14ac:dyDescent="0.25">
      <c r="A117" s="62"/>
      <c r="B117" s="61"/>
      <c r="C117" s="44">
        <v>44490</v>
      </c>
      <c r="D117" s="46">
        <v>5.431038</v>
      </c>
      <c r="E117" s="46">
        <v>0.11830700000000001</v>
      </c>
      <c r="F117" s="47">
        <v>7425.9051186017477</v>
      </c>
      <c r="G117" s="47">
        <v>9378.1523096129822</v>
      </c>
      <c r="H117" s="47">
        <v>-4.0088264669163545</v>
      </c>
      <c r="I117" s="48"/>
      <c r="J117" s="49">
        <v>54.967911728567572</v>
      </c>
      <c r="K117" s="49">
        <v>3.8971891527016527</v>
      </c>
      <c r="L117" s="49">
        <v>0.66319713300000005</v>
      </c>
      <c r="M117" s="49">
        <v>1.3661147955853161E-2</v>
      </c>
    </row>
    <row r="118" spans="1:15" x14ac:dyDescent="0.25">
      <c r="A118" s="62"/>
      <c r="B118" s="61"/>
      <c r="C118" s="44">
        <v>44490</v>
      </c>
      <c r="D118" s="46">
        <v>7.9563800000000011</v>
      </c>
      <c r="E118" s="46">
        <v>0.154114</v>
      </c>
      <c r="F118" s="47">
        <v>266.94506866416981</v>
      </c>
      <c r="G118" s="47">
        <v>2207.8277153558051</v>
      </c>
      <c r="H118" s="47">
        <v>-1.0906991260923844</v>
      </c>
      <c r="I118" s="48"/>
      <c r="J118" s="49">
        <v>252.03640827532433</v>
      </c>
      <c r="K118" s="49">
        <v>7.3176424030108898</v>
      </c>
      <c r="L118" s="49">
        <v>0.109520143</v>
      </c>
      <c r="M118" s="49">
        <v>6.6568713710116892E-3</v>
      </c>
    </row>
    <row r="119" spans="1:15" x14ac:dyDescent="0.25">
      <c r="A119" s="62"/>
      <c r="B119" s="61"/>
      <c r="C119" s="44">
        <v>44490</v>
      </c>
      <c r="D119" s="46">
        <v>10.814445000000001</v>
      </c>
      <c r="E119" s="46">
        <v>0.13750200000000001</v>
      </c>
      <c r="F119" s="47">
        <v>230.45692883895128</v>
      </c>
      <c r="G119" s="47">
        <v>2712.1410736579278</v>
      </c>
      <c r="H119" s="47">
        <v>-0.78264044943820221</v>
      </c>
      <c r="I119" s="48"/>
      <c r="J119" s="49">
        <v>279.10128749615319</v>
      </c>
      <c r="K119" s="49">
        <v>7.7437084513128553</v>
      </c>
      <c r="L119" s="49">
        <v>7.7637765999999997E-2</v>
      </c>
      <c r="M119" s="49">
        <v>4.599689506540966E-3</v>
      </c>
    </row>
    <row r="120" spans="1:15" x14ac:dyDescent="0.25">
      <c r="A120" s="62"/>
      <c r="B120" s="61"/>
      <c r="C120" s="44">
        <v>44490</v>
      </c>
      <c r="D120" s="46">
        <v>14.795268999999999</v>
      </c>
      <c r="E120" s="46">
        <v>0.37715399999999999</v>
      </c>
      <c r="F120" s="47">
        <v>273.09113607990014</v>
      </c>
      <c r="G120" s="47">
        <v>4929.076154806492</v>
      </c>
      <c r="H120" s="47">
        <v>-2.0975842696629217</v>
      </c>
      <c r="I120" s="48"/>
      <c r="J120" s="49">
        <v>210.00511542336037</v>
      </c>
      <c r="K120" s="49">
        <v>5.6725379133914311</v>
      </c>
      <c r="L120" s="49">
        <v>5.0307150000000002E-2</v>
      </c>
      <c r="M120" s="49">
        <v>2.2585636721350693E-3</v>
      </c>
    </row>
    <row r="121" spans="1:15" x14ac:dyDescent="0.25">
      <c r="A121" s="62"/>
      <c r="B121" s="61"/>
      <c r="C121" s="44">
        <v>44490</v>
      </c>
      <c r="D121" s="46">
        <v>10.776116</v>
      </c>
      <c r="E121" s="46">
        <v>0.36450199999999999</v>
      </c>
      <c r="F121" s="47">
        <v>240.95255930087393</v>
      </c>
      <c r="G121" s="47">
        <v>3422.6654182272159</v>
      </c>
      <c r="H121" s="47">
        <v>-1.114051186017478</v>
      </c>
      <c r="I121" s="48"/>
      <c r="J121" s="49">
        <v>226.98479309505407</v>
      </c>
      <c r="K121" s="49">
        <v>7.4574757486544341</v>
      </c>
      <c r="L121" s="49">
        <v>6.2059432999999997E-2</v>
      </c>
      <c r="M121" s="49">
        <v>3.4502527952005413E-3</v>
      </c>
    </row>
    <row r="122" spans="1:15" x14ac:dyDescent="0.25">
      <c r="A122" s="62"/>
      <c r="B122" s="61"/>
      <c r="C122" s="44">
        <v>44490</v>
      </c>
      <c r="D122" s="46">
        <v>11.499092000000001</v>
      </c>
      <c r="E122" s="46">
        <v>0.120731</v>
      </c>
      <c r="F122" s="47">
        <v>367.93258426966293</v>
      </c>
      <c r="G122" s="47">
        <v>2694.1885143570539</v>
      </c>
      <c r="H122" s="47">
        <v>-1.8770911360798999</v>
      </c>
      <c r="I122" s="48"/>
      <c r="J122" s="49">
        <v>302.50241535090089</v>
      </c>
      <c r="K122" s="49">
        <v>10.018911937040349</v>
      </c>
      <c r="L122" s="49">
        <v>0.121299463</v>
      </c>
      <c r="M122" s="49">
        <v>6.1577999214019481E-3</v>
      </c>
    </row>
    <row r="123" spans="1:15" x14ac:dyDescent="0.25">
      <c r="A123" s="62"/>
      <c r="B123" s="61"/>
      <c r="C123" s="44">
        <v>44490</v>
      </c>
      <c r="D123" s="46">
        <v>14.023281000000001</v>
      </c>
      <c r="E123" s="46">
        <v>0.13971700000000001</v>
      </c>
      <c r="F123" s="47">
        <v>565.64544319600498</v>
      </c>
      <c r="G123" s="47">
        <v>3937.4344569288387</v>
      </c>
      <c r="H123" s="47">
        <v>-1.760880149812734</v>
      </c>
      <c r="I123" s="48"/>
      <c r="J123" s="49">
        <v>249.66000210314417</v>
      </c>
      <c r="K123" s="49">
        <v>6.8530515857750265</v>
      </c>
      <c r="L123" s="49">
        <v>0.12778798</v>
      </c>
      <c r="M123" s="49">
        <v>6.3848558270448077E-3</v>
      </c>
    </row>
    <row r="124" spans="1:15" x14ac:dyDescent="0.25">
      <c r="A124" s="62"/>
      <c r="B124" s="60" t="s">
        <v>83</v>
      </c>
      <c r="C124" s="51">
        <v>44453</v>
      </c>
      <c r="D124" s="52">
        <v>39.491651347765099</v>
      </c>
      <c r="E124" s="52">
        <v>0.29087859509890096</v>
      </c>
      <c r="F124" s="53">
        <v>149531.49167495067</v>
      </c>
      <c r="G124" s="53">
        <v>211920.92992328899</v>
      </c>
      <c r="H124" s="53">
        <v>8400.4940920799618</v>
      </c>
      <c r="I124" s="54"/>
      <c r="J124" s="55">
        <v>16.446293154671658</v>
      </c>
      <c r="K124" s="55">
        <v>1.2303459255063809</v>
      </c>
      <c r="L124" s="55">
        <v>0.62053940596858304</v>
      </c>
      <c r="M124" s="55">
        <v>1.2652207279403006E-2</v>
      </c>
      <c r="N124" s="57"/>
      <c r="O124" s="57" t="s">
        <v>92</v>
      </c>
    </row>
    <row r="125" spans="1:15" x14ac:dyDescent="0.25">
      <c r="A125" s="62"/>
      <c r="B125" s="60"/>
      <c r="C125" s="51">
        <v>44453</v>
      </c>
      <c r="D125" s="52">
        <v>46.713433313064101</v>
      </c>
      <c r="E125" s="52">
        <v>0.68094563563965693</v>
      </c>
      <c r="F125" s="53">
        <v>20985.006954459986</v>
      </c>
      <c r="G125" s="53">
        <v>48193.232546136707</v>
      </c>
      <c r="H125" s="53">
        <v>1037.5191684860799</v>
      </c>
      <c r="I125" s="54"/>
      <c r="J125" s="55">
        <v>81.840479733061628</v>
      </c>
      <c r="K125" s="55">
        <v>4.5111275942705529</v>
      </c>
      <c r="L125" s="55">
        <v>0.35720039701673301</v>
      </c>
      <c r="M125" s="55">
        <v>2.1819288586977181E-2</v>
      </c>
      <c r="N125" s="57"/>
      <c r="O125" s="57" t="s">
        <v>92</v>
      </c>
    </row>
    <row r="126" spans="1:15" x14ac:dyDescent="0.25">
      <c r="A126" s="62"/>
      <c r="B126" s="60"/>
      <c r="C126" s="51">
        <v>44453</v>
      </c>
      <c r="D126" s="52">
        <v>63.424734866598499</v>
      </c>
      <c r="E126" s="52">
        <v>0.50021344088629605</v>
      </c>
      <c r="F126" s="53">
        <v>275575.93378760986</v>
      </c>
      <c r="G126" s="53">
        <v>359206.23511238262</v>
      </c>
      <c r="H126" s="53">
        <v>15526.375814496692</v>
      </c>
      <c r="I126" s="54"/>
      <c r="J126" s="55">
        <v>14.754108974476074</v>
      </c>
      <c r="K126" s="55">
        <v>0.83438387202859143</v>
      </c>
      <c r="L126" s="55">
        <v>0.69064266574108402</v>
      </c>
      <c r="M126" s="55">
        <v>8.6485842660779782E-3</v>
      </c>
      <c r="N126" s="57"/>
      <c r="O126" s="57" t="s">
        <v>92</v>
      </c>
    </row>
    <row r="127" spans="1:15" x14ac:dyDescent="0.25">
      <c r="A127" s="62"/>
      <c r="B127" s="60"/>
      <c r="C127" s="51">
        <v>44453</v>
      </c>
      <c r="D127" s="52">
        <v>33.0636962436622</v>
      </c>
      <c r="E127" s="52">
        <v>0.20076346966234601</v>
      </c>
      <c r="F127" s="53">
        <v>17551.170037070475</v>
      </c>
      <c r="G127" s="53">
        <v>56378.260545725403</v>
      </c>
      <c r="H127" s="53">
        <v>361.06154796984333</v>
      </c>
      <c r="I127" s="54"/>
      <c r="J127" s="55">
        <v>43.537651342137096</v>
      </c>
      <c r="K127" s="55">
        <v>1.5072810476577707</v>
      </c>
      <c r="L127" s="55">
        <v>0.28085146340005401</v>
      </c>
      <c r="M127" s="55">
        <v>1.5169064218836762E-2</v>
      </c>
      <c r="N127" s="57"/>
      <c r="O127" s="57" t="s">
        <v>92</v>
      </c>
    </row>
    <row r="128" spans="1:15" x14ac:dyDescent="0.25">
      <c r="A128" s="62"/>
      <c r="B128" s="60"/>
      <c r="C128" s="51">
        <v>44453</v>
      </c>
      <c r="D128" s="52">
        <v>36.753507081574</v>
      </c>
      <c r="E128" s="52">
        <v>0.14994311971981</v>
      </c>
      <c r="F128" s="53">
        <v>18539.411483499065</v>
      </c>
      <c r="G128" s="53">
        <v>43284.865406075034</v>
      </c>
      <c r="H128" s="53">
        <v>756.73537853667904</v>
      </c>
      <c r="I128" s="54"/>
      <c r="J128" s="55">
        <v>68.107601031593589</v>
      </c>
      <c r="K128" s="55">
        <v>2.9665015009811482</v>
      </c>
      <c r="L128" s="55">
        <v>0.37044449726575701</v>
      </c>
      <c r="M128" s="55">
        <v>1.4177496635957465E-2</v>
      </c>
      <c r="N128" s="57"/>
      <c r="O128" s="57" t="s">
        <v>92</v>
      </c>
    </row>
    <row r="129" spans="1:15" x14ac:dyDescent="0.25">
      <c r="A129" s="62"/>
      <c r="B129" s="60"/>
      <c r="C129" s="51">
        <v>44453</v>
      </c>
      <c r="D129" s="52">
        <v>51.3406243777291</v>
      </c>
      <c r="E129" s="52">
        <v>0.282962701540099</v>
      </c>
      <c r="F129" s="53">
        <v>33625.695041804305</v>
      </c>
      <c r="G129" s="53">
        <v>72827.782556204111</v>
      </c>
      <c r="H129" s="53">
        <v>1612.7042940213857</v>
      </c>
      <c r="I129" s="54"/>
      <c r="J129" s="55">
        <v>55.680789405453034</v>
      </c>
      <c r="K129" s="55">
        <v>2.3396774010669623</v>
      </c>
      <c r="L129" s="55">
        <v>0.40613912259774898</v>
      </c>
      <c r="M129" s="55">
        <v>1.3578501411966237E-2</v>
      </c>
      <c r="N129" s="57"/>
      <c r="O129" s="57" t="s">
        <v>92</v>
      </c>
    </row>
    <row r="130" spans="1:15" x14ac:dyDescent="0.25">
      <c r="A130" s="62"/>
      <c r="B130" s="60"/>
      <c r="C130" s="51">
        <v>44453</v>
      </c>
      <c r="D130" s="52">
        <v>38.566083080406898</v>
      </c>
      <c r="E130" s="52">
        <v>0.30632150622794702</v>
      </c>
      <c r="F130" s="53">
        <v>40413.635412301803</v>
      </c>
      <c r="G130" s="53">
        <v>79620.873667970664</v>
      </c>
      <c r="H130" s="53">
        <v>2035.6193678574157</v>
      </c>
      <c r="I130" s="54"/>
      <c r="J130" s="55">
        <v>39.565584371365489</v>
      </c>
      <c r="K130" s="55">
        <v>2.233399188731358</v>
      </c>
      <c r="L130" s="55">
        <v>0.44959762419057803</v>
      </c>
      <c r="M130" s="55">
        <v>9.9345604231718867E-3</v>
      </c>
      <c r="N130" s="57"/>
      <c r="O130" s="57" t="s">
        <v>92</v>
      </c>
    </row>
    <row r="131" spans="1:15" x14ac:dyDescent="0.25">
      <c r="A131" s="62"/>
      <c r="B131" s="60"/>
      <c r="C131" s="51">
        <v>44453</v>
      </c>
      <c r="D131" s="52">
        <v>53.877547488753599</v>
      </c>
      <c r="E131" s="52">
        <v>0.52744185807767996</v>
      </c>
      <c r="F131" s="53">
        <v>100798.09825999626</v>
      </c>
      <c r="G131" s="53">
        <v>145427.0870058689</v>
      </c>
      <c r="H131" s="53">
        <v>5471.756234165643</v>
      </c>
      <c r="I131" s="54"/>
      <c r="J131" s="55">
        <v>29.949610755964148</v>
      </c>
      <c r="K131" s="55">
        <v>1.6259852518439493</v>
      </c>
      <c r="L131" s="55">
        <v>0.62210777425533903</v>
      </c>
      <c r="M131" s="55">
        <v>1.0162507970305393E-2</v>
      </c>
      <c r="N131" s="57"/>
      <c r="O131" s="57" t="s">
        <v>92</v>
      </c>
    </row>
    <row r="132" spans="1:15" x14ac:dyDescent="0.25">
      <c r="A132" s="62"/>
      <c r="B132" s="60"/>
      <c r="C132" s="51">
        <v>44453</v>
      </c>
      <c r="D132" s="52">
        <v>45.7169752871783</v>
      </c>
      <c r="E132" s="52">
        <v>0.558644816265495</v>
      </c>
      <c r="F132" s="53">
        <v>60680.401238604863</v>
      </c>
      <c r="G132" s="53">
        <v>124076.49465752745</v>
      </c>
      <c r="H132" s="53">
        <v>3194.5481176999997</v>
      </c>
      <c r="I132" s="54"/>
      <c r="J132" s="55">
        <v>28.63083790158575</v>
      </c>
      <c r="K132" s="55">
        <v>1.3986772827865428</v>
      </c>
      <c r="L132" s="55">
        <v>0.43505939998589599</v>
      </c>
      <c r="M132" s="55">
        <v>1.2319036598507797E-2</v>
      </c>
      <c r="N132" s="57"/>
      <c r="O132" s="57" t="s">
        <v>92</v>
      </c>
    </row>
    <row r="133" spans="1:15" x14ac:dyDescent="0.25">
      <c r="A133" s="62"/>
      <c r="B133" s="60"/>
      <c r="C133" s="51">
        <v>44453</v>
      </c>
      <c r="D133" s="52">
        <v>39.687777193009403</v>
      </c>
      <c r="E133" s="52">
        <v>0.17168263266195402</v>
      </c>
      <c r="F133" s="53">
        <v>13061.65332326417</v>
      </c>
      <c r="G133" s="53">
        <v>38853.626584884645</v>
      </c>
      <c r="H133" s="53">
        <v>174.11264198106491</v>
      </c>
      <c r="I133" s="54"/>
      <c r="J133" s="55">
        <v>84.877476929203226</v>
      </c>
      <c r="K133" s="55">
        <v>4.9542538185078255</v>
      </c>
      <c r="L133" s="55">
        <v>0.30594971008203398</v>
      </c>
      <c r="M133" s="55">
        <v>1.6878649254513958E-2</v>
      </c>
      <c r="N133" s="57"/>
      <c r="O133" s="57" t="s">
        <v>92</v>
      </c>
    </row>
    <row r="134" spans="1:15" x14ac:dyDescent="0.25">
      <c r="A134" s="62"/>
      <c r="B134" s="60"/>
      <c r="C134" s="51">
        <v>44490</v>
      </c>
      <c r="D134" s="52">
        <v>29.884992</v>
      </c>
      <c r="E134" s="52">
        <v>0.44053099999999995</v>
      </c>
      <c r="F134" s="53">
        <v>32180.898876404492</v>
      </c>
      <c r="G134" s="53">
        <v>67458.863920099873</v>
      </c>
      <c r="H134" s="53">
        <v>1.1148501872659176</v>
      </c>
      <c r="I134" s="54"/>
      <c r="J134" s="55">
        <v>31.877294214368472</v>
      </c>
      <c r="K134" s="55">
        <v>1.1269283128647094</v>
      </c>
      <c r="L134" s="55">
        <v>0.41778226699999998</v>
      </c>
      <c r="M134" s="55">
        <v>9.753059344801248E-3</v>
      </c>
      <c r="N134" s="57"/>
      <c r="O134" s="57" t="s">
        <v>92</v>
      </c>
    </row>
    <row r="135" spans="1:15" x14ac:dyDescent="0.25">
      <c r="A135" s="62"/>
      <c r="B135" s="60"/>
      <c r="C135" s="51">
        <v>44490</v>
      </c>
      <c r="D135" s="52">
        <v>38.575814999999999</v>
      </c>
      <c r="E135" s="52">
        <v>0.478126</v>
      </c>
      <c r="F135" s="53">
        <v>7133.9575530586762</v>
      </c>
      <c r="G135" s="53">
        <v>39018.289637952555</v>
      </c>
      <c r="H135" s="53">
        <v>-0.58450873907615486</v>
      </c>
      <c r="I135" s="54"/>
      <c r="J135" s="55">
        <v>69.675800765037849</v>
      </c>
      <c r="K135" s="55">
        <v>3.0784917683420416</v>
      </c>
      <c r="L135" s="55">
        <v>0.16476464099999999</v>
      </c>
      <c r="M135" s="55">
        <v>5.193349198262128E-3</v>
      </c>
      <c r="N135" s="57"/>
      <c r="O135" s="57" t="s">
        <v>92</v>
      </c>
    </row>
    <row r="136" spans="1:15" x14ac:dyDescent="0.25">
      <c r="A136" s="62"/>
      <c r="B136" s="60"/>
      <c r="C136" s="51">
        <v>44490</v>
      </c>
      <c r="D136" s="52">
        <v>33.072099999999999</v>
      </c>
      <c r="E136" s="52">
        <v>0.26357900000000001</v>
      </c>
      <c r="F136" s="53">
        <v>105232.52184769038</v>
      </c>
      <c r="G136" s="53">
        <v>142824.1573033708</v>
      </c>
      <c r="H136" s="53">
        <v>6.2906367041198505</v>
      </c>
      <c r="I136" s="54"/>
      <c r="J136" s="55">
        <v>19.164210275378377</v>
      </c>
      <c r="K136" s="55">
        <v>1.1544301150030694</v>
      </c>
      <c r="L136" s="55">
        <v>0.63278074200000001</v>
      </c>
      <c r="M136" s="55">
        <v>1.0581276824401064E-2</v>
      </c>
      <c r="N136" s="57"/>
      <c r="O136" s="57" t="s">
        <v>92</v>
      </c>
    </row>
    <row r="137" spans="1:15" x14ac:dyDescent="0.25">
      <c r="A137" s="62"/>
      <c r="B137" s="60"/>
      <c r="C137" s="51">
        <v>44490</v>
      </c>
      <c r="D137" s="52">
        <v>38.592599</v>
      </c>
      <c r="E137" s="52">
        <v>0.29575000000000001</v>
      </c>
      <c r="F137" s="53">
        <v>20513.607990012486</v>
      </c>
      <c r="G137" s="53">
        <v>38251.810237203492</v>
      </c>
      <c r="H137" s="53">
        <v>0.38726466916354557</v>
      </c>
      <c r="I137" s="54"/>
      <c r="J137" s="55">
        <v>83.268851783653162</v>
      </c>
      <c r="K137" s="55">
        <v>4.5867535568738278</v>
      </c>
      <c r="L137" s="55">
        <v>0.43393672799999999</v>
      </c>
      <c r="M137" s="55">
        <v>1.5727834322134232E-2</v>
      </c>
      <c r="N137" s="57"/>
      <c r="O137" s="57" t="s">
        <v>92</v>
      </c>
    </row>
    <row r="138" spans="1:15" x14ac:dyDescent="0.25">
      <c r="A138" s="62"/>
      <c r="B138" s="60"/>
      <c r="C138" s="51">
        <v>44490</v>
      </c>
      <c r="D138" s="52">
        <v>25.028752000000001</v>
      </c>
      <c r="E138" s="52">
        <v>0.24823999999999999</v>
      </c>
      <c r="F138" s="53">
        <v>13997.253433208489</v>
      </c>
      <c r="G138" s="53">
        <v>46227.0911360799</v>
      </c>
      <c r="H138" s="53">
        <v>0.10430399500624218</v>
      </c>
      <c r="I138" s="54"/>
      <c r="J138" s="55">
        <v>40.045162425998207</v>
      </c>
      <c r="K138" s="55">
        <v>1.5727874246389522</v>
      </c>
      <c r="L138" s="55">
        <v>0.26361204599999999</v>
      </c>
      <c r="M138" s="55">
        <v>8.8048515727746149E-3</v>
      </c>
      <c r="N138" s="57"/>
      <c r="O138" s="57" t="s">
        <v>92</v>
      </c>
    </row>
    <row r="139" spans="1:15" x14ac:dyDescent="0.25">
      <c r="A139" s="62"/>
      <c r="B139" s="60"/>
      <c r="C139" s="51">
        <v>44490</v>
      </c>
      <c r="D139" s="52">
        <v>22.724323999999999</v>
      </c>
      <c r="E139" s="52">
        <v>0.18138099999999999</v>
      </c>
      <c r="F139" s="53">
        <v>66481.148564294635</v>
      </c>
      <c r="G139" s="53">
        <v>94878.401997503111</v>
      </c>
      <c r="H139" s="53">
        <v>5.8502746566791508</v>
      </c>
      <c r="I139" s="54"/>
      <c r="J139" s="55">
        <v>28.002992786881084</v>
      </c>
      <c r="K139" s="55">
        <v>2.88582205570696</v>
      </c>
      <c r="L139" s="55">
        <v>0.57150893599999997</v>
      </c>
      <c r="M139" s="55">
        <v>1.5299934540216217E-2</v>
      </c>
      <c r="N139" s="57"/>
      <c r="O139" s="57" t="s">
        <v>92</v>
      </c>
    </row>
    <row r="140" spans="1:15" x14ac:dyDescent="0.25">
      <c r="A140" s="63" t="s">
        <v>90</v>
      </c>
      <c r="B140" s="61" t="s">
        <v>79</v>
      </c>
      <c r="C140" s="44">
        <v>44491</v>
      </c>
      <c r="D140" s="46">
        <v>16.086987730197798</v>
      </c>
      <c r="E140" s="46">
        <v>0.62335188196762092</v>
      </c>
      <c r="F140" s="47">
        <v>177418.42676024779</v>
      </c>
      <c r="G140" s="47">
        <v>272665.8536283389</v>
      </c>
      <c r="H140" s="47">
        <v>49.8931324962535</v>
      </c>
      <c r="I140" s="50"/>
      <c r="J140" s="49">
        <v>4.7419548901698851</v>
      </c>
      <c r="K140" s="49">
        <v>0.17149523790074581</v>
      </c>
      <c r="L140" s="49">
        <v>0.56708486017687898</v>
      </c>
      <c r="M140" s="49">
        <v>7.4966948466776715E-3</v>
      </c>
      <c r="N140" s="49">
        <v>-0.46338504040828199</v>
      </c>
      <c r="O140" s="45"/>
    </row>
    <row r="141" spans="1:15" x14ac:dyDescent="0.25">
      <c r="A141" s="63"/>
      <c r="B141" s="61"/>
      <c r="C141" s="44">
        <v>44491</v>
      </c>
      <c r="D141" s="46">
        <v>13.8947929413747</v>
      </c>
      <c r="E141" s="46">
        <v>0.55039278069819908</v>
      </c>
      <c r="F141" s="47">
        <v>326963.05722891947</v>
      </c>
      <c r="G141" s="47">
        <v>467979.50252862112</v>
      </c>
      <c r="H141" s="47">
        <v>94.202866593666045</v>
      </c>
      <c r="I141" s="50"/>
      <c r="J141" s="49">
        <v>2.8560812352370952</v>
      </c>
      <c r="K141" s="49">
        <v>0.15946551342310761</v>
      </c>
      <c r="L141" s="49">
        <v>0.60165672322733699</v>
      </c>
      <c r="M141" s="49">
        <v>8.0195358025027287E-3</v>
      </c>
      <c r="N141" s="49">
        <v>-0.90482166035186096</v>
      </c>
      <c r="O141" s="45"/>
    </row>
    <row r="142" spans="1:15" x14ac:dyDescent="0.25">
      <c r="A142" s="63"/>
      <c r="B142" s="61"/>
      <c r="C142" s="44">
        <v>44491</v>
      </c>
      <c r="D142" s="46">
        <v>11.332298433960899</v>
      </c>
      <c r="E142" s="46">
        <v>0.45206207750024197</v>
      </c>
      <c r="F142" s="47">
        <v>68398.49287738702</v>
      </c>
      <c r="G142" s="47">
        <v>131728.33687656117</v>
      </c>
      <c r="H142" s="47">
        <v>16.440297994182146</v>
      </c>
      <c r="I142" s="50"/>
      <c r="J142" s="49">
        <v>7.1666145523940035</v>
      </c>
      <c r="K142" s="49">
        <v>0.25749936670070633</v>
      </c>
      <c r="L142" s="49">
        <v>0.45017442698114601</v>
      </c>
      <c r="M142" s="49">
        <v>7.512669162529218E-3</v>
      </c>
      <c r="N142" s="49">
        <v>-0.807642698314886</v>
      </c>
      <c r="O142" s="45"/>
    </row>
    <row r="143" spans="1:15" x14ac:dyDescent="0.25">
      <c r="A143" s="63"/>
      <c r="B143" s="61"/>
      <c r="C143" s="44">
        <v>44491</v>
      </c>
      <c r="D143" s="46">
        <v>11.664003003493399</v>
      </c>
      <c r="E143" s="46">
        <v>0.39370174697800497</v>
      </c>
      <c r="F143" s="47">
        <v>121519.65710017666</v>
      </c>
      <c r="G143" s="47">
        <v>195757.02089124531</v>
      </c>
      <c r="H143" s="47">
        <v>36.894966987135703</v>
      </c>
      <c r="I143" s="50"/>
      <c r="J143" s="49">
        <v>4.9547349600872606</v>
      </c>
      <c r="K143" s="49">
        <v>0.1865270803378507</v>
      </c>
      <c r="L143" s="49">
        <v>0.54187478393626998</v>
      </c>
      <c r="M143" s="49">
        <v>8.1078912235178924E-3</v>
      </c>
      <c r="N143" s="49">
        <v>-0.90868884908074299</v>
      </c>
      <c r="O143" s="45"/>
    </row>
    <row r="144" spans="1:15" x14ac:dyDescent="0.25">
      <c r="A144" s="63"/>
      <c r="B144" s="61"/>
      <c r="C144" s="44">
        <v>44491</v>
      </c>
      <c r="D144" s="46">
        <v>18.473000657371198</v>
      </c>
      <c r="E144" s="46">
        <v>0.658037251737702</v>
      </c>
      <c r="F144" s="47">
        <v>533563.99657525716</v>
      </c>
      <c r="G144" s="47">
        <v>703576.91682776529</v>
      </c>
      <c r="H144" s="47">
        <v>165.31190095950873</v>
      </c>
      <c r="I144" s="50"/>
      <c r="J144" s="49">
        <v>2.2685305727049654</v>
      </c>
      <c r="K144" s="49">
        <v>0.15839048154693375</v>
      </c>
      <c r="L144" s="49">
        <v>0.67007752165389001</v>
      </c>
      <c r="M144" s="49">
        <v>7.0267330164722336E-3</v>
      </c>
      <c r="N144" s="49">
        <v>-0.51210183928713704</v>
      </c>
      <c r="O144" s="45"/>
    </row>
    <row r="145" spans="1:15" x14ac:dyDescent="0.25">
      <c r="A145" s="63"/>
      <c r="B145" s="61"/>
      <c r="C145" s="44">
        <v>44491</v>
      </c>
      <c r="D145" s="46">
        <v>11.8355689200386</v>
      </c>
      <c r="E145" s="46">
        <v>0.41967342380245004</v>
      </c>
      <c r="F145" s="47">
        <v>181773.1504185774</v>
      </c>
      <c r="G145" s="47">
        <v>273924.60551180021</v>
      </c>
      <c r="H145" s="47">
        <v>52.21974013423339</v>
      </c>
      <c r="I145" s="50"/>
      <c r="J145" s="49">
        <v>3.7171588975511609</v>
      </c>
      <c r="K145" s="49">
        <v>0.16025685388388752</v>
      </c>
      <c r="L145" s="49">
        <v>0.58116668149397199</v>
      </c>
      <c r="M145" s="49">
        <v>7.4137546330066677E-3</v>
      </c>
      <c r="N145" s="49">
        <v>-0.68170379704908801</v>
      </c>
      <c r="O145" s="45"/>
    </row>
    <row r="146" spans="1:15" x14ac:dyDescent="0.25">
      <c r="A146" s="63"/>
      <c r="B146" s="61"/>
      <c r="C146" s="44">
        <v>44491</v>
      </c>
      <c r="D146" s="46">
        <v>9.9579083247563709</v>
      </c>
      <c r="E146" s="46">
        <v>0.338122909326875</v>
      </c>
      <c r="F146" s="47">
        <v>515472.2787681105</v>
      </c>
      <c r="G146" s="47">
        <v>602552.21938428213</v>
      </c>
      <c r="H146" s="47">
        <v>169.99541336625094</v>
      </c>
      <c r="I146" s="50"/>
      <c r="J146" s="49">
        <v>2.5735214237781689</v>
      </c>
      <c r="K146" s="49">
        <v>0.36905186550732877</v>
      </c>
      <c r="L146" s="49">
        <v>0.69676721399195995</v>
      </c>
      <c r="M146" s="49">
        <v>1.9518898835249435E-2</v>
      </c>
      <c r="N146" s="49">
        <v>-0.99225360530732998</v>
      </c>
      <c r="O146" s="45"/>
    </row>
    <row r="147" spans="1:15" x14ac:dyDescent="0.25">
      <c r="A147" s="63"/>
      <c r="B147" s="61"/>
      <c r="C147" s="44">
        <v>44491</v>
      </c>
      <c r="D147" s="46">
        <v>12.0585305942368</v>
      </c>
      <c r="E147" s="46">
        <v>0.42591213090985303</v>
      </c>
      <c r="F147" s="47">
        <v>183186.94247299939</v>
      </c>
      <c r="G147" s="47">
        <v>272055.61014933017</v>
      </c>
      <c r="H147" s="47">
        <v>57.517584479839634</v>
      </c>
      <c r="I147" s="50"/>
      <c r="J147" s="49">
        <v>4.4281724547923274</v>
      </c>
      <c r="K147" s="49">
        <v>0.28747145569620286</v>
      </c>
      <c r="L147" s="49">
        <v>0.56852619178157704</v>
      </c>
      <c r="M147" s="49">
        <v>1.1085814409177797E-2</v>
      </c>
      <c r="N147" s="49">
        <v>-0.94286051734634102</v>
      </c>
      <c r="O147" s="45"/>
    </row>
    <row r="148" spans="1:15" x14ac:dyDescent="0.25">
      <c r="A148" s="63"/>
      <c r="B148" s="61"/>
      <c r="C148" s="44">
        <v>44491</v>
      </c>
      <c r="D148" s="46">
        <v>11.0761504047766</v>
      </c>
      <c r="E148" s="46">
        <v>0.44645410450213702</v>
      </c>
      <c r="F148" s="47">
        <v>118007.37126672908</v>
      </c>
      <c r="G148" s="47">
        <v>188779.7523900774</v>
      </c>
      <c r="H148" s="47">
        <v>32.74540682866548</v>
      </c>
      <c r="I148" s="50"/>
      <c r="J148" s="49">
        <v>5.4070484485830033</v>
      </c>
      <c r="K148" s="49">
        <v>0.27089608713483188</v>
      </c>
      <c r="L148" s="49">
        <v>0.527905518475563</v>
      </c>
      <c r="M148" s="49">
        <v>9.9938468476529763E-3</v>
      </c>
      <c r="N148" s="49">
        <v>-0.95844620288141003</v>
      </c>
      <c r="O148" s="45"/>
    </row>
    <row r="149" spans="1:15" x14ac:dyDescent="0.25">
      <c r="A149" s="63"/>
      <c r="B149" s="61"/>
      <c r="C149" s="44">
        <v>44491</v>
      </c>
      <c r="D149" s="46">
        <v>11.343744251051001</v>
      </c>
      <c r="E149" s="46">
        <v>0.385817937481579</v>
      </c>
      <c r="F149" s="47">
        <v>42337.789413010047</v>
      </c>
      <c r="G149" s="47">
        <v>98304.351569372026</v>
      </c>
      <c r="H149" s="47">
        <v>6.877555241401935</v>
      </c>
      <c r="I149" s="50"/>
      <c r="J149" s="49">
        <v>9.3972799754468834</v>
      </c>
      <c r="K149" s="49">
        <v>0.31427651589437516</v>
      </c>
      <c r="L149" s="49">
        <v>0.37562807534959902</v>
      </c>
      <c r="M149" s="49">
        <v>7.5370437187684694E-3</v>
      </c>
      <c r="N149" s="49">
        <v>-0.91210166964862704</v>
      </c>
      <c r="O149" s="45"/>
    </row>
    <row r="150" spans="1:15" x14ac:dyDescent="0.25">
      <c r="A150" s="63"/>
      <c r="B150" s="61"/>
      <c r="C150" s="44">
        <v>44491</v>
      </c>
      <c r="D150" s="46">
        <v>11.3543698869503</v>
      </c>
      <c r="E150" s="46">
        <v>0.342758675860728</v>
      </c>
      <c r="F150" s="47">
        <v>125357.60971248752</v>
      </c>
      <c r="G150" s="47">
        <v>202447.30524216293</v>
      </c>
      <c r="H150" s="47">
        <v>37.898531486759794</v>
      </c>
      <c r="I150" s="50"/>
      <c r="J150" s="49">
        <v>4.9411223531135207</v>
      </c>
      <c r="K150" s="49">
        <v>0.25209120240636396</v>
      </c>
      <c r="L150" s="49">
        <v>0.53397522868549696</v>
      </c>
      <c r="M150" s="49">
        <v>9.2103402177172514E-3</v>
      </c>
      <c r="N150" s="49">
        <v>-0.92436937451288803</v>
      </c>
      <c r="O150" s="45"/>
    </row>
    <row r="151" spans="1:15" x14ac:dyDescent="0.25">
      <c r="A151" s="63"/>
      <c r="B151" s="61"/>
      <c r="C151" s="44">
        <v>44491</v>
      </c>
      <c r="D151" s="46">
        <v>12.7103819810426</v>
      </c>
      <c r="E151" s="46">
        <v>0.47744960683957</v>
      </c>
      <c r="F151" s="47">
        <v>96703.947387413849</v>
      </c>
      <c r="G151" s="47">
        <v>162518.39435026527</v>
      </c>
      <c r="H151" s="47">
        <v>27.474581384230024</v>
      </c>
      <c r="I151" s="50"/>
      <c r="J151" s="49">
        <v>6.970895315152716</v>
      </c>
      <c r="K151" s="49">
        <v>0.35226912543478589</v>
      </c>
      <c r="L151" s="49">
        <v>0.49950729046623099</v>
      </c>
      <c r="M151" s="49">
        <v>1.2373454971948812E-2</v>
      </c>
      <c r="N151" s="49">
        <v>-0.94778339722456495</v>
      </c>
      <c r="O151" s="45"/>
    </row>
    <row r="152" spans="1:15" x14ac:dyDescent="0.25">
      <c r="A152" s="63"/>
      <c r="B152" s="61"/>
      <c r="C152" s="44">
        <v>44491</v>
      </c>
      <c r="D152" s="46">
        <v>13.499019339381901</v>
      </c>
      <c r="E152" s="46">
        <v>0.45908634363191397</v>
      </c>
      <c r="F152" s="47">
        <v>97441.766836936324</v>
      </c>
      <c r="G152" s="47">
        <v>174218.02192363731</v>
      </c>
      <c r="H152" s="47">
        <v>26.786020119785331</v>
      </c>
      <c r="I152" s="50"/>
      <c r="J152" s="49">
        <v>6.6655943230617192</v>
      </c>
      <c r="K152" s="49">
        <v>0.29919836500925168</v>
      </c>
      <c r="L152" s="49">
        <v>0.48541358804955498</v>
      </c>
      <c r="M152" s="49">
        <v>8.0574060100181873E-3</v>
      </c>
      <c r="N152" s="49">
        <v>-0.80479000967434799</v>
      </c>
      <c r="O152" s="45"/>
    </row>
    <row r="153" spans="1:15" x14ac:dyDescent="0.25">
      <c r="A153" s="63"/>
      <c r="B153" s="61"/>
      <c r="C153" s="44">
        <v>44491</v>
      </c>
      <c r="D153" s="46">
        <v>10.872674219005001</v>
      </c>
      <c r="E153" s="46">
        <v>0.37264001547075803</v>
      </c>
      <c r="F153" s="47">
        <v>78434.330111156058</v>
      </c>
      <c r="G153" s="47">
        <v>143354.22755240824</v>
      </c>
      <c r="H153" s="47">
        <v>26.494079675997192</v>
      </c>
      <c r="I153" s="50"/>
      <c r="J153" s="49">
        <v>6.7805851558560288</v>
      </c>
      <c r="K153" s="49">
        <v>0.35295500700254939</v>
      </c>
      <c r="L153" s="49">
        <v>0.469367078413711</v>
      </c>
      <c r="M153" s="49">
        <v>1.1416341569649605E-2</v>
      </c>
      <c r="N153" s="49">
        <v>-0.94437940896083195</v>
      </c>
      <c r="O153" s="45"/>
    </row>
    <row r="154" spans="1:15" x14ac:dyDescent="0.25">
      <c r="A154" s="63"/>
      <c r="B154" s="61"/>
      <c r="C154" s="44">
        <v>44491</v>
      </c>
      <c r="D154" s="46">
        <v>11.2853531252105</v>
      </c>
      <c r="E154" s="46">
        <v>0.35272765030362896</v>
      </c>
      <c r="F154" s="47">
        <v>43289.532176205052</v>
      </c>
      <c r="G154" s="47">
        <v>97161.308708888886</v>
      </c>
      <c r="H154" s="47">
        <v>12.455668643276155</v>
      </c>
      <c r="I154" s="50"/>
      <c r="J154" s="49">
        <v>9.5147964971430046</v>
      </c>
      <c r="K154" s="49">
        <v>0.38020486003375087</v>
      </c>
      <c r="L154" s="49">
        <v>0.38971964675433601</v>
      </c>
      <c r="M154" s="49">
        <v>1.0582178637756344E-2</v>
      </c>
      <c r="N154" s="49">
        <v>-0.93535711880308203</v>
      </c>
      <c r="O154" s="45"/>
    </row>
    <row r="155" spans="1:15" x14ac:dyDescent="0.25">
      <c r="A155" s="63"/>
      <c r="B155" s="61"/>
      <c r="C155" s="44">
        <v>44491</v>
      </c>
      <c r="D155" s="46">
        <v>11.953901909536301</v>
      </c>
      <c r="E155" s="46">
        <v>0.39985576585425503</v>
      </c>
      <c r="F155" s="47">
        <v>283278.05926275469</v>
      </c>
      <c r="G155" s="47">
        <v>396196.56107281899</v>
      </c>
      <c r="H155" s="47">
        <v>90.190150549996247</v>
      </c>
      <c r="I155" s="50"/>
      <c r="J155" s="49">
        <v>2.4890552474781504</v>
      </c>
      <c r="K155" s="49">
        <v>9.9394844463231394E-2</v>
      </c>
      <c r="L155" s="49">
        <v>0.63222795927850495</v>
      </c>
      <c r="M155" s="49">
        <v>6.8172445685073524E-3</v>
      </c>
      <c r="N155" s="49">
        <v>-0.84394979252893498</v>
      </c>
      <c r="O155" s="45"/>
    </row>
    <row r="156" spans="1:15" x14ac:dyDescent="0.25">
      <c r="A156" s="63"/>
      <c r="B156" s="61"/>
      <c r="C156" s="44">
        <v>44491</v>
      </c>
      <c r="D156" s="46">
        <v>11.138007213623</v>
      </c>
      <c r="E156" s="46">
        <v>0.41036751937168503</v>
      </c>
      <c r="F156" s="47">
        <v>90535.326931840813</v>
      </c>
      <c r="G156" s="47">
        <v>159700.81812023971</v>
      </c>
      <c r="H156" s="47">
        <v>26.404265734868851</v>
      </c>
      <c r="I156" s="50"/>
      <c r="J156" s="49">
        <v>5.5501271611522904</v>
      </c>
      <c r="K156" s="49">
        <v>0.18206157475620313</v>
      </c>
      <c r="L156" s="49">
        <v>0.50627066187680803</v>
      </c>
      <c r="M156" s="49">
        <v>6.7362431289885805E-3</v>
      </c>
      <c r="N156" s="49">
        <v>-0.74390675739309098</v>
      </c>
      <c r="O156" s="45"/>
    </row>
    <row r="157" spans="1:15" x14ac:dyDescent="0.25">
      <c r="A157" s="63"/>
      <c r="B157" s="61"/>
      <c r="C157" s="44">
        <v>44491</v>
      </c>
      <c r="D157" s="46">
        <v>12.512184479641199</v>
      </c>
      <c r="E157" s="46">
        <v>0.51906241128896202</v>
      </c>
      <c r="F157" s="47">
        <v>133867.76077251747</v>
      </c>
      <c r="G157" s="47">
        <v>211053.95384316792</v>
      </c>
      <c r="H157" s="47">
        <v>37.620422886715232</v>
      </c>
      <c r="I157" s="50"/>
      <c r="J157" s="49">
        <v>5.8397732785717986</v>
      </c>
      <c r="K157" s="49">
        <v>0.33491959705597768</v>
      </c>
      <c r="L157" s="49">
        <v>0.52163224089541405</v>
      </c>
      <c r="M157" s="49">
        <v>1.1703625890640196E-2</v>
      </c>
      <c r="N157" s="49">
        <v>-0.90367360612820602</v>
      </c>
      <c r="O157" s="45"/>
    </row>
    <row r="158" spans="1:15" x14ac:dyDescent="0.25">
      <c r="A158" s="63"/>
      <c r="B158" s="61"/>
      <c r="C158" s="44">
        <v>44452</v>
      </c>
      <c r="D158" s="46">
        <v>11.494925125965901</v>
      </c>
      <c r="E158" s="46">
        <v>0.48117102682261798</v>
      </c>
      <c r="F158" s="47">
        <v>96120.408455772165</v>
      </c>
      <c r="G158" s="47">
        <v>165587.85985447501</v>
      </c>
      <c r="H158" s="47">
        <v>5417.1784422498749</v>
      </c>
      <c r="I158" s="48"/>
      <c r="J158" s="49">
        <v>6.245808427684568</v>
      </c>
      <c r="K158" s="49">
        <v>0.30124488855789872</v>
      </c>
      <c r="L158" s="49">
        <v>0.52444243903832899</v>
      </c>
      <c r="M158" s="49">
        <v>9.3410380165935124E-3</v>
      </c>
      <c r="N158" s="49">
        <v>-0.94124197882822103</v>
      </c>
    </row>
    <row r="159" spans="1:15" x14ac:dyDescent="0.25">
      <c r="A159" s="63"/>
      <c r="B159" s="61"/>
      <c r="C159" s="44">
        <v>44452</v>
      </c>
      <c r="D159" s="46">
        <v>8.2285504064570496</v>
      </c>
      <c r="E159" s="46">
        <v>0.43923431850706901</v>
      </c>
      <c r="F159" s="47">
        <v>94183.741922847054</v>
      </c>
      <c r="G159" s="47">
        <v>136119.08950982336</v>
      </c>
      <c r="H159" s="47">
        <v>5262.7306567011856</v>
      </c>
      <c r="I159" s="48"/>
      <c r="J159" s="49">
        <v>8.7641367316759027</v>
      </c>
      <c r="K159" s="49">
        <v>0.86105159690886834</v>
      </c>
      <c r="L159" s="49">
        <v>0.48660503952550299</v>
      </c>
      <c r="M159" s="49">
        <v>3.3865823159786181E-2</v>
      </c>
      <c r="N159" s="49">
        <v>-0.98693990272561105</v>
      </c>
    </row>
    <row r="160" spans="1:15" x14ac:dyDescent="0.25">
      <c r="A160" s="63"/>
      <c r="B160" s="61"/>
      <c r="C160" s="44">
        <v>44452</v>
      </c>
      <c r="D160" s="46">
        <v>10.679042355239801</v>
      </c>
      <c r="E160" s="46">
        <v>0.36870460187500903</v>
      </c>
      <c r="F160" s="47">
        <v>78417.267225892007</v>
      </c>
      <c r="G160" s="47">
        <v>137313.36653963794</v>
      </c>
      <c r="H160" s="47">
        <v>4587.6184767139703</v>
      </c>
      <c r="I160" s="48"/>
      <c r="J160" s="49">
        <v>7.2285150291209659</v>
      </c>
      <c r="K160" s="49">
        <v>0.34207970411538891</v>
      </c>
      <c r="L160" s="49">
        <v>0.51479531266711298</v>
      </c>
      <c r="M160" s="49">
        <v>8.2472356200188352E-3</v>
      </c>
      <c r="N160" s="49">
        <v>-0.84944861673130101</v>
      </c>
    </row>
    <row r="161" spans="1:14" x14ac:dyDescent="0.25">
      <c r="A161" s="63"/>
      <c r="B161" s="61"/>
      <c r="C161" s="44">
        <v>44452</v>
      </c>
      <c r="D161" s="46">
        <v>9.3859916494691209</v>
      </c>
      <c r="E161" s="46">
        <v>0.27834128611200099</v>
      </c>
      <c r="F161" s="47">
        <v>33054.777524917416</v>
      </c>
      <c r="G161" s="47">
        <v>78637.020969400124</v>
      </c>
      <c r="H161" s="47">
        <v>1898.6133371496067</v>
      </c>
      <c r="I161" s="48"/>
      <c r="J161" s="49">
        <v>10.946270483673487</v>
      </c>
      <c r="K161" s="49">
        <v>0.53687243207325586</v>
      </c>
      <c r="L161" s="49">
        <v>0.367854199526161</v>
      </c>
      <c r="M161" s="49">
        <v>1.4952004268521309E-2</v>
      </c>
      <c r="N161" s="49">
        <v>-0.97054558309776295</v>
      </c>
    </row>
    <row r="162" spans="1:14" x14ac:dyDescent="0.25">
      <c r="A162" s="63"/>
      <c r="B162" s="61"/>
      <c r="C162" s="44">
        <v>44452</v>
      </c>
      <c r="D162" s="46">
        <v>10.545228511641399</v>
      </c>
      <c r="E162" s="46">
        <v>0.32499974609450299</v>
      </c>
      <c r="F162" s="47">
        <v>43768.990216404745</v>
      </c>
      <c r="G162" s="47">
        <v>98429.19560142135</v>
      </c>
      <c r="H162" s="47">
        <v>2275.7468791446568</v>
      </c>
      <c r="I162" s="48"/>
      <c r="J162" s="49">
        <v>9.802342138161281</v>
      </c>
      <c r="K162" s="49">
        <v>0.42501104362392922</v>
      </c>
      <c r="L162" s="49">
        <v>0.39154777310601802</v>
      </c>
      <c r="M162" s="49">
        <v>1.296033623943888E-2</v>
      </c>
      <c r="N162" s="49">
        <v>-0.93530461377210306</v>
      </c>
    </row>
    <row r="163" spans="1:14" x14ac:dyDescent="0.25">
      <c r="A163" s="63"/>
      <c r="B163" s="61"/>
      <c r="C163" s="44">
        <v>44452</v>
      </c>
      <c r="D163" s="46">
        <v>11.940715542697401</v>
      </c>
      <c r="E163" s="46">
        <v>0.39039594832881602</v>
      </c>
      <c r="F163" s="47">
        <v>339640.54219878273</v>
      </c>
      <c r="G163" s="47">
        <v>470212.37357343198</v>
      </c>
      <c r="H163" s="47">
        <v>18429.647029865791</v>
      </c>
      <c r="I163" s="48"/>
      <c r="J163" s="49">
        <v>2.2506894645782713</v>
      </c>
      <c r="K163" s="49">
        <v>9.1725101347489166E-2</v>
      </c>
      <c r="L163" s="49">
        <v>0.66246363844887801</v>
      </c>
      <c r="M163" s="49">
        <v>7.2087596799690909E-3</v>
      </c>
      <c r="N163" s="49">
        <v>-0.87500212882813899</v>
      </c>
    </row>
    <row r="164" spans="1:14" x14ac:dyDescent="0.25">
      <c r="A164" s="63"/>
      <c r="B164" s="61"/>
      <c r="C164" s="44">
        <v>44452</v>
      </c>
      <c r="D164" s="46">
        <v>8.5303452884430904</v>
      </c>
      <c r="E164" s="46">
        <v>0.28161918130103003</v>
      </c>
      <c r="F164" s="47">
        <v>61467.469793388198</v>
      </c>
      <c r="G164" s="47">
        <v>108305.6981212035</v>
      </c>
      <c r="H164" s="47">
        <v>3601.2028313877713</v>
      </c>
      <c r="I164" s="48"/>
      <c r="J164" s="49">
        <v>7.0169504649448138</v>
      </c>
      <c r="K164" s="49">
        <v>0.31281357724228553</v>
      </c>
      <c r="L164" s="49">
        <v>0.52116940225338604</v>
      </c>
      <c r="M164" s="49">
        <v>9.9537658513854255E-3</v>
      </c>
      <c r="N164" s="49">
        <v>-0.83308845816100296</v>
      </c>
    </row>
    <row r="165" spans="1:14" x14ac:dyDescent="0.25">
      <c r="A165" s="63"/>
      <c r="B165" s="61"/>
      <c r="C165" s="44">
        <v>44452</v>
      </c>
      <c r="D165" s="46">
        <v>11.074390609279501</v>
      </c>
      <c r="E165" s="46">
        <v>0.32492382830533301</v>
      </c>
      <c r="F165" s="47">
        <v>65784.477751812112</v>
      </c>
      <c r="G165" s="47">
        <v>122691.73541593694</v>
      </c>
      <c r="H165" s="47">
        <v>3428.5642960844816</v>
      </c>
      <c r="I165" s="48"/>
      <c r="J165" s="49">
        <v>9.3609333255408096</v>
      </c>
      <c r="K165" s="49">
        <v>0.56332176695395075</v>
      </c>
      <c r="L165" s="49">
        <v>0.438896802766713</v>
      </c>
      <c r="M165" s="49">
        <v>1.723953030786516E-2</v>
      </c>
      <c r="N165" s="49">
        <v>-0.985303799485576</v>
      </c>
    </row>
    <row r="166" spans="1:14" x14ac:dyDescent="0.25">
      <c r="A166" s="63"/>
      <c r="B166" s="61"/>
      <c r="C166" s="44">
        <v>44452</v>
      </c>
      <c r="D166" s="46">
        <v>10.8924251567326</v>
      </c>
      <c r="E166" s="46">
        <v>0.39756086621872699</v>
      </c>
      <c r="F166" s="47">
        <v>128734.72825770598</v>
      </c>
      <c r="G166" s="47">
        <v>200508.96657314544</v>
      </c>
      <c r="H166" s="47">
        <v>7016.2404480642945</v>
      </c>
      <c r="I166" s="48"/>
      <c r="J166" s="49">
        <v>4.9341248359911694</v>
      </c>
      <c r="K166" s="49">
        <v>0.21549165421958855</v>
      </c>
      <c r="L166" s="49">
        <v>0.58252039796185495</v>
      </c>
      <c r="M166" s="49">
        <v>8.3424136485622368E-3</v>
      </c>
      <c r="N166" s="49">
        <v>-0.915582712547514</v>
      </c>
    </row>
    <row r="167" spans="1:14" x14ac:dyDescent="0.25">
      <c r="A167" s="63"/>
      <c r="B167" s="60" t="s">
        <v>80</v>
      </c>
      <c r="C167" s="51">
        <v>44453</v>
      </c>
      <c r="D167" s="52">
        <v>54.739464526271</v>
      </c>
      <c r="E167" s="52">
        <v>9.6420948490658489</v>
      </c>
      <c r="F167" s="53">
        <v>284098.80152281153</v>
      </c>
      <c r="G167" s="53">
        <v>438910.00915406056</v>
      </c>
      <c r="H167" s="53">
        <v>17113.019891089389</v>
      </c>
      <c r="I167" s="54"/>
      <c r="J167" s="55">
        <v>10.59034078525691</v>
      </c>
      <c r="K167" s="55">
        <v>1.0888660872336791</v>
      </c>
      <c r="L167" s="55">
        <v>0.58771813521467098</v>
      </c>
      <c r="M167" s="55">
        <v>9.1327724188644752E-3</v>
      </c>
      <c r="N167" s="57"/>
    </row>
    <row r="168" spans="1:14" x14ac:dyDescent="0.25">
      <c r="A168" s="63"/>
      <c r="B168" s="60"/>
      <c r="C168" s="51">
        <v>44453</v>
      </c>
      <c r="D168" s="52">
        <v>70.32619002329011</v>
      </c>
      <c r="E168" s="52">
        <v>8.2840083275140888</v>
      </c>
      <c r="F168" s="53">
        <v>236850.14924873222</v>
      </c>
      <c r="G168" s="53">
        <v>401273.83329285268</v>
      </c>
      <c r="H168" s="53">
        <v>14223.851530011611</v>
      </c>
      <c r="I168" s="54"/>
      <c r="J168" s="55">
        <v>13.540550855895672</v>
      </c>
      <c r="K168" s="55">
        <v>0.43058786855623871</v>
      </c>
      <c r="L168" s="55">
        <v>0.54925650576282903</v>
      </c>
      <c r="M168" s="55">
        <v>8.6427296165614391E-3</v>
      </c>
      <c r="N168" s="57"/>
    </row>
    <row r="169" spans="1:14" x14ac:dyDescent="0.25">
      <c r="A169" s="63"/>
      <c r="B169" s="60"/>
      <c r="C169" s="51">
        <v>44453</v>
      </c>
      <c r="D169" s="52">
        <v>58.404621864455201</v>
      </c>
      <c r="E169" s="52">
        <v>9.1078030257496501</v>
      </c>
      <c r="F169" s="53">
        <v>837597.88153240946</v>
      </c>
      <c r="G169" s="53">
        <v>1365912.1600067976</v>
      </c>
      <c r="H169" s="53">
        <v>48302.578481741075</v>
      </c>
      <c r="I169" s="54"/>
      <c r="J169" s="55">
        <v>3.3756552205779888</v>
      </c>
      <c r="K169" s="55">
        <v>0.12813824667466567</v>
      </c>
      <c r="L169" s="55">
        <v>0.55543049740010497</v>
      </c>
      <c r="M169" s="55">
        <v>6.7861225646611836E-3</v>
      </c>
      <c r="N169" s="57"/>
    </row>
    <row r="170" spans="1:14" x14ac:dyDescent="0.25">
      <c r="A170" s="63"/>
      <c r="B170" s="60"/>
      <c r="C170" s="51">
        <v>44453</v>
      </c>
      <c r="D170" s="52">
        <v>100.997501366251</v>
      </c>
      <c r="E170" s="52">
        <v>8.6498065040581498</v>
      </c>
      <c r="F170" s="53">
        <v>1509488.6313793757</v>
      </c>
      <c r="G170" s="53">
        <v>2111827.755818408</v>
      </c>
      <c r="H170" s="53">
        <v>86859.081700285271</v>
      </c>
      <c r="I170" s="54"/>
      <c r="J170" s="55">
        <v>3.6354259211768114</v>
      </c>
      <c r="K170" s="55">
        <v>0.11780265646998683</v>
      </c>
      <c r="L170" s="55">
        <v>0.65215309221734896</v>
      </c>
      <c r="M170" s="55">
        <v>6.6294617071040495E-3</v>
      </c>
      <c r="N170" s="57"/>
    </row>
    <row r="171" spans="1:14" x14ac:dyDescent="0.25">
      <c r="A171" s="63"/>
      <c r="B171" s="60"/>
      <c r="C171" s="51">
        <v>44453</v>
      </c>
      <c r="D171" s="52">
        <v>105.205668704318</v>
      </c>
      <c r="E171" s="52">
        <v>13.486681636198599</v>
      </c>
      <c r="F171" s="53">
        <v>661236.94011521852</v>
      </c>
      <c r="G171" s="53">
        <v>975914.52187874541</v>
      </c>
      <c r="H171" s="53">
        <v>38631.834220740449</v>
      </c>
      <c r="I171" s="54"/>
      <c r="J171" s="55">
        <v>8.3413246063690583</v>
      </c>
      <c r="K171" s="55">
        <v>0.24996080188565875</v>
      </c>
      <c r="L171" s="55">
        <v>0.61651160869634603</v>
      </c>
      <c r="M171" s="55">
        <v>7.6145807216874833E-3</v>
      </c>
      <c r="N171" s="57"/>
    </row>
    <row r="172" spans="1:14" x14ac:dyDescent="0.25">
      <c r="A172" s="63"/>
      <c r="B172" s="60"/>
      <c r="C172" s="51">
        <v>44453</v>
      </c>
      <c r="D172" s="52">
        <v>76.337799944683198</v>
      </c>
      <c r="E172" s="52">
        <v>11.885089192014499</v>
      </c>
      <c r="F172" s="53">
        <v>219364.55108078965</v>
      </c>
      <c r="G172" s="53">
        <v>546803.4021341186</v>
      </c>
      <c r="H172" s="53">
        <v>11969.329088530088</v>
      </c>
      <c r="I172" s="54"/>
      <c r="J172" s="55">
        <v>10.98747152282807</v>
      </c>
      <c r="K172" s="55">
        <v>0.39670423017594042</v>
      </c>
      <c r="L172" s="55">
        <v>0.36360507353677202</v>
      </c>
      <c r="M172" s="55">
        <v>1.1508288649977029E-2</v>
      </c>
      <c r="N172" s="57"/>
    </row>
    <row r="173" spans="1:14" x14ac:dyDescent="0.25">
      <c r="A173" s="63"/>
      <c r="B173" s="60"/>
      <c r="C173" s="51">
        <v>44453</v>
      </c>
      <c r="D173" s="52">
        <v>62.105425632904499</v>
      </c>
      <c r="E173" s="52">
        <v>7.6953081035176298</v>
      </c>
      <c r="F173" s="53">
        <v>211849.93767089449</v>
      </c>
      <c r="G173" s="53">
        <v>412375.00824811362</v>
      </c>
      <c r="H173" s="53">
        <v>11709.587360059426</v>
      </c>
      <c r="I173" s="54"/>
      <c r="J173" s="55">
        <v>11.532142699138381</v>
      </c>
      <c r="K173" s="55">
        <v>0.32370417863817041</v>
      </c>
      <c r="L173" s="55">
        <v>0.46638124290569899</v>
      </c>
      <c r="M173" s="55">
        <v>7.2960239230411171E-3</v>
      </c>
      <c r="N173" s="57"/>
    </row>
    <row r="174" spans="1:14" x14ac:dyDescent="0.25">
      <c r="A174" s="63"/>
      <c r="B174" s="60"/>
      <c r="C174" s="51">
        <v>44453</v>
      </c>
      <c r="D174" s="52">
        <v>158.104112075876</v>
      </c>
      <c r="E174" s="52">
        <v>14.2171184587508</v>
      </c>
      <c r="F174" s="53">
        <v>1641503.8536359302</v>
      </c>
      <c r="G174" s="53">
        <v>2421256.3322227402</v>
      </c>
      <c r="H174" s="53">
        <v>96510.692893475658</v>
      </c>
      <c r="I174" s="54"/>
      <c r="J174" s="55">
        <v>4.9549975014261696</v>
      </c>
      <c r="K174" s="55">
        <v>0.2578523743528921</v>
      </c>
      <c r="L174" s="55">
        <v>0.61777349642119495</v>
      </c>
      <c r="M174" s="55">
        <v>8.2568284854280596E-3</v>
      </c>
      <c r="N174" s="57"/>
    </row>
    <row r="175" spans="1:14" x14ac:dyDescent="0.25">
      <c r="A175" s="63"/>
      <c r="B175" s="60"/>
      <c r="C175" s="51">
        <v>44453</v>
      </c>
      <c r="D175" s="52">
        <v>94.4402164174559</v>
      </c>
      <c r="E175" s="52">
        <v>13.570961491826401</v>
      </c>
      <c r="F175" s="53">
        <v>838922.65027546184</v>
      </c>
      <c r="G175" s="53">
        <v>1352848.3233556368</v>
      </c>
      <c r="H175" s="53">
        <v>50544.308668839949</v>
      </c>
      <c r="I175" s="54"/>
      <c r="J175" s="55">
        <v>5.7694188649640061</v>
      </c>
      <c r="K175" s="55">
        <v>0.30768470457850344</v>
      </c>
      <c r="L175" s="55">
        <v>0.55979867268832795</v>
      </c>
      <c r="M175" s="55">
        <v>7.7989961728548839E-3</v>
      </c>
      <c r="N175" s="57"/>
    </row>
    <row r="176" spans="1:14" x14ac:dyDescent="0.25">
      <c r="A176" s="63"/>
      <c r="B176" s="60"/>
      <c r="C176" s="51">
        <v>44453</v>
      </c>
      <c r="D176" s="52">
        <v>46.772804218187702</v>
      </c>
      <c r="E176" s="52">
        <v>7.6652633954234899</v>
      </c>
      <c r="F176" s="53">
        <v>276321.21105377277</v>
      </c>
      <c r="G176" s="53">
        <v>472795.00811083458</v>
      </c>
      <c r="H176" s="53">
        <v>15334.024972189201</v>
      </c>
      <c r="I176" s="54"/>
      <c r="J176" s="55">
        <v>8.0231670617037683</v>
      </c>
      <c r="K176" s="55">
        <v>0.36780460797942899</v>
      </c>
      <c r="L176" s="55">
        <v>0.526030595764574</v>
      </c>
      <c r="M176" s="55">
        <v>9.2552482472676636E-3</v>
      </c>
      <c r="N176" s="57"/>
    </row>
    <row r="177" spans="1:14" x14ac:dyDescent="0.25">
      <c r="A177" s="63"/>
      <c r="B177" s="60"/>
      <c r="C177" s="51">
        <v>44453</v>
      </c>
      <c r="D177" s="52">
        <v>60.866056977635097</v>
      </c>
      <c r="E177" s="52">
        <v>11.7940725205808</v>
      </c>
      <c r="F177" s="53">
        <v>306303.78695855371</v>
      </c>
      <c r="G177" s="53">
        <v>630634.54465576145</v>
      </c>
      <c r="H177" s="53">
        <v>16995.267029764422</v>
      </c>
      <c r="I177" s="54"/>
      <c r="J177" s="55">
        <v>7.7098418690922301</v>
      </c>
      <c r="K177" s="55">
        <v>0.29825397544819215</v>
      </c>
      <c r="L177" s="55">
        <v>0.435015215271016</v>
      </c>
      <c r="M177" s="55">
        <v>7.8001783144062645E-3</v>
      </c>
      <c r="N177" s="57"/>
    </row>
    <row r="178" spans="1:14" x14ac:dyDescent="0.25">
      <c r="A178" s="63"/>
      <c r="B178" s="60"/>
      <c r="C178" s="51">
        <v>44453</v>
      </c>
      <c r="D178" s="52">
        <v>58.912868815401801</v>
      </c>
      <c r="E178" s="52">
        <v>10.162159301841699</v>
      </c>
      <c r="F178" s="53">
        <v>610014.25375901244</v>
      </c>
      <c r="G178" s="53">
        <v>974898.11472181021</v>
      </c>
      <c r="H178" s="53">
        <v>33797.333280002436</v>
      </c>
      <c r="I178" s="54"/>
      <c r="J178" s="55">
        <v>4.6657475696542372</v>
      </c>
      <c r="K178" s="55">
        <v>0.18486578916760493</v>
      </c>
      <c r="L178" s="55">
        <v>0.56391170905651</v>
      </c>
      <c r="M178" s="55">
        <v>8.1782889724923216E-3</v>
      </c>
      <c r="N178" s="57"/>
    </row>
    <row r="179" spans="1:14" x14ac:dyDescent="0.25">
      <c r="A179" s="63"/>
      <c r="B179" s="60"/>
      <c r="C179" s="51">
        <v>44453</v>
      </c>
      <c r="D179" s="52">
        <v>74.955714946363898</v>
      </c>
      <c r="E179" s="52">
        <v>10.310990062254499</v>
      </c>
      <c r="F179" s="53">
        <v>322140.50296554057</v>
      </c>
      <c r="G179" s="53">
        <v>522815.0403856904</v>
      </c>
      <c r="H179" s="53">
        <v>18888.109214508677</v>
      </c>
      <c r="I179" s="54"/>
      <c r="J179" s="55">
        <v>11.238546183272655</v>
      </c>
      <c r="K179" s="55">
        <v>0.40592868938701382</v>
      </c>
      <c r="L179" s="55">
        <v>0.56629612798640305</v>
      </c>
      <c r="M179" s="55">
        <v>7.3012094887515084E-3</v>
      </c>
      <c r="N179" s="57"/>
    </row>
    <row r="180" spans="1:14" x14ac:dyDescent="0.25">
      <c r="A180" s="63"/>
      <c r="B180" s="60"/>
      <c r="C180" s="51">
        <v>44453</v>
      </c>
      <c r="D180" s="52">
        <v>69.591373976397406</v>
      </c>
      <c r="E180" s="52">
        <v>7.3984404190281303</v>
      </c>
      <c r="F180" s="53">
        <v>1279041.8997089823</v>
      </c>
      <c r="G180" s="53">
        <v>1615351.7863428276</v>
      </c>
      <c r="H180" s="53">
        <v>73989.287087455668</v>
      </c>
      <c r="I180" s="54"/>
      <c r="J180" s="55">
        <v>3.3545845803429519</v>
      </c>
      <c r="K180" s="55">
        <v>0.11620723203629084</v>
      </c>
      <c r="L180" s="55">
        <v>0.724601780508497</v>
      </c>
      <c r="M180" s="55">
        <v>7.4321632887971618E-3</v>
      </c>
      <c r="N180" s="57"/>
    </row>
    <row r="181" spans="1:14" x14ac:dyDescent="0.25">
      <c r="A181" s="63"/>
      <c r="B181" s="60"/>
      <c r="C181" s="51">
        <v>44453</v>
      </c>
      <c r="D181" s="52">
        <v>97.300778197991505</v>
      </c>
      <c r="E181" s="52">
        <v>10.8666212625168</v>
      </c>
      <c r="F181" s="53">
        <v>1264209.1498206493</v>
      </c>
      <c r="G181" s="53">
        <v>1643051.9303246068</v>
      </c>
      <c r="H181" s="53">
        <v>74135.20804094382</v>
      </c>
      <c r="I181" s="54"/>
      <c r="J181" s="55">
        <v>4.7220743362394666</v>
      </c>
      <c r="K181" s="55">
        <v>0.2611807818045081</v>
      </c>
      <c r="L181" s="55">
        <v>0.697819917213372</v>
      </c>
      <c r="M181" s="55">
        <v>9.7064120577618398E-3</v>
      </c>
      <c r="N181" s="57"/>
    </row>
    <row r="182" spans="1:14" x14ac:dyDescent="0.25">
      <c r="A182" s="63"/>
      <c r="B182" s="60"/>
      <c r="C182" s="51">
        <v>44453</v>
      </c>
      <c r="D182" s="52">
        <v>97.835953178294602</v>
      </c>
      <c r="E182" s="52">
        <v>25.226164979814499</v>
      </c>
      <c r="F182" s="53">
        <v>740670.42487900122</v>
      </c>
      <c r="G182" s="53">
        <v>1170063.6749244006</v>
      </c>
      <c r="H182" s="53">
        <v>44049.034550854056</v>
      </c>
      <c r="I182" s="54"/>
      <c r="J182" s="55">
        <v>6.6115422663344523</v>
      </c>
      <c r="K182" s="55">
        <v>0.29471855609410147</v>
      </c>
      <c r="L182" s="55">
        <v>0.57310822603939104</v>
      </c>
      <c r="M182" s="55">
        <v>8.0159532183581902E-3</v>
      </c>
      <c r="N182" s="57"/>
    </row>
    <row r="183" spans="1:14" x14ac:dyDescent="0.25">
      <c r="A183" s="63"/>
      <c r="B183" s="60"/>
      <c r="C183" s="51">
        <v>44453</v>
      </c>
      <c r="D183" s="52">
        <v>90.056773309619899</v>
      </c>
      <c r="E183" s="52">
        <v>19.818078223149101</v>
      </c>
      <c r="F183" s="53">
        <v>1020154.9167822034</v>
      </c>
      <c r="G183" s="53">
        <v>1627930.5893596939</v>
      </c>
      <c r="H183" s="53">
        <v>59135.181504967288</v>
      </c>
      <c r="I183" s="54"/>
      <c r="J183" s="55">
        <v>4.2903537217718704</v>
      </c>
      <c r="K183" s="55">
        <v>0.15259179772078113</v>
      </c>
      <c r="L183" s="55">
        <v>0.56992760051112601</v>
      </c>
      <c r="M183" s="55">
        <v>8.0812796559649441E-3</v>
      </c>
      <c r="N183" s="57"/>
    </row>
    <row r="184" spans="1:14" x14ac:dyDescent="0.25">
      <c r="A184" s="63"/>
      <c r="B184" s="60"/>
      <c r="C184" s="51">
        <v>44453</v>
      </c>
      <c r="D184" s="52">
        <v>137.305484199452</v>
      </c>
      <c r="E184" s="52">
        <v>10.6342786452262</v>
      </c>
      <c r="F184" s="53">
        <v>616512.63987280335</v>
      </c>
      <c r="G184" s="53">
        <v>940326.1397479712</v>
      </c>
      <c r="H184" s="53">
        <v>34697.109796431956</v>
      </c>
      <c r="I184" s="54"/>
      <c r="J184" s="55">
        <v>11.797284669884741</v>
      </c>
      <c r="K184" s="55">
        <v>0.50834428459312186</v>
      </c>
      <c r="L184" s="55">
        <v>0.59653722041844304</v>
      </c>
      <c r="M184" s="55">
        <v>6.7149220920949418E-3</v>
      </c>
      <c r="N184" s="57"/>
    </row>
    <row r="185" spans="1:14" x14ac:dyDescent="0.25">
      <c r="A185" s="63"/>
      <c r="B185" s="60"/>
      <c r="C185" s="51">
        <v>44491</v>
      </c>
      <c r="D185" s="52">
        <v>42.374097741448402</v>
      </c>
      <c r="E185" s="52">
        <v>8.0965029624402991</v>
      </c>
      <c r="F185" s="53">
        <v>188812.87868062611</v>
      </c>
      <c r="G185" s="53">
        <v>430899.76663734519</v>
      </c>
      <c r="H185" s="53">
        <v>57.86163741188652</v>
      </c>
      <c r="I185" s="54"/>
      <c r="J185" s="55">
        <v>8.4679405614657455</v>
      </c>
      <c r="K185" s="55">
        <v>0.30644099127349456</v>
      </c>
      <c r="L185" s="55">
        <v>0.38725418978793902</v>
      </c>
      <c r="M185" s="55">
        <v>7.9898229906960362E-3</v>
      </c>
      <c r="N185" s="57"/>
    </row>
    <row r="186" spans="1:14" x14ac:dyDescent="0.25">
      <c r="A186" s="63"/>
      <c r="B186" s="60"/>
      <c r="C186" s="51">
        <v>44491</v>
      </c>
      <c r="D186" s="52">
        <v>75.288400361466699</v>
      </c>
      <c r="E186" s="52">
        <v>11.575246336311599</v>
      </c>
      <c r="F186" s="53">
        <v>814639.11582715984</v>
      </c>
      <c r="G186" s="53">
        <v>1286214.6623472471</v>
      </c>
      <c r="H186" s="53">
        <v>303.83041729773845</v>
      </c>
      <c r="I186" s="54"/>
      <c r="J186" s="55">
        <v>4.6565404775371739</v>
      </c>
      <c r="K186" s="55">
        <v>0.147511198241426</v>
      </c>
      <c r="L186" s="55">
        <v>0.56068770623791897</v>
      </c>
      <c r="M186" s="55">
        <v>6.1946383739681166E-3</v>
      </c>
      <c r="N186" s="57"/>
    </row>
    <row r="187" spans="1:14" x14ac:dyDescent="0.25">
      <c r="A187" s="63"/>
      <c r="B187" s="60"/>
      <c r="C187" s="51">
        <v>44491</v>
      </c>
      <c r="D187" s="52">
        <v>92.169104979859398</v>
      </c>
      <c r="E187" s="52">
        <v>14.3767094629006</v>
      </c>
      <c r="F187" s="53">
        <v>825263.22120975656</v>
      </c>
      <c r="G187" s="53">
        <v>1529323.4722576842</v>
      </c>
      <c r="H187" s="53">
        <v>262.44939691697061</v>
      </c>
      <c r="I187" s="54"/>
      <c r="J187" s="55">
        <v>4.8804450240530963</v>
      </c>
      <c r="K187" s="55">
        <v>0.18382193572385166</v>
      </c>
      <c r="L187" s="55">
        <v>0.47479629910976401</v>
      </c>
      <c r="M187" s="55">
        <v>6.5739579858346154E-3</v>
      </c>
      <c r="N187" s="57"/>
    </row>
    <row r="188" spans="1:14" x14ac:dyDescent="0.25">
      <c r="A188" s="63"/>
      <c r="B188" s="60"/>
      <c r="C188" s="51">
        <v>44491</v>
      </c>
      <c r="D188" s="52">
        <v>59.674413867909898</v>
      </c>
      <c r="E188" s="52">
        <v>8.4014686812326307</v>
      </c>
      <c r="F188" s="53">
        <v>609169.67304843501</v>
      </c>
      <c r="G188" s="53">
        <v>938605.49024295877</v>
      </c>
      <c r="H188" s="53">
        <v>200.87643589716916</v>
      </c>
      <c r="I188" s="54"/>
      <c r="J188" s="55">
        <v>5.2026467889342376</v>
      </c>
      <c r="K188" s="55">
        <v>0.1807890796382485</v>
      </c>
      <c r="L188" s="55">
        <v>0.56852574518080501</v>
      </c>
      <c r="M188" s="55">
        <v>7.4355789945202873E-3</v>
      </c>
      <c r="N188" s="57"/>
    </row>
    <row r="189" spans="1:14" x14ac:dyDescent="0.25">
      <c r="A189" s="63"/>
      <c r="B189" s="60"/>
      <c r="C189" s="51">
        <v>44491</v>
      </c>
      <c r="D189" s="52">
        <v>135.73116043302599</v>
      </c>
      <c r="E189" s="52">
        <v>10.943752896083801</v>
      </c>
      <c r="F189" s="53">
        <v>2588460.3796912921</v>
      </c>
      <c r="G189" s="53">
        <v>3455173.5387239261</v>
      </c>
      <c r="H189" s="53">
        <v>891.41488086360789</v>
      </c>
      <c r="I189" s="54"/>
      <c r="J189" s="55">
        <v>3.1592312471075354</v>
      </c>
      <c r="K189" s="55">
        <v>0.10715614704886395</v>
      </c>
      <c r="L189" s="55">
        <v>0.66425192446750403</v>
      </c>
      <c r="M189" s="55">
        <v>6.8308850418249993E-3</v>
      </c>
      <c r="N189" s="57"/>
    </row>
    <row r="190" spans="1:14" x14ac:dyDescent="0.25">
      <c r="A190" s="63"/>
      <c r="B190" s="60"/>
      <c r="C190" s="51">
        <v>44491</v>
      </c>
      <c r="D190" s="52">
        <v>35.335966423040801</v>
      </c>
      <c r="E190" s="52">
        <v>7.56946511270682</v>
      </c>
      <c r="F190" s="53">
        <v>472995.63957789948</v>
      </c>
      <c r="G190" s="53">
        <v>630722.63900199754</v>
      </c>
      <c r="H190" s="53">
        <v>141.15725570844444</v>
      </c>
      <c r="I190" s="54"/>
      <c r="J190" s="55">
        <v>4.9581644740964101</v>
      </c>
      <c r="K190" s="55">
        <v>0.27530322801703117</v>
      </c>
      <c r="L190" s="55">
        <v>0.64281125942390804</v>
      </c>
      <c r="M190" s="55">
        <v>1.1153987169674133E-2</v>
      </c>
      <c r="N190" s="57"/>
    </row>
    <row r="191" spans="1:14" x14ac:dyDescent="0.25">
      <c r="A191" s="63"/>
      <c r="B191" s="60"/>
      <c r="C191" s="51">
        <v>44491</v>
      </c>
      <c r="D191" s="52">
        <v>68.749322686464211</v>
      </c>
      <c r="E191" s="52">
        <v>11.0564431456093</v>
      </c>
      <c r="F191" s="53">
        <v>544039.4336293526</v>
      </c>
      <c r="G191" s="53">
        <v>901458.4201787702</v>
      </c>
      <c r="H191" s="53">
        <v>182.27462647290261</v>
      </c>
      <c r="I191" s="54"/>
      <c r="J191" s="55">
        <v>6.3851479482592959</v>
      </c>
      <c r="K191" s="55">
        <v>0.33456976837761498</v>
      </c>
      <c r="L191" s="55">
        <v>0.52282633583874805</v>
      </c>
      <c r="M191" s="55">
        <v>1.2495380154185585E-2</v>
      </c>
      <c r="N191" s="57"/>
    </row>
    <row r="192" spans="1:14" x14ac:dyDescent="0.25">
      <c r="A192" s="63"/>
      <c r="B192" s="60"/>
      <c r="C192" s="51">
        <v>44491</v>
      </c>
      <c r="D192" s="52">
        <v>65.531264486534099</v>
      </c>
      <c r="E192" s="52">
        <v>7.6219639938750605</v>
      </c>
      <c r="F192" s="53">
        <v>1153983.4667679712</v>
      </c>
      <c r="G192" s="53">
        <v>1610915.4053731335</v>
      </c>
      <c r="H192" s="53">
        <v>392.91128392836453</v>
      </c>
      <c r="I192" s="54"/>
      <c r="J192" s="55">
        <v>3.4383897202910134</v>
      </c>
      <c r="K192" s="55">
        <v>0.13947330395157545</v>
      </c>
      <c r="L192" s="55">
        <v>0.63033245311145103</v>
      </c>
      <c r="M192" s="55">
        <v>7.4172588150156465E-3</v>
      </c>
      <c r="N192" s="57"/>
    </row>
    <row r="193" spans="1:14" x14ac:dyDescent="0.25">
      <c r="A193" s="63"/>
      <c r="B193" s="60"/>
      <c r="C193" s="51">
        <v>44491</v>
      </c>
      <c r="D193" s="52">
        <v>77.056264894740693</v>
      </c>
      <c r="E193" s="52">
        <v>10.735570064925801</v>
      </c>
      <c r="F193" s="53">
        <v>769351.67138503736</v>
      </c>
      <c r="G193" s="53">
        <v>1116888.535697628</v>
      </c>
      <c r="H193" s="53">
        <v>257.62725314826906</v>
      </c>
      <c r="I193" s="54"/>
      <c r="J193" s="55">
        <v>5.602259172383012</v>
      </c>
      <c r="K193" s="55">
        <v>0.19519995080485641</v>
      </c>
      <c r="L193" s="55">
        <v>0.60703300299636298</v>
      </c>
      <c r="M193" s="55">
        <v>7.2003433464792425E-3</v>
      </c>
      <c r="N193" s="57"/>
    </row>
    <row r="194" spans="1:14" x14ac:dyDescent="0.25">
      <c r="A194" s="63"/>
      <c r="B194" s="61" t="s">
        <v>81</v>
      </c>
      <c r="C194" s="44">
        <v>44453</v>
      </c>
      <c r="D194" s="46">
        <v>27.590189456953603</v>
      </c>
      <c r="E194" s="46">
        <v>5.5267015324933801</v>
      </c>
      <c r="F194" s="47">
        <v>83771.327360983778</v>
      </c>
      <c r="G194" s="47">
        <v>199665.11314184018</v>
      </c>
      <c r="H194" s="47">
        <v>4818.4277782164099</v>
      </c>
      <c r="I194" s="48"/>
      <c r="J194" s="49">
        <v>11.204120556646641</v>
      </c>
      <c r="K194" s="49">
        <v>0.45051534042310071</v>
      </c>
      <c r="L194" s="49">
        <v>0.35421200271890801</v>
      </c>
      <c r="M194" s="49">
        <v>1.4920357974046474E-2</v>
      </c>
    </row>
    <row r="195" spans="1:14" x14ac:dyDescent="0.25">
      <c r="A195" s="63"/>
      <c r="B195" s="61"/>
      <c r="C195" s="44">
        <v>44453</v>
      </c>
      <c r="D195" s="46">
        <v>40.009976013451997</v>
      </c>
      <c r="E195" s="46">
        <v>4.7611504732952294</v>
      </c>
      <c r="F195" s="47">
        <v>61743.247727877148</v>
      </c>
      <c r="G195" s="47">
        <v>231946.96746432959</v>
      </c>
      <c r="H195" s="47">
        <v>2417.5003744246942</v>
      </c>
      <c r="I195" s="48"/>
      <c r="J195" s="49">
        <v>13.196171175361471</v>
      </c>
      <c r="K195" s="49">
        <v>0.38604875361824259</v>
      </c>
      <c r="L195" s="49">
        <v>0.236381844321813</v>
      </c>
      <c r="M195" s="49">
        <v>6.4057429034197902E-3</v>
      </c>
    </row>
    <row r="196" spans="1:14" x14ac:dyDescent="0.25">
      <c r="A196" s="63"/>
      <c r="B196" s="61"/>
      <c r="C196" s="44">
        <v>44453</v>
      </c>
      <c r="D196" s="46">
        <v>34.712213246659303</v>
      </c>
      <c r="E196" s="46">
        <v>4.7265690656028898</v>
      </c>
      <c r="F196" s="47">
        <v>110517.33485719288</v>
      </c>
      <c r="G196" s="47">
        <v>255313.13054107741</v>
      </c>
      <c r="H196" s="47">
        <v>6003.3823301251368</v>
      </c>
      <c r="I196" s="48"/>
      <c r="J196" s="49">
        <v>10.535775486132405</v>
      </c>
      <c r="K196" s="49">
        <v>0.4920218181707473</v>
      </c>
      <c r="L196" s="49">
        <v>0.38754399204588302</v>
      </c>
      <c r="M196" s="49">
        <v>1.2557858033330632E-2</v>
      </c>
    </row>
    <row r="197" spans="1:14" x14ac:dyDescent="0.25">
      <c r="A197" s="63"/>
      <c r="B197" s="61"/>
      <c r="C197" s="44">
        <v>44453</v>
      </c>
      <c r="D197" s="46">
        <v>42.707601942757798</v>
      </c>
      <c r="E197" s="46">
        <v>7.7843595890960602</v>
      </c>
      <c r="F197" s="47">
        <v>533047.2328921567</v>
      </c>
      <c r="G197" s="47">
        <v>702845.0057337078</v>
      </c>
      <c r="H197" s="47">
        <v>30817.162189705992</v>
      </c>
      <c r="I197" s="48"/>
      <c r="J197" s="49">
        <v>5.9349755941097371</v>
      </c>
      <c r="K197" s="49">
        <v>0.53764203213855999</v>
      </c>
      <c r="L197" s="49">
        <v>0.67110006358117702</v>
      </c>
      <c r="M197" s="49">
        <v>1.4263422556897951E-2</v>
      </c>
    </row>
    <row r="198" spans="1:14" x14ac:dyDescent="0.25">
      <c r="A198" s="63"/>
      <c r="B198" s="61"/>
      <c r="C198" s="44">
        <v>44453</v>
      </c>
      <c r="D198" s="46">
        <v>35.482991668946298</v>
      </c>
      <c r="E198" s="46">
        <v>6.2125446147991399</v>
      </c>
      <c r="F198" s="47">
        <v>98480.362129898247</v>
      </c>
      <c r="G198" s="47">
        <v>244263.23186440452</v>
      </c>
      <c r="H198" s="47">
        <v>5227.6051143199993</v>
      </c>
      <c r="I198" s="48"/>
      <c r="J198" s="49">
        <v>11.472438388147857</v>
      </c>
      <c r="K198" s="49">
        <v>0.46098175853229661</v>
      </c>
      <c r="L198" s="49">
        <v>0.35672910299323202</v>
      </c>
      <c r="M198" s="49">
        <v>1.0917016515018694E-2</v>
      </c>
    </row>
    <row r="199" spans="1:14" x14ac:dyDescent="0.25">
      <c r="A199" s="63"/>
      <c r="B199" s="61"/>
      <c r="C199" s="44">
        <v>44453</v>
      </c>
      <c r="D199" s="46">
        <v>44.960194971889599</v>
      </c>
      <c r="E199" s="46">
        <v>6.26906677504416</v>
      </c>
      <c r="F199" s="47">
        <v>83821.439910522473</v>
      </c>
      <c r="G199" s="47">
        <v>276380.63732183393</v>
      </c>
      <c r="H199" s="47">
        <v>4089.9125678241753</v>
      </c>
      <c r="I199" s="48"/>
      <c r="J199" s="49">
        <v>12.521445947771221</v>
      </c>
      <c r="K199" s="49">
        <v>0.41114008375597205</v>
      </c>
      <c r="L199" s="49">
        <v>0.273134842025269</v>
      </c>
      <c r="M199" s="49">
        <v>7.5874937049178366E-3</v>
      </c>
    </row>
    <row r="200" spans="1:14" x14ac:dyDescent="0.25">
      <c r="A200" s="63"/>
      <c r="B200" s="61"/>
      <c r="C200" s="44">
        <v>44453</v>
      </c>
      <c r="D200" s="46">
        <v>45.1578688459049</v>
      </c>
      <c r="E200" s="46">
        <v>6.3831881867511804</v>
      </c>
      <c r="F200" s="47">
        <v>120996.82507510674</v>
      </c>
      <c r="G200" s="47">
        <v>258169.6596872971</v>
      </c>
      <c r="H200" s="47">
        <v>6751.1554881833954</v>
      </c>
      <c r="I200" s="48"/>
      <c r="J200" s="49">
        <v>13.293375037318926</v>
      </c>
      <c r="K200" s="49">
        <v>0.45198313390765643</v>
      </c>
      <c r="L200" s="49">
        <v>0.42410322148943003</v>
      </c>
      <c r="M200" s="49">
        <v>1.0221121402056573E-2</v>
      </c>
    </row>
    <row r="201" spans="1:14" x14ac:dyDescent="0.25">
      <c r="A201" s="63"/>
      <c r="B201" s="61"/>
      <c r="C201" s="44">
        <v>44453</v>
      </c>
      <c r="D201" s="46">
        <v>30.408718671057699</v>
      </c>
      <c r="E201" s="46">
        <v>3.9812704850926304</v>
      </c>
      <c r="F201" s="47">
        <v>92603.903674684771</v>
      </c>
      <c r="G201" s="47">
        <v>237638.81293289075</v>
      </c>
      <c r="H201" s="47">
        <v>4271.784352626928</v>
      </c>
      <c r="I201" s="48"/>
      <c r="J201" s="49">
        <v>9.6652157368682818</v>
      </c>
      <c r="K201" s="49">
        <v>0.27368432206355892</v>
      </c>
      <c r="L201" s="49">
        <v>0.35571104500527001</v>
      </c>
      <c r="M201" s="49">
        <v>5.2238759147456154E-3</v>
      </c>
    </row>
    <row r="202" spans="1:14" x14ac:dyDescent="0.25">
      <c r="A202" s="63"/>
      <c r="B202" s="61"/>
      <c r="C202" s="44">
        <v>44453</v>
      </c>
      <c r="D202" s="46">
        <v>30.643125899922399</v>
      </c>
      <c r="E202" s="46">
        <v>5.7420163335646404</v>
      </c>
      <c r="F202" s="47">
        <v>89437.116770465669</v>
      </c>
      <c r="G202" s="47">
        <v>223636.00923314356</v>
      </c>
      <c r="H202" s="47">
        <v>4841.4265918552246</v>
      </c>
      <c r="I202" s="48"/>
      <c r="J202" s="49">
        <v>10.628699653037822</v>
      </c>
      <c r="K202" s="49">
        <v>0.46618039634697256</v>
      </c>
      <c r="L202" s="49">
        <v>0.35362547071018002</v>
      </c>
      <c r="M202" s="49">
        <v>1.3475956471553334E-2</v>
      </c>
    </row>
    <row r="203" spans="1:14" x14ac:dyDescent="0.25">
      <c r="A203" s="63"/>
      <c r="B203" s="61"/>
      <c r="C203" s="44">
        <v>44453</v>
      </c>
      <c r="D203" s="46">
        <v>31.495926042443596</v>
      </c>
      <c r="E203" s="46">
        <v>6.6527101247820202</v>
      </c>
      <c r="F203" s="47">
        <v>87169.611007239073</v>
      </c>
      <c r="G203" s="47">
        <v>224609.24344316855</v>
      </c>
      <c r="H203" s="47">
        <v>4324.3948119220659</v>
      </c>
      <c r="I203" s="48"/>
      <c r="J203" s="49">
        <v>10.561426449515272</v>
      </c>
      <c r="K203" s="49">
        <v>0.30687521197464618</v>
      </c>
      <c r="L203" s="49">
        <v>0.352792183547533</v>
      </c>
      <c r="M203" s="49">
        <v>5.9677157213980803E-3</v>
      </c>
    </row>
    <row r="204" spans="1:14" x14ac:dyDescent="0.25">
      <c r="A204" s="63"/>
      <c r="B204" s="61"/>
      <c r="C204" s="44">
        <v>44453</v>
      </c>
      <c r="D204" s="46">
        <v>47.338274680962002</v>
      </c>
      <c r="E204" s="46">
        <v>6.6915511336380806</v>
      </c>
      <c r="F204" s="47">
        <v>143042.97376586142</v>
      </c>
      <c r="G204" s="47">
        <v>284030.27359248372</v>
      </c>
      <c r="H204" s="47">
        <v>7908.134854875344</v>
      </c>
      <c r="I204" s="48"/>
      <c r="J204" s="49">
        <v>12.948817537646864</v>
      </c>
      <c r="K204" s="49">
        <v>0.45426452922858462</v>
      </c>
      <c r="L204" s="49">
        <v>0.445929056912239</v>
      </c>
      <c r="M204" s="49">
        <v>9.4115982779675051E-3</v>
      </c>
    </row>
    <row r="205" spans="1:14" x14ac:dyDescent="0.25">
      <c r="A205" s="63"/>
      <c r="B205" s="61"/>
      <c r="C205" s="44">
        <v>44453</v>
      </c>
      <c r="D205" s="46">
        <v>23.280380059269802</v>
      </c>
      <c r="E205" s="46">
        <v>7.6880598816960397</v>
      </c>
      <c r="F205" s="47">
        <v>108227.04103111735</v>
      </c>
      <c r="G205" s="47">
        <v>215361.24088648439</v>
      </c>
      <c r="H205" s="47">
        <v>5675.2910354232827</v>
      </c>
      <c r="I205" s="48"/>
      <c r="J205" s="49">
        <v>9.6563733998478529</v>
      </c>
      <c r="K205" s="49">
        <v>0.76397945580594484</v>
      </c>
      <c r="L205" s="49">
        <v>0.416028491081122</v>
      </c>
      <c r="M205" s="49">
        <v>1.6726922283307979E-2</v>
      </c>
    </row>
    <row r="206" spans="1:14" x14ac:dyDescent="0.25">
      <c r="A206" s="63"/>
      <c r="B206" s="61"/>
      <c r="C206" s="44">
        <v>44453</v>
      </c>
      <c r="D206" s="46">
        <v>31.921787641811097</v>
      </c>
      <c r="E206" s="46">
        <v>4.4959607251375804</v>
      </c>
      <c r="F206" s="47">
        <v>54358.074693796312</v>
      </c>
      <c r="G206" s="47">
        <v>185035.33629602124</v>
      </c>
      <c r="H206" s="47">
        <v>2439.6407116208738</v>
      </c>
      <c r="I206" s="48"/>
      <c r="J206" s="49">
        <v>12.986638928261236</v>
      </c>
      <c r="K206" s="49">
        <v>0.3859125776300148</v>
      </c>
      <c r="L206" s="49">
        <v>0.26567645002291501</v>
      </c>
      <c r="M206" s="49">
        <v>7.0704518666847033E-3</v>
      </c>
    </row>
    <row r="207" spans="1:14" x14ac:dyDescent="0.25">
      <c r="A207" s="63"/>
      <c r="B207" s="61"/>
      <c r="C207" s="44">
        <v>44453</v>
      </c>
      <c r="D207" s="46">
        <v>44.2985166951648</v>
      </c>
      <c r="E207" s="46">
        <v>4.9144022452880103</v>
      </c>
      <c r="F207" s="47">
        <v>48375.056034766101</v>
      </c>
      <c r="G207" s="47">
        <v>217883.33330364482</v>
      </c>
      <c r="H207" s="47">
        <v>2566.718582548689</v>
      </c>
      <c r="I207" s="48"/>
      <c r="J207" s="49">
        <v>15.1875877717161</v>
      </c>
      <c r="K207" s="49">
        <v>0.4230435578232577</v>
      </c>
      <c r="L207" s="49">
        <v>0.20455787717688001</v>
      </c>
      <c r="M207" s="49">
        <v>4.4302777779133707E-3</v>
      </c>
    </row>
    <row r="208" spans="1:14" x14ac:dyDescent="0.25">
      <c r="A208" s="63"/>
      <c r="B208" s="61"/>
      <c r="C208" s="44">
        <v>44453</v>
      </c>
      <c r="D208" s="46">
        <v>34.9026732080359</v>
      </c>
      <c r="E208" s="46">
        <v>4.5985935008816705</v>
      </c>
      <c r="F208" s="47">
        <v>119243.19778148002</v>
      </c>
      <c r="G208" s="47">
        <v>274634.11083167169</v>
      </c>
      <c r="H208" s="47">
        <v>6544.8901001386384</v>
      </c>
      <c r="I208" s="48"/>
      <c r="J208" s="49">
        <v>10.979292092213601</v>
      </c>
      <c r="K208" s="49">
        <v>0.58477678129618227</v>
      </c>
      <c r="L208" s="49">
        <v>0.36819801500903399</v>
      </c>
      <c r="M208" s="49">
        <v>1.2425125997939275E-2</v>
      </c>
    </row>
    <row r="209" spans="1:14" x14ac:dyDescent="0.25">
      <c r="A209" s="63"/>
      <c r="B209" s="61"/>
      <c r="C209" s="44">
        <v>44453</v>
      </c>
      <c r="D209" s="46">
        <v>39.649556740662796</v>
      </c>
      <c r="E209" s="46">
        <v>5.1364624379840897</v>
      </c>
      <c r="F209" s="47">
        <v>98718.95898244757</v>
      </c>
      <c r="G209" s="47">
        <v>247086.26818175093</v>
      </c>
      <c r="H209" s="47">
        <v>4928.3796255890757</v>
      </c>
      <c r="I209" s="48"/>
      <c r="J209" s="49">
        <v>12.98825057514369</v>
      </c>
      <c r="K209" s="49">
        <v>0.58365061191498679</v>
      </c>
      <c r="L209" s="49">
        <v>0.33374891043188099</v>
      </c>
      <c r="M209" s="49">
        <v>1.498082455302468E-2</v>
      </c>
    </row>
    <row r="210" spans="1:14" x14ac:dyDescent="0.25">
      <c r="A210" s="63"/>
      <c r="B210" s="61"/>
      <c r="C210" s="44">
        <v>44453</v>
      </c>
      <c r="D210" s="46">
        <v>40.522422241433596</v>
      </c>
      <c r="E210" s="46">
        <v>5.4367768630201594</v>
      </c>
      <c r="F210" s="47">
        <v>91695.023736712857</v>
      </c>
      <c r="G210" s="47">
        <v>268016.99251435144</v>
      </c>
      <c r="H210" s="47">
        <v>4596.152062595992</v>
      </c>
      <c r="I210" s="48"/>
      <c r="J210" s="49">
        <v>11.444729535915926</v>
      </c>
      <c r="K210" s="49">
        <v>0.36971530834149041</v>
      </c>
      <c r="L210" s="49">
        <v>0.30450445560142397</v>
      </c>
      <c r="M210" s="49">
        <v>8.4030991243941207E-3</v>
      </c>
    </row>
    <row r="211" spans="1:14" x14ac:dyDescent="0.25">
      <c r="A211" s="63"/>
      <c r="B211" s="61"/>
      <c r="C211" s="44">
        <v>44453</v>
      </c>
      <c r="D211" s="46">
        <v>38.876874286408203</v>
      </c>
      <c r="E211" s="46">
        <v>5.0327613982305994</v>
      </c>
      <c r="F211" s="47">
        <v>191285.22874477215</v>
      </c>
      <c r="G211" s="47">
        <v>418905.46455492883</v>
      </c>
      <c r="H211" s="47">
        <v>10078.145843043445</v>
      </c>
      <c r="I211" s="48"/>
      <c r="J211" s="49">
        <v>7.6858548857239066</v>
      </c>
      <c r="K211" s="49">
        <v>0.45801259191990351</v>
      </c>
      <c r="L211" s="49">
        <v>0.395149133027834</v>
      </c>
      <c r="M211" s="49">
        <v>1.4336305511043625E-2</v>
      </c>
    </row>
    <row r="212" spans="1:14" x14ac:dyDescent="0.25">
      <c r="A212" s="63"/>
      <c r="B212" s="61"/>
      <c r="C212" s="44">
        <v>44453</v>
      </c>
      <c r="D212" s="46">
        <v>50.960208788203602</v>
      </c>
      <c r="E212" s="46">
        <v>6.0709409896930104</v>
      </c>
      <c r="F212" s="47">
        <v>71171.633735249066</v>
      </c>
      <c r="G212" s="47">
        <v>273555.67402240261</v>
      </c>
      <c r="H212" s="47">
        <v>3392.3115715923282</v>
      </c>
      <c r="I212" s="48"/>
      <c r="J212" s="49">
        <v>13.807986527484305</v>
      </c>
      <c r="K212" s="49">
        <v>0.44377647257756953</v>
      </c>
      <c r="L212" s="49">
        <v>0.23562928815730499</v>
      </c>
      <c r="M212" s="49">
        <v>8.2673038315262057E-3</v>
      </c>
    </row>
    <row r="213" spans="1:14" x14ac:dyDescent="0.25">
      <c r="A213" s="63"/>
      <c r="B213" s="61"/>
      <c r="C213" s="44">
        <v>44453</v>
      </c>
      <c r="D213" s="46">
        <v>35.716843368093798</v>
      </c>
      <c r="E213" s="46">
        <v>5.2802826783606296</v>
      </c>
      <c r="F213" s="47">
        <v>56996.839399249555</v>
      </c>
      <c r="G213" s="47">
        <v>208147.81396858676</v>
      </c>
      <c r="H213" s="47">
        <v>2087.1129608946067</v>
      </c>
      <c r="I213" s="48"/>
      <c r="J213" s="49">
        <v>12.546465316498491</v>
      </c>
      <c r="K213" s="49">
        <v>0.42781266734770723</v>
      </c>
      <c r="L213" s="49">
        <v>0.24990619328758701</v>
      </c>
      <c r="M213" s="49">
        <v>7.8927807241011456E-3</v>
      </c>
    </row>
    <row r="214" spans="1:14" x14ac:dyDescent="0.25">
      <c r="A214" s="63"/>
      <c r="B214" s="61"/>
      <c r="C214" s="44">
        <v>44491</v>
      </c>
      <c r="D214" s="46">
        <v>23.355638376522997</v>
      </c>
      <c r="E214" s="46">
        <v>8.5745895117335493</v>
      </c>
      <c r="F214" s="47">
        <v>353975.99759912299</v>
      </c>
      <c r="G214" s="47">
        <v>472567.28916485951</v>
      </c>
      <c r="H214" s="47">
        <v>95.747002653307106</v>
      </c>
      <c r="I214" s="48"/>
      <c r="J214" s="49">
        <v>4.6547888356888834</v>
      </c>
      <c r="K214" s="49">
        <v>0.23674059474444434</v>
      </c>
      <c r="L214" s="49">
        <v>0.63874397711769904</v>
      </c>
      <c r="M214" s="49">
        <v>9.7469888676431308E-3</v>
      </c>
    </row>
    <row r="215" spans="1:14" x14ac:dyDescent="0.25">
      <c r="A215" s="63"/>
      <c r="B215" s="61"/>
      <c r="C215" s="44">
        <v>44491</v>
      </c>
      <c r="D215" s="46">
        <v>57.584050727094002</v>
      </c>
      <c r="E215" s="46">
        <v>9.6008753549322403</v>
      </c>
      <c r="F215" s="47">
        <v>497940.66303542943</v>
      </c>
      <c r="G215" s="47">
        <v>643065.02490803995</v>
      </c>
      <c r="H215" s="47">
        <v>171.18548454585644</v>
      </c>
      <c r="I215" s="48"/>
      <c r="J215" s="49">
        <v>7.1198936361713008</v>
      </c>
      <c r="K215" s="49">
        <v>0.25781937681588624</v>
      </c>
      <c r="L215" s="49">
        <v>0.68720089569759701</v>
      </c>
      <c r="M215" s="49">
        <v>7.4488552043903093E-3</v>
      </c>
    </row>
    <row r="216" spans="1:14" x14ac:dyDescent="0.25">
      <c r="A216" s="63"/>
      <c r="B216" s="61"/>
      <c r="C216" s="44">
        <v>44491</v>
      </c>
      <c r="D216" s="46">
        <v>33.553131447667297</v>
      </c>
      <c r="E216" s="46">
        <v>12.302952547224701</v>
      </c>
      <c r="F216" s="47">
        <v>723867.63148455683</v>
      </c>
      <c r="G216" s="47">
        <v>1075972.8600535581</v>
      </c>
      <c r="H216" s="47">
        <v>247.00448627874346</v>
      </c>
      <c r="I216" s="48"/>
      <c r="J216" s="49">
        <v>2.6210833278832357</v>
      </c>
      <c r="K216" s="49">
        <v>0.1097273936981675</v>
      </c>
      <c r="L216" s="49">
        <v>0.58992753803623899</v>
      </c>
      <c r="M216" s="49">
        <v>7.984757591675086E-3</v>
      </c>
    </row>
    <row r="217" spans="1:14" x14ac:dyDescent="0.25">
      <c r="A217" s="63"/>
      <c r="B217" s="61"/>
      <c r="C217" s="44">
        <v>44491</v>
      </c>
      <c r="D217" s="46">
        <v>25.143825192715198</v>
      </c>
      <c r="E217" s="46">
        <v>4.80030012967155</v>
      </c>
      <c r="F217" s="47">
        <v>134085.95804202373</v>
      </c>
      <c r="G217" s="47">
        <v>272502.82577809301</v>
      </c>
      <c r="H217" s="47">
        <v>28.979415614994441</v>
      </c>
      <c r="I217" s="48"/>
      <c r="J217" s="49">
        <v>8.6229435452933849</v>
      </c>
      <c r="K217" s="49">
        <v>0.42340364676184011</v>
      </c>
      <c r="L217" s="49">
        <v>0.388258173703868</v>
      </c>
      <c r="M217" s="49">
        <v>1.5079282480065482E-2</v>
      </c>
    </row>
    <row r="218" spans="1:14" x14ac:dyDescent="0.25">
      <c r="A218" s="63"/>
      <c r="B218" s="61"/>
      <c r="C218" s="44">
        <v>44491</v>
      </c>
      <c r="D218" s="46">
        <v>28.700172265073299</v>
      </c>
      <c r="E218" s="46">
        <v>7.9456697465816495</v>
      </c>
      <c r="F218" s="47">
        <v>229052.42051482646</v>
      </c>
      <c r="G218" s="47">
        <v>393388.36484874657</v>
      </c>
      <c r="H218" s="47">
        <v>62.039450511898188</v>
      </c>
      <c r="I218" s="48"/>
      <c r="J218" s="49">
        <v>5.7688746886311062</v>
      </c>
      <c r="K218" s="49">
        <v>0.25574281850914926</v>
      </c>
      <c r="L218" s="49">
        <v>0.50678075800342504</v>
      </c>
      <c r="M218" s="49">
        <v>7.2228806349455103E-3</v>
      </c>
    </row>
    <row r="219" spans="1:14" x14ac:dyDescent="0.25">
      <c r="A219" s="63"/>
      <c r="B219" s="61"/>
      <c r="C219" s="44">
        <v>44491</v>
      </c>
      <c r="D219" s="46">
        <v>33.441914984125596</v>
      </c>
      <c r="E219" s="46">
        <v>6.1008640414359308</v>
      </c>
      <c r="F219" s="47">
        <v>330110.34099409671</v>
      </c>
      <c r="G219" s="47">
        <v>544454.64285619603</v>
      </c>
      <c r="H219" s="47">
        <v>90.008294922681642</v>
      </c>
      <c r="I219" s="48"/>
      <c r="J219" s="49">
        <v>5.9838162439334184</v>
      </c>
      <c r="K219" s="49">
        <v>0.40372905409955079</v>
      </c>
      <c r="L219" s="49">
        <v>0.49658839086543599</v>
      </c>
      <c r="M219" s="49">
        <v>1.3024474136524892E-2</v>
      </c>
    </row>
    <row r="220" spans="1:14" x14ac:dyDescent="0.25">
      <c r="A220" s="63"/>
      <c r="B220" s="61"/>
      <c r="C220" s="44">
        <v>44491</v>
      </c>
      <c r="D220" s="46">
        <v>43.217869772378904</v>
      </c>
      <c r="E220" s="46">
        <v>5.6124052960771404</v>
      </c>
      <c r="F220" s="47">
        <v>544558.90455500933</v>
      </c>
      <c r="G220" s="47">
        <v>815731.40639229713</v>
      </c>
      <c r="H220" s="47">
        <v>165.80788412687392</v>
      </c>
      <c r="I220" s="48"/>
      <c r="J220" s="49">
        <v>4.2429787485180848</v>
      </c>
      <c r="K220" s="49">
        <v>0.31109222706423595</v>
      </c>
      <c r="L220" s="49">
        <v>0.59995993819934401</v>
      </c>
      <c r="M220" s="49">
        <v>1.2028967144392604E-2</v>
      </c>
    </row>
    <row r="221" spans="1:14" x14ac:dyDescent="0.25">
      <c r="A221" s="63"/>
      <c r="B221" s="61"/>
      <c r="C221" s="44">
        <v>44491</v>
      </c>
      <c r="D221" s="46">
        <v>25.072254145363502</v>
      </c>
      <c r="E221" s="46">
        <v>3.5214139094464803</v>
      </c>
      <c r="F221" s="47">
        <v>68785.406236782772</v>
      </c>
      <c r="G221" s="47">
        <v>188194.10992707429</v>
      </c>
      <c r="H221" s="47">
        <v>9.2407778755724728</v>
      </c>
      <c r="I221" s="48"/>
      <c r="J221" s="49">
        <v>10.869176775456991</v>
      </c>
      <c r="K221" s="49">
        <v>0.44474580317706075</v>
      </c>
      <c r="L221" s="49">
        <v>0.30962182681871903</v>
      </c>
      <c r="M221" s="49">
        <v>1.1815909045570573E-2</v>
      </c>
    </row>
    <row r="222" spans="1:14" x14ac:dyDescent="0.25">
      <c r="A222" s="63"/>
      <c r="B222" s="61"/>
      <c r="C222" s="44">
        <v>44491</v>
      </c>
      <c r="D222" s="46">
        <v>31.115146483659402</v>
      </c>
      <c r="E222" s="46">
        <v>7.2352420606338201</v>
      </c>
      <c r="F222" s="47">
        <v>226901.19218485267</v>
      </c>
      <c r="G222" s="47">
        <v>446473.86919680896</v>
      </c>
      <c r="H222" s="47">
        <v>59.57479638907877</v>
      </c>
      <c r="I222" s="48"/>
      <c r="J222" s="49">
        <v>6.6417219843609088</v>
      </c>
      <c r="K222" s="49">
        <v>0.353900231154051</v>
      </c>
      <c r="L222" s="49">
        <v>0.42259812472791802</v>
      </c>
      <c r="M222" s="49">
        <v>8.2450646545346572E-3</v>
      </c>
    </row>
    <row r="223" spans="1:14" x14ac:dyDescent="0.25">
      <c r="A223" s="63"/>
      <c r="B223" s="61"/>
      <c r="C223" s="44">
        <v>44491</v>
      </c>
      <c r="D223" s="46">
        <v>10.9507112762084</v>
      </c>
      <c r="E223" s="46">
        <v>4.4724620816565297</v>
      </c>
      <c r="F223" s="47">
        <v>483918.39522072161</v>
      </c>
      <c r="G223" s="47">
        <v>578120.18217742071</v>
      </c>
      <c r="H223" s="47">
        <v>169.60381449081024</v>
      </c>
      <c r="I223" s="48"/>
      <c r="J223" s="49">
        <v>1.816620455872159</v>
      </c>
      <c r="K223" s="49">
        <v>0.15006845466476865</v>
      </c>
      <c r="L223" s="49">
        <v>0.71409260871519498</v>
      </c>
      <c r="M223" s="49">
        <v>1.2777081204675085E-2</v>
      </c>
    </row>
    <row r="224" spans="1:14" x14ac:dyDescent="0.25">
      <c r="A224" s="63"/>
      <c r="B224" s="60" t="s">
        <v>82</v>
      </c>
      <c r="C224" s="51">
        <v>44453</v>
      </c>
      <c r="D224" s="52">
        <v>26.8568308807723</v>
      </c>
      <c r="E224" s="52">
        <v>0.31277840942368501</v>
      </c>
      <c r="F224" s="53">
        <v>43640.629584205992</v>
      </c>
      <c r="G224" s="53">
        <v>135162.59826288701</v>
      </c>
      <c r="H224" s="53">
        <v>2463.7143316008678</v>
      </c>
      <c r="I224" s="54"/>
      <c r="J224" s="55">
        <v>14.964199714448727</v>
      </c>
      <c r="K224" s="55">
        <v>0.43041689378793468</v>
      </c>
      <c r="L224" s="55">
        <v>0.29503804028411501</v>
      </c>
      <c r="M224" s="55">
        <v>7.3384950770966238E-3</v>
      </c>
      <c r="N224" s="57"/>
    </row>
    <row r="225" spans="1:14" x14ac:dyDescent="0.25">
      <c r="A225" s="63"/>
      <c r="B225" s="60"/>
      <c r="C225" s="51">
        <v>44453</v>
      </c>
      <c r="D225" s="52">
        <v>20.441049561180499</v>
      </c>
      <c r="E225" s="52">
        <v>0.51268093247351598</v>
      </c>
      <c r="F225" s="53">
        <v>826127.70477359544</v>
      </c>
      <c r="G225" s="53">
        <v>1021150.0795013045</v>
      </c>
      <c r="H225" s="53">
        <v>47207.646808407866</v>
      </c>
      <c r="I225" s="54"/>
      <c r="J225" s="55">
        <v>1.6495410733458924</v>
      </c>
      <c r="K225" s="55">
        <v>9.5643914359073115E-2</v>
      </c>
      <c r="L225" s="55">
        <v>0.73391763356276496</v>
      </c>
      <c r="M225" s="55">
        <v>8.0669241821338302E-3</v>
      </c>
      <c r="N225" s="57"/>
    </row>
    <row r="226" spans="1:14" x14ac:dyDescent="0.25">
      <c r="A226" s="63"/>
      <c r="B226" s="60"/>
      <c r="C226" s="51">
        <v>44453</v>
      </c>
      <c r="D226" s="52">
        <v>17.755499030205499</v>
      </c>
      <c r="E226" s="52">
        <v>0.36927187713228099</v>
      </c>
      <c r="F226" s="53">
        <v>244224.5404483258</v>
      </c>
      <c r="G226" s="53">
        <v>339516.32651082712</v>
      </c>
      <c r="H226" s="53">
        <v>13858.118369907803</v>
      </c>
      <c r="I226" s="54"/>
      <c r="J226" s="55">
        <v>4.3056211718220352</v>
      </c>
      <c r="K226" s="55">
        <v>0.27115017750542875</v>
      </c>
      <c r="L226" s="55">
        <v>0.64322517247487399</v>
      </c>
      <c r="M226" s="55">
        <v>1.1293000967871603E-2</v>
      </c>
      <c r="N226" s="57"/>
    </row>
    <row r="227" spans="1:14" x14ac:dyDescent="0.25">
      <c r="A227" s="63"/>
      <c r="B227" s="60"/>
      <c r="C227" s="51">
        <v>44453</v>
      </c>
      <c r="D227" s="52">
        <v>18.223197619615</v>
      </c>
      <c r="E227" s="52">
        <v>0.27702733035222099</v>
      </c>
      <c r="F227" s="53">
        <v>169120.28841713234</v>
      </c>
      <c r="G227" s="53">
        <v>253273.37326467916</v>
      </c>
      <c r="H227" s="53">
        <v>9812.0212726242826</v>
      </c>
      <c r="I227" s="54"/>
      <c r="J227" s="55">
        <v>5.9694714946516401</v>
      </c>
      <c r="K227" s="55">
        <v>0.34379578511403525</v>
      </c>
      <c r="L227" s="55">
        <v>0.593211849223657</v>
      </c>
      <c r="M227" s="55">
        <v>1.1256695121948835E-2</v>
      </c>
      <c r="N227" s="57"/>
    </row>
    <row r="228" spans="1:14" x14ac:dyDescent="0.25">
      <c r="A228" s="63"/>
      <c r="B228" s="60"/>
      <c r="C228" s="51">
        <v>44453</v>
      </c>
      <c r="D228" s="52">
        <v>19.245736125509502</v>
      </c>
      <c r="E228" s="52">
        <v>0.67564237306293196</v>
      </c>
      <c r="F228" s="53">
        <v>608510.75192780839</v>
      </c>
      <c r="G228" s="53">
        <v>778608.35979996249</v>
      </c>
      <c r="H228" s="53">
        <v>36501.601782153812</v>
      </c>
      <c r="I228" s="54"/>
      <c r="J228" s="55">
        <v>2.2335640638604337</v>
      </c>
      <c r="K228" s="55">
        <v>0.11962604803302329</v>
      </c>
      <c r="L228" s="55">
        <v>0.70440433659711499</v>
      </c>
      <c r="M228" s="55">
        <v>7.7448323336750816E-3</v>
      </c>
      <c r="N228" s="57"/>
    </row>
    <row r="229" spans="1:14" x14ac:dyDescent="0.25">
      <c r="A229" s="63"/>
      <c r="B229" s="60"/>
      <c r="C229" s="51">
        <v>44453</v>
      </c>
      <c r="D229" s="52">
        <v>17.321043220495</v>
      </c>
      <c r="E229" s="52">
        <v>0.42505339342398502</v>
      </c>
      <c r="F229" s="53">
        <v>131786.83233671472</v>
      </c>
      <c r="G229" s="53">
        <v>200314.96925948939</v>
      </c>
      <c r="H229" s="53">
        <v>7703.8898571202244</v>
      </c>
      <c r="I229" s="54"/>
      <c r="J229" s="55">
        <v>6.4720256492616128</v>
      </c>
      <c r="K229" s="55">
        <v>0.16697435417503545</v>
      </c>
      <c r="L229" s="55">
        <v>0.60094718878659803</v>
      </c>
      <c r="M229" s="55">
        <v>6.3481944130302148E-3</v>
      </c>
      <c r="N229" s="57"/>
    </row>
    <row r="230" spans="1:14" x14ac:dyDescent="0.25">
      <c r="A230" s="63"/>
      <c r="B230" s="60"/>
      <c r="C230" s="51">
        <v>44453</v>
      </c>
      <c r="D230" s="52">
        <v>19.768809887135202</v>
      </c>
      <c r="E230" s="52">
        <v>0.244570840247746</v>
      </c>
      <c r="F230" s="53">
        <v>35900.4496527593</v>
      </c>
      <c r="G230" s="53">
        <v>109973.83905112484</v>
      </c>
      <c r="H230" s="53">
        <v>1838.8034376790511</v>
      </c>
      <c r="I230" s="54"/>
      <c r="J230" s="55">
        <v>14.070657340252991</v>
      </c>
      <c r="K230" s="55">
        <v>0.5428724047885668</v>
      </c>
      <c r="L230" s="55">
        <v>0.27748549665813099</v>
      </c>
      <c r="M230" s="55">
        <v>1.3649537323057395E-2</v>
      </c>
      <c r="N230" s="57"/>
    </row>
    <row r="231" spans="1:14" x14ac:dyDescent="0.25">
      <c r="A231" s="63"/>
      <c r="B231" s="60"/>
      <c r="C231" s="51">
        <v>44453</v>
      </c>
      <c r="D231" s="52">
        <v>27.583598730520702</v>
      </c>
      <c r="E231" s="52">
        <v>0.2641202441685</v>
      </c>
      <c r="F231" s="53">
        <v>25470.043698568352</v>
      </c>
      <c r="G231" s="53">
        <v>121966.27977200125</v>
      </c>
      <c r="H231" s="53">
        <v>931.55475062673531</v>
      </c>
      <c r="I231" s="54"/>
      <c r="J231" s="55">
        <v>17.007759353031926</v>
      </c>
      <c r="K231" s="55">
        <v>0.48173411006651357</v>
      </c>
      <c r="L231" s="55">
        <v>0.18686060564160001</v>
      </c>
      <c r="M231" s="55">
        <v>7.0281088879893677E-3</v>
      </c>
      <c r="N231" s="57"/>
    </row>
    <row r="232" spans="1:14" x14ac:dyDescent="0.25">
      <c r="A232" s="63"/>
      <c r="B232" s="60"/>
      <c r="C232" s="51">
        <v>44453</v>
      </c>
      <c r="D232" s="52">
        <v>15.845380213676302</v>
      </c>
      <c r="E232" s="52">
        <v>0.284813038002528</v>
      </c>
      <c r="F232" s="53">
        <v>224576.25625455493</v>
      </c>
      <c r="G232" s="53">
        <v>320126.86677184893</v>
      </c>
      <c r="H232" s="53">
        <v>12676.223550317414</v>
      </c>
      <c r="I232" s="54"/>
      <c r="J232" s="55">
        <v>4.164243686665559</v>
      </c>
      <c r="K232" s="55">
        <v>0.20634260622757519</v>
      </c>
      <c r="L232" s="55">
        <v>0.62338476120434905</v>
      </c>
      <c r="M232" s="55">
        <v>9.6218166497579836E-3</v>
      </c>
      <c r="N232" s="57"/>
    </row>
    <row r="233" spans="1:14" x14ac:dyDescent="0.25">
      <c r="A233" s="63"/>
      <c r="B233" s="60"/>
      <c r="C233" s="51">
        <v>44453</v>
      </c>
      <c r="D233" s="52">
        <v>11.024802963161699</v>
      </c>
      <c r="E233" s="52">
        <v>0.58951667808755603</v>
      </c>
      <c r="F233" s="53">
        <v>415104.50456188264</v>
      </c>
      <c r="G233" s="53">
        <v>494264.22562509618</v>
      </c>
      <c r="H233" s="53">
        <v>24413.884590573471</v>
      </c>
      <c r="I233" s="54"/>
      <c r="J233" s="55">
        <v>1.967115882689221</v>
      </c>
      <c r="K233" s="55">
        <v>0.17107104872873993</v>
      </c>
      <c r="L233" s="55">
        <v>0.75134012072726397</v>
      </c>
      <c r="M233" s="55">
        <v>1.2078620044324676E-2</v>
      </c>
      <c r="N233" s="57"/>
    </row>
    <row r="234" spans="1:14" x14ac:dyDescent="0.25">
      <c r="A234" s="63"/>
      <c r="B234" s="60"/>
      <c r="C234" s="51">
        <v>44490</v>
      </c>
      <c r="D234" s="52">
        <v>26.653288</v>
      </c>
      <c r="E234" s="52">
        <v>0.49247500000000005</v>
      </c>
      <c r="F234" s="53">
        <v>118837.95255930087</v>
      </c>
      <c r="G234" s="53">
        <v>216013.54556803996</v>
      </c>
      <c r="H234" s="53">
        <v>19.109176029962544</v>
      </c>
      <c r="I234" s="54"/>
      <c r="J234" s="55">
        <v>8.9399073655655865</v>
      </c>
      <c r="K234" s="55">
        <v>0.43615366650701082</v>
      </c>
      <c r="L234" s="55">
        <v>0.48300686500000001</v>
      </c>
      <c r="M234" s="55">
        <v>1.0304087518501034E-2</v>
      </c>
      <c r="N234" s="57"/>
    </row>
    <row r="235" spans="1:14" x14ac:dyDescent="0.25">
      <c r="A235" s="63"/>
      <c r="B235" s="60"/>
      <c r="C235" s="51">
        <v>44490</v>
      </c>
      <c r="D235" s="52">
        <v>22.978928999999997</v>
      </c>
      <c r="E235" s="52">
        <v>0.241893</v>
      </c>
      <c r="F235" s="53">
        <v>23292.509363295878</v>
      </c>
      <c r="G235" s="53">
        <v>101140.69912609238</v>
      </c>
      <c r="H235" s="53">
        <v>4.7279213483146068</v>
      </c>
      <c r="I235" s="54"/>
      <c r="J235" s="55">
        <v>16.090181131276577</v>
      </c>
      <c r="K235" s="55">
        <v>0.47331100505423246</v>
      </c>
      <c r="L235" s="55">
        <v>0.200092732</v>
      </c>
      <c r="M235" s="55">
        <v>8.1586721976021556E-3</v>
      </c>
      <c r="N235" s="57"/>
    </row>
    <row r="236" spans="1:14" x14ac:dyDescent="0.25">
      <c r="A236" s="63"/>
      <c r="B236" s="60"/>
      <c r="C236" s="51">
        <v>44490</v>
      </c>
      <c r="D236" s="52">
        <v>15.375859</v>
      </c>
      <c r="E236" s="52">
        <v>0.35305900000000001</v>
      </c>
      <c r="F236" s="53">
        <v>161051.99750312109</v>
      </c>
      <c r="G236" s="53">
        <v>215092.88389513109</v>
      </c>
      <c r="H236" s="53">
        <v>27.349188514357053</v>
      </c>
      <c r="I236" s="54"/>
      <c r="J236" s="55">
        <v>6.3092789360040546</v>
      </c>
      <c r="K236" s="55">
        <v>0.43406878285743239</v>
      </c>
      <c r="L236" s="55">
        <v>0.62511395000000003</v>
      </c>
      <c r="M236" s="55">
        <v>1.5971483449323712E-2</v>
      </c>
      <c r="N236" s="57"/>
    </row>
    <row r="237" spans="1:14" x14ac:dyDescent="0.25">
      <c r="A237" s="63"/>
      <c r="B237" s="60"/>
      <c r="C237" s="51">
        <v>44490</v>
      </c>
      <c r="D237" s="52">
        <v>14.350106</v>
      </c>
      <c r="E237" s="52">
        <v>0.25423699999999999</v>
      </c>
      <c r="F237" s="53">
        <v>125572.28464419475</v>
      </c>
      <c r="G237" s="53">
        <v>192334.26966292135</v>
      </c>
      <c r="H237" s="53">
        <v>15.172534332084894</v>
      </c>
      <c r="I237" s="54"/>
      <c r="J237" s="55">
        <v>5.7545394289238745</v>
      </c>
      <c r="K237" s="55">
        <v>0.30545278347103549</v>
      </c>
      <c r="L237" s="55">
        <v>0.56587496500000001</v>
      </c>
      <c r="M237" s="55">
        <v>1.2435303979402196E-2</v>
      </c>
      <c r="N237" s="57"/>
    </row>
    <row r="238" spans="1:14" x14ac:dyDescent="0.25">
      <c r="A238" s="63"/>
      <c r="B238" s="60"/>
      <c r="C238" s="51">
        <v>44490</v>
      </c>
      <c r="D238" s="52">
        <v>13.239526</v>
      </c>
      <c r="E238" s="52">
        <v>0.27425699999999997</v>
      </c>
      <c r="F238" s="53">
        <v>131471.09862671659</v>
      </c>
      <c r="G238" s="53">
        <v>198070.09987515607</v>
      </c>
      <c r="H238" s="53">
        <v>16.230212234706617</v>
      </c>
      <c r="I238" s="54"/>
      <c r="J238" s="55">
        <v>5.835416196877838</v>
      </c>
      <c r="K238" s="55">
        <v>0.39663717180548635</v>
      </c>
      <c r="L238" s="55">
        <v>0.56734441599999996</v>
      </c>
      <c r="M238" s="55">
        <v>1.5214112388175629E-2</v>
      </c>
      <c r="N238" s="57"/>
    </row>
    <row r="239" spans="1:14" x14ac:dyDescent="0.25">
      <c r="A239" s="63"/>
      <c r="B239" s="60"/>
      <c r="C239" s="51">
        <v>44490</v>
      </c>
      <c r="D239" s="52">
        <v>6.3856829999999993</v>
      </c>
      <c r="E239" s="52">
        <v>0.69679800000000003</v>
      </c>
      <c r="F239" s="53">
        <v>497088.26466916356</v>
      </c>
      <c r="G239" s="53">
        <v>550231.58551810239</v>
      </c>
      <c r="H239" s="53">
        <v>73.510611735330841</v>
      </c>
      <c r="I239" s="54"/>
      <c r="J239" s="55">
        <v>1.7843043275345045</v>
      </c>
      <c r="K239" s="55">
        <v>0.20767288491018959</v>
      </c>
      <c r="L239" s="55">
        <v>0.75998485599999999</v>
      </c>
      <c r="M239" s="55">
        <v>1.3516819095958562E-2</v>
      </c>
      <c r="N239" s="57"/>
    </row>
    <row r="240" spans="1:14" x14ac:dyDescent="0.25">
      <c r="A240" s="63"/>
      <c r="B240" s="60"/>
      <c r="C240" s="51">
        <v>44490</v>
      </c>
      <c r="D240" s="52">
        <v>17.631541000000002</v>
      </c>
      <c r="E240" s="52">
        <v>0.30779499999999999</v>
      </c>
      <c r="F240" s="53">
        <v>103207.42821473158</v>
      </c>
      <c r="G240" s="53">
        <v>175092.63420724095</v>
      </c>
      <c r="H240" s="53">
        <v>11.081335830212234</v>
      </c>
      <c r="I240" s="54"/>
      <c r="J240" s="55">
        <v>7.2191828429662168</v>
      </c>
      <c r="K240" s="55">
        <v>0.26337921841550715</v>
      </c>
      <c r="L240" s="55">
        <v>0.52226129899999996</v>
      </c>
      <c r="M240" s="55">
        <v>8.8620460000474899E-3</v>
      </c>
      <c r="N240" s="57"/>
    </row>
    <row r="241" spans="1:14" x14ac:dyDescent="0.25">
      <c r="A241" s="63"/>
      <c r="B241" s="60"/>
      <c r="C241" s="51">
        <v>44490</v>
      </c>
      <c r="D241" s="52">
        <v>14.9061</v>
      </c>
      <c r="E241" s="52">
        <v>0.31432299999999996</v>
      </c>
      <c r="F241" s="53">
        <v>308168.53932584269</v>
      </c>
      <c r="G241" s="53">
        <v>392494.38202247187</v>
      </c>
      <c r="H241" s="53">
        <v>38.105992509363297</v>
      </c>
      <c r="I241" s="54"/>
      <c r="J241" s="55">
        <v>2.7351662440188291</v>
      </c>
      <c r="K241" s="55">
        <v>0.10456408125112945</v>
      </c>
      <c r="L241" s="55">
        <v>0.69518713499999996</v>
      </c>
      <c r="M241" s="55">
        <v>8.1367498360555984E-3</v>
      </c>
      <c r="N241" s="57"/>
    </row>
    <row r="242" spans="1:14" x14ac:dyDescent="0.25">
      <c r="A242" s="63"/>
      <c r="B242" s="60"/>
      <c r="C242" s="51">
        <v>44490</v>
      </c>
      <c r="D242" s="52">
        <v>22.858827000000002</v>
      </c>
      <c r="E242" s="52">
        <v>0.28190099999999996</v>
      </c>
      <c r="F242" s="53">
        <v>90290.262172284638</v>
      </c>
      <c r="G242" s="53">
        <v>184787.45318352059</v>
      </c>
      <c r="H242" s="53">
        <v>4.3736891385767791</v>
      </c>
      <c r="I242" s="54"/>
      <c r="J242" s="55">
        <v>9.3584978785426127</v>
      </c>
      <c r="K242" s="55">
        <v>0.43469262082674714</v>
      </c>
      <c r="L242" s="55">
        <v>0.41483240999999998</v>
      </c>
      <c r="M242" s="55">
        <v>1.3243610515952582E-2</v>
      </c>
      <c r="N242" s="57"/>
    </row>
    <row r="243" spans="1:14" x14ac:dyDescent="0.25">
      <c r="A243" s="63"/>
      <c r="B243" s="60"/>
      <c r="C243" s="51">
        <v>44490</v>
      </c>
      <c r="D243" s="52">
        <v>17.957366999999998</v>
      </c>
      <c r="E243" s="52">
        <v>0.34611900000000001</v>
      </c>
      <c r="F243" s="53">
        <v>128358.48938826467</v>
      </c>
      <c r="G243" s="53">
        <v>205903.4956304619</v>
      </c>
      <c r="H243" s="53">
        <v>17.691635455680398</v>
      </c>
      <c r="I243" s="54"/>
      <c r="J243" s="55">
        <v>6.4008623151013522</v>
      </c>
      <c r="K243" s="55">
        <v>0.26764405055023283</v>
      </c>
      <c r="L243" s="55">
        <v>0.55174548400000001</v>
      </c>
      <c r="M243" s="55">
        <v>8.5568458547256431E-3</v>
      </c>
      <c r="N243" s="57"/>
    </row>
    <row r="244" spans="1:14" x14ac:dyDescent="0.25">
      <c r="A244" s="63"/>
      <c r="B244" s="60"/>
      <c r="C244" s="51">
        <v>44490</v>
      </c>
      <c r="D244" s="52">
        <v>19.260448999999998</v>
      </c>
      <c r="E244" s="52">
        <v>0.25626000000000004</v>
      </c>
      <c r="F244" s="53">
        <v>19517.977528089887</v>
      </c>
      <c r="G244" s="53">
        <v>84858.926342072402</v>
      </c>
      <c r="H244" s="53">
        <v>-1.0186017478152309</v>
      </c>
      <c r="I244" s="54"/>
      <c r="J244" s="55">
        <v>15.985759827276578</v>
      </c>
      <c r="K244" s="55">
        <v>0.47802571433420238</v>
      </c>
      <c r="L244" s="55">
        <v>0.20360124499999999</v>
      </c>
      <c r="M244" s="55">
        <v>7.4811058761281414E-3</v>
      </c>
      <c r="N244" s="57"/>
    </row>
    <row r="245" spans="1:14" x14ac:dyDescent="0.25">
      <c r="A245" s="63"/>
      <c r="B245" s="60"/>
      <c r="C245" s="51">
        <v>44490</v>
      </c>
      <c r="D245" s="52">
        <v>22.515822</v>
      </c>
      <c r="E245" s="52">
        <v>0.223103</v>
      </c>
      <c r="F245" s="53">
        <v>12663.295880149813</v>
      </c>
      <c r="G245" s="53">
        <v>90114.419475655421</v>
      </c>
      <c r="H245" s="53">
        <v>-0.71599250936329584</v>
      </c>
      <c r="I245" s="54"/>
      <c r="J245" s="55">
        <v>17.512036922307207</v>
      </c>
      <c r="K245" s="55">
        <v>0.46591524220862568</v>
      </c>
      <c r="L245" s="55">
        <v>0.12630108300000001</v>
      </c>
      <c r="M245" s="55">
        <v>3.1466467076577392E-3</v>
      </c>
      <c r="N245" s="57"/>
    </row>
    <row r="246" spans="1:14" x14ac:dyDescent="0.25">
      <c r="A246" s="63"/>
      <c r="B246" s="60"/>
      <c r="C246" s="51">
        <v>44490</v>
      </c>
      <c r="D246" s="52">
        <v>18.608432000000001</v>
      </c>
      <c r="E246" s="52">
        <v>0.31719199999999997</v>
      </c>
      <c r="F246" s="53">
        <v>53279.775280898873</v>
      </c>
      <c r="G246" s="53">
        <v>119495.44319600498</v>
      </c>
      <c r="H246" s="53">
        <v>3.525012484394507</v>
      </c>
      <c r="I246" s="54"/>
      <c r="J246" s="55">
        <v>11.081362449807207</v>
      </c>
      <c r="K246" s="55">
        <v>0.46195621234352552</v>
      </c>
      <c r="L246" s="55">
        <v>0.38660517799999999</v>
      </c>
      <c r="M246" s="55">
        <v>1.1676767073043898E-2</v>
      </c>
      <c r="N246" s="57"/>
    </row>
    <row r="247" spans="1:14" x14ac:dyDescent="0.25">
      <c r="A247" s="63"/>
      <c r="B247" s="60"/>
      <c r="C247" s="51">
        <v>44490</v>
      </c>
      <c r="D247" s="52">
        <v>20.854628000000002</v>
      </c>
      <c r="E247" s="52">
        <v>0.256324</v>
      </c>
      <c r="F247" s="53">
        <v>66559.425717852675</v>
      </c>
      <c r="G247" s="53">
        <v>150752.43445692884</v>
      </c>
      <c r="H247" s="53">
        <v>4.067428214731585</v>
      </c>
      <c r="I247" s="54"/>
      <c r="J247" s="55">
        <v>10.413621528698739</v>
      </c>
      <c r="K247" s="55">
        <v>0.40609761581120657</v>
      </c>
      <c r="L247" s="55">
        <v>0.39009237800000002</v>
      </c>
      <c r="M247" s="55">
        <v>1.1724767172912454E-2</v>
      </c>
      <c r="N247" s="57"/>
    </row>
    <row r="248" spans="1:14" x14ac:dyDescent="0.25">
      <c r="A248" s="63"/>
      <c r="B248" s="60"/>
      <c r="C248" s="51">
        <v>44490</v>
      </c>
      <c r="D248" s="52">
        <v>20.785872000000001</v>
      </c>
      <c r="E248" s="52">
        <v>0.24227299999999999</v>
      </c>
      <c r="F248" s="53">
        <v>50091.510611735335</v>
      </c>
      <c r="G248" s="53">
        <v>127842.44694132335</v>
      </c>
      <c r="H248" s="53">
        <v>4.8880836454431966</v>
      </c>
      <c r="I248" s="54"/>
      <c r="J248" s="55">
        <v>11.971322784845047</v>
      </c>
      <c r="K248" s="55">
        <v>0.48716885381408331</v>
      </c>
      <c r="L248" s="55">
        <v>0.33501744300000003</v>
      </c>
      <c r="M248" s="55">
        <v>1.3909314315990197E-2</v>
      </c>
      <c r="N248" s="57"/>
    </row>
    <row r="249" spans="1:14" x14ac:dyDescent="0.25">
      <c r="A249" s="63"/>
      <c r="B249" s="61" t="s">
        <v>83</v>
      </c>
      <c r="C249" s="44">
        <v>44453</v>
      </c>
      <c r="D249" s="46">
        <v>15.555057277451301</v>
      </c>
      <c r="E249" s="46">
        <v>0.37213830409874804</v>
      </c>
      <c r="F249" s="47">
        <v>154029.9638110724</v>
      </c>
      <c r="G249" s="47">
        <v>233791.644268495</v>
      </c>
      <c r="H249" s="47">
        <v>8554.6083110285253</v>
      </c>
      <c r="I249" s="48"/>
      <c r="J249" s="49">
        <v>5.2868268002073933</v>
      </c>
      <c r="K249" s="49">
        <v>0.26490722381141796</v>
      </c>
      <c r="L249" s="49">
        <v>0.59060638724986303</v>
      </c>
      <c r="M249" s="49">
        <v>1.0173544937534104E-2</v>
      </c>
    </row>
    <row r="250" spans="1:14" x14ac:dyDescent="0.25">
      <c r="A250" s="63"/>
      <c r="B250" s="61"/>
      <c r="C250" s="44">
        <v>44453</v>
      </c>
      <c r="D250" s="46">
        <v>17.733948987355802</v>
      </c>
      <c r="E250" s="46">
        <v>0.28651553830142101</v>
      </c>
      <c r="F250" s="47">
        <v>266420.61340836954</v>
      </c>
      <c r="G250" s="47">
        <v>374223.76417708426</v>
      </c>
      <c r="H250" s="47">
        <v>15262.149865801248</v>
      </c>
      <c r="I250" s="48"/>
      <c r="J250" s="49">
        <v>3.869614608831089</v>
      </c>
      <c r="K250" s="49">
        <v>0.21202837468312308</v>
      </c>
      <c r="L250" s="49">
        <v>0.64241767948490303</v>
      </c>
      <c r="M250" s="49">
        <v>8.7702814517735921E-3</v>
      </c>
    </row>
    <row r="251" spans="1:14" x14ac:dyDescent="0.25">
      <c r="A251" s="63"/>
      <c r="B251" s="61"/>
      <c r="C251" s="44">
        <v>44453</v>
      </c>
      <c r="D251" s="46">
        <v>26.229397395332697</v>
      </c>
      <c r="E251" s="46">
        <v>3.7494564830023198</v>
      </c>
      <c r="F251" s="47">
        <v>199201.7370703608</v>
      </c>
      <c r="G251" s="47">
        <v>310822.46105772472</v>
      </c>
      <c r="H251" s="47">
        <v>10663.753671834831</v>
      </c>
      <c r="I251" s="48"/>
      <c r="J251" s="49">
        <v>6.6146883295111367</v>
      </c>
      <c r="K251" s="49">
        <v>0.38282813521136133</v>
      </c>
      <c r="L251" s="49">
        <v>0.58284871541281003</v>
      </c>
      <c r="M251" s="49">
        <v>1.0118931841082368E-2</v>
      </c>
    </row>
    <row r="252" spans="1:14" x14ac:dyDescent="0.25">
      <c r="A252" s="63"/>
      <c r="B252" s="61"/>
      <c r="C252" s="44">
        <v>44453</v>
      </c>
      <c r="D252" s="46">
        <v>10.507322043769401</v>
      </c>
      <c r="E252" s="46">
        <v>0.59913042247733106</v>
      </c>
      <c r="F252" s="47">
        <v>872955.75805618602</v>
      </c>
      <c r="G252" s="47">
        <v>1027667.6839197315</v>
      </c>
      <c r="H252" s="47">
        <v>51057.218073108299</v>
      </c>
      <c r="I252" s="48"/>
      <c r="J252" s="49">
        <v>0.77944082909032242</v>
      </c>
      <c r="K252" s="49">
        <v>2.7353653515146903E-2</v>
      </c>
      <c r="L252" s="49">
        <v>0.77220731651021501</v>
      </c>
      <c r="M252" s="49">
        <v>8.7533746386422306E-3</v>
      </c>
    </row>
    <row r="253" spans="1:14" x14ac:dyDescent="0.25">
      <c r="A253" s="63"/>
      <c r="B253" s="61"/>
      <c r="C253" s="44">
        <v>44453</v>
      </c>
      <c r="D253" s="46">
        <v>9.5202289754625902</v>
      </c>
      <c r="E253" s="46">
        <v>0.63611696256235895</v>
      </c>
      <c r="F253" s="47">
        <v>395720.9439662784</v>
      </c>
      <c r="G253" s="47">
        <v>459034.93012069538</v>
      </c>
      <c r="H253" s="47">
        <v>22642.762889051312</v>
      </c>
      <c r="I253" s="48"/>
      <c r="J253" s="49">
        <v>1.862870989386092</v>
      </c>
      <c r="K253" s="49">
        <v>0.15308167798209599</v>
      </c>
      <c r="L253" s="49">
        <v>0.76748260890493603</v>
      </c>
      <c r="M253" s="49">
        <v>1.2026105535511825E-2</v>
      </c>
    </row>
    <row r="254" spans="1:14" x14ac:dyDescent="0.25">
      <c r="A254" s="63"/>
      <c r="B254" s="61"/>
      <c r="C254" s="44">
        <v>44453</v>
      </c>
      <c r="D254" s="46">
        <v>9.1959538751068504</v>
      </c>
      <c r="E254" s="46">
        <v>0.79627475061766795</v>
      </c>
      <c r="F254" s="47">
        <v>536177.23610547499</v>
      </c>
      <c r="G254" s="47">
        <v>606727.3047395075</v>
      </c>
      <c r="H254" s="47">
        <v>31657.533755047192</v>
      </c>
      <c r="I254" s="48"/>
      <c r="J254" s="49">
        <v>1.5986879635726774</v>
      </c>
      <c r="K254" s="49">
        <v>0.14575322889060216</v>
      </c>
      <c r="L254" s="49">
        <v>0.77968991286464095</v>
      </c>
      <c r="M254" s="49">
        <v>1.1793414496018319E-2</v>
      </c>
    </row>
    <row r="255" spans="1:14" x14ac:dyDescent="0.25">
      <c r="A255" s="63"/>
      <c r="B255" s="61"/>
      <c r="C255" s="44">
        <v>44453</v>
      </c>
      <c r="D255" s="46">
        <v>16.858108125927501</v>
      </c>
      <c r="E255" s="46">
        <v>0.55981382057018902</v>
      </c>
      <c r="F255" s="47">
        <v>415012.53536434396</v>
      </c>
      <c r="G255" s="47">
        <v>522976.82550846384</v>
      </c>
      <c r="H255" s="47">
        <v>23663.251376296881</v>
      </c>
      <c r="I255" s="48"/>
      <c r="J255" s="49">
        <v>2.516379121160043</v>
      </c>
      <c r="K255" s="49">
        <v>0.12297526764974978</v>
      </c>
      <c r="L255" s="49">
        <v>0.71691003200312897</v>
      </c>
      <c r="M255" s="49">
        <v>9.3814710158892471E-3</v>
      </c>
    </row>
    <row r="256" spans="1:14" x14ac:dyDescent="0.25">
      <c r="A256" s="63"/>
      <c r="B256" s="61"/>
      <c r="C256" s="44">
        <v>44490</v>
      </c>
      <c r="D256" s="46">
        <v>12.450234</v>
      </c>
      <c r="E256" s="46">
        <v>0.38581299999999996</v>
      </c>
      <c r="F256" s="47">
        <v>197433.77028714106</v>
      </c>
      <c r="G256" s="47">
        <v>259093.00873907618</v>
      </c>
      <c r="H256" s="47">
        <v>33.135830212234708</v>
      </c>
      <c r="I256" s="48"/>
      <c r="J256" s="49">
        <v>3.4362639604000904</v>
      </c>
      <c r="K256" s="49">
        <v>0.10904210943636733</v>
      </c>
      <c r="L256" s="49">
        <v>0.68284525200000001</v>
      </c>
      <c r="M256" s="49">
        <v>7.7602330276090523E-3</v>
      </c>
    </row>
    <row r="257" spans="1:13" x14ac:dyDescent="0.25">
      <c r="A257" s="63"/>
      <c r="B257" s="61"/>
      <c r="C257" s="44">
        <v>44490</v>
      </c>
      <c r="D257" s="46">
        <v>11.952567</v>
      </c>
      <c r="E257" s="46">
        <v>0.25367500000000004</v>
      </c>
      <c r="F257" s="47">
        <v>451012.92134831456</v>
      </c>
      <c r="G257" s="47">
        <v>566436.95380774036</v>
      </c>
      <c r="H257" s="47">
        <v>69.259675405742811</v>
      </c>
      <c r="I257" s="48"/>
      <c r="J257" s="49">
        <v>1.6973778095572074</v>
      </c>
      <c r="K257" s="49">
        <v>9.8882107871633013E-2</v>
      </c>
      <c r="L257" s="49">
        <v>0.71298857000000004</v>
      </c>
      <c r="M257" s="49">
        <v>7.8668340725186574E-3</v>
      </c>
    </row>
    <row r="258" spans="1:13" x14ac:dyDescent="0.25">
      <c r="A258" s="63"/>
      <c r="B258" s="61"/>
      <c r="C258" s="44">
        <v>44490</v>
      </c>
      <c r="D258" s="46">
        <v>14.588963999999999</v>
      </c>
      <c r="E258" s="46">
        <v>0.29940600000000001</v>
      </c>
      <c r="F258" s="47">
        <v>142528.15230961298</v>
      </c>
      <c r="G258" s="47">
        <v>214245.25593008738</v>
      </c>
      <c r="H258" s="47">
        <v>13.124968789013733</v>
      </c>
      <c r="I258" s="48"/>
      <c r="J258" s="49">
        <v>4.9214856912142348</v>
      </c>
      <c r="K258" s="49">
        <v>0.19329601358956103</v>
      </c>
      <c r="L258" s="49">
        <v>0.59155398800000003</v>
      </c>
      <c r="M258" s="49">
        <v>8.2772397645205012E-3</v>
      </c>
    </row>
    <row r="259" spans="1:13" x14ac:dyDescent="0.25">
      <c r="A259" s="63"/>
      <c r="B259" s="61"/>
      <c r="C259" s="44">
        <v>44490</v>
      </c>
      <c r="D259" s="46">
        <v>11.210362999999999</v>
      </c>
      <c r="E259" s="46">
        <v>0.36686400000000002</v>
      </c>
      <c r="F259" s="47">
        <v>241984.89388264669</v>
      </c>
      <c r="G259" s="47">
        <v>304365.29338327091</v>
      </c>
      <c r="H259" s="47">
        <v>33.996816479400749</v>
      </c>
      <c r="I259" s="48"/>
      <c r="J259" s="49">
        <v>3.0295904593205405</v>
      </c>
      <c r="K259" s="49">
        <v>0.20636003574300618</v>
      </c>
      <c r="L259" s="49">
        <v>0.69456916800000001</v>
      </c>
      <c r="M259" s="49">
        <v>1.1165838524349447E-2</v>
      </c>
    </row>
    <row r="260" spans="1:13" x14ac:dyDescent="0.25">
      <c r="A260" s="63"/>
      <c r="B260" s="61"/>
      <c r="C260" s="44">
        <v>44490</v>
      </c>
      <c r="D260" s="46">
        <v>9.9879090000000001</v>
      </c>
      <c r="E260" s="46">
        <v>0.39197599999999999</v>
      </c>
      <c r="F260" s="47">
        <v>334719.78776529338</v>
      </c>
      <c r="G260" s="47">
        <v>405475.28089887637</v>
      </c>
      <c r="H260" s="47">
        <v>41.753121098626714</v>
      </c>
      <c r="I260" s="48"/>
      <c r="J260" s="49">
        <v>2.0691924559398198</v>
      </c>
      <c r="K260" s="49">
        <v>0.13001098197444513</v>
      </c>
      <c r="L260" s="49">
        <v>0.72146987500000004</v>
      </c>
      <c r="M260" s="49">
        <v>1.0702546789677473E-2</v>
      </c>
    </row>
    <row r="261" spans="1:13" x14ac:dyDescent="0.25">
      <c r="A261" s="63"/>
      <c r="B261" s="61"/>
      <c r="C261" s="44">
        <v>44490</v>
      </c>
      <c r="D261" s="46">
        <v>11.531272</v>
      </c>
      <c r="E261" s="46">
        <v>0.37536399999999998</v>
      </c>
      <c r="F261" s="47">
        <v>230035.58052434458</v>
      </c>
      <c r="G261" s="47">
        <v>290069.72534332087</v>
      </c>
      <c r="H261" s="47">
        <v>25.579213483146066</v>
      </c>
      <c r="I261" s="48"/>
      <c r="J261" s="49">
        <v>3.0913203496025226</v>
      </c>
      <c r="K261" s="49">
        <v>0.15087447063143272</v>
      </c>
      <c r="L261" s="49">
        <v>0.690889376</v>
      </c>
      <c r="M261" s="49">
        <v>1.108626091281307E-2</v>
      </c>
    </row>
    <row r="262" spans="1:13" x14ac:dyDescent="0.25">
      <c r="A262" s="63"/>
      <c r="B262" s="61"/>
      <c r="C262" s="44">
        <v>44490</v>
      </c>
      <c r="D262" s="46">
        <v>17.648358999999999</v>
      </c>
      <c r="E262" s="46">
        <v>0.28556399999999998</v>
      </c>
      <c r="F262" s="47">
        <v>234886.51685393258</v>
      </c>
      <c r="G262" s="47">
        <v>326689.38826466911</v>
      </c>
      <c r="H262" s="47">
        <v>32.636329588014981</v>
      </c>
      <c r="I262" s="48"/>
      <c r="J262" s="49">
        <v>3.9582765793447749</v>
      </c>
      <c r="K262" s="49">
        <v>0.1985825863626996</v>
      </c>
      <c r="L262" s="49">
        <v>0.63821307100000002</v>
      </c>
      <c r="M262" s="49">
        <v>8.8846953875441961E-3</v>
      </c>
    </row>
    <row r="263" spans="1:13" x14ac:dyDescent="0.25">
      <c r="A263" s="63"/>
      <c r="B263" s="61"/>
      <c r="C263" s="44">
        <v>44490</v>
      </c>
      <c r="D263" s="46">
        <v>21.929994000000001</v>
      </c>
      <c r="E263" s="46">
        <v>0.474912</v>
      </c>
      <c r="F263" s="47">
        <v>907105.05617977516</v>
      </c>
      <c r="G263" s="47">
        <v>1096690.2621722845</v>
      </c>
      <c r="H263" s="47">
        <v>119.52933832709112</v>
      </c>
      <c r="I263" s="48"/>
      <c r="J263" s="49">
        <v>1.5173666813215316</v>
      </c>
      <c r="K263" s="49">
        <v>8.3541394812737244E-2</v>
      </c>
      <c r="L263" s="49">
        <v>0.74703501400000005</v>
      </c>
      <c r="M263" s="49">
        <v>7.8094263722559695E-3</v>
      </c>
    </row>
    <row r="264" spans="1:13" x14ac:dyDescent="0.25">
      <c r="A264" s="63"/>
      <c r="B264" s="61"/>
      <c r="C264" s="44">
        <v>44490</v>
      </c>
      <c r="D264" s="46">
        <v>12.973472999999998</v>
      </c>
      <c r="E264" s="46">
        <v>0.54290299999999991</v>
      </c>
      <c r="F264" s="47">
        <v>727342.38451935083</v>
      </c>
      <c r="G264" s="47">
        <v>851650.56179775286</v>
      </c>
      <c r="H264" s="47">
        <v>93.572409488139812</v>
      </c>
      <c r="I264" s="48"/>
      <c r="J264" s="49">
        <v>1.2271733590752254</v>
      </c>
      <c r="K264" s="49">
        <v>9.0493547675063235E-2</v>
      </c>
      <c r="L264" s="49">
        <v>0.75934564800000004</v>
      </c>
      <c r="M264" s="49">
        <v>8.4607549926264854E-3</v>
      </c>
    </row>
    <row r="265" spans="1:13" x14ac:dyDescent="0.25">
      <c r="A265" s="63"/>
      <c r="B265" s="61"/>
      <c r="C265" s="44">
        <v>44490</v>
      </c>
      <c r="D265" s="46">
        <v>21.421728999999999</v>
      </c>
      <c r="E265" s="46">
        <v>0.38160899999999998</v>
      </c>
      <c r="F265" s="47">
        <v>68146.566791510617</v>
      </c>
      <c r="G265" s="47">
        <v>142617.97752808989</v>
      </c>
      <c r="H265" s="47">
        <v>6.3715355805243448</v>
      </c>
      <c r="I265" s="48"/>
      <c r="J265" s="49">
        <v>10.678650483006217</v>
      </c>
      <c r="K265" s="49">
        <v>0.42883214358026994</v>
      </c>
      <c r="L265" s="49">
        <v>0.41894203800000002</v>
      </c>
      <c r="M265" s="49">
        <v>1.1720033091852615E-2</v>
      </c>
    </row>
    <row r="266" spans="1:13" x14ac:dyDescent="0.25">
      <c r="A266" s="63"/>
      <c r="B266" s="61"/>
      <c r="C266" s="44">
        <v>44490</v>
      </c>
      <c r="D266" s="46">
        <v>17.063379000000001</v>
      </c>
      <c r="E266" s="46">
        <v>0.38420300000000002</v>
      </c>
      <c r="F266" s="47">
        <v>522730.3370786517</v>
      </c>
      <c r="G266" s="47">
        <v>639300</v>
      </c>
      <c r="H266" s="47">
        <v>63.838951310861418</v>
      </c>
      <c r="I266" s="48"/>
      <c r="J266" s="49">
        <v>2.1153091112318019</v>
      </c>
      <c r="K266" s="49">
        <v>0.12683660200055202</v>
      </c>
      <c r="L266" s="49">
        <v>0.72958983399999999</v>
      </c>
      <c r="M266" s="49">
        <v>7.8066588409674825E-3</v>
      </c>
    </row>
  </sheetData>
  <mergeCells count="12">
    <mergeCell ref="B167:B193"/>
    <mergeCell ref="B194:B223"/>
    <mergeCell ref="B224:B248"/>
    <mergeCell ref="B249:B266"/>
    <mergeCell ref="A5:A139"/>
    <mergeCell ref="A140:A266"/>
    <mergeCell ref="B5:B56"/>
    <mergeCell ref="B57:B89"/>
    <mergeCell ref="B90:B98"/>
    <mergeCell ref="B99:B123"/>
    <mergeCell ref="B124:B139"/>
    <mergeCell ref="B140:B16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77D4-8631-4977-B449-B139997BB0A7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 and O isotopes </vt:lpstr>
      <vt:lpstr>Clumped isotope data</vt:lpstr>
      <vt:lpstr>U Pb analyses</vt:lpstr>
      <vt:lpstr>G50244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Hodgskiss Malcolm</dc:creator>
  <cp:lastModifiedBy>Jennifer Olivarez</cp:lastModifiedBy>
  <dcterms:created xsi:type="dcterms:W3CDTF">2022-03-07T11:13:12Z</dcterms:created>
  <dcterms:modified xsi:type="dcterms:W3CDTF">2022-08-02T17:07:58Z</dcterms:modified>
</cp:coreProperties>
</file>