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vy Working Folders\Papers in Prep\Chorley et al\Chorley_etal_revised\Chorley et al Jan 22\"/>
    </mc:Choice>
  </mc:AlternateContent>
  <xr:revisionPtr revIDLastSave="0" documentId="8_{40A9C032-241C-44EB-B303-F6D34B436D55}" xr6:coauthVersionLast="45" xr6:coauthVersionMax="45" xr10:uidLastSave="{00000000-0000-0000-0000-000000000000}"/>
  <bookViews>
    <workbookView xWindow="28680" yWindow="-120" windowWidth="29040" windowHeight="15840" activeTab="2" xr2:uid="{E32C3FD7-A42B-45E8-822D-EBC38D7A2ABB}"/>
  </bookViews>
  <sheets>
    <sheet name="FHDP-1A" sheetId="1" r:id="rId1"/>
    <sheet name="FHDP-1B" sheetId="2" r:id="rId2"/>
    <sheet name="FHDP-2A" sheetId="3" r:id="rId3"/>
    <sheet name="FHDP-3A" sheetId="4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1" l="1"/>
  <c r="AC34" i="1"/>
  <c r="AB34" i="1"/>
  <c r="M34" i="1"/>
  <c r="AC33" i="1"/>
  <c r="AB33" i="1"/>
  <c r="M33" i="1"/>
  <c r="AC32" i="1"/>
  <c r="AB32" i="1"/>
  <c r="M32" i="1"/>
  <c r="AC31" i="1"/>
  <c r="AB31" i="1"/>
  <c r="M31" i="1"/>
  <c r="AC30" i="1"/>
  <c r="AB30" i="1"/>
  <c r="M30" i="1"/>
  <c r="AC29" i="1"/>
  <c r="AB29" i="1"/>
  <c r="M29" i="1"/>
  <c r="AC28" i="1"/>
  <c r="AB28" i="1"/>
  <c r="M28" i="1"/>
  <c r="AC27" i="1"/>
  <c r="AB27" i="1"/>
  <c r="M27" i="1"/>
  <c r="AC26" i="1"/>
  <c r="AB26" i="1"/>
  <c r="M26" i="1"/>
  <c r="AC25" i="1"/>
  <c r="AB25" i="1"/>
  <c r="M25" i="1"/>
  <c r="AC24" i="1"/>
  <c r="AB24" i="1"/>
  <c r="M24" i="1"/>
  <c r="AC23" i="1"/>
  <c r="AB23" i="1"/>
  <c r="M23" i="1"/>
  <c r="AC22" i="1"/>
  <c r="AB22" i="1"/>
  <c r="M22" i="1"/>
  <c r="AC21" i="1"/>
  <c r="AB21" i="1"/>
  <c r="M21" i="1"/>
  <c r="AC20" i="1"/>
  <c r="AB20" i="1"/>
  <c r="M20" i="1"/>
  <c r="AC19" i="1"/>
  <c r="AB19" i="1"/>
  <c r="M19" i="1"/>
  <c r="AC18" i="1"/>
  <c r="AB18" i="1"/>
  <c r="M18" i="1"/>
  <c r="AC17" i="1"/>
  <c r="AB17" i="1"/>
  <c r="M17" i="1"/>
  <c r="AC16" i="1"/>
  <c r="AB16" i="1"/>
  <c r="M16" i="1"/>
  <c r="AC15" i="1"/>
  <c r="AB15" i="1"/>
  <c r="M15" i="1"/>
  <c r="AC14" i="1"/>
  <c r="AB14" i="1"/>
  <c r="M14" i="1"/>
  <c r="AC13" i="1"/>
  <c r="AB13" i="1"/>
  <c r="M13" i="1"/>
  <c r="AC12" i="1"/>
  <c r="AB12" i="1"/>
  <c r="M12" i="1"/>
  <c r="AC11" i="1"/>
  <c r="AB11" i="1"/>
  <c r="M11" i="1"/>
  <c r="AC10" i="1"/>
  <c r="AB10" i="1"/>
  <c r="M10" i="1"/>
  <c r="AC9" i="1"/>
  <c r="AB9" i="1"/>
  <c r="M9" i="1"/>
  <c r="AC8" i="1"/>
  <c r="AB8" i="1"/>
  <c r="M8" i="1"/>
  <c r="AC7" i="1"/>
  <c r="AB7" i="1"/>
  <c r="M7" i="1"/>
  <c r="AC6" i="1"/>
  <c r="AB6" i="1"/>
  <c r="M6" i="1"/>
  <c r="AC5" i="1"/>
  <c r="AB5" i="1"/>
  <c r="M5" i="1"/>
  <c r="AC4" i="1"/>
  <c r="AB4" i="1"/>
  <c r="M4" i="1"/>
  <c r="AC3" i="1"/>
  <c r="AB3" i="1"/>
  <c r="M3" i="1"/>
  <c r="AC2" i="1"/>
  <c r="AB2" i="1"/>
  <c r="M2" i="1"/>
  <c r="M9" i="2"/>
  <c r="M8" i="2"/>
  <c r="M7" i="2"/>
  <c r="M6" i="2"/>
  <c r="M5" i="2"/>
  <c r="M4" i="2"/>
  <c r="M3" i="2"/>
  <c r="M2" i="2"/>
  <c r="AC36" i="3"/>
  <c r="AB36" i="3"/>
  <c r="M36" i="3"/>
  <c r="AC35" i="3"/>
  <c r="AB35" i="3"/>
  <c r="M35" i="3"/>
  <c r="AC34" i="3"/>
  <c r="AB34" i="3"/>
  <c r="M34" i="3"/>
  <c r="AC33" i="3"/>
  <c r="AB33" i="3"/>
  <c r="M33" i="3"/>
  <c r="AC32" i="3"/>
  <c r="AB32" i="3"/>
  <c r="M32" i="3"/>
  <c r="AC31" i="3"/>
  <c r="AB31" i="3"/>
  <c r="M31" i="3"/>
  <c r="AC30" i="3"/>
  <c r="AB30" i="3"/>
  <c r="M30" i="3"/>
  <c r="AC29" i="3"/>
  <c r="AB29" i="3"/>
  <c r="M29" i="3"/>
  <c r="AC28" i="3"/>
  <c r="AB28" i="3"/>
  <c r="M28" i="3"/>
  <c r="AC27" i="3"/>
  <c r="AB27" i="3"/>
  <c r="M27" i="3"/>
  <c r="AC26" i="3"/>
  <c r="AB26" i="3"/>
  <c r="M26" i="3"/>
  <c r="AC25" i="3"/>
  <c r="AB25" i="3"/>
  <c r="M25" i="3"/>
  <c r="AC24" i="3"/>
  <c r="AB24" i="3"/>
  <c r="M24" i="3"/>
  <c r="AC23" i="3"/>
  <c r="AB23" i="3"/>
  <c r="M23" i="3"/>
  <c r="AC22" i="3"/>
  <c r="AB22" i="3"/>
  <c r="M22" i="3"/>
  <c r="AC21" i="3"/>
  <c r="AB21" i="3"/>
  <c r="M21" i="3"/>
  <c r="AC20" i="3"/>
  <c r="AB20" i="3"/>
  <c r="M20" i="3"/>
  <c r="AC19" i="3"/>
  <c r="AB19" i="3"/>
  <c r="M19" i="3"/>
  <c r="AC18" i="3"/>
  <c r="AB18" i="3"/>
  <c r="M18" i="3"/>
  <c r="AC17" i="3"/>
  <c r="AB17" i="3"/>
  <c r="M17" i="3"/>
  <c r="AC16" i="3"/>
  <c r="AB16" i="3"/>
  <c r="M16" i="3"/>
  <c r="AC15" i="3"/>
  <c r="AB15" i="3"/>
  <c r="M15" i="3"/>
  <c r="AC14" i="3"/>
  <c r="AB14" i="3"/>
  <c r="M14" i="3"/>
  <c r="AC13" i="3"/>
  <c r="AB13" i="3"/>
  <c r="M13" i="3"/>
  <c r="AC12" i="3"/>
  <c r="AB12" i="3"/>
  <c r="M12" i="3"/>
  <c r="AC11" i="3"/>
  <c r="AB11" i="3"/>
  <c r="M11" i="3"/>
  <c r="AC10" i="3"/>
  <c r="AB10" i="3"/>
  <c r="M10" i="3"/>
  <c r="AC9" i="3"/>
  <c r="AB9" i="3"/>
  <c r="M9" i="3"/>
  <c r="AC8" i="3"/>
  <c r="AB8" i="3"/>
  <c r="M8" i="3"/>
  <c r="AC7" i="3"/>
  <c r="AB7" i="3"/>
  <c r="M7" i="3"/>
  <c r="AC6" i="3"/>
  <c r="AB6" i="3"/>
  <c r="M6" i="3"/>
  <c r="AC5" i="3"/>
  <c r="AB5" i="3"/>
  <c r="M5" i="3"/>
  <c r="AC4" i="3"/>
  <c r="AB4" i="3"/>
  <c r="M4" i="3"/>
  <c r="AC3" i="3"/>
  <c r="AB3" i="3"/>
  <c r="M3" i="3"/>
  <c r="AC2" i="3"/>
  <c r="AB2" i="3"/>
  <c r="M2" i="3"/>
  <c r="AC88" i="4"/>
  <c r="AB88" i="4"/>
  <c r="M88" i="4"/>
  <c r="AC87" i="4"/>
  <c r="AB87" i="4"/>
  <c r="M87" i="4"/>
  <c r="AC86" i="4"/>
  <c r="AB86" i="4"/>
  <c r="M86" i="4"/>
  <c r="AC85" i="4"/>
  <c r="AB85" i="4"/>
  <c r="M85" i="4"/>
  <c r="AC84" i="4"/>
  <c r="AB84" i="4"/>
  <c r="M84" i="4"/>
  <c r="AC83" i="4"/>
  <c r="AB83" i="4"/>
  <c r="M83" i="4"/>
  <c r="AC82" i="4"/>
  <c r="AB82" i="4"/>
  <c r="M82" i="4"/>
  <c r="AC81" i="4"/>
  <c r="AB81" i="4"/>
  <c r="M81" i="4"/>
  <c r="AC80" i="4"/>
  <c r="AB80" i="4"/>
  <c r="M80" i="4"/>
  <c r="AC79" i="4"/>
  <c r="AB79" i="4"/>
  <c r="M79" i="4"/>
  <c r="AC78" i="4"/>
  <c r="AB78" i="4"/>
  <c r="M78" i="4"/>
  <c r="AC77" i="4"/>
  <c r="AB77" i="4"/>
  <c r="M77" i="4"/>
  <c r="AC76" i="4"/>
  <c r="AB76" i="4"/>
  <c r="M76" i="4"/>
  <c r="AC75" i="4"/>
  <c r="AB75" i="4"/>
  <c r="M75" i="4"/>
  <c r="AC74" i="4"/>
  <c r="AB74" i="4"/>
  <c r="M74" i="4"/>
  <c r="AC73" i="4"/>
  <c r="AB73" i="4"/>
  <c r="M73" i="4"/>
  <c r="AC72" i="4"/>
  <c r="AB72" i="4"/>
  <c r="M72" i="4"/>
  <c r="AC71" i="4"/>
  <c r="AB71" i="4"/>
  <c r="AC70" i="4"/>
  <c r="AB70" i="4"/>
  <c r="M70" i="4"/>
  <c r="AC69" i="4"/>
  <c r="AB69" i="4"/>
  <c r="M69" i="4"/>
  <c r="AC68" i="4"/>
  <c r="AB68" i="4"/>
  <c r="M68" i="4"/>
  <c r="AC67" i="4"/>
  <c r="AB67" i="4"/>
  <c r="M67" i="4"/>
  <c r="AC66" i="4"/>
  <c r="AB66" i="4"/>
  <c r="M66" i="4"/>
  <c r="AC65" i="4"/>
  <c r="AB65" i="4"/>
  <c r="M65" i="4"/>
  <c r="AC64" i="4"/>
  <c r="AB64" i="4"/>
  <c r="M64" i="4"/>
  <c r="AC63" i="4"/>
  <c r="AB63" i="4"/>
  <c r="M63" i="4"/>
  <c r="AC62" i="4"/>
  <c r="AB62" i="4"/>
  <c r="M62" i="4"/>
  <c r="AC61" i="4"/>
  <c r="AB61" i="4"/>
  <c r="M61" i="4"/>
  <c r="AC60" i="4"/>
  <c r="AB60" i="4"/>
  <c r="M60" i="4"/>
  <c r="AC59" i="4"/>
  <c r="AB59" i="4"/>
  <c r="M59" i="4"/>
  <c r="AC58" i="4"/>
  <c r="AB58" i="4"/>
  <c r="M58" i="4"/>
  <c r="AC57" i="4"/>
  <c r="AB57" i="4"/>
  <c r="M57" i="4"/>
  <c r="AC56" i="4"/>
  <c r="AB56" i="4"/>
  <c r="M56" i="4"/>
  <c r="AC55" i="4"/>
  <c r="AB55" i="4"/>
  <c r="M55" i="4"/>
  <c r="AC54" i="4"/>
  <c r="AB54" i="4"/>
  <c r="M54" i="4"/>
  <c r="AC53" i="4"/>
  <c r="AB53" i="4"/>
  <c r="M53" i="4"/>
  <c r="AC52" i="4"/>
  <c r="AB52" i="4"/>
  <c r="M52" i="4"/>
  <c r="AC51" i="4"/>
  <c r="AB51" i="4"/>
  <c r="M51" i="4"/>
  <c r="AC50" i="4"/>
  <c r="AB50" i="4"/>
  <c r="M50" i="4"/>
  <c r="AC49" i="4"/>
  <c r="AB49" i="4"/>
  <c r="M49" i="4"/>
  <c r="AC48" i="4"/>
  <c r="AB48" i="4"/>
  <c r="M48" i="4"/>
  <c r="AC47" i="4"/>
  <c r="AB47" i="4"/>
  <c r="M47" i="4"/>
  <c r="AC46" i="4"/>
  <c r="AB46" i="4"/>
  <c r="M46" i="4"/>
  <c r="AC45" i="4"/>
  <c r="AB45" i="4"/>
  <c r="M45" i="4"/>
  <c r="AC44" i="4"/>
  <c r="AB44" i="4"/>
  <c r="M44" i="4"/>
  <c r="AC43" i="4"/>
  <c r="AB43" i="4"/>
  <c r="M43" i="4"/>
  <c r="AC42" i="4"/>
  <c r="AB42" i="4"/>
  <c r="M42" i="4"/>
  <c r="AC41" i="4"/>
  <c r="AB41" i="4"/>
  <c r="M41" i="4"/>
  <c r="AC40" i="4"/>
  <c r="AB40" i="4"/>
  <c r="M40" i="4"/>
  <c r="AC39" i="4"/>
  <c r="AB39" i="4"/>
  <c r="M39" i="4"/>
  <c r="AC38" i="4"/>
  <c r="AB38" i="4"/>
  <c r="M38" i="4"/>
  <c r="AC37" i="4"/>
  <c r="AB37" i="4"/>
  <c r="M37" i="4"/>
  <c r="AC36" i="4"/>
  <c r="AB36" i="4"/>
  <c r="M36" i="4"/>
  <c r="AC35" i="4"/>
  <c r="AB35" i="4"/>
  <c r="M35" i="4"/>
  <c r="AC34" i="4"/>
  <c r="AB34" i="4"/>
  <c r="M34" i="4"/>
  <c r="AC33" i="4"/>
  <c r="AB33" i="4"/>
  <c r="M33" i="4"/>
  <c r="AC32" i="4"/>
  <c r="AB32" i="4"/>
  <c r="M32" i="4"/>
  <c r="AC31" i="4"/>
  <c r="AB31" i="4"/>
  <c r="M31" i="4"/>
  <c r="AC30" i="4"/>
  <c r="AB30" i="4"/>
  <c r="M30" i="4"/>
  <c r="AC29" i="4"/>
  <c r="AB29" i="4"/>
  <c r="M29" i="4"/>
  <c r="AC28" i="4"/>
  <c r="AB28" i="4"/>
  <c r="M28" i="4"/>
  <c r="AC27" i="4"/>
  <c r="AB27" i="4"/>
  <c r="M27" i="4"/>
  <c r="AC26" i="4"/>
  <c r="AB26" i="4"/>
  <c r="M26" i="4"/>
  <c r="AC25" i="4"/>
  <c r="AB25" i="4"/>
  <c r="M25" i="4"/>
  <c r="AC24" i="4"/>
  <c r="AB24" i="4"/>
  <c r="M24" i="4"/>
  <c r="AC23" i="4"/>
  <c r="AB23" i="4"/>
  <c r="M23" i="4"/>
  <c r="AC22" i="4"/>
  <c r="AB22" i="4"/>
  <c r="M22" i="4"/>
  <c r="AC21" i="4"/>
  <c r="AB21" i="4"/>
  <c r="M21" i="4"/>
  <c r="AC20" i="4"/>
  <c r="AB20" i="4"/>
  <c r="M20" i="4"/>
  <c r="AC19" i="4"/>
  <c r="AB19" i="4"/>
  <c r="M19" i="4"/>
  <c r="AC18" i="4"/>
  <c r="AB18" i="4"/>
  <c r="M18" i="4"/>
  <c r="AC17" i="4"/>
  <c r="AB17" i="4"/>
  <c r="M17" i="4"/>
  <c r="AC16" i="4"/>
  <c r="AB16" i="4"/>
  <c r="M16" i="4"/>
  <c r="AC15" i="4"/>
  <c r="AB15" i="4"/>
  <c r="M15" i="4"/>
  <c r="AC14" i="4"/>
  <c r="AB14" i="4"/>
  <c r="M14" i="4"/>
  <c r="AC13" i="4"/>
  <c r="AB13" i="4"/>
  <c r="M13" i="4"/>
  <c r="AC12" i="4"/>
  <c r="AB12" i="4"/>
  <c r="M12" i="4"/>
  <c r="AC11" i="4"/>
  <c r="AB11" i="4"/>
  <c r="M11" i="4"/>
  <c r="AC10" i="4"/>
  <c r="AB10" i="4"/>
  <c r="M10" i="4"/>
  <c r="AC9" i="4"/>
  <c r="AB9" i="4"/>
  <c r="M9" i="4"/>
  <c r="AC8" i="4"/>
  <c r="AB8" i="4"/>
  <c r="M8" i="4"/>
  <c r="AC7" i="4"/>
  <c r="AB7" i="4"/>
  <c r="M7" i="4"/>
  <c r="AC6" i="4"/>
  <c r="AB6" i="4"/>
  <c r="M6" i="4"/>
  <c r="AC5" i="4"/>
  <c r="AB5" i="4"/>
  <c r="M5" i="4"/>
  <c r="AC4" i="4"/>
  <c r="AB4" i="4"/>
  <c r="M4" i="4"/>
  <c r="AC3" i="4"/>
  <c r="AB3" i="4"/>
  <c r="AC2" i="4"/>
  <c r="AB2" i="4"/>
  <c r="M2" i="4"/>
  <c r="G136" i="4"/>
</calcChain>
</file>

<file path=xl/sharedStrings.xml><?xml version="1.0" encoding="utf-8"?>
<sst xmlns="http://schemas.openxmlformats.org/spreadsheetml/2006/main" count="1255" uniqueCount="580">
  <si>
    <t>Sample ID</t>
  </si>
  <si>
    <t>Drillers Depth (m)</t>
  </si>
  <si>
    <t>Actual Depth (m)</t>
  </si>
  <si>
    <t>Top Depth (m)</t>
  </si>
  <si>
    <t>Facies</t>
  </si>
  <si>
    <t xml:space="preserve">Colour (Munsell) </t>
  </si>
  <si>
    <t>Moisture (%)</t>
  </si>
  <si>
    <t>1A-C1-1</t>
  </si>
  <si>
    <t>1.83 - 1.87</t>
  </si>
  <si>
    <t>1.16-1.2</t>
  </si>
  <si>
    <t>Diamict</t>
  </si>
  <si>
    <t>pale yellow</t>
  </si>
  <si>
    <t>1A-C1-2</t>
  </si>
  <si>
    <t>2.77 - 2.82</t>
  </si>
  <si>
    <t>2.1-2.15</t>
  </si>
  <si>
    <t>1A-C2-1</t>
  </si>
  <si>
    <t>3.36 -3.41</t>
  </si>
  <si>
    <t>2.69-2.74</t>
  </si>
  <si>
    <t>1A-C3-1</t>
  </si>
  <si>
    <t>4.13 - 4.18</t>
  </si>
  <si>
    <t>3.46-3.51</t>
  </si>
  <si>
    <t xml:space="preserve">light brownish grey </t>
  </si>
  <si>
    <t>1A-C3-2</t>
  </si>
  <si>
    <t>4.82 - 4.88</t>
  </si>
  <si>
    <t>4.15-4.21</t>
  </si>
  <si>
    <t>1A-C4-1</t>
  </si>
  <si>
    <t>6.22 - 6.27</t>
  </si>
  <si>
    <t>5.55-5.6</t>
  </si>
  <si>
    <t xml:space="preserve">light grey </t>
  </si>
  <si>
    <t>1A-C5-1</t>
  </si>
  <si>
    <t>7.29 - 7.34</t>
  </si>
  <si>
    <t>6.62-6.67</t>
  </si>
  <si>
    <t>Sandstone</t>
  </si>
  <si>
    <t>1A-C6-1</t>
  </si>
  <si>
    <t>15.84 - 15.88</t>
  </si>
  <si>
    <t>15.17-15.21</t>
  </si>
  <si>
    <t xml:space="preserve">Sandstone </t>
  </si>
  <si>
    <t xml:space="preserve">dark olive brown </t>
  </si>
  <si>
    <t>1A-C6-2</t>
  </si>
  <si>
    <t>15.98 - 16.02</t>
  </si>
  <si>
    <t>15.31-15.35</t>
  </si>
  <si>
    <t>Mudstone and fine-sandy mudstone</t>
  </si>
  <si>
    <t xml:space="preserve">brown </t>
  </si>
  <si>
    <t>1A-C6-3</t>
  </si>
  <si>
    <t>16.16 - 16.20</t>
  </si>
  <si>
    <t>15.49-15.53</t>
  </si>
  <si>
    <t>1A-C6-4</t>
  </si>
  <si>
    <t>16.34 - 16.38</t>
  </si>
  <si>
    <t>15.67-15.71</t>
  </si>
  <si>
    <t xml:space="preserve">dark greyish brown </t>
  </si>
  <si>
    <t>1A-C6-5</t>
  </si>
  <si>
    <t>16.60-16.67</t>
  </si>
  <si>
    <t>15.93-16.00</t>
  </si>
  <si>
    <t xml:space="preserve">olive yellow </t>
  </si>
  <si>
    <t>1A-C7-1</t>
  </si>
  <si>
    <t>17.80 - 17.85</t>
  </si>
  <si>
    <t>17.13-17.18</t>
  </si>
  <si>
    <t xml:space="preserve">light olive grey </t>
  </si>
  <si>
    <t>1A-C8-1</t>
  </si>
  <si>
    <t>18.55-18.60</t>
  </si>
  <si>
    <t>17.88-17.93</t>
  </si>
  <si>
    <t xml:space="preserve">light yellowish brown </t>
  </si>
  <si>
    <t>1A-C9-1</t>
  </si>
  <si>
    <t>19.56-19.61</t>
  </si>
  <si>
    <t>18.89-18.94</t>
  </si>
  <si>
    <t xml:space="preserve">light olive brown </t>
  </si>
  <si>
    <t>1A-C10-1</t>
  </si>
  <si>
    <t>20.42-20.46</t>
  </si>
  <si>
    <t>19.75-19.79</t>
  </si>
  <si>
    <t>1A-C10-2</t>
  </si>
  <si>
    <t>20.88-20.93</t>
  </si>
  <si>
    <t>20.21-20.26</t>
  </si>
  <si>
    <t xml:space="preserve">olive grey </t>
  </si>
  <si>
    <t>1A-C11-1</t>
  </si>
  <si>
    <t>21.40 - 21.45</t>
  </si>
  <si>
    <t>20.73-20.78</t>
  </si>
  <si>
    <t xml:space="preserve">grey </t>
  </si>
  <si>
    <t>1A-C12-1</t>
  </si>
  <si>
    <t>22.02 - 22.07</t>
  </si>
  <si>
    <t>21.35-21.4</t>
  </si>
  <si>
    <t xml:space="preserve">greyish brown </t>
  </si>
  <si>
    <t>1A-C13-1</t>
  </si>
  <si>
    <t>23.12 - 23.17</t>
  </si>
  <si>
    <t>22.45-22.5</t>
  </si>
  <si>
    <t>1A-C13-2</t>
  </si>
  <si>
    <t>23.59 - 23.63</t>
  </si>
  <si>
    <t>22.92-22.96</t>
  </si>
  <si>
    <t>1A-C14-1</t>
  </si>
  <si>
    <t>24.43 - 24.48</t>
  </si>
  <si>
    <t>23.76-23.81</t>
  </si>
  <si>
    <t>1A-C15-1</t>
  </si>
  <si>
    <t>25.37 - 25.42</t>
  </si>
  <si>
    <t>24.7-24.75</t>
  </si>
  <si>
    <t>1A-C16-1</t>
  </si>
  <si>
    <t>26.06 - 26.11</t>
  </si>
  <si>
    <t>25.39-25.44</t>
  </si>
  <si>
    <t>grey</t>
  </si>
  <si>
    <t>1A-C17-1</t>
  </si>
  <si>
    <t xml:space="preserve">27.07 - 27.12 </t>
  </si>
  <si>
    <t>26.4-26.45</t>
  </si>
  <si>
    <t>1A-C18-1</t>
  </si>
  <si>
    <t>27.81-27.86</t>
  </si>
  <si>
    <t>27.14-27.19</t>
  </si>
  <si>
    <t>1A-C19-1</t>
  </si>
  <si>
    <t>28.85-28.90</t>
  </si>
  <si>
    <t>28.18-28.23</t>
  </si>
  <si>
    <t>1A-C20-1</t>
  </si>
  <si>
    <t>29.95-30.00</t>
  </si>
  <si>
    <t>29.28-29.33</t>
  </si>
  <si>
    <t>1A-C21-1</t>
  </si>
  <si>
    <t>30.76-30.81</t>
  </si>
  <si>
    <t>30.09-30.14</t>
  </si>
  <si>
    <t>1A-C22-1</t>
  </si>
  <si>
    <t>31.80-31.85</t>
  </si>
  <si>
    <t>31.13-31.18</t>
  </si>
  <si>
    <t>1A-C23-1</t>
  </si>
  <si>
    <t>32.59-32.67</t>
  </si>
  <si>
    <t>31.92-32</t>
  </si>
  <si>
    <t>1A-C24-1</t>
  </si>
  <si>
    <t>33.53-33.58</t>
  </si>
  <si>
    <t>32.86-32.91</t>
  </si>
  <si>
    <t>1A-C24-2</t>
  </si>
  <si>
    <t>33.99-34.05</t>
  </si>
  <si>
    <t>33.32-33.38</t>
  </si>
  <si>
    <t>1A-C25-1</t>
  </si>
  <si>
    <t>34.75-34.80</t>
  </si>
  <si>
    <t>34.08-34.13</t>
  </si>
  <si>
    <t>Basement</t>
  </si>
  <si>
    <t>Cross stratified sandstone</t>
  </si>
  <si>
    <t>Colour (Munsell)</t>
  </si>
  <si>
    <t>1B-C2-1</t>
  </si>
  <si>
    <t>15.39-15.44</t>
  </si>
  <si>
    <t>14.72-14.77</t>
  </si>
  <si>
    <t>Breccia</t>
  </si>
  <si>
    <t>1B-C2-2</t>
  </si>
  <si>
    <t>15.62-15.66</t>
  </si>
  <si>
    <t>14.95-14.99</t>
  </si>
  <si>
    <t>Interstratified mudstone and sandstone</t>
  </si>
  <si>
    <t>dark yellowish brown</t>
  </si>
  <si>
    <t>1B-C2-3</t>
  </si>
  <si>
    <t>15.72-15.76</t>
  </si>
  <si>
    <t>15.05-15.09</t>
  </si>
  <si>
    <t>very dark brown</t>
  </si>
  <si>
    <t>1B-C2-4</t>
  </si>
  <si>
    <t>15.92-15.95</t>
  </si>
  <si>
    <t>15.25-15.28</t>
  </si>
  <si>
    <t>dark greyish brown</t>
  </si>
  <si>
    <t>1B-C2-5</t>
  </si>
  <si>
    <t>16.16-16.19</t>
  </si>
  <si>
    <t>15.48-15.52</t>
  </si>
  <si>
    <t>greyish brown</t>
  </si>
  <si>
    <t>1B-C3-1</t>
  </si>
  <si>
    <t>16.46-16.49</t>
  </si>
  <si>
    <t>15.79-15.82</t>
  </si>
  <si>
    <t>very dark greyish brown</t>
  </si>
  <si>
    <t>1B-C3-2</t>
  </si>
  <si>
    <t>16.68-16.72</t>
  </si>
  <si>
    <t>16.01-16.05</t>
  </si>
  <si>
    <t>1B-C3-3</t>
  </si>
  <si>
    <t>16.86-16.90</t>
  </si>
  <si>
    <t>16.19-16.23</t>
  </si>
  <si>
    <t>light yellowish brown</t>
  </si>
  <si>
    <t>2A-C1-1</t>
  </si>
  <si>
    <t>1.55-1.59</t>
  </si>
  <si>
    <t>0.88-0.92</t>
  </si>
  <si>
    <t>2A-C1-2</t>
  </si>
  <si>
    <t>1.77-1.82</t>
  </si>
  <si>
    <t>1.10-1.15</t>
  </si>
  <si>
    <t>2A-C1-3</t>
  </si>
  <si>
    <t>2.25-2.29</t>
  </si>
  <si>
    <t>1.58-1.62</t>
  </si>
  <si>
    <t>2A-C2-1</t>
  </si>
  <si>
    <t>2.68-2.73</t>
  </si>
  <si>
    <t>2.01-2.06</t>
  </si>
  <si>
    <t>2A-C3-1</t>
  </si>
  <si>
    <t>3.11-3.15</t>
  </si>
  <si>
    <t>2.44-2.48</t>
  </si>
  <si>
    <t>2A-C3-2</t>
  </si>
  <si>
    <t>3.93-3.97</t>
  </si>
  <si>
    <t>3.26-3.30</t>
  </si>
  <si>
    <t>2A-C4-1</t>
  </si>
  <si>
    <t>4.45-4.50</t>
  </si>
  <si>
    <t>3.78-3.83</t>
  </si>
  <si>
    <t>2A-C4-2</t>
  </si>
  <si>
    <t>4.63-4.67</t>
  </si>
  <si>
    <t>3.96-4.00</t>
  </si>
  <si>
    <t>light olive brown</t>
  </si>
  <si>
    <t>2A-C4-3</t>
  </si>
  <si>
    <t>4.72-4.76</t>
  </si>
  <si>
    <t>4.05-4.09</t>
  </si>
  <si>
    <t>2A-C5-1</t>
  </si>
  <si>
    <t>5.05-5.10</t>
  </si>
  <si>
    <t>4.38-4.43</t>
  </si>
  <si>
    <t>2A-C5-2</t>
  </si>
  <si>
    <t>5.50-5.55</t>
  </si>
  <si>
    <t>4.83-4..88</t>
  </si>
  <si>
    <t>2A-C5-3</t>
  </si>
  <si>
    <t>5.71-5.75</t>
  </si>
  <si>
    <t>5.04-5.08</t>
  </si>
  <si>
    <t>2A-C5-4</t>
  </si>
  <si>
    <t>5.92-5.96</t>
  </si>
  <si>
    <t>5.25-5.29</t>
  </si>
  <si>
    <t>Mudstone and fine-sandy mudstone/Tephra</t>
  </si>
  <si>
    <t>2A-C6-1</t>
  </si>
  <si>
    <t>6.40-6.45</t>
  </si>
  <si>
    <t>5.73-5.78</t>
  </si>
  <si>
    <t>2A-C6-2</t>
  </si>
  <si>
    <t>6.85-6.91</t>
  </si>
  <si>
    <t>6.18-6.24</t>
  </si>
  <si>
    <t>2A-C7-1</t>
  </si>
  <si>
    <t>7.40-7.45</t>
  </si>
  <si>
    <t>6.73-6.78</t>
  </si>
  <si>
    <t>2A-C9-1</t>
  </si>
  <si>
    <t>11.08-11.15</t>
  </si>
  <si>
    <t>10.41-10.48</t>
  </si>
  <si>
    <t>2A-C9-2</t>
  </si>
  <si>
    <t>11.82-11.86</t>
  </si>
  <si>
    <t>11.15-11.19</t>
  </si>
  <si>
    <t>2A-C10-1</t>
  </si>
  <si>
    <t>12.35-12.40</t>
  </si>
  <si>
    <t>11.68-11.73</t>
  </si>
  <si>
    <t>2A-C10-2</t>
  </si>
  <si>
    <t>12.88-12.94</t>
  </si>
  <si>
    <t>12.21-12.27</t>
  </si>
  <si>
    <t>2A-C11-1</t>
  </si>
  <si>
    <t>13.36-13.41</t>
  </si>
  <si>
    <t>12.69-12.74</t>
  </si>
  <si>
    <t xml:space="preserve">olive </t>
  </si>
  <si>
    <t>2A-C11-2</t>
  </si>
  <si>
    <t>13.70-13.75</t>
  </si>
  <si>
    <t>13.03-13.08</t>
  </si>
  <si>
    <t>2A-C11-3</t>
  </si>
  <si>
    <t>13.85-13.90</t>
  </si>
  <si>
    <t>13.18-13.23</t>
  </si>
  <si>
    <t xml:space="preserve">yellowish brown </t>
  </si>
  <si>
    <t>2A-C12-1</t>
  </si>
  <si>
    <t>14.22-14.26</t>
  </si>
  <si>
    <t>13.55-13.59</t>
  </si>
  <si>
    <t>2A-C12-2</t>
  </si>
  <si>
    <t>14.53-14.58</t>
  </si>
  <si>
    <t>13.86-13.91</t>
  </si>
  <si>
    <t>2A-C13-1</t>
  </si>
  <si>
    <t>15.00-15.06</t>
  </si>
  <si>
    <t>14.33-14.39</t>
  </si>
  <si>
    <t>2A-C13-2</t>
  </si>
  <si>
    <t>15.51-15.56</t>
  </si>
  <si>
    <t>14.84-14.89</t>
  </si>
  <si>
    <t>2A-C14-1</t>
  </si>
  <si>
    <t>16.06-16.10</t>
  </si>
  <si>
    <t>15.39-15.43</t>
  </si>
  <si>
    <t xml:space="preserve">dark yellowish brown </t>
  </si>
  <si>
    <t>2A-C14-2</t>
  </si>
  <si>
    <t>16.55-16.60</t>
  </si>
  <si>
    <t>15.88-15.93</t>
  </si>
  <si>
    <t>2A-C15-1</t>
  </si>
  <si>
    <t>16.92-16.96</t>
  </si>
  <si>
    <t>16.25-16.29</t>
  </si>
  <si>
    <t>2A-C15-2</t>
  </si>
  <si>
    <t xml:space="preserve">17.45-17.50 </t>
  </si>
  <si>
    <t>16.78-16.83</t>
  </si>
  <si>
    <t>2A-C16-1</t>
  </si>
  <si>
    <t>17.79-17.85</t>
  </si>
  <si>
    <t>17.12-17.18</t>
  </si>
  <si>
    <t xml:space="preserve">olive brown </t>
  </si>
  <si>
    <t>2A-C16-2</t>
  </si>
  <si>
    <t>18.08-18.13</t>
  </si>
  <si>
    <t>17.41-17.46</t>
  </si>
  <si>
    <t>2A-C16-3</t>
  </si>
  <si>
    <t>18.19-18.26</t>
  </si>
  <si>
    <t>17.52-17.59</t>
  </si>
  <si>
    <t>2A-C16-4</t>
  </si>
  <si>
    <t>18.40-18.45</t>
  </si>
  <si>
    <t>17.73-17.78</t>
  </si>
  <si>
    <t>Actual Depth (m) </t>
  </si>
  <si>
    <t>3A-C4-1</t>
  </si>
  <si>
    <t>yellowish brown</t>
  </si>
  <si>
    <t>3A-C4-2</t>
  </si>
  <si>
    <t>15.89-15.94</t>
  </si>
  <si>
    <t>15.22-15.27</t>
  </si>
  <si>
    <t>brown</t>
  </si>
  <si>
    <t>3A-C4-3</t>
  </si>
  <si>
    <t>16.05-16.10</t>
  </si>
  <si>
    <t>15.38- 15.43</t>
  </si>
  <si>
    <t>dark olive brown</t>
  </si>
  <si>
    <t>3A-C4-4</t>
  </si>
  <si>
    <t>16.40-16.45</t>
  </si>
  <si>
    <t>15.73-15.78</t>
  </si>
  <si>
    <t>3A-C5-1</t>
  </si>
  <si>
    <t>16.51-16.55</t>
  </si>
  <si>
    <t>15.84-15.88</t>
  </si>
  <si>
    <t>3A-C5-2</t>
  </si>
  <si>
    <t>16.69-16.73</t>
  </si>
  <si>
    <t>16.02-16.06</t>
  </si>
  <si>
    <t>3A-C5-3</t>
  </si>
  <si>
    <t>16.81-16.86</t>
  </si>
  <si>
    <t>16.14-16.19</t>
  </si>
  <si>
    <t>3A-C5-4</t>
  </si>
  <si>
    <t>17.06-17.10</t>
  </si>
  <si>
    <t>16.39-16.43</t>
  </si>
  <si>
    <t>light olive grey</t>
  </si>
  <si>
    <t>3A-C6-1</t>
  </si>
  <si>
    <t>17.81-17.86</t>
  </si>
  <si>
    <t>17.14-17.19</t>
  </si>
  <si>
    <t>3A-C7-1</t>
  </si>
  <si>
    <t>18.60-18.65</t>
  </si>
  <si>
    <t>17.93-17.98</t>
  </si>
  <si>
    <t>3A-C7-2</t>
  </si>
  <si>
    <t>18.93-18.98</t>
  </si>
  <si>
    <t>18.26-18.31</t>
  </si>
  <si>
    <t>3A-C7-3</t>
  </si>
  <si>
    <t>19.07-19.14</t>
  </si>
  <si>
    <t>18.4-18.47</t>
  </si>
  <si>
    <t>3A-C8-1</t>
  </si>
  <si>
    <t>19.69-19.74</t>
  </si>
  <si>
    <t>19.02-19.07</t>
  </si>
  <si>
    <t>3A-C9-1</t>
  </si>
  <si>
    <t>20.55-20.60</t>
  </si>
  <si>
    <t>19.88-19.93</t>
  </si>
  <si>
    <t>3A-C9-2</t>
  </si>
  <si>
    <t>21.06-21.11</t>
  </si>
  <si>
    <t>20.39-20.44</t>
  </si>
  <si>
    <t>3A-C10-1</t>
  </si>
  <si>
    <t>21.47-21.51</t>
  </si>
  <si>
    <t>20.8-20.84</t>
  </si>
  <si>
    <t>3A-C10-2</t>
  </si>
  <si>
    <t>22.00-22.05</t>
  </si>
  <si>
    <t>21.33-21.38</t>
  </si>
  <si>
    <t>3A-C11-1</t>
  </si>
  <si>
    <t>22.28-22.32</t>
  </si>
  <si>
    <t>21.61-21.65</t>
  </si>
  <si>
    <t>3A-C11-2</t>
  </si>
  <si>
    <t>22.97-23.01</t>
  </si>
  <si>
    <t>22.3-22.34</t>
  </si>
  <si>
    <t>3A-C12-1</t>
  </si>
  <si>
    <t>23.39-23.44</t>
  </si>
  <si>
    <t>22.72-22.77</t>
  </si>
  <si>
    <t>3A-C12-2</t>
  </si>
  <si>
    <t>23.70-23.75</t>
  </si>
  <si>
    <t>23.03-23.08</t>
  </si>
  <si>
    <t>3A-C13-1</t>
  </si>
  <si>
    <t>24.61-24.67</t>
  </si>
  <si>
    <t>23.94-24</t>
  </si>
  <si>
    <t>3A-C14-1</t>
  </si>
  <si>
    <t>25.00-25.02</t>
  </si>
  <si>
    <t>24.33-24.35</t>
  </si>
  <si>
    <t>3A-C14-2</t>
  </si>
  <si>
    <t>25.27-25.32</t>
  </si>
  <si>
    <t>24.6-24.65</t>
  </si>
  <si>
    <t>3A-C14-3</t>
  </si>
  <si>
    <t>25.78-25.83</t>
  </si>
  <si>
    <t>25.11-25.16</t>
  </si>
  <si>
    <t>3A-C15-1</t>
  </si>
  <si>
    <t>26.18-26.23</t>
  </si>
  <si>
    <t>25.51-25.56</t>
  </si>
  <si>
    <t>3A-C16-1</t>
  </si>
  <si>
    <t>26.47-26.52</t>
  </si>
  <si>
    <t>3A-C16-2</t>
  </si>
  <si>
    <t>27.76-27.80</t>
  </si>
  <si>
    <t>27.09-27.13</t>
  </si>
  <si>
    <t>3A-C17-1</t>
  </si>
  <si>
    <t>27.88-27.92</t>
  </si>
  <si>
    <t>27.21-27.25</t>
  </si>
  <si>
    <t>Sandstone/Tephra</t>
  </si>
  <si>
    <t>3A-C17-2</t>
  </si>
  <si>
    <t>28.30-28.35</t>
  </si>
  <si>
    <t>27.63-27.68</t>
  </si>
  <si>
    <t>3A-C17-3</t>
  </si>
  <si>
    <t>28.80-28.85</t>
  </si>
  <si>
    <t>28.13-28.18</t>
  </si>
  <si>
    <t>3A-C18-1</t>
  </si>
  <si>
    <t>29.21-29.26</t>
  </si>
  <si>
    <t>28.54-28.59</t>
  </si>
  <si>
    <t>3A-C18-2</t>
  </si>
  <si>
    <t>29.73-29.77</t>
  </si>
  <si>
    <t>29.06-29.1</t>
  </si>
  <si>
    <t>Graded beds</t>
  </si>
  <si>
    <t>3A-C19-1</t>
  </si>
  <si>
    <t>30.19-30.23</t>
  </si>
  <si>
    <t>29.52-29.56</t>
  </si>
  <si>
    <t>3A-C19-2</t>
  </si>
  <si>
    <t>30.23-30.29</t>
  </si>
  <si>
    <t>29.56-29.62</t>
  </si>
  <si>
    <t>3A-C19-3</t>
  </si>
  <si>
    <t>30.29-30.33</t>
  </si>
  <si>
    <t>29.62-29.66</t>
  </si>
  <si>
    <t xml:space="preserve">dark grey </t>
  </si>
  <si>
    <t>3A-C20-1</t>
  </si>
  <si>
    <t>31.00-31.06</t>
  </si>
  <si>
    <t>30.33-30.39</t>
  </si>
  <si>
    <t>3A-C20-2</t>
  </si>
  <si>
    <t>31.56-31.61</t>
  </si>
  <si>
    <t>30.89-30.94</t>
  </si>
  <si>
    <t>3A-C21-1</t>
  </si>
  <si>
    <t>32.18-32.23</t>
  </si>
  <si>
    <t>31.51-31.56</t>
  </si>
  <si>
    <t>3A-C21-2</t>
  </si>
  <si>
    <t>32.64-32.69</t>
  </si>
  <si>
    <t>31.97-32.02</t>
  </si>
  <si>
    <t>3A-C22-1</t>
  </si>
  <si>
    <t>32.76-32.81</t>
  </si>
  <si>
    <t>32.09-32.14</t>
  </si>
  <si>
    <t>3A-C22-2</t>
  </si>
  <si>
    <t>32.90-32.95</t>
  </si>
  <si>
    <t>32.23-32.28</t>
  </si>
  <si>
    <t>dark olive grey</t>
  </si>
  <si>
    <t>3A-C22-3</t>
  </si>
  <si>
    <t>33.00-33.01</t>
  </si>
  <si>
    <t>32.33-32.34</t>
  </si>
  <si>
    <t>3A-C22-4</t>
  </si>
  <si>
    <t>33.20-33.25</t>
  </si>
  <si>
    <t>32.53-32.58</t>
  </si>
  <si>
    <t>3A-C22-5</t>
  </si>
  <si>
    <t>33.62-33.67</t>
  </si>
  <si>
    <t>32.95-33</t>
  </si>
  <si>
    <t>3A-C23-1</t>
  </si>
  <si>
    <t>33.72-33.77</t>
  </si>
  <si>
    <t>33.05-33.1</t>
  </si>
  <si>
    <t>3A-C23-2</t>
  </si>
  <si>
    <t>34.15-34.20</t>
  </si>
  <si>
    <t>33.48-33.53</t>
  </si>
  <si>
    <t>3A-C23-3</t>
  </si>
  <si>
    <t>34.57-34.62</t>
  </si>
  <si>
    <t>33.9-33.95</t>
  </si>
  <si>
    <t>3A-C24-1</t>
  </si>
  <si>
    <t>34.92-34.96</t>
  </si>
  <si>
    <t>34.25-34.29</t>
  </si>
  <si>
    <t>3A-C24-2</t>
  </si>
  <si>
    <t>35.42-35.46</t>
  </si>
  <si>
    <t>34.75-34.79</t>
  </si>
  <si>
    <t>3A-C25-1</t>
  </si>
  <si>
    <t>35.71-35.75</t>
  </si>
  <si>
    <t>35.04-35.08</t>
  </si>
  <si>
    <t>graded beds</t>
  </si>
  <si>
    <t>3A-C25-2</t>
  </si>
  <si>
    <t>36.03-36.09</t>
  </si>
  <si>
    <t>35.36-35.42</t>
  </si>
  <si>
    <t>3A-C25-3</t>
  </si>
  <si>
    <t>36.47-36.51</t>
  </si>
  <si>
    <t>35.8-35.84</t>
  </si>
  <si>
    <t>3A-C26-1</t>
  </si>
  <si>
    <t>37.34-37.39</t>
  </si>
  <si>
    <t>36.67-36.72</t>
  </si>
  <si>
    <t>3A-C27-1</t>
  </si>
  <si>
    <t>37.83-37.86</t>
  </si>
  <si>
    <t>37.16-37.19</t>
  </si>
  <si>
    <t>3A-C27-2</t>
  </si>
  <si>
    <t>38.01-38.06</t>
  </si>
  <si>
    <t>3A-C28-1</t>
  </si>
  <si>
    <t>38.50-38.55</t>
  </si>
  <si>
    <t>37.83-37.88</t>
  </si>
  <si>
    <t>3A-C29-1</t>
  </si>
  <si>
    <t>39.61-39-66</t>
  </si>
  <si>
    <t>38.94-38.99</t>
  </si>
  <si>
    <t>3A-C30-1</t>
  </si>
  <si>
    <t>40.45-40.49</t>
  </si>
  <si>
    <t>39.78-39.82</t>
  </si>
  <si>
    <t>3A-C30-2</t>
  </si>
  <si>
    <t>41.00-41.05</t>
  </si>
  <si>
    <t>40.33-40.38</t>
  </si>
  <si>
    <t>3A-C31-1</t>
  </si>
  <si>
    <t>41.75-41.80</t>
  </si>
  <si>
    <t>41.08-41.13</t>
  </si>
  <si>
    <t>3A-C32-1</t>
  </si>
  <si>
    <t>42.54-42.58</t>
  </si>
  <si>
    <t>41.87-41.91</t>
  </si>
  <si>
    <t>3A-C32-2</t>
  </si>
  <si>
    <t>43.06-43.09</t>
  </si>
  <si>
    <t>42.39-42.42</t>
  </si>
  <si>
    <t>3A-C33-1</t>
  </si>
  <si>
    <t>43.30-43.35</t>
  </si>
  <si>
    <t>42.63-42.68</t>
  </si>
  <si>
    <t>3A-C33-2</t>
  </si>
  <si>
    <t>43.72-43.76</t>
  </si>
  <si>
    <t>43.05-43.09</t>
  </si>
  <si>
    <t>3A-C34-1</t>
  </si>
  <si>
    <t>44.76-44.81</t>
  </si>
  <si>
    <t>44.09-44.14</t>
  </si>
  <si>
    <t>3A-C35-1</t>
  </si>
  <si>
    <t>45.25-45.30</t>
  </si>
  <si>
    <t>44.58-44.63</t>
  </si>
  <si>
    <t>3A-C35-2</t>
  </si>
  <si>
    <t>45.60-45.64</t>
  </si>
  <si>
    <t>44.93-44.97</t>
  </si>
  <si>
    <t>3A-C35-3</t>
  </si>
  <si>
    <t>45.64-45.66</t>
  </si>
  <si>
    <t>44.97-44.99</t>
  </si>
  <si>
    <t>3A-C35-4</t>
  </si>
  <si>
    <t>45.76-45.80</t>
  </si>
  <si>
    <t>45.09-45.13</t>
  </si>
  <si>
    <t>light greenish grey</t>
  </si>
  <si>
    <t>3A-C35-5</t>
  </si>
  <si>
    <t>45.80-45.83</t>
  </si>
  <si>
    <t>45.13-45.16</t>
  </si>
  <si>
    <t>3A-C36-1</t>
  </si>
  <si>
    <t>46.09-46.14</t>
  </si>
  <si>
    <t>45.42-45.47</t>
  </si>
  <si>
    <t>3A-C36-2</t>
  </si>
  <si>
    <t>46.14-46.19</t>
  </si>
  <si>
    <t>45.47-45.52</t>
  </si>
  <si>
    <t>Massive Mudstone</t>
  </si>
  <si>
    <t>3A-C36-3</t>
  </si>
  <si>
    <t>46.40-46.45</t>
  </si>
  <si>
    <t>45.73-45.78</t>
  </si>
  <si>
    <t>3A-C36-4</t>
  </si>
  <si>
    <t>46.55-46.60</t>
  </si>
  <si>
    <t>45.88-45.93</t>
  </si>
  <si>
    <t>3A-C37-1</t>
  </si>
  <si>
    <t>47.51-47.56</t>
  </si>
  <si>
    <t>46.84-46.89</t>
  </si>
  <si>
    <t>3A-C38-1</t>
  </si>
  <si>
    <t>48.43-48.48</t>
  </si>
  <si>
    <t>47.76-47.81</t>
  </si>
  <si>
    <t>3A-C39-1</t>
  </si>
  <si>
    <t>49.39-49.44</t>
  </si>
  <si>
    <t>48.72-48.77</t>
  </si>
  <si>
    <t>3A-C40-1</t>
  </si>
  <si>
    <t>50.02-50.06</t>
  </si>
  <si>
    <t>49.35-49.39</t>
  </si>
  <si>
    <t>3A-C40-2</t>
  </si>
  <si>
    <t>50.20-50.24</t>
  </si>
  <si>
    <t>49.53-49.57</t>
  </si>
  <si>
    <t>3A-C40-3</t>
  </si>
  <si>
    <t>50.38-50.41</t>
  </si>
  <si>
    <t>49.71-49.74</t>
  </si>
  <si>
    <t>3A-C40-4</t>
  </si>
  <si>
    <t>50.51-50.54</t>
  </si>
  <si>
    <t>49.84-49.87</t>
  </si>
  <si>
    <t xml:space="preserve">pale olive </t>
  </si>
  <si>
    <t>3A-C40-5</t>
  </si>
  <si>
    <t>50.65-50.68</t>
  </si>
  <si>
    <t>49.98-50.01</t>
  </si>
  <si>
    <t>3A-C41-1</t>
  </si>
  <si>
    <t>50.76-50.80</t>
  </si>
  <si>
    <t>50.09-50.13</t>
  </si>
  <si>
    <t>3A-C41-2</t>
  </si>
  <si>
    <t>50.87-50.90</t>
  </si>
  <si>
    <t>50.2-50.23</t>
  </si>
  <si>
    <t>3A-C41-3</t>
  </si>
  <si>
    <t>50.98-51.01</t>
  </si>
  <si>
    <t>50.31-50.34</t>
  </si>
  <si>
    <t>3A-C41-4</t>
  </si>
  <si>
    <t>51.10-51.13</t>
  </si>
  <si>
    <t>50.43-50.46</t>
  </si>
  <si>
    <t>Cross Cross stratified sandstone</t>
  </si>
  <si>
    <t>Organics (%)</t>
  </si>
  <si>
    <t>Grain Size</t>
  </si>
  <si>
    <t>Sample Type</t>
  </si>
  <si>
    <t>Textural Group</t>
  </si>
  <si>
    <t>Mud (%)</t>
  </si>
  <si>
    <t>Sand (%)</t>
  </si>
  <si>
    <t>XRF Data</t>
  </si>
  <si>
    <t>Mg</t>
  </si>
  <si>
    <t>Al</t>
  </si>
  <si>
    <t>Si</t>
  </si>
  <si>
    <t>K</t>
  </si>
  <si>
    <t>Ca (G)</t>
  </si>
  <si>
    <t>Ca (S)</t>
  </si>
  <si>
    <t>Ti (G)</t>
  </si>
  <si>
    <t xml:space="preserve">Ti (S) </t>
  </si>
  <si>
    <t>Fe (G)</t>
  </si>
  <si>
    <t>Fe (S)</t>
  </si>
  <si>
    <t>Sr (G)</t>
  </si>
  <si>
    <t xml:space="preserve">Sr (S) </t>
  </si>
  <si>
    <t>Ba</t>
  </si>
  <si>
    <t>Ti/Al</t>
  </si>
  <si>
    <t>Ca/Ti</t>
  </si>
  <si>
    <t>Unimodal, poorly sorted</t>
  </si>
  <si>
    <t>Muddy Sand</t>
  </si>
  <si>
    <t>Polymodal, v. poorly sorted</t>
  </si>
  <si>
    <t>Sandy Mud</t>
  </si>
  <si>
    <t>Bimodal, poorly sorted</t>
  </si>
  <si>
    <t>Trimodal, poorly sorted</t>
  </si>
  <si>
    <t xml:space="preserve">Trimodal, v. poorly sorted </t>
  </si>
  <si>
    <t>Bimodal, v. poorly sorted</t>
  </si>
  <si>
    <t>Polymodal, poorly sorted</t>
  </si>
  <si>
    <t>Mud</t>
  </si>
  <si>
    <t>Sand</t>
  </si>
  <si>
    <t>Unimodal, v. poorly sorted</t>
  </si>
  <si>
    <t>Trimodal, v. poorly sorted</t>
  </si>
  <si>
    <t xml:space="preserve">Muddy Sand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</si>
</sst>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BE4D5"/>
        <bgColor rgb="FFFBE4D5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</fills>
  <borders count="3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3" borderId="1" xfId="0" applyFont="1" applyFill="1" applyBorder="1"/>
    <xf numFmtId="0" fontId="3" fillId="3" borderId="1" xfId="0" applyFont="1" applyFill="1" applyBorder="1"/>
    <xf numFmtId="0" fontId="1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4" borderId="1" xfId="0" applyFont="1" applyFill="1" applyBorder="1"/>
    <xf numFmtId="0" fontId="3" fillId="4" borderId="1" xfId="0" applyFont="1" applyFill="1" applyBorder="1" applyAlignment="1"/>
    <xf numFmtId="0" fontId="4" fillId="0" borderId="0" xfId="0" applyFont="1" applyAlignment="1"/>
    <xf numFmtId="0" fontId="3" fillId="0" borderId="1" xfId="0" applyFont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3" fillId="4" borderId="1" xfId="0" applyNumberFormat="1" applyFont="1" applyFill="1" applyBorder="1" applyAlignment="1">
      <alignment horizontal="left"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5" fillId="0" borderId="0" xfId="0" applyFont="1"/>
    <xf numFmtId="0" fontId="4" fillId="4" borderId="1" xfId="0" applyFont="1" applyFill="1" applyBorder="1"/>
    <xf numFmtId="0" fontId="4" fillId="0" borderId="1" xfId="0" applyFont="1" applyBorder="1"/>
    <xf numFmtId="0" fontId="2" fillId="0" borderId="0" xfId="0" applyFont="1"/>
    <xf numFmtId="0" fontId="2" fillId="4" borderId="1" xfId="0" applyFont="1" applyFill="1" applyBorder="1"/>
    <xf numFmtId="0" fontId="6" fillId="0" borderId="0" xfId="0" applyFont="1" applyAlignment="1"/>
    <xf numFmtId="0" fontId="6" fillId="0" borderId="0" xfId="0" applyFont="1"/>
    <xf numFmtId="0" fontId="6" fillId="4" borderId="0" xfId="0" applyFont="1" applyFill="1"/>
    <xf numFmtId="0" fontId="3" fillId="5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2" xfId="0" applyFont="1" applyFill="1" applyBorder="1"/>
    <xf numFmtId="2" fontId="1" fillId="0" borderId="0" xfId="0" applyNumberFormat="1" applyFont="1"/>
    <xf numFmtId="2" fontId="0" fillId="0" borderId="0" xfId="0" applyNumberFormat="1"/>
    <xf numFmtId="2" fontId="6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B21A2-6760-46D6-BC0E-675C3918787B}">
  <dimension ref="A1:AD35"/>
  <sheetViews>
    <sheetView zoomScale="43" zoomScaleNormal="30" workbookViewId="0">
      <selection activeCell="T9" sqref="T9"/>
    </sheetView>
  </sheetViews>
  <sheetFormatPr defaultRowHeight="14.5" x14ac:dyDescent="0.35"/>
  <cols>
    <col min="1" max="1" width="15.54296875" style="5" customWidth="1"/>
    <col min="2" max="2" width="20.81640625" style="9" customWidth="1"/>
    <col min="3" max="4" width="18.54296875" style="9" customWidth="1"/>
    <col min="5" max="5" width="33.7265625" customWidth="1"/>
    <col min="6" max="6" width="21.7265625" customWidth="1"/>
    <col min="7" max="7" width="15.26953125" style="9" customWidth="1"/>
    <col min="8" max="8" width="12.453125" customWidth="1"/>
    <col min="9" max="9" width="9.7265625" customWidth="1"/>
    <col min="10" max="10" width="23.81640625" customWidth="1"/>
    <col min="11" max="11" width="13.1796875" customWidth="1"/>
    <col min="15" max="16" width="8.81640625" style="41" bestFit="1" customWidth="1"/>
    <col min="17" max="17" width="9.36328125" style="41" bestFit="1" customWidth="1"/>
    <col min="18" max="29" width="8.81640625" style="41" bestFit="1" customWidth="1"/>
    <col min="30" max="30" width="8.7265625" style="41"/>
  </cols>
  <sheetData>
    <row r="1" spans="1:30" s="5" customFormat="1" x14ac:dyDescent="0.35">
      <c r="A1" s="5" t="s">
        <v>0</v>
      </c>
      <c r="B1" s="12" t="s">
        <v>1</v>
      </c>
      <c r="C1" s="12" t="s">
        <v>2</v>
      </c>
      <c r="D1" s="12" t="s">
        <v>3</v>
      </c>
      <c r="E1" s="5" t="s">
        <v>4</v>
      </c>
      <c r="F1" s="5" t="s">
        <v>5</v>
      </c>
      <c r="G1" s="12" t="s">
        <v>6</v>
      </c>
      <c r="H1" s="12" t="s">
        <v>544</v>
      </c>
      <c r="I1" s="35" t="s">
        <v>545</v>
      </c>
      <c r="J1" s="35" t="s">
        <v>546</v>
      </c>
      <c r="K1" s="35" t="s">
        <v>547</v>
      </c>
      <c r="L1" s="35" t="s">
        <v>548</v>
      </c>
      <c r="M1" s="35" t="s">
        <v>549</v>
      </c>
      <c r="N1" s="35" t="s">
        <v>550</v>
      </c>
      <c r="O1" s="42" t="s">
        <v>551</v>
      </c>
      <c r="P1" s="42" t="s">
        <v>552</v>
      </c>
      <c r="Q1" s="42" t="s">
        <v>553</v>
      </c>
      <c r="R1" s="42" t="s">
        <v>554</v>
      </c>
      <c r="S1" s="42" t="s">
        <v>555</v>
      </c>
      <c r="T1" s="42" t="s">
        <v>556</v>
      </c>
      <c r="U1" s="42" t="s">
        <v>557</v>
      </c>
      <c r="V1" s="42" t="s">
        <v>558</v>
      </c>
      <c r="W1" s="42" t="s">
        <v>559</v>
      </c>
      <c r="X1" s="42" t="s">
        <v>560</v>
      </c>
      <c r="Y1" s="42" t="s">
        <v>561</v>
      </c>
      <c r="Z1" s="42" t="s">
        <v>562</v>
      </c>
      <c r="AA1" s="42" t="s">
        <v>563</v>
      </c>
      <c r="AB1" s="42" t="s">
        <v>564</v>
      </c>
      <c r="AC1" s="42" t="s">
        <v>565</v>
      </c>
      <c r="AD1" s="40"/>
    </row>
    <row r="2" spans="1:30" x14ac:dyDescent="0.35">
      <c r="A2" s="5" t="s">
        <v>7</v>
      </c>
      <c r="B2" s="9" t="s">
        <v>8</v>
      </c>
      <c r="C2" s="9" t="s">
        <v>9</v>
      </c>
      <c r="D2" s="9">
        <v>1.1599999999999999</v>
      </c>
      <c r="E2" t="s">
        <v>10</v>
      </c>
      <c r="F2" t="s">
        <v>11</v>
      </c>
      <c r="G2" s="13">
        <v>14.099143974859151</v>
      </c>
      <c r="I2" s="6"/>
      <c r="J2" s="6" t="s">
        <v>568</v>
      </c>
      <c r="K2" s="6" t="s">
        <v>567</v>
      </c>
      <c r="L2" s="6">
        <v>33.6</v>
      </c>
      <c r="M2" s="6">
        <f>100-L2</f>
        <v>66.400000000000006</v>
      </c>
      <c r="N2" s="6"/>
      <c r="O2" s="43">
        <v>21735.11332433184</v>
      </c>
      <c r="P2" s="43">
        <v>71143.645316442693</v>
      </c>
      <c r="Q2" s="43">
        <v>244849.76165468001</v>
      </c>
      <c r="R2" s="43">
        <v>6933.2611975699074</v>
      </c>
      <c r="S2" s="43">
        <v>24330.301142760534</v>
      </c>
      <c r="T2" s="43">
        <v>14473.947382805387</v>
      </c>
      <c r="U2" s="43">
        <v>5108.6336957610201</v>
      </c>
      <c r="V2" s="43">
        <v>3743.0293635703601</v>
      </c>
      <c r="W2" s="43">
        <v>45142.799594393815</v>
      </c>
      <c r="X2" s="43">
        <v>40516.436014913517</v>
      </c>
      <c r="Y2" s="43">
        <v>118.51901599887952</v>
      </c>
      <c r="Z2" s="43">
        <v>92.971747130066987</v>
      </c>
      <c r="AA2" s="43">
        <v>206.41084971907694</v>
      </c>
      <c r="AB2" s="43">
        <f>(V2/P2)*100</f>
        <v>5.2612279662105994</v>
      </c>
      <c r="AC2" s="43">
        <f>S2/V2</f>
        <v>6.500163044286837</v>
      </c>
    </row>
    <row r="3" spans="1:30" x14ac:dyDescent="0.35">
      <c r="A3" s="5" t="s">
        <v>12</v>
      </c>
      <c r="B3" s="9" t="s">
        <v>13</v>
      </c>
      <c r="C3" s="9" t="s">
        <v>14</v>
      </c>
      <c r="D3" s="9">
        <v>2.1</v>
      </c>
      <c r="E3" t="s">
        <v>10</v>
      </c>
      <c r="F3" t="s">
        <v>11</v>
      </c>
      <c r="G3" s="13">
        <v>6.5964354077417946</v>
      </c>
      <c r="I3" s="6"/>
      <c r="J3" s="6" t="s">
        <v>568</v>
      </c>
      <c r="K3" s="6" t="s">
        <v>579</v>
      </c>
      <c r="L3" s="6">
        <v>28.7</v>
      </c>
      <c r="M3" s="6">
        <f t="shared" ref="M3:M35" si="0">100-L3</f>
        <v>71.3</v>
      </c>
      <c r="N3" s="6"/>
      <c r="O3" s="43">
        <v>28301.189804965077</v>
      </c>
      <c r="P3" s="43">
        <v>67282.033873163818</v>
      </c>
      <c r="Q3" s="43">
        <v>252814.38534810834</v>
      </c>
      <c r="R3" s="43">
        <v>8427.8886891815728</v>
      </c>
      <c r="S3" s="43">
        <v>27857.983599402563</v>
      </c>
      <c r="T3" s="43">
        <v>16143.870669317261</v>
      </c>
      <c r="U3" s="43">
        <v>3749.7889969900684</v>
      </c>
      <c r="V3" s="43">
        <v>2843.387224814961</v>
      </c>
      <c r="W3" s="43">
        <v>45106.617246769827</v>
      </c>
      <c r="X3" s="43">
        <v>40291.899115816086</v>
      </c>
      <c r="Y3" s="43">
        <v>116.19511372439169</v>
      </c>
      <c r="Z3" s="43">
        <v>81.350278738808612</v>
      </c>
      <c r="AA3" s="43">
        <v>261.04901582118555</v>
      </c>
      <c r="AB3" s="43">
        <f t="shared" ref="AB3:AB34" si="1">(V3/P3)*100</f>
        <v>4.2260720449907172</v>
      </c>
      <c r="AC3" s="43">
        <f t="shared" ref="AC3:AC34" si="2">S3/V3</f>
        <v>9.7974638685434332</v>
      </c>
    </row>
    <row r="4" spans="1:30" x14ac:dyDescent="0.35">
      <c r="A4" s="5" t="s">
        <v>15</v>
      </c>
      <c r="B4" s="9" t="s">
        <v>16</v>
      </c>
      <c r="C4" s="9" t="s">
        <v>17</v>
      </c>
      <c r="D4" s="9">
        <v>2.69</v>
      </c>
      <c r="E4" t="s">
        <v>10</v>
      </c>
      <c r="F4" t="s">
        <v>11</v>
      </c>
      <c r="G4" s="13">
        <v>8.1747230214111894</v>
      </c>
      <c r="I4" s="6"/>
      <c r="J4" s="6" t="s">
        <v>573</v>
      </c>
      <c r="K4" s="6" t="s">
        <v>579</v>
      </c>
      <c r="L4" s="6">
        <v>21.1</v>
      </c>
      <c r="M4" s="6">
        <f t="shared" si="0"/>
        <v>78.900000000000006</v>
      </c>
      <c r="N4" s="6"/>
      <c r="O4" s="43">
        <v>19799.926249343862</v>
      </c>
      <c r="P4" s="43">
        <v>62551.33586376418</v>
      </c>
      <c r="Q4" s="43">
        <v>267370.46053365519</v>
      </c>
      <c r="R4" s="43">
        <v>6390.1521451025101</v>
      </c>
      <c r="S4" s="43">
        <v>29555.515007110003</v>
      </c>
      <c r="T4" s="43">
        <v>16555.836235978291</v>
      </c>
      <c r="U4" s="43">
        <v>4344.1538919486602</v>
      </c>
      <c r="V4" s="43">
        <v>2936.0413985738228</v>
      </c>
      <c r="W4" s="43">
        <v>37177.362183643279</v>
      </c>
      <c r="X4" s="43">
        <v>31428.180281223431</v>
      </c>
      <c r="Y4" s="43">
        <v>108.06145576368426</v>
      </c>
      <c r="Z4" s="43">
        <v>81.350278738808612</v>
      </c>
      <c r="AA4" s="43">
        <v>196.8708524631532</v>
      </c>
      <c r="AB4" s="43">
        <f t="shared" si="1"/>
        <v>4.6938108643570366</v>
      </c>
      <c r="AC4" s="43">
        <f t="shared" si="2"/>
        <v>10.066450364584963</v>
      </c>
    </row>
    <row r="5" spans="1:30" x14ac:dyDescent="0.35">
      <c r="A5" s="5" t="s">
        <v>18</v>
      </c>
      <c r="B5" s="9" t="s">
        <v>19</v>
      </c>
      <c r="C5" s="9" t="s">
        <v>20</v>
      </c>
      <c r="D5" s="9">
        <v>3.46</v>
      </c>
      <c r="E5" t="s">
        <v>128</v>
      </c>
      <c r="F5" t="s">
        <v>21</v>
      </c>
      <c r="G5" s="13">
        <v>9.0444965693127486</v>
      </c>
      <c r="I5" s="6"/>
      <c r="J5" s="6" t="s">
        <v>566</v>
      </c>
      <c r="K5" s="6" t="s">
        <v>576</v>
      </c>
      <c r="L5" s="6">
        <v>8.5</v>
      </c>
      <c r="M5" s="6">
        <f t="shared" si="0"/>
        <v>91.5</v>
      </c>
      <c r="N5" s="6"/>
      <c r="O5" s="43">
        <v>23341.471173422575</v>
      </c>
      <c r="P5" s="43">
        <v>55994.836706106355</v>
      </c>
      <c r="Q5" s="43">
        <v>264990.5158907919</v>
      </c>
      <c r="R5" s="43">
        <v>4425.1739504341585</v>
      </c>
      <c r="S5" s="43">
        <v>38093.222038916239</v>
      </c>
      <c r="T5" s="43">
        <v>23248</v>
      </c>
      <c r="U5" s="43">
        <v>3749</v>
      </c>
      <c r="V5" s="43">
        <v>2785</v>
      </c>
      <c r="W5" s="43">
        <v>53601</v>
      </c>
      <c r="X5" s="43">
        <v>49792</v>
      </c>
      <c r="Y5" s="43">
        <v>93</v>
      </c>
      <c r="Z5" s="43">
        <v>67.622382184427678</v>
      </c>
      <c r="AA5" s="43">
        <v>164.03547393333875</v>
      </c>
      <c r="AB5" s="43">
        <f t="shared" si="1"/>
        <v>4.973672866691814</v>
      </c>
      <c r="AC5" s="43">
        <f t="shared" si="2"/>
        <v>13.677997141442097</v>
      </c>
    </row>
    <row r="6" spans="1:30" x14ac:dyDescent="0.35">
      <c r="A6" s="5" t="s">
        <v>22</v>
      </c>
      <c r="B6" s="9" t="s">
        <v>23</v>
      </c>
      <c r="C6" s="9" t="s">
        <v>24</v>
      </c>
      <c r="D6" s="9">
        <v>4.1500000000000004</v>
      </c>
      <c r="E6" t="s">
        <v>10</v>
      </c>
      <c r="F6" t="s">
        <v>11</v>
      </c>
      <c r="G6" s="13">
        <v>4.6139284707842823</v>
      </c>
      <c r="I6" s="6"/>
      <c r="J6" s="6" t="s">
        <v>572</v>
      </c>
      <c r="K6" s="6" t="s">
        <v>567</v>
      </c>
      <c r="L6" s="6">
        <v>26.7</v>
      </c>
      <c r="M6" s="6">
        <f t="shared" si="0"/>
        <v>73.3</v>
      </c>
      <c r="N6" s="6"/>
      <c r="O6" s="43">
        <v>16631.112684055097</v>
      </c>
      <c r="P6" s="43">
        <v>57660.359575847426</v>
      </c>
      <c r="Q6" s="43">
        <v>274646.81118269241</v>
      </c>
      <c r="R6" s="43">
        <v>5171.3895690298395</v>
      </c>
      <c r="S6" s="43">
        <v>37051.963023438409</v>
      </c>
      <c r="T6" s="43">
        <v>20816.490594786872</v>
      </c>
      <c r="U6" s="43">
        <v>4310.9607390015835</v>
      </c>
      <c r="V6" s="43">
        <v>3008.769943567338</v>
      </c>
      <c r="W6" s="43">
        <v>39135.46570211769</v>
      </c>
      <c r="X6" s="43">
        <v>33101.72863582959</v>
      </c>
      <c r="Y6" s="43">
        <v>117.35706486163561</v>
      </c>
      <c r="Z6" s="43">
        <v>84.67069827916815</v>
      </c>
      <c r="AA6" s="43">
        <v>179.52540290692826</v>
      </c>
      <c r="AB6" s="43">
        <f t="shared" si="1"/>
        <v>5.2180908438657072</v>
      </c>
      <c r="AC6" s="43">
        <f t="shared" si="2"/>
        <v>12.314654732128796</v>
      </c>
    </row>
    <row r="7" spans="1:30" x14ac:dyDescent="0.35">
      <c r="A7" s="5" t="s">
        <v>25</v>
      </c>
      <c r="B7" s="9" t="s">
        <v>26</v>
      </c>
      <c r="C7" s="9" t="s">
        <v>27</v>
      </c>
      <c r="D7" s="9">
        <v>5.55</v>
      </c>
      <c r="E7" t="s">
        <v>10</v>
      </c>
      <c r="F7" t="s">
        <v>28</v>
      </c>
      <c r="G7" s="13">
        <v>3.6327658912200937</v>
      </c>
      <c r="I7" s="6"/>
      <c r="J7" s="6" t="s">
        <v>568</v>
      </c>
      <c r="K7" s="6" t="s">
        <v>579</v>
      </c>
      <c r="L7" s="6">
        <v>27.8</v>
      </c>
      <c r="M7" s="6">
        <f t="shared" si="0"/>
        <v>72.2</v>
      </c>
      <c r="N7" s="6"/>
      <c r="O7" s="43">
        <v>15842.593959669286</v>
      </c>
      <c r="P7" s="43">
        <v>54679.780905783766</v>
      </c>
      <c r="Q7" s="43">
        <v>274217.20284452668</v>
      </c>
      <c r="R7" s="43">
        <v>7192.96215321404</v>
      </c>
      <c r="S7" s="43">
        <v>22863.626147559604</v>
      </c>
      <c r="T7" s="43">
        <v>12274.080032078804</v>
      </c>
      <c r="U7" s="43">
        <v>2810.0078541759599</v>
      </c>
      <c r="V7" s="43">
        <v>2053.3360442689677</v>
      </c>
      <c r="W7" s="43">
        <v>28954.391592745564</v>
      </c>
      <c r="X7" s="43">
        <v>23102.352062690836</v>
      </c>
      <c r="Y7" s="43">
        <v>87.14633529329376</v>
      </c>
      <c r="Z7" s="43">
        <v>66.408390807190699</v>
      </c>
      <c r="AA7" s="43">
        <v>169.11813317319329</v>
      </c>
      <c r="AB7" s="43">
        <f t="shared" si="1"/>
        <v>3.7552016673347275</v>
      </c>
      <c r="AC7" s="43">
        <f t="shared" si="2"/>
        <v>11.134868163140608</v>
      </c>
    </row>
    <row r="8" spans="1:30" x14ac:dyDescent="0.35">
      <c r="A8" s="5" t="s">
        <v>29</v>
      </c>
      <c r="B8" s="9" t="s">
        <v>30</v>
      </c>
      <c r="C8" s="9" t="s">
        <v>31</v>
      </c>
      <c r="D8" s="9">
        <v>6.62</v>
      </c>
      <c r="E8" t="s">
        <v>32</v>
      </c>
      <c r="F8" t="s">
        <v>21</v>
      </c>
      <c r="G8" s="13">
        <v>7.5846978372409906</v>
      </c>
      <c r="I8" s="6"/>
      <c r="J8" s="6" t="s">
        <v>566</v>
      </c>
      <c r="K8" s="6" t="s">
        <v>567</v>
      </c>
      <c r="L8" s="6">
        <v>0</v>
      </c>
      <c r="M8" s="6">
        <f t="shared" si="0"/>
        <v>100</v>
      </c>
      <c r="N8" s="6"/>
      <c r="O8" s="43">
        <v>20380.712100204466</v>
      </c>
      <c r="P8" s="43">
        <v>58980.338754263496</v>
      </c>
      <c r="Q8" s="43">
        <v>245952.66509886479</v>
      </c>
      <c r="R8" s="43">
        <v>6458.4493017166333</v>
      </c>
      <c r="S8" s="43">
        <v>33247.604478031717</v>
      </c>
      <c r="T8" s="43">
        <v>19294</v>
      </c>
      <c r="U8" s="43">
        <v>3642</v>
      </c>
      <c r="V8" s="43">
        <v>2707</v>
      </c>
      <c r="W8" s="43">
        <v>43151</v>
      </c>
      <c r="X8" s="43">
        <v>38229</v>
      </c>
      <c r="Y8" s="43">
        <v>93</v>
      </c>
      <c r="Z8" s="43">
        <v>67</v>
      </c>
      <c r="AA8" s="43">
        <v>218</v>
      </c>
      <c r="AB8" s="43">
        <f t="shared" si="1"/>
        <v>4.589665059874414</v>
      </c>
      <c r="AC8" s="43">
        <f t="shared" si="2"/>
        <v>12.282085141496756</v>
      </c>
    </row>
    <row r="9" spans="1:30" x14ac:dyDescent="0.35">
      <c r="A9" s="5" t="s">
        <v>33</v>
      </c>
      <c r="B9" s="9" t="s">
        <v>34</v>
      </c>
      <c r="C9" s="9" t="s">
        <v>35</v>
      </c>
      <c r="D9" s="9">
        <v>15.17</v>
      </c>
      <c r="E9" t="s">
        <v>36</v>
      </c>
      <c r="F9" t="s">
        <v>37</v>
      </c>
      <c r="G9" s="13">
        <v>6.605779685264662</v>
      </c>
      <c r="H9">
        <v>8.18</v>
      </c>
      <c r="I9" s="6"/>
      <c r="J9" s="6" t="s">
        <v>568</v>
      </c>
      <c r="K9" s="6" t="s">
        <v>567</v>
      </c>
      <c r="L9" s="6">
        <v>49.9</v>
      </c>
      <c r="M9" s="6">
        <f t="shared" si="0"/>
        <v>50.1</v>
      </c>
      <c r="N9" s="6"/>
      <c r="O9" s="43">
        <v>0</v>
      </c>
      <c r="P9" s="43">
        <v>53163.699047877148</v>
      </c>
      <c r="Q9" s="43">
        <v>241025.97408561292</v>
      </c>
      <c r="R9" s="43">
        <v>6631.0719342423981</v>
      </c>
      <c r="S9" s="43">
        <v>16194.018394567336</v>
      </c>
      <c r="T9" s="43">
        <v>8330</v>
      </c>
      <c r="U9" s="43">
        <v>3217</v>
      </c>
      <c r="V9" s="43">
        <v>2381</v>
      </c>
      <c r="W9" s="43">
        <v>17457</v>
      </c>
      <c r="X9" s="43">
        <v>13021</v>
      </c>
      <c r="Y9" s="43">
        <v>104</v>
      </c>
      <c r="Z9" s="43">
        <v>92</v>
      </c>
      <c r="AA9" s="43">
        <v>238</v>
      </c>
      <c r="AB9" s="43">
        <f t="shared" si="1"/>
        <v>4.4786198903424017</v>
      </c>
      <c r="AC9" s="43">
        <f t="shared" si="2"/>
        <v>6.8013516986843072</v>
      </c>
    </row>
    <row r="10" spans="1:30" x14ac:dyDescent="0.35">
      <c r="A10" s="5" t="s">
        <v>38</v>
      </c>
      <c r="B10" s="9" t="s">
        <v>39</v>
      </c>
      <c r="C10" s="9" t="s">
        <v>40</v>
      </c>
      <c r="D10" s="9">
        <v>15.31</v>
      </c>
      <c r="E10" t="s">
        <v>41</v>
      </c>
      <c r="F10" t="s">
        <v>42</v>
      </c>
      <c r="G10" s="13">
        <v>5.4734772566760066</v>
      </c>
      <c r="I10" s="6"/>
      <c r="J10" s="6" t="s">
        <v>574</v>
      </c>
      <c r="K10" s="6" t="s">
        <v>575</v>
      </c>
      <c r="L10" s="6">
        <v>98.6</v>
      </c>
      <c r="M10" s="6">
        <f t="shared" si="0"/>
        <v>1.4000000000000057</v>
      </c>
      <c r="N10" s="6"/>
      <c r="O10" s="43">
        <v>4394.0196412035029</v>
      </c>
      <c r="P10" s="43">
        <v>77860.40262647935</v>
      </c>
      <c r="Q10" s="43">
        <v>259026.4653929201</v>
      </c>
      <c r="R10" s="43">
        <v>9344.6664317150626</v>
      </c>
      <c r="S10" s="43">
        <v>7779.3454245172716</v>
      </c>
      <c r="T10" s="43">
        <v>5133</v>
      </c>
      <c r="U10" s="43">
        <v>3591</v>
      </c>
      <c r="V10" s="43">
        <v>2801</v>
      </c>
      <c r="W10" s="43">
        <v>23073</v>
      </c>
      <c r="X10" s="43">
        <v>17944</v>
      </c>
      <c r="Y10" s="43">
        <v>99</v>
      </c>
      <c r="Z10" s="43">
        <v>81</v>
      </c>
      <c r="AA10" s="43">
        <v>283</v>
      </c>
      <c r="AB10" s="43">
        <f t="shared" si="1"/>
        <v>3.597464058126274</v>
      </c>
      <c r="AC10" s="43">
        <f t="shared" si="2"/>
        <v>2.7773457424195902</v>
      </c>
    </row>
    <row r="11" spans="1:30" x14ac:dyDescent="0.35">
      <c r="A11" s="5" t="s">
        <v>43</v>
      </c>
      <c r="B11" s="9" t="s">
        <v>44</v>
      </c>
      <c r="C11" s="9" t="s">
        <v>45</v>
      </c>
      <c r="D11" s="9">
        <v>15.49</v>
      </c>
      <c r="E11" t="s">
        <v>41</v>
      </c>
      <c r="F11" t="s">
        <v>42</v>
      </c>
      <c r="G11" s="13">
        <v>10.023063966184962</v>
      </c>
      <c r="H11">
        <v>8.57</v>
      </c>
      <c r="I11" s="6"/>
      <c r="J11" s="6" t="s">
        <v>572</v>
      </c>
      <c r="K11" s="6" t="s">
        <v>569</v>
      </c>
      <c r="L11" s="6">
        <v>63.6</v>
      </c>
      <c r="M11" s="6">
        <f t="shared" si="0"/>
        <v>36.4</v>
      </c>
      <c r="N11" s="6"/>
      <c r="O11" s="43">
        <v>0</v>
      </c>
      <c r="P11" s="43">
        <v>39824.637937053427</v>
      </c>
      <c r="Q11" s="43">
        <v>270266.13276448695</v>
      </c>
      <c r="R11" s="43">
        <v>5986.0047551487442</v>
      </c>
      <c r="S11" s="43">
        <v>15340.598416303339</v>
      </c>
      <c r="T11" s="43">
        <v>7988</v>
      </c>
      <c r="U11" s="43">
        <v>2687</v>
      </c>
      <c r="V11" s="43">
        <v>1937</v>
      </c>
      <c r="W11" s="43">
        <v>20004</v>
      </c>
      <c r="X11" s="43">
        <v>15245</v>
      </c>
      <c r="Y11" s="43">
        <v>101</v>
      </c>
      <c r="Z11" s="43">
        <v>94</v>
      </c>
      <c r="AA11" s="43">
        <v>183</v>
      </c>
      <c r="AB11" s="43">
        <f t="shared" si="1"/>
        <v>4.8638232519818763</v>
      </c>
      <c r="AC11" s="43">
        <f t="shared" si="2"/>
        <v>7.9197720270022405</v>
      </c>
    </row>
    <row r="12" spans="1:30" x14ac:dyDescent="0.35">
      <c r="A12" s="5" t="s">
        <v>46</v>
      </c>
      <c r="B12" s="9" t="s">
        <v>47</v>
      </c>
      <c r="C12" s="9" t="s">
        <v>48</v>
      </c>
      <c r="D12" s="9">
        <v>15.67</v>
      </c>
      <c r="E12" t="s">
        <v>32</v>
      </c>
      <c r="F12" t="s">
        <v>49</v>
      </c>
      <c r="G12" s="13">
        <v>4.4038391866600648</v>
      </c>
      <c r="I12" s="6"/>
      <c r="J12" s="6" t="s">
        <v>568</v>
      </c>
      <c r="K12" s="6" t="s">
        <v>567</v>
      </c>
      <c r="L12" s="6">
        <v>37.5</v>
      </c>
      <c r="M12" s="6">
        <f t="shared" si="0"/>
        <v>62.5</v>
      </c>
      <c r="N12" s="6"/>
      <c r="O12" s="43">
        <v>4562.804006422587</v>
      </c>
      <c r="P12" s="43">
        <v>59254.957865132092</v>
      </c>
      <c r="Q12" s="43">
        <v>261822.14862277728</v>
      </c>
      <c r="R12" s="43">
        <v>9397.4368195396601</v>
      </c>
      <c r="S12" s="43">
        <v>18062.636923727459</v>
      </c>
      <c r="T12" s="43">
        <v>9824</v>
      </c>
      <c r="U12" s="43">
        <v>3104</v>
      </c>
      <c r="V12" s="43">
        <v>2314</v>
      </c>
      <c r="W12" s="43">
        <v>25802</v>
      </c>
      <c r="X12" s="43">
        <v>20315</v>
      </c>
      <c r="Y12" s="43">
        <v>121</v>
      </c>
      <c r="Z12" s="43">
        <v>96</v>
      </c>
      <c r="AA12" s="43">
        <v>251</v>
      </c>
      <c r="AB12" s="43">
        <f t="shared" si="1"/>
        <v>3.9051584599331002</v>
      </c>
      <c r="AC12" s="43">
        <f t="shared" si="2"/>
        <v>7.8058067950421171</v>
      </c>
    </row>
    <row r="13" spans="1:30" x14ac:dyDescent="0.35">
      <c r="A13" s="5" t="s">
        <v>50</v>
      </c>
      <c r="B13" s="9" t="s">
        <v>51</v>
      </c>
      <c r="C13" s="9" t="s">
        <v>52</v>
      </c>
      <c r="D13" s="9">
        <v>15.93</v>
      </c>
      <c r="E13" t="s">
        <v>10</v>
      </c>
      <c r="F13" t="s">
        <v>53</v>
      </c>
      <c r="G13" s="13">
        <v>3.4704102367066363</v>
      </c>
      <c r="I13" s="6"/>
      <c r="J13" s="6" t="s">
        <v>568</v>
      </c>
      <c r="K13" s="6" t="s">
        <v>579</v>
      </c>
      <c r="L13" s="6">
        <v>27.2</v>
      </c>
      <c r="M13" s="6">
        <f t="shared" si="0"/>
        <v>72.8</v>
      </c>
      <c r="N13" s="6"/>
      <c r="O13" s="43">
        <v>16874.300701856326</v>
      </c>
      <c r="P13" s="43">
        <v>67593.630774877223</v>
      </c>
      <c r="Q13" s="43">
        <v>258407.16614836521</v>
      </c>
      <c r="R13" s="43">
        <v>6509.765448324496</v>
      </c>
      <c r="S13" s="43">
        <v>31251.081679391857</v>
      </c>
      <c r="T13" s="43">
        <v>18082.362893349713</v>
      </c>
      <c r="U13" s="43">
        <v>4315.1098831199679</v>
      </c>
      <c r="V13" s="43">
        <v>3402.3011116829334</v>
      </c>
      <c r="W13" s="43">
        <v>46412.374321317715</v>
      </c>
      <c r="X13" s="43">
        <v>41575.252236879605</v>
      </c>
      <c r="Y13" s="43">
        <v>120.84291827336736</v>
      </c>
      <c r="Z13" s="43">
        <v>87.991117819527688</v>
      </c>
      <c r="AA13" s="43">
        <v>210.74721210813317</v>
      </c>
      <c r="AB13" s="43">
        <f t="shared" si="1"/>
        <v>5.0334640596751008</v>
      </c>
      <c r="AC13" s="43">
        <f t="shared" si="2"/>
        <v>9.1852780378787955</v>
      </c>
    </row>
    <row r="14" spans="1:30" x14ac:dyDescent="0.35">
      <c r="A14" s="5" t="s">
        <v>54</v>
      </c>
      <c r="B14" s="9" t="s">
        <v>55</v>
      </c>
      <c r="C14" s="9" t="s">
        <v>56</v>
      </c>
      <c r="D14" s="9">
        <v>17.13</v>
      </c>
      <c r="E14" t="s">
        <v>10</v>
      </c>
      <c r="F14" t="s">
        <v>57</v>
      </c>
      <c r="G14" s="13">
        <v>9.7701167427306057</v>
      </c>
      <c r="I14" s="6"/>
      <c r="J14" s="6" t="s">
        <v>568</v>
      </c>
      <c r="K14" s="6" t="s">
        <v>567</v>
      </c>
      <c r="L14" s="6">
        <v>32.200000000000003</v>
      </c>
      <c r="M14" s="6">
        <f t="shared" si="0"/>
        <v>67.8</v>
      </c>
      <c r="N14" s="6"/>
      <c r="O14" s="43">
        <v>13269.222571299895</v>
      </c>
      <c r="P14" s="43">
        <v>59058.06580589732</v>
      </c>
      <c r="Q14" s="43">
        <v>258509.50740169786</v>
      </c>
      <c r="R14" s="43">
        <v>7505.4653778480579</v>
      </c>
      <c r="S14" s="43">
        <v>20691.611134572824</v>
      </c>
      <c r="T14" s="43">
        <v>11858.277766310339</v>
      </c>
      <c r="U14" s="43">
        <v>3671.9925447703572</v>
      </c>
      <c r="V14" s="43">
        <v>2769.6623983831787</v>
      </c>
      <c r="W14" s="43">
        <v>40784.955079093423</v>
      </c>
      <c r="X14" s="43">
        <v>35549.679806878426</v>
      </c>
      <c r="Y14" s="43">
        <v>98.765846665732937</v>
      </c>
      <c r="Z14" s="43">
        <v>74.709439658089536</v>
      </c>
      <c r="AA14" s="43">
        <v>180.3926753847395</v>
      </c>
      <c r="AB14" s="43">
        <f t="shared" si="1"/>
        <v>4.6897275767311202</v>
      </c>
      <c r="AC14" s="43">
        <f t="shared" si="2"/>
        <v>7.4708062421801964</v>
      </c>
    </row>
    <row r="15" spans="1:30" x14ac:dyDescent="0.35">
      <c r="A15" s="5" t="s">
        <v>58</v>
      </c>
      <c r="B15" s="9" t="s">
        <v>59</v>
      </c>
      <c r="C15" s="9" t="s">
        <v>60</v>
      </c>
      <c r="D15" s="9">
        <v>17.88</v>
      </c>
      <c r="E15" t="s">
        <v>10</v>
      </c>
      <c r="F15" t="s">
        <v>61</v>
      </c>
      <c r="G15" s="13">
        <v>5.4057040220522961</v>
      </c>
      <c r="I15" s="6"/>
      <c r="J15" s="6" t="s">
        <v>568</v>
      </c>
      <c r="K15" s="6" t="s">
        <v>567</v>
      </c>
      <c r="L15" s="6">
        <v>34</v>
      </c>
      <c r="M15" s="6">
        <f t="shared" si="0"/>
        <v>66</v>
      </c>
      <c r="N15" s="6"/>
      <c r="O15" s="43">
        <v>16438.036136588664</v>
      </c>
      <c r="P15" s="43">
        <v>62032.671372413759</v>
      </c>
      <c r="Q15" s="43">
        <v>257481.59635174114</v>
      </c>
      <c r="R15" s="43">
        <v>9200.5259721560251</v>
      </c>
      <c r="S15" s="43">
        <v>21083.575851977494</v>
      </c>
      <c r="T15" s="43">
        <v>12123.489592111908</v>
      </c>
      <c r="U15" s="43">
        <v>3961.395347027682</v>
      </c>
      <c r="V15" s="43">
        <v>3164.1898479370411</v>
      </c>
      <c r="W15" s="43">
        <v>42303.549492605911</v>
      </c>
      <c r="X15" s="43">
        <v>37146.386644904574</v>
      </c>
      <c r="Y15" s="43">
        <v>104.57560235195251</v>
      </c>
      <c r="Z15" s="43">
        <v>79.69006896862885</v>
      </c>
      <c r="AA15" s="43">
        <v>222.02175431967939</v>
      </c>
      <c r="AB15" s="43">
        <f t="shared" si="1"/>
        <v>5.1008440841452662</v>
      </c>
      <c r="AC15" s="43">
        <f t="shared" si="2"/>
        <v>6.6631829520985812</v>
      </c>
    </row>
    <row r="16" spans="1:30" x14ac:dyDescent="0.35">
      <c r="A16" s="5" t="s">
        <v>62</v>
      </c>
      <c r="B16" s="9" t="s">
        <v>63</v>
      </c>
      <c r="C16" s="9" t="s">
        <v>64</v>
      </c>
      <c r="D16" s="9">
        <v>18.89</v>
      </c>
      <c r="E16" t="s">
        <v>10</v>
      </c>
      <c r="F16" t="s">
        <v>65</v>
      </c>
      <c r="G16" s="13">
        <v>5.018831118538249</v>
      </c>
      <c r="I16" s="6"/>
      <c r="J16" s="6" t="s">
        <v>568</v>
      </c>
      <c r="K16" s="6" t="s">
        <v>567</v>
      </c>
      <c r="L16" s="6">
        <v>33.5</v>
      </c>
      <c r="M16" s="6">
        <f t="shared" si="0"/>
        <v>66.5</v>
      </c>
      <c r="N16" s="6"/>
      <c r="O16" s="43">
        <v>11454.892571825258</v>
      </c>
      <c r="P16" s="43">
        <v>62823.112075162775</v>
      </c>
      <c r="Q16" s="43">
        <v>263980.82825294451</v>
      </c>
      <c r="R16" s="43">
        <v>6793.1735451477607</v>
      </c>
      <c r="S16" s="43">
        <v>17190.452606176226</v>
      </c>
      <c r="T16" s="43">
        <v>9987.4073640464612</v>
      </c>
      <c r="U16" s="43">
        <v>3996.6630720339513</v>
      </c>
      <c r="V16" s="43">
        <v>3012.7550693204071</v>
      </c>
      <c r="W16" s="43">
        <v>37230.57151838443</v>
      </c>
      <c r="X16" s="43">
        <v>31725.566929805802</v>
      </c>
      <c r="Y16" s="43">
        <v>81.336579607074185</v>
      </c>
      <c r="Z16" s="43">
        <v>63.087971266831168</v>
      </c>
      <c r="AA16" s="43">
        <v>189.06540016285197</v>
      </c>
      <c r="AB16" s="43">
        <f t="shared" si="1"/>
        <v>4.7956157691072185</v>
      </c>
      <c r="AC16" s="43">
        <f t="shared" si="2"/>
        <v>5.705891189506457</v>
      </c>
    </row>
    <row r="17" spans="1:29" x14ac:dyDescent="0.35">
      <c r="A17" s="5" t="s">
        <v>66</v>
      </c>
      <c r="B17" s="9" t="s">
        <v>67</v>
      </c>
      <c r="C17" s="9" t="s">
        <v>68</v>
      </c>
      <c r="D17" s="9">
        <v>19.75</v>
      </c>
      <c r="E17" t="s">
        <v>128</v>
      </c>
      <c r="F17" t="s">
        <v>28</v>
      </c>
      <c r="G17" s="13">
        <v>10.142051542097057</v>
      </c>
      <c r="H17">
        <v>1.08</v>
      </c>
      <c r="I17" s="6"/>
      <c r="J17" s="6" t="s">
        <v>568</v>
      </c>
      <c r="K17" s="6" t="s">
        <v>567</v>
      </c>
      <c r="L17" s="6">
        <v>34.200000000000003</v>
      </c>
      <c r="M17" s="6">
        <f t="shared" si="0"/>
        <v>65.8</v>
      </c>
      <c r="N17" s="6"/>
      <c r="O17" s="43">
        <v>10014.371960908205</v>
      </c>
      <c r="P17" s="43">
        <v>56581.047745267279</v>
      </c>
      <c r="Q17" s="43">
        <v>296506.96033885237</v>
      </c>
      <c r="R17" s="43">
        <v>6756.1334627461019</v>
      </c>
      <c r="S17" s="43">
        <v>22132.625209441831</v>
      </c>
      <c r="T17" s="43">
        <v>11867.825012468136</v>
      </c>
      <c r="U17" s="43">
        <v>3360.3995474717635</v>
      </c>
      <c r="V17" s="43">
        <v>2403.3391977473548</v>
      </c>
      <c r="W17" s="43">
        <v>30303.757078224895</v>
      </c>
      <c r="X17" s="43">
        <v>24331.946163032157</v>
      </c>
      <c r="Y17" s="43">
        <v>98.021785062392354</v>
      </c>
      <c r="Z17" s="43">
        <v>75.679743932094212</v>
      </c>
      <c r="AA17" s="43">
        <v>220.14492981321973</v>
      </c>
      <c r="AB17" s="43">
        <f t="shared" si="1"/>
        <v>4.2476046194255606</v>
      </c>
      <c r="AC17" s="43">
        <f t="shared" si="2"/>
        <v>9.2091142316434969</v>
      </c>
    </row>
    <row r="18" spans="1:29" x14ac:dyDescent="0.35">
      <c r="A18" s="5" t="s">
        <v>69</v>
      </c>
      <c r="B18" s="9" t="s">
        <v>70</v>
      </c>
      <c r="C18" s="9" t="s">
        <v>71</v>
      </c>
      <c r="D18" s="9">
        <v>20.21</v>
      </c>
      <c r="E18" t="s">
        <v>10</v>
      </c>
      <c r="F18" t="s">
        <v>72</v>
      </c>
      <c r="G18" s="13">
        <v>7.3094675076336992</v>
      </c>
      <c r="I18" s="6"/>
      <c r="J18" s="6" t="s">
        <v>572</v>
      </c>
      <c r="K18" s="6" t="s">
        <v>567</v>
      </c>
      <c r="L18" s="6">
        <v>43.3</v>
      </c>
      <c r="M18" s="6">
        <f t="shared" si="0"/>
        <v>56.7</v>
      </c>
      <c r="N18" s="6"/>
      <c r="O18" s="43">
        <v>4342.0115178328888</v>
      </c>
      <c r="P18" s="43">
        <v>64745.455900110312</v>
      </c>
      <c r="Q18" s="43">
        <v>260009.76269780539</v>
      </c>
      <c r="R18" s="43">
        <v>6555.0245360301124</v>
      </c>
      <c r="S18" s="43">
        <v>14147.077431941474</v>
      </c>
      <c r="T18" s="43">
        <v>8112.2206752867169</v>
      </c>
      <c r="U18" s="43">
        <v>3260.1899910206871</v>
      </c>
      <c r="V18" s="43">
        <v>2506.6440986806033</v>
      </c>
      <c r="W18" s="43">
        <v>33878.383429691821</v>
      </c>
      <c r="X18" s="43">
        <v>27980.291452860718</v>
      </c>
      <c r="Y18" s="43">
        <v>77.850726195342432</v>
      </c>
      <c r="Z18" s="43">
        <v>63.918076151921049</v>
      </c>
      <c r="AA18" s="43">
        <v>187.33085520722949</v>
      </c>
      <c r="AB18" s="43">
        <f t="shared" si="1"/>
        <v>3.8715367184190801</v>
      </c>
      <c r="AC18" s="43">
        <f t="shared" si="2"/>
        <v>5.6438317028683596</v>
      </c>
    </row>
    <row r="19" spans="1:29" x14ac:dyDescent="0.35">
      <c r="A19" s="5" t="s">
        <v>73</v>
      </c>
      <c r="B19" s="9" t="s">
        <v>74</v>
      </c>
      <c r="C19" s="9" t="s">
        <v>75</v>
      </c>
      <c r="D19" s="9">
        <v>20.73</v>
      </c>
      <c r="E19" t="s">
        <v>10</v>
      </c>
      <c r="F19" t="s">
        <v>76</v>
      </c>
      <c r="G19" s="13">
        <v>10.026542011646782</v>
      </c>
      <c r="I19" s="6"/>
      <c r="J19" s="6" t="s">
        <v>568</v>
      </c>
      <c r="K19" s="6" t="s">
        <v>567</v>
      </c>
      <c r="L19" s="6">
        <v>36.9</v>
      </c>
      <c r="M19" s="6">
        <f t="shared" si="0"/>
        <v>63.1</v>
      </c>
      <c r="N19" s="6"/>
      <c r="O19" s="43">
        <v>4831.3352869844566</v>
      </c>
      <c r="P19" s="43">
        <v>63498.072775998829</v>
      </c>
      <c r="Q19" s="43">
        <v>283666.33702585747</v>
      </c>
      <c r="R19" s="43">
        <v>6720.9745242840399</v>
      </c>
      <c r="S19" s="43">
        <v>15021.384696327828</v>
      </c>
      <c r="T19" s="43">
        <v>8223.4849494023856</v>
      </c>
      <c r="U19" s="43">
        <v>3766.3855734636068</v>
      </c>
      <c r="V19" s="43">
        <v>2694.9412905131289</v>
      </c>
      <c r="W19" s="43">
        <v>27670.982438788964</v>
      </c>
      <c r="X19" s="43">
        <v>21920.789002551486</v>
      </c>
      <c r="Y19" s="43">
        <v>81.336579607074185</v>
      </c>
      <c r="Z19" s="43">
        <v>65.578285922100818</v>
      </c>
      <c r="AA19" s="43">
        <v>208.14539467469942</v>
      </c>
      <c r="AB19" s="43">
        <f t="shared" si="1"/>
        <v>4.2441308416084249</v>
      </c>
      <c r="AC19" s="43">
        <f t="shared" si="2"/>
        <v>5.5739190865518591</v>
      </c>
    </row>
    <row r="20" spans="1:29" x14ac:dyDescent="0.35">
      <c r="A20" s="5" t="s">
        <v>77</v>
      </c>
      <c r="B20" s="9" t="s">
        <v>78</v>
      </c>
      <c r="C20" s="9" t="s">
        <v>79</v>
      </c>
      <c r="D20" s="9">
        <v>21.35</v>
      </c>
      <c r="E20" t="s">
        <v>10</v>
      </c>
      <c r="F20" t="s">
        <v>80</v>
      </c>
      <c r="G20" s="13">
        <v>7.377686767204918</v>
      </c>
      <c r="I20" s="6"/>
      <c r="J20" s="6" t="s">
        <v>568</v>
      </c>
      <c r="K20" s="6" t="s">
        <v>567</v>
      </c>
      <c r="L20" s="6">
        <v>40.6</v>
      </c>
      <c r="M20" s="6">
        <f t="shared" si="0"/>
        <v>59.4</v>
      </c>
      <c r="N20" s="6"/>
      <c r="O20" s="43">
        <v>7535.8808182890562</v>
      </c>
      <c r="P20" s="43">
        <v>67602.590430198048</v>
      </c>
      <c r="Q20" s="43">
        <v>264284.47812547005</v>
      </c>
      <c r="R20" s="43">
        <v>7940.8146976830349</v>
      </c>
      <c r="S20" s="43">
        <v>16109.848122103203</v>
      </c>
      <c r="T20" s="43">
        <v>9184.5780758153069</v>
      </c>
      <c r="U20" s="43">
        <v>3276.7865674942254</v>
      </c>
      <c r="V20" s="43">
        <v>2687.9673204452574</v>
      </c>
      <c r="W20" s="43">
        <v>33776.221506988804</v>
      </c>
      <c r="X20" s="43">
        <v>28027.194716227736</v>
      </c>
      <c r="Y20" s="43">
        <v>89.470237567781595</v>
      </c>
      <c r="Z20" s="43">
        <v>71.389020117729999</v>
      </c>
      <c r="AA20" s="43">
        <v>207.27812219688818</v>
      </c>
      <c r="AB20" s="43">
        <f t="shared" si="1"/>
        <v>3.9761306531895015</v>
      </c>
      <c r="AC20" s="43">
        <f t="shared" si="2"/>
        <v>5.9933199334561227</v>
      </c>
    </row>
    <row r="21" spans="1:29" x14ac:dyDescent="0.35">
      <c r="A21" s="5" t="s">
        <v>81</v>
      </c>
      <c r="B21" s="9" t="s">
        <v>82</v>
      </c>
      <c r="C21" s="9" t="s">
        <v>83</v>
      </c>
      <c r="D21" s="9">
        <v>22.45</v>
      </c>
      <c r="E21" t="s">
        <v>10</v>
      </c>
      <c r="F21" t="s">
        <v>72</v>
      </c>
      <c r="G21" s="13">
        <v>6.6897565477358114</v>
      </c>
      <c r="I21" s="6"/>
      <c r="J21" s="6" t="s">
        <v>568</v>
      </c>
      <c r="K21" s="6" t="s">
        <v>567</v>
      </c>
      <c r="L21" s="6">
        <v>35.5</v>
      </c>
      <c r="M21" s="6">
        <f t="shared" si="0"/>
        <v>64.5</v>
      </c>
      <c r="N21" s="6"/>
      <c r="O21" s="43">
        <v>14353.988517370843</v>
      </c>
      <c r="P21" s="43">
        <v>67096.867663199941</v>
      </c>
      <c r="Q21" s="43">
        <v>248349.60759282587</v>
      </c>
      <c r="R21" s="43">
        <v>5834.1119247192228</v>
      </c>
      <c r="S21" s="43">
        <v>19407.656533951515</v>
      </c>
      <c r="T21" s="43">
        <v>11253.038482112181</v>
      </c>
      <c r="U21" s="43">
        <v>3459.3489087031476</v>
      </c>
      <c r="V21" s="43">
        <v>2682.9859132539209</v>
      </c>
      <c r="W21" s="43">
        <v>41573.517419957301</v>
      </c>
      <c r="X21" s="43">
        <v>36661.386942854137</v>
      </c>
      <c r="Y21" s="43">
        <v>85.984384156049842</v>
      </c>
      <c r="Z21" s="43">
        <v>69.728810347550237</v>
      </c>
      <c r="AA21" s="43">
        <v>174.32176804006076</v>
      </c>
      <c r="AB21" s="43">
        <f t="shared" si="1"/>
        <v>3.9986753580233612</v>
      </c>
      <c r="AC21" s="43">
        <f t="shared" si="2"/>
        <v>7.2336035899696318</v>
      </c>
    </row>
    <row r="22" spans="1:29" x14ac:dyDescent="0.35">
      <c r="A22" s="5" t="s">
        <v>84</v>
      </c>
      <c r="B22" s="9" t="s">
        <v>85</v>
      </c>
      <c r="C22" s="9" t="s">
        <v>86</v>
      </c>
      <c r="D22" s="9">
        <v>22.92</v>
      </c>
      <c r="E22" t="s">
        <v>10</v>
      </c>
      <c r="F22" t="s">
        <v>28</v>
      </c>
      <c r="G22" s="13">
        <v>16.803221469772041</v>
      </c>
      <c r="I22" s="6"/>
      <c r="J22" s="6" t="s">
        <v>570</v>
      </c>
      <c r="K22" s="6" t="s">
        <v>575</v>
      </c>
      <c r="L22" s="6">
        <v>99.7</v>
      </c>
      <c r="M22" s="6">
        <f t="shared" si="0"/>
        <v>0.29999999999999716</v>
      </c>
      <c r="N22" s="6"/>
      <c r="O22" s="43">
        <v>12284.679565898548</v>
      </c>
      <c r="P22" s="43">
        <v>68435.838375035484</v>
      </c>
      <c r="Q22" s="43">
        <v>242346.3371500808</v>
      </c>
      <c r="R22" s="43">
        <v>12900.99519075333</v>
      </c>
      <c r="S22" s="43">
        <v>17946.875745027344</v>
      </c>
      <c r="T22" s="43">
        <v>11486.597540277397</v>
      </c>
      <c r="U22" s="43">
        <v>2982.1973350889202</v>
      </c>
      <c r="V22" s="43">
        <v>2924.0860213146148</v>
      </c>
      <c r="W22" s="43">
        <v>55791.051662793259</v>
      </c>
      <c r="X22" s="43">
        <v>53978.670543021479</v>
      </c>
      <c r="Y22" s="43">
        <v>123.16682054785518</v>
      </c>
      <c r="Z22" s="43">
        <v>97.952376440606287</v>
      </c>
      <c r="AA22" s="43">
        <v>338.23626634638657</v>
      </c>
      <c r="AB22" s="43">
        <f t="shared" si="1"/>
        <v>4.2727408485745739</v>
      </c>
      <c r="AC22" s="43">
        <f t="shared" si="2"/>
        <v>6.1376018400986583</v>
      </c>
    </row>
    <row r="23" spans="1:29" x14ac:dyDescent="0.35">
      <c r="A23" s="5" t="s">
        <v>87</v>
      </c>
      <c r="B23" s="9" t="s">
        <v>88</v>
      </c>
      <c r="C23" s="9" t="s">
        <v>89</v>
      </c>
      <c r="D23" s="9">
        <v>23.76</v>
      </c>
      <c r="E23" t="s">
        <v>10</v>
      </c>
      <c r="F23" t="s">
        <v>57</v>
      </c>
      <c r="G23" s="13">
        <v>6.4484394783239223</v>
      </c>
      <c r="I23" s="6"/>
      <c r="J23" s="6" t="s">
        <v>570</v>
      </c>
      <c r="K23" s="6" t="s">
        <v>567</v>
      </c>
      <c r="L23" s="6">
        <v>16.3</v>
      </c>
      <c r="M23" s="6">
        <f t="shared" si="0"/>
        <v>83.7</v>
      </c>
      <c r="N23" s="6"/>
      <c r="O23" s="43">
        <v>13668.640467203737</v>
      </c>
      <c r="P23" s="43">
        <v>60002.81168361623</v>
      </c>
      <c r="Q23" s="43">
        <v>269316.06897613348</v>
      </c>
      <c r="R23" s="43">
        <v>5123.9752866715744</v>
      </c>
      <c r="S23" s="43">
        <v>21449.999008849529</v>
      </c>
      <c r="T23" s="43">
        <v>12004.551919781366</v>
      </c>
      <c r="U23" s="43">
        <v>3474.9081991470894</v>
      </c>
      <c r="V23" s="43">
        <v>2589.3354580567916</v>
      </c>
      <c r="W23" s="43">
        <v>37643.475955975773</v>
      </c>
      <c r="X23" s="43">
        <v>31823.365223634904</v>
      </c>
      <c r="Y23" s="43">
        <v>73.202921646366761</v>
      </c>
      <c r="Z23" s="43">
        <v>53.956817530842443</v>
      </c>
      <c r="AA23" s="43">
        <v>161.31268087289206</v>
      </c>
      <c r="AB23" s="43">
        <f t="shared" si="1"/>
        <v>4.3153568731243475</v>
      </c>
      <c r="AC23" s="43">
        <f t="shared" si="2"/>
        <v>8.2839784015266318</v>
      </c>
    </row>
    <row r="24" spans="1:29" x14ac:dyDescent="0.35">
      <c r="A24" s="5" t="s">
        <v>90</v>
      </c>
      <c r="B24" s="9" t="s">
        <v>91</v>
      </c>
      <c r="C24" s="9" t="s">
        <v>92</v>
      </c>
      <c r="D24" s="9">
        <v>24.7</v>
      </c>
      <c r="E24" t="s">
        <v>10</v>
      </c>
      <c r="F24" t="s">
        <v>72</v>
      </c>
      <c r="G24" s="13">
        <v>7.4489786296444178</v>
      </c>
      <c r="I24" s="6"/>
      <c r="J24" s="6" t="s">
        <v>568</v>
      </c>
      <c r="K24" s="6" t="s">
        <v>567</v>
      </c>
      <c r="L24" s="6">
        <v>19.8</v>
      </c>
      <c r="M24" s="6">
        <f t="shared" si="0"/>
        <v>80.2</v>
      </c>
      <c r="N24" s="6"/>
      <c r="O24" s="43">
        <v>9455.6528572132138</v>
      </c>
      <c r="P24" s="43">
        <v>67808.254350363422</v>
      </c>
      <c r="Q24" s="43">
        <v>285441.3326592216</v>
      </c>
      <c r="R24" s="43">
        <v>7515.0884308727536</v>
      </c>
      <c r="S24" s="43">
        <v>18627.064212182318</v>
      </c>
      <c r="T24" s="43">
        <v>10228.250513817458</v>
      </c>
      <c r="U24" s="43">
        <v>3167.7044321315825</v>
      </c>
      <c r="V24" s="43">
        <v>2371.5123680753545</v>
      </c>
      <c r="W24" s="43">
        <v>33248.400886207237</v>
      </c>
      <c r="X24" s="43">
        <v>27523.044839339142</v>
      </c>
      <c r="Y24" s="43">
        <v>77.622136668183956</v>
      </c>
      <c r="Z24" s="43">
        <v>55.475230894687478</v>
      </c>
      <c r="AA24" s="43">
        <v>181.45161537941092</v>
      </c>
      <c r="AB24" s="43">
        <f t="shared" si="1"/>
        <v>3.4973800620523487</v>
      </c>
      <c r="AC24" s="43">
        <f t="shared" si="2"/>
        <v>7.8545085671636041</v>
      </c>
    </row>
    <row r="25" spans="1:29" x14ac:dyDescent="0.35">
      <c r="A25" s="5" t="s">
        <v>93</v>
      </c>
      <c r="B25" s="9" t="s">
        <v>94</v>
      </c>
      <c r="C25" s="9" t="s">
        <v>95</v>
      </c>
      <c r="D25" s="9">
        <v>25.39</v>
      </c>
      <c r="E25" t="s">
        <v>10</v>
      </c>
      <c r="F25" t="s">
        <v>96</v>
      </c>
      <c r="G25" s="13">
        <v>5.795694722820997</v>
      </c>
      <c r="I25" s="6"/>
      <c r="J25" s="6" t="s">
        <v>573</v>
      </c>
      <c r="K25" s="6" t="s">
        <v>579</v>
      </c>
      <c r="L25" s="6">
        <v>24.4</v>
      </c>
      <c r="M25" s="6">
        <f t="shared" si="0"/>
        <v>75.599999999999994</v>
      </c>
      <c r="N25" s="6"/>
      <c r="O25" s="43">
        <v>18881.432281298479</v>
      </c>
      <c r="P25" s="43">
        <v>75295.888784014707</v>
      </c>
      <c r="Q25" s="43">
        <v>257987.29911896118</v>
      </c>
      <c r="R25" s="43">
        <v>5962.0711644121548</v>
      </c>
      <c r="S25" s="43">
        <v>38309.579165572941</v>
      </c>
      <c r="T25" s="43">
        <v>22421.040919040381</v>
      </c>
      <c r="U25" s="43">
        <v>3865.3413548879525</v>
      </c>
      <c r="V25" s="43">
        <v>3102.2806628559215</v>
      </c>
      <c r="W25" s="43">
        <v>54260.306256452895</v>
      </c>
      <c r="X25" s="43">
        <v>50422.562333811838</v>
      </c>
      <c r="Y25" s="43">
        <v>121.1375769215598</v>
      </c>
      <c r="Z25" s="43">
        <v>86.574981547769852</v>
      </c>
      <c r="AA25" s="43">
        <v>235.44453507767466</v>
      </c>
      <c r="AB25" s="43">
        <f t="shared" si="1"/>
        <v>4.1201195881421544</v>
      </c>
      <c r="AC25" s="43">
        <f t="shared" si="2"/>
        <v>12.348843747201652</v>
      </c>
    </row>
    <row r="26" spans="1:29" x14ac:dyDescent="0.35">
      <c r="A26" s="5" t="s">
        <v>97</v>
      </c>
      <c r="B26" s="9" t="s">
        <v>98</v>
      </c>
      <c r="C26" s="9" t="s">
        <v>99</v>
      </c>
      <c r="D26" s="9">
        <v>26.4</v>
      </c>
      <c r="E26" t="s">
        <v>10</v>
      </c>
      <c r="F26" t="s">
        <v>76</v>
      </c>
      <c r="G26" s="13">
        <v>9.8378410213790701</v>
      </c>
      <c r="I26" s="6"/>
      <c r="J26" s="6" t="s">
        <v>566</v>
      </c>
      <c r="K26" s="6" t="s">
        <v>567</v>
      </c>
      <c r="L26" s="6">
        <v>12.5</v>
      </c>
      <c r="M26" s="6">
        <f t="shared" si="0"/>
        <v>87.5</v>
      </c>
      <c r="N26" s="6"/>
      <c r="O26" s="43">
        <v>9752.96464405804</v>
      </c>
      <c r="P26" s="43">
        <v>59200.189451030637</v>
      </c>
      <c r="Q26" s="43">
        <v>281811.37851656874</v>
      </c>
      <c r="R26" s="43">
        <v>4009.7066008616866</v>
      </c>
      <c r="S26" s="43">
        <v>24342.016623343196</v>
      </c>
      <c r="T26" s="43">
        <v>14435.964296077727</v>
      </c>
      <c r="U26" s="43">
        <v>10116.250621416963</v>
      </c>
      <c r="V26" s="43">
        <v>6577.910250156955</v>
      </c>
      <c r="W26" s="43">
        <v>48526.682845276897</v>
      </c>
      <c r="X26" s="43">
        <v>43729.903946057748</v>
      </c>
      <c r="Y26" s="43">
        <v>70.56557878925814</v>
      </c>
      <c r="Z26" s="43">
        <v>54.634697093252818</v>
      </c>
      <c r="AA26" s="43">
        <v>162.86388892591029</v>
      </c>
      <c r="AB26" s="43">
        <f t="shared" si="1"/>
        <v>11.111299323793697</v>
      </c>
      <c r="AC26" s="43">
        <f t="shared" si="2"/>
        <v>3.7005698918987795</v>
      </c>
    </row>
    <row r="27" spans="1:29" x14ac:dyDescent="0.35">
      <c r="A27" s="5" t="s">
        <v>100</v>
      </c>
      <c r="B27" s="9" t="s">
        <v>101</v>
      </c>
      <c r="C27" s="9" t="s">
        <v>102</v>
      </c>
      <c r="D27" s="9">
        <v>27.14</v>
      </c>
      <c r="E27" t="s">
        <v>10</v>
      </c>
      <c r="F27" t="s">
        <v>57</v>
      </c>
      <c r="G27" s="13">
        <v>8.3693106839181066</v>
      </c>
      <c r="I27" s="6"/>
      <c r="J27" s="6" t="s">
        <v>570</v>
      </c>
      <c r="K27" s="6" t="s">
        <v>567</v>
      </c>
      <c r="L27" s="6">
        <v>14</v>
      </c>
      <c r="M27" s="6">
        <f t="shared" si="0"/>
        <v>86</v>
      </c>
      <c r="N27" s="6"/>
      <c r="O27" s="43">
        <v>15921.117312762191</v>
      </c>
      <c r="P27" s="43">
        <v>65631.559040383057</v>
      </c>
      <c r="Q27" s="43">
        <v>258213.3361407276</v>
      </c>
      <c r="R27" s="43">
        <v>5437.1837956083982</v>
      </c>
      <c r="S27" s="43">
        <v>28846.334206935269</v>
      </c>
      <c r="T27" s="43">
        <v>15880.192879610951</v>
      </c>
      <c r="U27" s="43">
        <v>3757.1406504722672</v>
      </c>
      <c r="V27" s="43">
        <v>2432.2437931184263</v>
      </c>
      <c r="W27" s="43">
        <v>40152.434584331524</v>
      </c>
      <c r="X27" s="43">
        <v>33557.343349810799</v>
      </c>
      <c r="Y27" s="43">
        <v>103.49618222424527</v>
      </c>
      <c r="Z27" s="43">
        <v>75.64804212911929</v>
      </c>
      <c r="AA27" s="43">
        <v>195.61369267731615</v>
      </c>
      <c r="AB27" s="43">
        <f t="shared" si="1"/>
        <v>3.705905860962206</v>
      </c>
      <c r="AC27" s="43">
        <f t="shared" si="2"/>
        <v>11.859968268210002</v>
      </c>
    </row>
    <row r="28" spans="1:29" x14ac:dyDescent="0.35">
      <c r="A28" s="5" t="s">
        <v>103</v>
      </c>
      <c r="B28" s="9" t="s">
        <v>104</v>
      </c>
      <c r="C28" s="9" t="s">
        <v>105</v>
      </c>
      <c r="D28" s="9">
        <v>28.18</v>
      </c>
      <c r="E28" t="s">
        <v>10</v>
      </c>
      <c r="F28" t="s">
        <v>76</v>
      </c>
      <c r="G28" s="13">
        <v>5.6488466811890454</v>
      </c>
      <c r="I28" s="6"/>
      <c r="J28" s="6" t="s">
        <v>568</v>
      </c>
      <c r="K28" s="6" t="s">
        <v>567</v>
      </c>
      <c r="L28" s="6">
        <v>32.299999999999997</v>
      </c>
      <c r="M28" s="6">
        <f t="shared" si="0"/>
        <v>67.7</v>
      </c>
      <c r="N28" s="6"/>
      <c r="O28" s="43">
        <v>13711.905805728624</v>
      </c>
      <c r="P28" s="43">
        <v>72175.465258006574</v>
      </c>
      <c r="Q28" s="43">
        <v>250388.89204243873</v>
      </c>
      <c r="R28" s="43">
        <v>6532.4126971123187</v>
      </c>
      <c r="S28" s="43">
        <v>27317.373048370555</v>
      </c>
      <c r="T28" s="43">
        <v>15422.124419783242</v>
      </c>
      <c r="U28" s="43">
        <v>4482.6006115069558</v>
      </c>
      <c r="V28" s="43">
        <v>3521.4270553663009</v>
      </c>
      <c r="W28" s="43">
        <v>45926.600922493883</v>
      </c>
      <c r="X28" s="43">
        <v>40792.298171435832</v>
      </c>
      <c r="Y28" s="43">
        <v>117.60929798209689</v>
      </c>
      <c r="Z28" s="43">
        <v>85.734447746335192</v>
      </c>
      <c r="AA28" s="43">
        <v>208.00551031298323</v>
      </c>
      <c r="AB28" s="43">
        <f t="shared" si="1"/>
        <v>4.8789807488988259</v>
      </c>
      <c r="AC28" s="43">
        <f t="shared" si="2"/>
        <v>7.7574723596053552</v>
      </c>
    </row>
    <row r="29" spans="1:29" x14ac:dyDescent="0.35">
      <c r="A29" s="5" t="s">
        <v>106</v>
      </c>
      <c r="B29" s="9" t="s">
        <v>107</v>
      </c>
      <c r="C29" s="9" t="s">
        <v>108</v>
      </c>
      <c r="D29" s="9">
        <v>29.28</v>
      </c>
      <c r="E29" t="s">
        <v>10</v>
      </c>
      <c r="F29" t="s">
        <v>28</v>
      </c>
      <c r="G29" s="13">
        <v>8.320929940044433</v>
      </c>
      <c r="I29" s="6"/>
      <c r="J29" s="6" t="s">
        <v>568</v>
      </c>
      <c r="K29" s="6" t="s">
        <v>567</v>
      </c>
      <c r="L29" s="6">
        <v>23.9</v>
      </c>
      <c r="M29" s="6">
        <f t="shared" si="0"/>
        <v>76.099999999999994</v>
      </c>
      <c r="N29" s="6"/>
      <c r="O29" s="43">
        <v>20727.894957492663</v>
      </c>
      <c r="P29" s="43">
        <v>67354.159183655502</v>
      </c>
      <c r="Q29" s="43">
        <v>271575.13053086086</v>
      </c>
      <c r="R29" s="43">
        <v>6725.0517726732851</v>
      </c>
      <c r="S29" s="43">
        <v>38767.173266379556</v>
      </c>
      <c r="T29" s="43">
        <v>21436.82588433626</v>
      </c>
      <c r="U29" s="43">
        <v>3302.6976919263898</v>
      </c>
      <c r="V29" s="43">
        <v>2560.6758231275448</v>
      </c>
      <c r="W29" s="43">
        <v>46619.031438655627</v>
      </c>
      <c r="X29" s="43">
        <v>41091.461702298213</v>
      </c>
      <c r="Y29" s="43">
        <v>134.07459969959046</v>
      </c>
      <c r="Z29" s="43">
        <v>96.661387164985754</v>
      </c>
      <c r="AA29" s="43">
        <v>200.92447166403062</v>
      </c>
      <c r="AB29" s="43">
        <f t="shared" si="1"/>
        <v>3.8018080162582319</v>
      </c>
      <c r="AC29" s="43">
        <f t="shared" si="2"/>
        <v>15.139430347348814</v>
      </c>
    </row>
    <row r="30" spans="1:29" x14ac:dyDescent="0.35">
      <c r="A30" s="5" t="s">
        <v>109</v>
      </c>
      <c r="B30" s="9" t="s">
        <v>110</v>
      </c>
      <c r="C30" s="9" t="s">
        <v>111</v>
      </c>
      <c r="D30" s="9">
        <v>30.09</v>
      </c>
      <c r="E30" t="s">
        <v>10</v>
      </c>
      <c r="F30" t="s">
        <v>28</v>
      </c>
      <c r="G30" s="13">
        <v>5.4844662433682556</v>
      </c>
      <c r="I30" s="6"/>
      <c r="J30" s="6" t="s">
        <v>572</v>
      </c>
      <c r="K30" s="6" t="s">
        <v>567</v>
      </c>
      <c r="L30" s="6">
        <v>23.2</v>
      </c>
      <c r="M30" s="6">
        <f t="shared" si="0"/>
        <v>76.8</v>
      </c>
      <c r="N30" s="6"/>
      <c r="O30" s="43">
        <v>18531.486350371073</v>
      </c>
      <c r="P30" s="43">
        <v>64369.964207659737</v>
      </c>
      <c r="Q30" s="43">
        <v>265992.12744151684</v>
      </c>
      <c r="R30" s="43">
        <v>7205.5672195781672</v>
      </c>
      <c r="S30" s="43">
        <v>33077.090099827736</v>
      </c>
      <c r="T30" s="43">
        <v>18676.74459136165</v>
      </c>
      <c r="U30" s="43">
        <v>3162.5520176355972</v>
      </c>
      <c r="V30" s="43">
        <v>2542.7550747541795</v>
      </c>
      <c r="W30" s="43">
        <v>42663.962219223278</v>
      </c>
      <c r="X30" s="43">
        <v>37231.35166194012</v>
      </c>
      <c r="Y30" s="43">
        <v>103.49618222424527</v>
      </c>
      <c r="Z30" s="43">
        <v>74.80750832768463</v>
      </c>
      <c r="AA30" s="43">
        <v>196.49882250843524</v>
      </c>
      <c r="AB30" s="43">
        <f t="shared" si="1"/>
        <v>3.9502198052358142</v>
      </c>
      <c r="AC30" s="43">
        <f t="shared" si="2"/>
        <v>13.008366565948338</v>
      </c>
    </row>
    <row r="31" spans="1:29" x14ac:dyDescent="0.35">
      <c r="A31" s="5" t="s">
        <v>112</v>
      </c>
      <c r="B31" s="9" t="s">
        <v>113</v>
      </c>
      <c r="C31" s="9" t="s">
        <v>114</v>
      </c>
      <c r="D31" s="9">
        <v>31.13</v>
      </c>
      <c r="E31" t="s">
        <v>10</v>
      </c>
      <c r="F31" t="s">
        <v>57</v>
      </c>
      <c r="G31" s="13">
        <v>5.5828316805283418</v>
      </c>
      <c r="I31" s="6"/>
      <c r="J31" s="6" t="s">
        <v>568</v>
      </c>
      <c r="K31" s="6" t="s">
        <v>567</v>
      </c>
      <c r="L31" s="6">
        <v>32.1</v>
      </c>
      <c r="M31" s="6">
        <f t="shared" si="0"/>
        <v>67.900000000000006</v>
      </c>
      <c r="N31" s="6"/>
      <c r="O31" s="43">
        <v>16461.684197934603</v>
      </c>
      <c r="P31" s="43">
        <v>73164.602990705127</v>
      </c>
      <c r="Q31" s="43">
        <v>246513.97166930008</v>
      </c>
      <c r="R31" s="43">
        <v>5064.8925484568672</v>
      </c>
      <c r="S31" s="43">
        <v>30448.908329542784</v>
      </c>
      <c r="T31" s="43">
        <v>17799.509451734062</v>
      </c>
      <c r="U31" s="43">
        <v>4097.2000072072778</v>
      </c>
      <c r="V31" s="43">
        <v>3246.6422469746981</v>
      </c>
      <c r="W31" s="43">
        <v>47847.055358689788</v>
      </c>
      <c r="X31" s="43">
        <v>43178.602589853159</v>
      </c>
      <c r="Y31" s="43">
        <v>112.90492606281302</v>
      </c>
      <c r="Z31" s="43">
        <v>88.256049150639171</v>
      </c>
      <c r="AA31" s="43">
        <v>180.56648554829184</v>
      </c>
      <c r="AB31" s="43">
        <f t="shared" si="1"/>
        <v>4.4374494144212786</v>
      </c>
      <c r="AC31" s="43">
        <f t="shared" si="2"/>
        <v>9.378584399902957</v>
      </c>
    </row>
    <row r="32" spans="1:29" x14ac:dyDescent="0.35">
      <c r="A32" s="5" t="s">
        <v>115</v>
      </c>
      <c r="B32" s="9" t="s">
        <v>116</v>
      </c>
      <c r="C32" s="9" t="s">
        <v>117</v>
      </c>
      <c r="D32" s="9">
        <v>31.92</v>
      </c>
      <c r="E32" t="s">
        <v>10</v>
      </c>
      <c r="F32" t="s">
        <v>61</v>
      </c>
      <c r="G32" s="13">
        <v>20.570743305807113</v>
      </c>
      <c r="I32" s="6"/>
      <c r="J32" s="6" t="s">
        <v>568</v>
      </c>
      <c r="K32" s="6" t="s">
        <v>567</v>
      </c>
      <c r="L32" s="6">
        <v>41.4</v>
      </c>
      <c r="M32" s="6">
        <f t="shared" si="0"/>
        <v>58.6</v>
      </c>
      <c r="N32" s="6"/>
      <c r="O32" s="43">
        <v>12440.151081138793</v>
      </c>
      <c r="P32" s="43">
        <v>77460.738133124425</v>
      </c>
      <c r="Q32" s="43">
        <v>245300.27534552963</v>
      </c>
      <c r="R32" s="43">
        <v>5608.1780312186938</v>
      </c>
      <c r="S32" s="43">
        <v>24719.034371616472</v>
      </c>
      <c r="T32" s="43">
        <v>14735.994274542372</v>
      </c>
      <c r="U32" s="43">
        <v>3703.5555397140233</v>
      </c>
      <c r="V32" s="43">
        <v>3122.1926054929941</v>
      </c>
      <c r="W32" s="43">
        <v>51923.753359081209</v>
      </c>
      <c r="X32" s="43">
        <v>47781.118449274414</v>
      </c>
      <c r="Y32" s="43">
        <v>111.72883308299205</v>
      </c>
      <c r="Z32" s="43">
        <v>76.488575930553949</v>
      </c>
      <c r="AA32" s="43">
        <v>223.05271744200755</v>
      </c>
      <c r="AB32" s="43">
        <f t="shared" si="1"/>
        <v>4.0306775803338946</v>
      </c>
      <c r="AC32" s="43">
        <f t="shared" si="2"/>
        <v>7.917203547317138</v>
      </c>
    </row>
    <row r="33" spans="1:29" x14ac:dyDescent="0.35">
      <c r="A33" s="5" t="s">
        <v>118</v>
      </c>
      <c r="B33" s="9" t="s">
        <v>119</v>
      </c>
      <c r="C33" s="9" t="s">
        <v>120</v>
      </c>
      <c r="D33" s="9">
        <v>32.86</v>
      </c>
      <c r="E33" t="s">
        <v>10</v>
      </c>
      <c r="F33" t="s">
        <v>80</v>
      </c>
      <c r="G33" s="13">
        <v>24.333791908692543</v>
      </c>
      <c r="I33" s="6"/>
      <c r="J33" s="6" t="s">
        <v>577</v>
      </c>
      <c r="K33" s="6" t="s">
        <v>567</v>
      </c>
      <c r="L33" s="6">
        <v>16.100000000000001</v>
      </c>
      <c r="M33" s="6">
        <f t="shared" si="0"/>
        <v>83.9</v>
      </c>
      <c r="N33" s="6"/>
      <c r="O33" s="43">
        <v>18182.962963878334</v>
      </c>
      <c r="P33" s="43">
        <v>82307.710456028552</v>
      </c>
      <c r="Q33" s="43">
        <v>242763.76137713602</v>
      </c>
      <c r="R33" s="43">
        <v>4707.7526892708065</v>
      </c>
      <c r="S33" s="43">
        <v>32465.306682444974</v>
      </c>
      <c r="T33" s="43">
        <v>19643.940097303599</v>
      </c>
      <c r="U33" s="43">
        <v>4275.4735487683593</v>
      </c>
      <c r="V33" s="43">
        <v>3410.9157737305477</v>
      </c>
      <c r="W33" s="43">
        <v>57945.444935686595</v>
      </c>
      <c r="X33" s="43">
        <v>55103.120853458066</v>
      </c>
      <c r="Y33" s="43">
        <v>104.67227520406624</v>
      </c>
      <c r="Z33" s="43">
        <v>74.80750832768463</v>
      </c>
      <c r="AA33" s="43">
        <v>213.3162892996977</v>
      </c>
      <c r="AB33" s="43">
        <f t="shared" si="1"/>
        <v>4.1441023627461604</v>
      </c>
      <c r="AC33" s="43">
        <f t="shared" si="2"/>
        <v>9.518061669091697</v>
      </c>
    </row>
    <row r="34" spans="1:29" x14ac:dyDescent="0.35">
      <c r="A34" s="5" t="s">
        <v>121</v>
      </c>
      <c r="B34" s="9" t="s">
        <v>122</v>
      </c>
      <c r="C34" s="9" t="s">
        <v>123</v>
      </c>
      <c r="D34" s="9">
        <v>33.32</v>
      </c>
      <c r="E34" t="s">
        <v>32</v>
      </c>
      <c r="F34" t="s">
        <v>28</v>
      </c>
      <c r="G34" s="13">
        <v>12.762667832367869</v>
      </c>
      <c r="H34">
        <v>0.92</v>
      </c>
      <c r="I34" s="6"/>
      <c r="J34" s="6"/>
      <c r="K34" s="6"/>
      <c r="L34" s="6"/>
      <c r="M34" s="6">
        <f t="shared" si="0"/>
        <v>100</v>
      </c>
      <c r="N34" s="6"/>
      <c r="O34" s="43">
        <v>15753.212116635234</v>
      </c>
      <c r="P34" s="43">
        <v>61582.267619256294</v>
      </c>
      <c r="Q34" s="43">
        <v>241201.32905718399</v>
      </c>
      <c r="R34" s="43">
        <v>5203.1774666215288</v>
      </c>
      <c r="S34" s="43">
        <v>33012.879954506905</v>
      </c>
      <c r="T34" s="43">
        <v>18688</v>
      </c>
      <c r="U34" s="43">
        <v>3790</v>
      </c>
      <c r="V34" s="43">
        <v>2921</v>
      </c>
      <c r="W34" s="43">
        <v>46410</v>
      </c>
      <c r="X34" s="43">
        <v>41975</v>
      </c>
      <c r="Y34" s="43">
        <v>109</v>
      </c>
      <c r="Z34" s="43">
        <v>84</v>
      </c>
      <c r="AA34" s="43">
        <v>220</v>
      </c>
      <c r="AB34" s="43">
        <f t="shared" si="1"/>
        <v>4.7432485241687106</v>
      </c>
      <c r="AC34" s="43">
        <f t="shared" si="2"/>
        <v>11.301910289115682</v>
      </c>
    </row>
    <row r="35" spans="1:29" x14ac:dyDescent="0.35">
      <c r="A35" s="3" t="s">
        <v>124</v>
      </c>
      <c r="B35" s="15" t="s">
        <v>125</v>
      </c>
      <c r="C35" s="15" t="s">
        <v>126</v>
      </c>
      <c r="D35" s="15">
        <v>34.08</v>
      </c>
      <c r="E35" s="4" t="s">
        <v>127</v>
      </c>
      <c r="F35" s="2"/>
      <c r="G35" s="14"/>
      <c r="I35" s="6"/>
      <c r="J35" s="6"/>
      <c r="K35" s="6"/>
      <c r="L35" s="6"/>
      <c r="M35" s="6">
        <f t="shared" si="0"/>
        <v>100</v>
      </c>
      <c r="N35" s="6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E1341-E215-4003-B12E-47B58CCEE137}">
  <dimension ref="A1:AA9"/>
  <sheetViews>
    <sheetView workbookViewId="0">
      <selection activeCell="AC16" sqref="AC16"/>
    </sheetView>
  </sheetViews>
  <sheetFormatPr defaultRowHeight="14.5" x14ac:dyDescent="0.35"/>
  <cols>
    <col min="1" max="1" width="12.26953125" customWidth="1"/>
    <col min="2" max="2" width="20.1796875" customWidth="1"/>
    <col min="3" max="3" width="19.7265625" customWidth="1"/>
    <col min="4" max="4" width="15.81640625" style="9" customWidth="1"/>
    <col min="5" max="5" width="39.1796875" customWidth="1"/>
    <col min="6" max="6" width="23.453125" customWidth="1"/>
    <col min="7" max="7" width="15.54296875" style="9" customWidth="1"/>
    <col min="8" max="8" width="13.54296875" customWidth="1"/>
    <col min="9" max="9" width="9.1796875" customWidth="1"/>
    <col min="10" max="10" width="23.453125" customWidth="1"/>
    <col min="11" max="11" width="14.26953125" customWidth="1"/>
    <col min="15" max="16" width="8.81640625" style="41" bestFit="1" customWidth="1"/>
    <col min="17" max="17" width="9.36328125" style="41" bestFit="1" customWidth="1"/>
    <col min="18" max="27" width="8.81640625" style="41" bestFit="1" customWidth="1"/>
  </cols>
  <sheetData>
    <row r="1" spans="1:27" s="5" customFormat="1" x14ac:dyDescent="0.35">
      <c r="A1" s="1" t="s">
        <v>0</v>
      </c>
      <c r="B1" s="1" t="s">
        <v>1</v>
      </c>
      <c r="C1" s="1" t="s">
        <v>2</v>
      </c>
      <c r="D1" s="7" t="s">
        <v>3</v>
      </c>
      <c r="E1" s="1" t="s">
        <v>4</v>
      </c>
      <c r="F1" s="1" t="s">
        <v>129</v>
      </c>
      <c r="G1" s="10" t="s">
        <v>6</v>
      </c>
      <c r="H1" s="39" t="s">
        <v>544</v>
      </c>
      <c r="I1" s="35" t="s">
        <v>545</v>
      </c>
      <c r="J1" s="35" t="s">
        <v>546</v>
      </c>
      <c r="K1" s="35" t="s">
        <v>547</v>
      </c>
      <c r="L1" s="35" t="s">
        <v>548</v>
      </c>
      <c r="M1" s="35" t="s">
        <v>549</v>
      </c>
      <c r="N1" s="35" t="s">
        <v>550</v>
      </c>
      <c r="O1" s="42" t="s">
        <v>551</v>
      </c>
      <c r="P1" s="42" t="s">
        <v>552</v>
      </c>
      <c r="Q1" s="42" t="s">
        <v>553</v>
      </c>
      <c r="R1" s="42" t="s">
        <v>554</v>
      </c>
      <c r="S1" s="42" t="s">
        <v>555</v>
      </c>
      <c r="T1" s="42" t="s">
        <v>556</v>
      </c>
      <c r="U1" s="42" t="s">
        <v>557</v>
      </c>
      <c r="V1" s="42" t="s">
        <v>558</v>
      </c>
      <c r="W1" s="42" t="s">
        <v>559</v>
      </c>
      <c r="X1" s="42" t="s">
        <v>560</v>
      </c>
      <c r="Y1" s="42" t="s">
        <v>561</v>
      </c>
      <c r="Z1" s="42" t="s">
        <v>562</v>
      </c>
      <c r="AA1" s="42" t="s">
        <v>563</v>
      </c>
    </row>
    <row r="2" spans="1:27" s="6" customFormat="1" x14ac:dyDescent="0.35">
      <c r="A2" s="1" t="s">
        <v>130</v>
      </c>
      <c r="B2" s="2" t="s">
        <v>131</v>
      </c>
      <c r="C2" s="2" t="s">
        <v>132</v>
      </c>
      <c r="D2" s="8">
        <v>14.72</v>
      </c>
      <c r="E2" s="2" t="s">
        <v>133</v>
      </c>
      <c r="F2" s="2" t="s">
        <v>65</v>
      </c>
      <c r="G2" s="11">
        <v>3.3433615110392343</v>
      </c>
      <c r="J2" s="6" t="s">
        <v>573</v>
      </c>
      <c r="K2" s="6" t="s">
        <v>567</v>
      </c>
      <c r="L2" s="6">
        <v>20.6</v>
      </c>
      <c r="M2" s="6">
        <f>100-L2</f>
        <v>79.400000000000006</v>
      </c>
      <c r="O2" s="43">
        <v>13245.804594528759</v>
      </c>
      <c r="P2" s="43">
        <v>76167.288845686897</v>
      </c>
      <c r="Q2" s="43">
        <v>218148.1606054593</v>
      </c>
      <c r="R2" s="43">
        <v>5181.2022559213683</v>
      </c>
      <c r="S2" s="43">
        <v>35849.591147681429</v>
      </c>
      <c r="T2" s="43">
        <v>20755.195335726803</v>
      </c>
      <c r="U2" s="43">
        <v>3476.7369092561721</v>
      </c>
      <c r="V2" s="43">
        <v>2825.0477804705915</v>
      </c>
      <c r="W2" s="43">
        <v>47674.793531831594</v>
      </c>
      <c r="X2" s="43">
        <v>42870.619465251897</v>
      </c>
      <c r="Y2" s="43">
        <v>119.27952158194732</v>
      </c>
      <c r="Z2" s="43">
        <v>87.196226704369408</v>
      </c>
      <c r="AA2" s="43">
        <v>232.57246617364342</v>
      </c>
    </row>
    <row r="3" spans="1:27" s="6" customFormat="1" x14ac:dyDescent="0.35">
      <c r="A3" s="1" t="s">
        <v>134</v>
      </c>
      <c r="B3" s="2" t="s">
        <v>135</v>
      </c>
      <c r="C3" s="2" t="s">
        <v>136</v>
      </c>
      <c r="D3" s="8">
        <v>14.95</v>
      </c>
      <c r="E3" s="2" t="s">
        <v>137</v>
      </c>
      <c r="F3" s="2" t="s">
        <v>138</v>
      </c>
      <c r="G3" s="11">
        <v>7.1223959619506756</v>
      </c>
      <c r="H3" s="6">
        <v>4.9000000000000004</v>
      </c>
      <c r="J3" s="6" t="s">
        <v>574</v>
      </c>
      <c r="K3" s="6" t="s">
        <v>567</v>
      </c>
      <c r="L3" s="6">
        <v>40.299999999999997</v>
      </c>
      <c r="M3" s="6">
        <f t="shared" ref="M3:M9" si="0">100-L3</f>
        <v>59.7</v>
      </c>
      <c r="O3" s="43">
        <v>0</v>
      </c>
      <c r="P3" s="43">
        <v>74212.812689084923</v>
      </c>
      <c r="Q3" s="43">
        <v>251120.16927363907</v>
      </c>
      <c r="R3" s="43">
        <v>6491.502164728613</v>
      </c>
      <c r="S3" s="43">
        <v>16111.137199823623</v>
      </c>
      <c r="T3" s="43">
        <v>8741.096361238835</v>
      </c>
      <c r="U3" s="43">
        <v>2981.5309710411238</v>
      </c>
      <c r="V3" s="43">
        <v>2223.4634989554529</v>
      </c>
      <c r="W3" s="43">
        <v>24011.961268691746</v>
      </c>
      <c r="X3" s="43">
        <v>18663.765564717847</v>
      </c>
      <c r="Y3" s="43">
        <v>96.84079970019485</v>
      </c>
      <c r="Z3" s="43">
        <v>74.857138019788835</v>
      </c>
      <c r="AA3" s="43">
        <v>229.02174149923664</v>
      </c>
    </row>
    <row r="4" spans="1:27" s="6" customFormat="1" x14ac:dyDescent="0.35">
      <c r="A4" s="1" t="s">
        <v>139</v>
      </c>
      <c r="B4" s="2" t="s">
        <v>140</v>
      </c>
      <c r="C4" s="2" t="s">
        <v>141</v>
      </c>
      <c r="D4" s="8">
        <v>15.05</v>
      </c>
      <c r="E4" s="2" t="s">
        <v>137</v>
      </c>
      <c r="F4" s="2" t="s">
        <v>142</v>
      </c>
      <c r="G4" s="11">
        <v>9.4392341181311927</v>
      </c>
      <c r="H4" s="6">
        <v>11.77</v>
      </c>
      <c r="J4" s="6" t="s">
        <v>570</v>
      </c>
      <c r="K4" s="6" t="s">
        <v>576</v>
      </c>
      <c r="L4" s="6">
        <v>9.6999999999999993</v>
      </c>
      <c r="M4" s="6">
        <f t="shared" si="0"/>
        <v>90.3</v>
      </c>
      <c r="O4" s="43">
        <v>6025.8691761273394</v>
      </c>
      <c r="P4" s="43">
        <v>68522.215612611646</v>
      </c>
      <c r="Q4" s="43">
        <v>192488.57321669217</v>
      </c>
      <c r="R4" s="43">
        <v>5784.3901943175078</v>
      </c>
      <c r="S4" s="43">
        <v>25313.002901431479</v>
      </c>
      <c r="T4" s="43">
        <v>13692.813572165238</v>
      </c>
      <c r="U4" s="43">
        <v>3197.7331478086085</v>
      </c>
      <c r="V4" s="43">
        <v>2484.2832622037108</v>
      </c>
      <c r="W4" s="43">
        <v>23177.04113920678</v>
      </c>
      <c r="X4" s="43">
        <v>18183.41127672511</v>
      </c>
      <c r="Y4" s="43">
        <v>133.45134592831729</v>
      </c>
      <c r="Z4" s="43">
        <v>108.58398042430908</v>
      </c>
      <c r="AA4" s="43">
        <v>208.60507462139773</v>
      </c>
    </row>
    <row r="5" spans="1:27" s="6" customFormat="1" x14ac:dyDescent="0.35">
      <c r="A5" s="1" t="s">
        <v>143</v>
      </c>
      <c r="B5" s="2" t="s">
        <v>144</v>
      </c>
      <c r="C5" s="2" t="s">
        <v>145</v>
      </c>
      <c r="D5" s="8">
        <v>15.25</v>
      </c>
      <c r="E5" s="2" t="s">
        <v>137</v>
      </c>
      <c r="F5" s="2" t="s">
        <v>146</v>
      </c>
      <c r="G5" s="11">
        <v>4.4168783401329099</v>
      </c>
      <c r="H5" s="6">
        <v>4.09</v>
      </c>
      <c r="J5" s="6" t="s">
        <v>570</v>
      </c>
      <c r="K5" s="6" t="s">
        <v>567</v>
      </c>
      <c r="L5" s="6">
        <v>29.7</v>
      </c>
      <c r="M5" s="6">
        <f t="shared" si="0"/>
        <v>70.3</v>
      </c>
      <c r="O5" s="43">
        <v>4568.7283639519919</v>
      </c>
      <c r="P5" s="43">
        <v>65608.772125003859</v>
      </c>
      <c r="Q5" s="43">
        <v>258938.15987110866</v>
      </c>
      <c r="R5" s="43">
        <v>6653.2808125044867</v>
      </c>
      <c r="S5" s="43">
        <v>15667.245455524844</v>
      </c>
      <c r="T5" s="43">
        <v>8395.045545050978</v>
      </c>
      <c r="U5" s="43">
        <v>3433.4964739026755</v>
      </c>
      <c r="V5" s="43">
        <v>2547.2397567808762</v>
      </c>
      <c r="W5" s="43">
        <v>22404.046032113278</v>
      </c>
      <c r="X5" s="43">
        <v>17180.671700540268</v>
      </c>
      <c r="Y5" s="43">
        <v>96.84079970019485</v>
      </c>
      <c r="Z5" s="43">
        <v>73.211926195178094</v>
      </c>
      <c r="AA5" s="43">
        <v>217.48188630741464</v>
      </c>
    </row>
    <row r="6" spans="1:27" s="6" customFormat="1" x14ac:dyDescent="0.35">
      <c r="A6" s="1" t="s">
        <v>147</v>
      </c>
      <c r="B6" s="2" t="s">
        <v>148</v>
      </c>
      <c r="C6" s="2" t="s">
        <v>149</v>
      </c>
      <c r="D6" s="8">
        <v>15.48</v>
      </c>
      <c r="E6" s="2" t="s">
        <v>137</v>
      </c>
      <c r="F6" s="2" t="s">
        <v>150</v>
      </c>
      <c r="G6" s="11">
        <v>6.5513182914425876</v>
      </c>
      <c r="H6" s="6">
        <v>5.41</v>
      </c>
      <c r="J6" s="6" t="s">
        <v>568</v>
      </c>
      <c r="K6" s="6" t="s">
        <v>569</v>
      </c>
      <c r="L6" s="6">
        <v>58.4</v>
      </c>
      <c r="M6" s="6">
        <f t="shared" si="0"/>
        <v>41.6</v>
      </c>
      <c r="O6" s="43">
        <v>4342.1919287592345</v>
      </c>
      <c r="P6" s="43">
        <v>74342.189332093942</v>
      </c>
      <c r="Q6" s="43">
        <v>251666.8508219556</v>
      </c>
      <c r="R6" s="43">
        <v>9582.4385808438219</v>
      </c>
      <c r="S6" s="43">
        <v>11039.394684300052</v>
      </c>
      <c r="T6" s="43">
        <v>6505.7553443317347</v>
      </c>
      <c r="U6" s="43">
        <v>3944.1454247439729</v>
      </c>
      <c r="V6" s="43">
        <v>3061.884117213262</v>
      </c>
      <c r="W6" s="43">
        <v>24562.880433415845</v>
      </c>
      <c r="X6" s="43">
        <v>19067.063019011752</v>
      </c>
      <c r="Y6" s="43">
        <v>102.74572651118234</v>
      </c>
      <c r="Z6" s="43">
        <v>82.260591230537187</v>
      </c>
      <c r="AA6" s="43">
        <v>307.1376843361856</v>
      </c>
    </row>
    <row r="7" spans="1:27" s="6" customFormat="1" x14ac:dyDescent="0.35">
      <c r="A7" s="1" t="s">
        <v>151</v>
      </c>
      <c r="B7" s="2" t="s">
        <v>152</v>
      </c>
      <c r="C7" s="2" t="s">
        <v>153</v>
      </c>
      <c r="D7" s="8">
        <v>15.79</v>
      </c>
      <c r="E7" s="2" t="s">
        <v>137</v>
      </c>
      <c r="F7" s="2" t="s">
        <v>154</v>
      </c>
      <c r="G7" s="11">
        <v>9.527597982601181</v>
      </c>
      <c r="H7" s="6">
        <v>10.63</v>
      </c>
      <c r="J7" s="6" t="s">
        <v>568</v>
      </c>
      <c r="K7" s="6" t="s">
        <v>567</v>
      </c>
      <c r="L7" s="6">
        <v>49.3</v>
      </c>
      <c r="M7" s="6">
        <f t="shared" si="0"/>
        <v>50.7</v>
      </c>
      <c r="O7" s="43">
        <v>7218.4738930130798</v>
      </c>
      <c r="P7" s="43">
        <v>51665.722918886255</v>
      </c>
      <c r="Q7" s="43">
        <v>201903.27394613501</v>
      </c>
      <c r="R7" s="43">
        <v>7745.0188395482992</v>
      </c>
      <c r="S7" s="43">
        <v>28083.009278325684</v>
      </c>
      <c r="T7" s="43">
        <v>14900.800889382712</v>
      </c>
      <c r="U7" s="43">
        <v>2601.6328604354003</v>
      </c>
      <c r="V7" s="43">
        <v>2098.5498192388545</v>
      </c>
      <c r="W7" s="43">
        <v>27138.107226661043</v>
      </c>
      <c r="X7" s="43">
        <v>21893.147413369028</v>
      </c>
      <c r="Y7" s="43">
        <v>108.65065332216983</v>
      </c>
      <c r="Z7" s="43">
        <v>92.131862178201644</v>
      </c>
      <c r="AA7" s="43">
        <v>197.95290059817742</v>
      </c>
    </row>
    <row r="8" spans="1:27" s="6" customFormat="1" x14ac:dyDescent="0.35">
      <c r="A8" s="1" t="s">
        <v>155</v>
      </c>
      <c r="B8" s="2" t="s">
        <v>156</v>
      </c>
      <c r="C8" s="2" t="s">
        <v>157</v>
      </c>
      <c r="D8" s="8">
        <v>16.010000000000002</v>
      </c>
      <c r="E8" s="2" t="s">
        <v>32</v>
      </c>
      <c r="F8" s="2" t="s">
        <v>146</v>
      </c>
      <c r="G8" s="11">
        <v>4.782639519757554</v>
      </c>
      <c r="J8" s="6" t="s">
        <v>568</v>
      </c>
      <c r="K8" s="6" t="s">
        <v>567</v>
      </c>
      <c r="L8" s="6">
        <v>32.5</v>
      </c>
      <c r="M8" s="6">
        <f t="shared" si="0"/>
        <v>67.5</v>
      </c>
      <c r="O8" s="43">
        <v>5045.2459836738044</v>
      </c>
      <c r="P8" s="43">
        <v>54069.560582409744</v>
      </c>
      <c r="Q8" s="43">
        <v>227030.93247906392</v>
      </c>
      <c r="R8" s="43">
        <v>7762.6317436674162</v>
      </c>
      <c r="S8" s="43">
        <v>36244.275212355882</v>
      </c>
      <c r="T8" s="43">
        <v>20187</v>
      </c>
      <c r="U8" s="43">
        <v>2917</v>
      </c>
      <c r="V8" s="43">
        <v>2311</v>
      </c>
      <c r="W8" s="43">
        <v>30442</v>
      </c>
      <c r="X8" s="43">
        <v>24920</v>
      </c>
      <c r="Y8" s="43">
        <v>113</v>
      </c>
      <c r="Z8" s="43">
        <v>94</v>
      </c>
      <c r="AA8" s="43">
        <v>240</v>
      </c>
    </row>
    <row r="9" spans="1:27" s="6" customFormat="1" x14ac:dyDescent="0.35">
      <c r="A9" s="1" t="s">
        <v>158</v>
      </c>
      <c r="B9" s="2" t="s">
        <v>159</v>
      </c>
      <c r="C9" s="2" t="s">
        <v>160</v>
      </c>
      <c r="D9" s="8">
        <v>16.190000000000001</v>
      </c>
      <c r="E9" s="2" t="s">
        <v>10</v>
      </c>
      <c r="F9" s="2" t="s">
        <v>161</v>
      </c>
      <c r="G9" s="11">
        <v>3.3630118107165012</v>
      </c>
      <c r="J9" s="6" t="s">
        <v>568</v>
      </c>
      <c r="K9" s="6" t="s">
        <v>567</v>
      </c>
      <c r="L9" s="6">
        <v>31.5</v>
      </c>
      <c r="M9" s="6">
        <f t="shared" si="0"/>
        <v>68.5</v>
      </c>
      <c r="O9" s="43">
        <v>16373.486442985421</v>
      </c>
      <c r="P9" s="43">
        <v>66820.103781070749</v>
      </c>
      <c r="Q9" s="43">
        <v>256615.48822824081</v>
      </c>
      <c r="R9" s="43">
        <v>7289.9820953857816</v>
      </c>
      <c r="S9" s="43">
        <v>30138.540156821775</v>
      </c>
      <c r="T9" s="43">
        <v>17133.802741007807</v>
      </c>
      <c r="U9" s="43">
        <v>3766.4149965650404</v>
      </c>
      <c r="V9" s="43">
        <v>2957.9190787371444</v>
      </c>
      <c r="W9" s="43">
        <v>45784.700678041627</v>
      </c>
      <c r="X9" s="43">
        <v>40734.266449730079</v>
      </c>
      <c r="Y9" s="43">
        <v>123.48976288120174</v>
      </c>
      <c r="Z9" s="43">
        <v>87.415515349204512</v>
      </c>
      <c r="AA9" s="43">
        <v>199.15421200179247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9D563-9591-4137-9C53-C9241BB68A06}">
  <dimension ref="A1:AC1000"/>
  <sheetViews>
    <sheetView tabSelected="1" topLeftCell="K25" zoomScale="145" zoomScaleNormal="145" workbookViewId="0">
      <selection activeCell="Y25" sqref="Y25"/>
    </sheetView>
  </sheetViews>
  <sheetFormatPr defaultRowHeight="14.5" x14ac:dyDescent="0.35"/>
  <cols>
    <col min="1" max="1" width="15.1796875" style="34" customWidth="1"/>
    <col min="2" max="2" width="18.7265625" style="25" customWidth="1"/>
    <col min="3" max="3" width="17.453125" style="25" customWidth="1"/>
    <col min="4" max="4" width="15.81640625" style="25" customWidth="1"/>
    <col min="5" max="5" width="39.81640625" style="21" customWidth="1"/>
    <col min="6" max="6" width="23.81640625" style="21" customWidth="1"/>
    <col min="7" max="7" width="15.1796875" style="25" customWidth="1"/>
    <col min="8" max="9" width="12.7265625" customWidth="1"/>
    <col min="10" max="10" width="28.1796875" customWidth="1"/>
    <col min="11" max="11" width="19.26953125" customWidth="1"/>
    <col min="12" max="12" width="11.453125" customWidth="1"/>
    <col min="13" max="13" width="12" customWidth="1"/>
    <col min="14" max="14" width="12.36328125" customWidth="1"/>
    <col min="15" max="16" width="9.36328125" style="41" bestFit="1" customWidth="1"/>
    <col min="17" max="17" width="10.453125" style="41" bestFit="1" customWidth="1"/>
    <col min="18" max="19" width="9.36328125" style="41" bestFit="1" customWidth="1"/>
    <col min="20" max="20" width="9" style="41" bestFit="1" customWidth="1"/>
    <col min="21" max="22" width="8.81640625" style="41" bestFit="1" customWidth="1"/>
    <col min="23" max="24" width="9.36328125" style="41" bestFit="1" customWidth="1"/>
    <col min="25" max="29" width="8.81640625" style="41" bestFit="1" customWidth="1"/>
  </cols>
  <sheetData>
    <row r="1" spans="1:29" s="5" customFormat="1" x14ac:dyDescent="0.35">
      <c r="A1" s="1" t="s">
        <v>0</v>
      </c>
      <c r="B1" s="7" t="s">
        <v>1</v>
      </c>
      <c r="C1" s="7" t="s">
        <v>2</v>
      </c>
      <c r="D1" s="7" t="s">
        <v>3</v>
      </c>
      <c r="E1" s="1" t="s">
        <v>4</v>
      </c>
      <c r="F1" s="1" t="s">
        <v>129</v>
      </c>
      <c r="G1" s="10" t="s">
        <v>6</v>
      </c>
      <c r="H1" s="5" t="s">
        <v>544</v>
      </c>
      <c r="I1" s="35" t="s">
        <v>545</v>
      </c>
      <c r="J1" s="35" t="s">
        <v>546</v>
      </c>
      <c r="K1" s="35" t="s">
        <v>547</v>
      </c>
      <c r="L1" s="35" t="s">
        <v>548</v>
      </c>
      <c r="M1" s="35" t="s">
        <v>549</v>
      </c>
      <c r="N1" s="35" t="s">
        <v>550</v>
      </c>
      <c r="O1" s="42" t="s">
        <v>551</v>
      </c>
      <c r="P1" s="42" t="s">
        <v>552</v>
      </c>
      <c r="Q1" s="42" t="s">
        <v>553</v>
      </c>
      <c r="R1" s="42" t="s">
        <v>554</v>
      </c>
      <c r="S1" s="42" t="s">
        <v>555</v>
      </c>
      <c r="T1" s="42" t="s">
        <v>556</v>
      </c>
      <c r="U1" s="42" t="s">
        <v>557</v>
      </c>
      <c r="V1" s="42" t="s">
        <v>558</v>
      </c>
      <c r="W1" s="42" t="s">
        <v>559</v>
      </c>
      <c r="X1" s="42" t="s">
        <v>560</v>
      </c>
      <c r="Y1" s="42" t="s">
        <v>561</v>
      </c>
      <c r="Z1" s="42" t="s">
        <v>562</v>
      </c>
      <c r="AA1" s="42" t="s">
        <v>563</v>
      </c>
      <c r="AB1" s="42" t="s">
        <v>564</v>
      </c>
      <c r="AC1" s="42" t="s">
        <v>565</v>
      </c>
    </row>
    <row r="2" spans="1:29" s="29" customFormat="1" x14ac:dyDescent="0.35">
      <c r="A2" s="1" t="s">
        <v>162</v>
      </c>
      <c r="B2" s="8" t="s">
        <v>163</v>
      </c>
      <c r="C2" s="8" t="s">
        <v>164</v>
      </c>
      <c r="D2" s="8">
        <v>0.88</v>
      </c>
      <c r="E2" s="16" t="s">
        <v>32</v>
      </c>
      <c r="F2" s="2" t="s">
        <v>61</v>
      </c>
      <c r="G2" s="11">
        <v>14.692138305343105</v>
      </c>
      <c r="H2" s="29">
        <v>0.77</v>
      </c>
      <c r="I2" s="6"/>
      <c r="J2" s="6" t="s">
        <v>570</v>
      </c>
      <c r="K2" s="6" t="s">
        <v>576</v>
      </c>
      <c r="L2" s="6">
        <v>7.4</v>
      </c>
      <c r="M2" s="6">
        <f>100-L2</f>
        <v>92.6</v>
      </c>
      <c r="N2" s="6"/>
      <c r="O2" s="43">
        <v>8141</v>
      </c>
      <c r="P2" s="43">
        <v>40128</v>
      </c>
      <c r="Q2" s="43">
        <v>306508</v>
      </c>
      <c r="R2" s="43">
        <v>4917</v>
      </c>
      <c r="S2" s="43">
        <v>14743</v>
      </c>
      <c r="T2" s="43">
        <v>7963</v>
      </c>
      <c r="U2" s="43">
        <v>1422</v>
      </c>
      <c r="V2" s="43">
        <v>950</v>
      </c>
      <c r="W2" s="43">
        <v>18636</v>
      </c>
      <c r="X2" s="43">
        <v>13785</v>
      </c>
      <c r="Y2" s="43">
        <v>74</v>
      </c>
      <c r="Z2" s="43">
        <v>58</v>
      </c>
      <c r="AA2" s="43">
        <v>169</v>
      </c>
      <c r="AB2" s="43">
        <f>(V2/P2)*100</f>
        <v>2.3674242424242422</v>
      </c>
      <c r="AC2" s="43">
        <f>S2/V2</f>
        <v>15.518947368421053</v>
      </c>
    </row>
    <row r="3" spans="1:29" s="29" customFormat="1" x14ac:dyDescent="0.35">
      <c r="A3" s="1" t="s">
        <v>165</v>
      </c>
      <c r="B3" s="8" t="s">
        <v>166</v>
      </c>
      <c r="C3" s="8" t="s">
        <v>167</v>
      </c>
      <c r="D3" s="8">
        <v>1.1000000000000001</v>
      </c>
      <c r="E3" s="16" t="s">
        <v>41</v>
      </c>
      <c r="F3" s="2" t="s">
        <v>11</v>
      </c>
      <c r="G3" s="11">
        <v>28.890130597347625</v>
      </c>
      <c r="H3" s="29">
        <v>1.8</v>
      </c>
      <c r="I3" s="6"/>
      <c r="J3" s="6" t="s">
        <v>568</v>
      </c>
      <c r="K3" s="6" t="s">
        <v>569</v>
      </c>
      <c r="L3" s="6">
        <v>70</v>
      </c>
      <c r="M3" s="6">
        <f t="shared" ref="M3:M36" si="0">100-L3</f>
        <v>30</v>
      </c>
      <c r="N3" s="6"/>
      <c r="O3" s="43">
        <v>16946.793178378986</v>
      </c>
      <c r="P3" s="43">
        <v>60939.105513096561</v>
      </c>
      <c r="Q3" s="43">
        <v>233966.52232688144</v>
      </c>
      <c r="R3" s="43">
        <v>11038.302101914469</v>
      </c>
      <c r="S3" s="43">
        <v>31818.091984937313</v>
      </c>
      <c r="T3" s="43">
        <v>18081</v>
      </c>
      <c r="U3" s="43">
        <v>3696</v>
      </c>
      <c r="V3" s="43">
        <v>3247</v>
      </c>
      <c r="W3" s="43">
        <v>51677</v>
      </c>
      <c r="X3" s="43">
        <v>48217</v>
      </c>
      <c r="Y3" s="43">
        <v>135</v>
      </c>
      <c r="Z3" s="43">
        <v>99</v>
      </c>
      <c r="AA3" s="43">
        <v>263</v>
      </c>
      <c r="AB3" s="43">
        <f>(V3/P3)*100</f>
        <v>5.3282698731148592</v>
      </c>
      <c r="AC3" s="43">
        <f t="shared" ref="AC3:AC36" si="1">S3/V3</f>
        <v>9.7992275900638468</v>
      </c>
    </row>
    <row r="4" spans="1:29" s="29" customFormat="1" x14ac:dyDescent="0.35">
      <c r="A4" s="32" t="s">
        <v>168</v>
      </c>
      <c r="B4" s="8" t="s">
        <v>169</v>
      </c>
      <c r="C4" s="22" t="s">
        <v>170</v>
      </c>
      <c r="D4" s="22">
        <v>1.58</v>
      </c>
      <c r="E4" s="17" t="s">
        <v>10</v>
      </c>
      <c r="F4" s="2" t="s">
        <v>28</v>
      </c>
      <c r="G4" s="11">
        <v>12.18478142021803</v>
      </c>
      <c r="I4" s="6"/>
      <c r="J4" s="6" t="s">
        <v>568</v>
      </c>
      <c r="K4" s="6" t="s">
        <v>569</v>
      </c>
      <c r="L4" s="6">
        <v>61.5</v>
      </c>
      <c r="M4" s="6">
        <f t="shared" si="0"/>
        <v>38.5</v>
      </c>
      <c r="N4" s="6"/>
      <c r="O4" s="43">
        <v>19413.463899862905</v>
      </c>
      <c r="P4" s="43">
        <v>68431.154459477984</v>
      </c>
      <c r="Q4" s="43">
        <v>269795.78491124144</v>
      </c>
      <c r="R4" s="43">
        <v>11468.518447862698</v>
      </c>
      <c r="S4" s="43">
        <v>39218.798748479996</v>
      </c>
      <c r="T4" s="43">
        <v>21646.895496486544</v>
      </c>
      <c r="U4" s="43">
        <v>3698.403125218038</v>
      </c>
      <c r="V4" s="43">
        <v>3231.7082899968937</v>
      </c>
      <c r="W4" s="43">
        <v>47855.590711739547</v>
      </c>
      <c r="X4" s="43">
        <v>42701.341706169689</v>
      </c>
      <c r="Y4" s="43">
        <v>148.1877154574421</v>
      </c>
      <c r="Z4" s="43">
        <v>115.9936645979829</v>
      </c>
      <c r="AA4" s="43">
        <v>277.93076697139037</v>
      </c>
      <c r="AB4" s="43">
        <f t="shared" ref="AB4:AB36" si="2">(V4/P4)*100</f>
        <v>4.7225687123407711</v>
      </c>
      <c r="AC4" s="43">
        <f t="shared" si="1"/>
        <v>12.135624638484217</v>
      </c>
    </row>
    <row r="5" spans="1:29" s="29" customFormat="1" x14ac:dyDescent="0.35">
      <c r="A5" s="32" t="s">
        <v>171</v>
      </c>
      <c r="B5" s="8" t="s">
        <v>172</v>
      </c>
      <c r="C5" s="22" t="s">
        <v>173</v>
      </c>
      <c r="D5" s="22">
        <v>2.0099999999999998</v>
      </c>
      <c r="E5" s="17" t="s">
        <v>10</v>
      </c>
      <c r="F5" s="2" t="s">
        <v>61</v>
      </c>
      <c r="G5" s="11">
        <v>10.987343645918134</v>
      </c>
      <c r="I5" s="6"/>
      <c r="J5" s="6" t="s">
        <v>568</v>
      </c>
      <c r="K5" s="6" t="s">
        <v>569</v>
      </c>
      <c r="L5" s="6">
        <v>53.3</v>
      </c>
      <c r="M5" s="6">
        <f t="shared" si="0"/>
        <v>46.7</v>
      </c>
      <c r="N5" s="6"/>
      <c r="O5" s="43">
        <v>20013.777651291213</v>
      </c>
      <c r="P5" s="43">
        <v>64577.268522895967</v>
      </c>
      <c r="Q5" s="43">
        <v>243098.91971975518</v>
      </c>
      <c r="R5" s="43">
        <v>10666.57712769036</v>
      </c>
      <c r="S5" s="43">
        <v>33892.801323004744</v>
      </c>
      <c r="T5" s="43">
        <v>19767.939521142311</v>
      </c>
      <c r="U5" s="43">
        <v>3774.658859758616</v>
      </c>
      <c r="V5" s="43">
        <v>3100.2894685922142</v>
      </c>
      <c r="W5" s="43">
        <v>51866.13972599533</v>
      </c>
      <c r="X5" s="43">
        <v>47664.05445893696</v>
      </c>
      <c r="Y5" s="43">
        <v>150.53990141708402</v>
      </c>
      <c r="Z5" s="43">
        <v>110.95046178937496</v>
      </c>
      <c r="AA5" s="43">
        <v>287.66719511370025</v>
      </c>
      <c r="AB5" s="43">
        <f t="shared" si="2"/>
        <v>4.8008990462224368</v>
      </c>
      <c r="AC5" s="43">
        <f t="shared" si="1"/>
        <v>10.932140906956942</v>
      </c>
    </row>
    <row r="6" spans="1:29" s="29" customFormat="1" x14ac:dyDescent="0.35">
      <c r="A6" s="32" t="s">
        <v>174</v>
      </c>
      <c r="B6" s="8" t="s">
        <v>175</v>
      </c>
      <c r="C6" s="8" t="s">
        <v>176</v>
      </c>
      <c r="D6" s="8">
        <v>2.44</v>
      </c>
      <c r="E6" s="2" t="s">
        <v>10</v>
      </c>
      <c r="F6" s="2" t="s">
        <v>28</v>
      </c>
      <c r="G6" s="11">
        <v>13.83641319109479</v>
      </c>
      <c r="I6" s="6"/>
      <c r="J6" s="6" t="s">
        <v>568</v>
      </c>
      <c r="K6" s="6" t="s">
        <v>569</v>
      </c>
      <c r="L6" s="6">
        <v>61.6</v>
      </c>
      <c r="M6" s="6">
        <f t="shared" si="0"/>
        <v>38.4</v>
      </c>
      <c r="N6" s="6"/>
      <c r="O6" s="43">
        <v>16383.444254028069</v>
      </c>
      <c r="P6" s="43">
        <v>66418.328274874817</v>
      </c>
      <c r="Q6" s="43">
        <v>252559.07014796953</v>
      </c>
      <c r="R6" s="43">
        <v>10668.741611685427</v>
      </c>
      <c r="S6" s="43">
        <v>24523.064724097119</v>
      </c>
      <c r="T6" s="43">
        <v>14091.683542831423</v>
      </c>
      <c r="U6" s="43">
        <v>3270.7527220512825</v>
      </c>
      <c r="V6" s="43">
        <v>2881.2580995844146</v>
      </c>
      <c r="W6" s="43">
        <v>45334.460804666807</v>
      </c>
      <c r="X6" s="43">
        <v>40521.149954500361</v>
      </c>
      <c r="Y6" s="43">
        <v>116.43320500227593</v>
      </c>
      <c r="Z6" s="43">
        <v>89.937116753508477</v>
      </c>
      <c r="AA6" s="43">
        <v>254.91739136229435</v>
      </c>
      <c r="AB6" s="43">
        <f t="shared" si="2"/>
        <v>4.3380467025008773</v>
      </c>
      <c r="AC6" s="43">
        <f t="shared" si="1"/>
        <v>8.5112349801755922</v>
      </c>
    </row>
    <row r="7" spans="1:29" s="29" customFormat="1" x14ac:dyDescent="0.35">
      <c r="A7" s="32" t="s">
        <v>177</v>
      </c>
      <c r="B7" s="8" t="s">
        <v>178</v>
      </c>
      <c r="C7" s="8" t="s">
        <v>179</v>
      </c>
      <c r="D7" s="8">
        <v>3.26</v>
      </c>
      <c r="E7" s="2" t="s">
        <v>10</v>
      </c>
      <c r="F7" s="2" t="s">
        <v>61</v>
      </c>
      <c r="G7" s="11">
        <v>6.7212416002020712</v>
      </c>
      <c r="I7" s="6"/>
      <c r="J7" s="6" t="s">
        <v>578</v>
      </c>
      <c r="K7" s="6" t="s">
        <v>567</v>
      </c>
      <c r="L7" s="6">
        <v>23.3</v>
      </c>
      <c r="M7" s="6">
        <f t="shared" si="0"/>
        <v>76.7</v>
      </c>
      <c r="N7" s="6"/>
      <c r="O7" s="43">
        <v>15333.606461245859</v>
      </c>
      <c r="P7" s="43">
        <v>63834.921641669098</v>
      </c>
      <c r="Q7" s="43">
        <v>271445.96651842288</v>
      </c>
      <c r="R7" s="43">
        <v>8729.363952105361</v>
      </c>
      <c r="S7" s="43">
        <v>21968.495917854973</v>
      </c>
      <c r="T7" s="43">
        <v>12277.401776783456</v>
      </c>
      <c r="U7" s="43">
        <v>3740.652924085115</v>
      </c>
      <c r="V7" s="43">
        <v>2689.1078531366634</v>
      </c>
      <c r="W7" s="43">
        <v>36128.015621369879</v>
      </c>
      <c r="X7" s="43">
        <v>30546.697649593716</v>
      </c>
      <c r="Y7" s="43">
        <v>101.14399626460333</v>
      </c>
      <c r="Z7" s="43">
        <v>73.96697452624997</v>
      </c>
      <c r="AA7" s="43">
        <v>236.32966490879372</v>
      </c>
      <c r="AB7" s="43">
        <f t="shared" si="2"/>
        <v>4.2125967792859518</v>
      </c>
      <c r="AC7" s="43">
        <f t="shared" si="1"/>
        <v>8.169436526032305</v>
      </c>
    </row>
    <row r="8" spans="1:29" s="29" customFormat="1" x14ac:dyDescent="0.35">
      <c r="A8" s="1" t="s">
        <v>180</v>
      </c>
      <c r="B8" s="8" t="s">
        <v>181</v>
      </c>
      <c r="C8" s="8" t="s">
        <v>182</v>
      </c>
      <c r="D8" s="8">
        <v>3.78</v>
      </c>
      <c r="E8" s="16" t="s">
        <v>41</v>
      </c>
      <c r="F8" s="2" t="s">
        <v>11</v>
      </c>
      <c r="G8" s="11">
        <v>11.949432495773708</v>
      </c>
      <c r="H8" s="29">
        <v>3.31</v>
      </c>
      <c r="I8" s="6"/>
      <c r="J8" s="6" t="s">
        <v>568</v>
      </c>
      <c r="K8" s="6" t="s">
        <v>569</v>
      </c>
      <c r="L8" s="6">
        <v>79.599999999999994</v>
      </c>
      <c r="M8" s="6">
        <f t="shared" si="0"/>
        <v>20.400000000000006</v>
      </c>
      <c r="N8" s="6"/>
      <c r="O8" s="43">
        <v>14774.240457618806</v>
      </c>
      <c r="P8" s="43">
        <v>62571.204964307537</v>
      </c>
      <c r="Q8" s="43">
        <v>206944.88686898057</v>
      </c>
      <c r="R8" s="43">
        <v>10759.501880441787</v>
      </c>
      <c r="S8" s="43">
        <v>18063.557130577236</v>
      </c>
      <c r="T8" s="43">
        <v>11237</v>
      </c>
      <c r="U8" s="43">
        <v>3344</v>
      </c>
      <c r="V8" s="43">
        <v>3250</v>
      </c>
      <c r="W8" s="43">
        <v>54523</v>
      </c>
      <c r="X8" s="43">
        <v>53409</v>
      </c>
      <c r="Y8" s="43">
        <v>115</v>
      </c>
      <c r="Z8" s="43">
        <v>88</v>
      </c>
      <c r="AA8" s="43">
        <v>265</v>
      </c>
      <c r="AB8" s="43">
        <f t="shared" si="2"/>
        <v>5.1940824886685428</v>
      </c>
      <c r="AC8" s="43">
        <f t="shared" si="1"/>
        <v>5.5580175786391495</v>
      </c>
    </row>
    <row r="9" spans="1:29" s="29" customFormat="1" x14ac:dyDescent="0.35">
      <c r="A9" s="33" t="s">
        <v>183</v>
      </c>
      <c r="B9" s="23" t="s">
        <v>184</v>
      </c>
      <c r="C9" s="23" t="s">
        <v>185</v>
      </c>
      <c r="D9" s="23">
        <v>3.96</v>
      </c>
      <c r="E9" s="20" t="s">
        <v>41</v>
      </c>
      <c r="F9" s="19" t="s">
        <v>186</v>
      </c>
      <c r="G9" s="26">
        <v>12.411511818678981</v>
      </c>
      <c r="I9" s="6"/>
      <c r="J9" s="6" t="s">
        <v>568</v>
      </c>
      <c r="K9" s="6" t="s">
        <v>569</v>
      </c>
      <c r="L9" s="6">
        <v>65.7</v>
      </c>
      <c r="M9" s="6">
        <f t="shared" si="0"/>
        <v>34.299999999999997</v>
      </c>
      <c r="N9" s="6"/>
      <c r="O9" s="43">
        <v>14881.154866815959</v>
      </c>
      <c r="P9" s="43">
        <v>82016.959025983277</v>
      </c>
      <c r="Q9" s="43">
        <v>232764.95840739048</v>
      </c>
      <c r="R9" s="43">
        <v>8567.1109213199634</v>
      </c>
      <c r="S9" s="43">
        <v>12854.114374012735</v>
      </c>
      <c r="T9" s="43">
        <v>8317</v>
      </c>
      <c r="U9" s="43">
        <v>2812</v>
      </c>
      <c r="V9" s="43">
        <v>2680</v>
      </c>
      <c r="W9" s="43">
        <v>46994</v>
      </c>
      <c r="X9" s="43">
        <v>42921</v>
      </c>
      <c r="Y9" s="43">
        <v>101</v>
      </c>
      <c r="Z9" s="43">
        <v>83</v>
      </c>
      <c r="AA9" s="43">
        <v>239</v>
      </c>
      <c r="AB9" s="43">
        <f t="shared" si="2"/>
        <v>3.2676168829314509</v>
      </c>
      <c r="AC9" s="43">
        <f t="shared" si="1"/>
        <v>4.7963113335868419</v>
      </c>
    </row>
    <row r="10" spans="1:29" s="29" customFormat="1" x14ac:dyDescent="0.35">
      <c r="A10" s="33" t="s">
        <v>187</v>
      </c>
      <c r="B10" s="23" t="s">
        <v>188</v>
      </c>
      <c r="C10" s="23" t="s">
        <v>189</v>
      </c>
      <c r="D10" s="23">
        <v>4.05</v>
      </c>
      <c r="E10" s="20" t="s">
        <v>41</v>
      </c>
      <c r="F10" s="19" t="s">
        <v>28</v>
      </c>
      <c r="G10" s="26">
        <v>19.150506751740444</v>
      </c>
      <c r="H10" s="29">
        <v>4.09</v>
      </c>
      <c r="I10" s="6"/>
      <c r="J10" s="6" t="s">
        <v>570</v>
      </c>
      <c r="K10" s="6" t="s">
        <v>575</v>
      </c>
      <c r="L10" s="6">
        <v>90.3</v>
      </c>
      <c r="M10" s="6">
        <f t="shared" si="0"/>
        <v>9.7000000000000028</v>
      </c>
      <c r="N10" s="6"/>
      <c r="O10" s="43">
        <v>18612.220940639669</v>
      </c>
      <c r="P10" s="43">
        <v>64251.692787141816</v>
      </c>
      <c r="Q10" s="43">
        <v>208790.07369886697</v>
      </c>
      <c r="R10" s="43">
        <v>13674.330862583623</v>
      </c>
      <c r="S10" s="43">
        <v>20575.905768343877</v>
      </c>
      <c r="T10" s="43">
        <v>12673</v>
      </c>
      <c r="U10" s="43">
        <v>3028</v>
      </c>
      <c r="V10" s="43">
        <v>3290</v>
      </c>
      <c r="W10" s="43">
        <v>67027</v>
      </c>
      <c r="X10" s="43">
        <v>69443</v>
      </c>
      <c r="Y10" s="43">
        <v>119</v>
      </c>
      <c r="Z10" s="43">
        <v>96</v>
      </c>
      <c r="AA10" s="43">
        <v>301</v>
      </c>
      <c r="AB10" s="43">
        <f t="shared" si="2"/>
        <v>5.1204876592113724</v>
      </c>
      <c r="AC10" s="43">
        <f t="shared" si="1"/>
        <v>6.2540747016242788</v>
      </c>
    </row>
    <row r="11" spans="1:29" s="29" customFormat="1" x14ac:dyDescent="0.35">
      <c r="A11" s="32" t="s">
        <v>190</v>
      </c>
      <c r="B11" s="8" t="s">
        <v>191</v>
      </c>
      <c r="C11" s="8" t="s">
        <v>192</v>
      </c>
      <c r="D11" s="8">
        <v>4.38</v>
      </c>
      <c r="E11" s="2" t="s">
        <v>10</v>
      </c>
      <c r="F11" s="2" t="s">
        <v>186</v>
      </c>
      <c r="G11" s="11">
        <v>9.5295080696540584</v>
      </c>
      <c r="I11" s="6"/>
      <c r="J11" s="6" t="s">
        <v>568</v>
      </c>
      <c r="K11" s="6" t="s">
        <v>567</v>
      </c>
      <c r="L11" s="6">
        <v>36.4</v>
      </c>
      <c r="M11" s="6">
        <f t="shared" si="0"/>
        <v>63.6</v>
      </c>
      <c r="N11" s="6"/>
      <c r="O11" s="43">
        <v>13899.681671104305</v>
      </c>
      <c r="P11" s="43">
        <v>75837.841493846543</v>
      </c>
      <c r="Q11" s="43">
        <v>243297.11966987551</v>
      </c>
      <c r="R11" s="43">
        <v>7273.7484654227792</v>
      </c>
      <c r="S11" s="43">
        <v>15392.072873436424</v>
      </c>
      <c r="T11" s="43">
        <v>9493.0068712914544</v>
      </c>
      <c r="U11" s="43">
        <v>2723.5663025776748</v>
      </c>
      <c r="V11" s="43">
        <v>2305.8029573730146</v>
      </c>
      <c r="W11" s="43">
        <v>38947.882885184197</v>
      </c>
      <c r="X11" s="43">
        <v>33936.55063475007</v>
      </c>
      <c r="Y11" s="43">
        <v>89.383066466393643</v>
      </c>
      <c r="Z11" s="43">
        <v>70.604839320511331</v>
      </c>
      <c r="AA11" s="43">
        <v>204.46499098850694</v>
      </c>
      <c r="AB11" s="43">
        <f t="shared" si="2"/>
        <v>3.0404385356354142</v>
      </c>
      <c r="AC11" s="43">
        <f t="shared" si="1"/>
        <v>6.6753634885491282</v>
      </c>
    </row>
    <row r="12" spans="1:29" s="29" customFormat="1" x14ac:dyDescent="0.35">
      <c r="A12" s="32" t="s">
        <v>193</v>
      </c>
      <c r="B12" s="8" t="s">
        <v>194</v>
      </c>
      <c r="C12" s="8" t="s">
        <v>195</v>
      </c>
      <c r="D12" s="8">
        <v>4.83</v>
      </c>
      <c r="E12" s="16" t="s">
        <v>133</v>
      </c>
      <c r="F12" s="2" t="s">
        <v>186</v>
      </c>
      <c r="G12" s="11">
        <v>9.3153269971892936</v>
      </c>
      <c r="I12" s="6"/>
      <c r="J12" s="6" t="s">
        <v>568</v>
      </c>
      <c r="K12" s="6" t="s">
        <v>567</v>
      </c>
      <c r="L12" s="6">
        <v>43.4</v>
      </c>
      <c r="M12" s="6">
        <f t="shared" si="0"/>
        <v>56.6</v>
      </c>
      <c r="N12" s="6"/>
      <c r="O12" s="43">
        <v>15337.874094549852</v>
      </c>
      <c r="P12" s="43">
        <v>67101.44535174848</v>
      </c>
      <c r="Q12" s="43">
        <v>256737.97134348372</v>
      </c>
      <c r="R12" s="43">
        <v>7764.0040903054633</v>
      </c>
      <c r="S12" s="43">
        <v>31824.674941315716</v>
      </c>
      <c r="T12" s="43">
        <v>17596.733923338994</v>
      </c>
      <c r="U12" s="43">
        <v>4262.0772710787978</v>
      </c>
      <c r="V12" s="43">
        <v>3340.2283773689396</v>
      </c>
      <c r="W12" s="43">
        <v>43578.311914678772</v>
      </c>
      <c r="X12" s="43">
        <v>38182.871788529163</v>
      </c>
      <c r="Y12" s="43">
        <v>125.84194884084367</v>
      </c>
      <c r="Z12" s="43">
        <v>89.096582952073831</v>
      </c>
      <c r="AA12" s="43">
        <v>229.2486262598411</v>
      </c>
      <c r="AB12" s="43">
        <f t="shared" si="2"/>
        <v>4.97787843445</v>
      </c>
      <c r="AC12" s="43">
        <f t="shared" si="1"/>
        <v>9.5276943208247502</v>
      </c>
    </row>
    <row r="13" spans="1:29" s="29" customFormat="1" x14ac:dyDescent="0.35">
      <c r="A13" s="1" t="s">
        <v>196</v>
      </c>
      <c r="B13" s="8" t="s">
        <v>197</v>
      </c>
      <c r="C13" s="8" t="s">
        <v>198</v>
      </c>
      <c r="D13" s="8">
        <v>5.04</v>
      </c>
      <c r="E13" s="16" t="s">
        <v>41</v>
      </c>
      <c r="F13" s="2" t="s">
        <v>28</v>
      </c>
      <c r="G13" s="11">
        <v>20.410046596204111</v>
      </c>
      <c r="H13" s="29">
        <v>3.91</v>
      </c>
      <c r="I13" s="6"/>
      <c r="J13" s="6" t="s">
        <v>571</v>
      </c>
      <c r="K13" s="6" t="s">
        <v>567</v>
      </c>
      <c r="L13" s="6">
        <v>95.9</v>
      </c>
      <c r="M13" s="6">
        <f t="shared" si="0"/>
        <v>4.0999999999999943</v>
      </c>
      <c r="N13" s="6"/>
      <c r="O13" s="43">
        <v>21343.346079457271</v>
      </c>
      <c r="P13" s="43">
        <v>60969.348245361129</v>
      </c>
      <c r="Q13" s="43">
        <v>206761.61264062888</v>
      </c>
      <c r="R13" s="43">
        <v>13469.87736683699</v>
      </c>
      <c r="S13" s="43">
        <v>20101.783558197214</v>
      </c>
      <c r="T13" s="43">
        <v>12410</v>
      </c>
      <c r="U13" s="43">
        <v>3019</v>
      </c>
      <c r="V13" s="43">
        <v>3199</v>
      </c>
      <c r="W13" s="43">
        <v>63787</v>
      </c>
      <c r="X13" s="43">
        <v>65307</v>
      </c>
      <c r="Y13" s="43">
        <v>123</v>
      </c>
      <c r="Z13" s="43">
        <v>93</v>
      </c>
      <c r="AA13" s="43">
        <v>298</v>
      </c>
      <c r="AB13" s="43">
        <f t="shared" si="2"/>
        <v>5.2468987976157297</v>
      </c>
      <c r="AC13" s="43">
        <f t="shared" si="1"/>
        <v>6.2837710403867506</v>
      </c>
    </row>
    <row r="14" spans="1:29" s="29" customFormat="1" x14ac:dyDescent="0.35">
      <c r="A14" s="33" t="s">
        <v>199</v>
      </c>
      <c r="B14" s="23" t="s">
        <v>200</v>
      </c>
      <c r="C14" s="23" t="s">
        <v>201</v>
      </c>
      <c r="D14" s="23">
        <v>5.25</v>
      </c>
      <c r="E14" s="20" t="s">
        <v>202</v>
      </c>
      <c r="F14" s="19" t="s">
        <v>57</v>
      </c>
      <c r="G14" s="26">
        <v>10.683087148285237</v>
      </c>
      <c r="I14" s="6"/>
      <c r="J14" s="6" t="s">
        <v>568</v>
      </c>
      <c r="K14" s="6" t="s">
        <v>569</v>
      </c>
      <c r="L14" s="6">
        <v>60.2</v>
      </c>
      <c r="M14" s="6">
        <f t="shared" si="0"/>
        <v>39.799999999999997</v>
      </c>
      <c r="N14" s="6"/>
      <c r="O14" s="43">
        <v>8578.4653622599762</v>
      </c>
      <c r="P14" s="43">
        <v>65983.126081412644</v>
      </c>
      <c r="Q14" s="43">
        <v>267154.73744175333</v>
      </c>
      <c r="R14" s="43">
        <v>24345.456880874808</v>
      </c>
      <c r="S14" s="43">
        <v>15733.750708145046</v>
      </c>
      <c r="T14" s="43">
        <v>9009</v>
      </c>
      <c r="U14" s="43">
        <v>2681</v>
      </c>
      <c r="V14" s="43">
        <v>2302</v>
      </c>
      <c r="W14" s="43">
        <v>39134</v>
      </c>
      <c r="X14" s="43">
        <v>34166</v>
      </c>
      <c r="Y14" s="43">
        <v>78</v>
      </c>
      <c r="Z14" s="43">
        <v>56</v>
      </c>
      <c r="AA14" s="43">
        <v>132</v>
      </c>
      <c r="AB14" s="43">
        <f t="shared" si="2"/>
        <v>3.4887707459626869</v>
      </c>
      <c r="AC14" s="43">
        <f t="shared" si="1"/>
        <v>6.834817857578213</v>
      </c>
    </row>
    <row r="15" spans="1:29" s="29" customFormat="1" x14ac:dyDescent="0.35">
      <c r="A15" s="32" t="s">
        <v>203</v>
      </c>
      <c r="B15" s="8" t="s">
        <v>204</v>
      </c>
      <c r="C15" s="8" t="s">
        <v>205</v>
      </c>
      <c r="D15" s="8">
        <v>5.73</v>
      </c>
      <c r="E15" s="2" t="s">
        <v>10</v>
      </c>
      <c r="F15" s="2" t="s">
        <v>11</v>
      </c>
      <c r="G15" s="11">
        <v>4.8513008683279475</v>
      </c>
      <c r="I15" s="6"/>
      <c r="J15" s="6" t="s">
        <v>568</v>
      </c>
      <c r="K15" s="6" t="s">
        <v>567</v>
      </c>
      <c r="L15" s="6">
        <v>46.3</v>
      </c>
      <c r="M15" s="6">
        <f t="shared" si="0"/>
        <v>53.7</v>
      </c>
      <c r="N15" s="6"/>
      <c r="O15" s="43">
        <v>12531.193924957304</v>
      </c>
      <c r="P15" s="43">
        <v>72816.134308427092</v>
      </c>
      <c r="Q15" s="43">
        <v>246714.39858515208</v>
      </c>
      <c r="R15" s="43">
        <v>8646.0313182952814</v>
      </c>
      <c r="S15" s="43">
        <v>15169.244441739289</v>
      </c>
      <c r="T15" s="43">
        <v>9021.3227884540029</v>
      </c>
      <c r="U15" s="43">
        <v>3227.4724402850084</v>
      </c>
      <c r="V15" s="43">
        <v>2547.7330604134477</v>
      </c>
      <c r="W15" s="43">
        <v>38939.347532134438</v>
      </c>
      <c r="X15" s="43">
        <v>33987.578527974089</v>
      </c>
      <c r="Y15" s="43">
        <v>99.967903284782366</v>
      </c>
      <c r="Z15" s="43">
        <v>82.372312540596553</v>
      </c>
      <c r="AA15" s="43">
        <v>256.6876510245325</v>
      </c>
      <c r="AB15" s="43">
        <f t="shared" si="2"/>
        <v>3.498857889958868</v>
      </c>
      <c r="AC15" s="43">
        <f t="shared" si="1"/>
        <v>5.9540164067571562</v>
      </c>
    </row>
    <row r="16" spans="1:29" s="29" customFormat="1" x14ac:dyDescent="0.35">
      <c r="A16" s="32" t="s">
        <v>206</v>
      </c>
      <c r="B16" s="8" t="s">
        <v>207</v>
      </c>
      <c r="C16" s="8" t="s">
        <v>208</v>
      </c>
      <c r="D16" s="8">
        <v>6.18</v>
      </c>
      <c r="E16" s="2" t="s">
        <v>10</v>
      </c>
      <c r="F16" s="2" t="s">
        <v>61</v>
      </c>
      <c r="G16" s="11">
        <v>6.3127765125191821</v>
      </c>
      <c r="I16" s="6"/>
      <c r="J16" s="6" t="s">
        <v>568</v>
      </c>
      <c r="K16" s="6" t="s">
        <v>567</v>
      </c>
      <c r="L16" s="6">
        <v>28.4</v>
      </c>
      <c r="M16" s="6">
        <f t="shared" si="0"/>
        <v>71.599999999999994</v>
      </c>
      <c r="N16" s="6"/>
      <c r="O16" s="43">
        <v>17150.195704312096</v>
      </c>
      <c r="P16" s="43">
        <v>60809.265802626098</v>
      </c>
      <c r="Q16" s="43">
        <v>250163.96850353814</v>
      </c>
      <c r="R16" s="43">
        <v>6685.0088187645451</v>
      </c>
      <c r="S16" s="43">
        <v>31306.399883663005</v>
      </c>
      <c r="T16" s="43">
        <v>18448.196633698142</v>
      </c>
      <c r="U16" s="43">
        <v>5707.8447786521911</v>
      </c>
      <c r="V16" s="43">
        <v>4126.7501115333098</v>
      </c>
      <c r="W16" s="43">
        <v>47082.074341605083</v>
      </c>
      <c r="X16" s="43">
        <v>42846.42101043406</v>
      </c>
      <c r="Y16" s="43">
        <v>112.90492606281302</v>
      </c>
      <c r="Z16" s="43">
        <v>89.096582952073831</v>
      </c>
      <c r="AA16" s="43">
        <v>217.74193845529308</v>
      </c>
      <c r="AB16" s="43">
        <f t="shared" si="2"/>
        <v>6.7863837148237574</v>
      </c>
      <c r="AC16" s="43">
        <f t="shared" si="1"/>
        <v>7.5862116768759211</v>
      </c>
    </row>
    <row r="17" spans="1:29" s="29" customFormat="1" x14ac:dyDescent="0.35">
      <c r="A17" s="32" t="s">
        <v>209</v>
      </c>
      <c r="B17" s="8" t="s">
        <v>210</v>
      </c>
      <c r="C17" s="8" t="s">
        <v>211</v>
      </c>
      <c r="D17" s="8">
        <v>6.73</v>
      </c>
      <c r="E17" s="2" t="s">
        <v>10</v>
      </c>
      <c r="F17" s="2" t="s">
        <v>11</v>
      </c>
      <c r="G17" s="11">
        <v>6.5570209036043288</v>
      </c>
      <c r="I17" s="6"/>
      <c r="J17" s="6" t="s">
        <v>568</v>
      </c>
      <c r="K17" s="6" t="s">
        <v>567</v>
      </c>
      <c r="L17" s="6">
        <v>33.299999999999997</v>
      </c>
      <c r="M17" s="6">
        <f t="shared" si="0"/>
        <v>66.7</v>
      </c>
      <c r="N17" s="6"/>
      <c r="O17" s="43">
        <v>16323.697387772172</v>
      </c>
      <c r="P17" s="43">
        <v>63757.922896009928</v>
      </c>
      <c r="Q17" s="43">
        <v>250403.36731969469</v>
      </c>
      <c r="R17" s="43">
        <v>6839.7694244118384</v>
      </c>
      <c r="S17" s="43">
        <v>32905.989696917437</v>
      </c>
      <c r="T17" s="43">
        <v>19319.11023407121</v>
      </c>
      <c r="U17" s="43">
        <v>4770.1053403829192</v>
      </c>
      <c r="V17" s="43">
        <v>3686.6961792540042</v>
      </c>
      <c r="W17" s="43">
        <v>48213.008620698231</v>
      </c>
      <c r="X17" s="43">
        <v>43815.950981690403</v>
      </c>
      <c r="Y17" s="43">
        <v>119.96148394173883</v>
      </c>
      <c r="Z17" s="43">
        <v>84.893913944900532</v>
      </c>
      <c r="AA17" s="43">
        <v>253.14713170005621</v>
      </c>
      <c r="AB17" s="43">
        <f t="shared" si="2"/>
        <v>5.7823341975350386</v>
      </c>
      <c r="AC17" s="43">
        <f t="shared" si="1"/>
        <v>8.9256038732152589</v>
      </c>
    </row>
    <row r="18" spans="1:29" s="29" customFormat="1" x14ac:dyDescent="0.35">
      <c r="A18" s="32" t="s">
        <v>212</v>
      </c>
      <c r="B18" s="8" t="s">
        <v>213</v>
      </c>
      <c r="C18" s="8" t="s">
        <v>214</v>
      </c>
      <c r="D18" s="8">
        <v>10.41</v>
      </c>
      <c r="E18" s="2" t="s">
        <v>10</v>
      </c>
      <c r="F18" s="2" t="s">
        <v>21</v>
      </c>
      <c r="G18" s="11">
        <v>5.1862564932695507</v>
      </c>
      <c r="I18" s="6"/>
      <c r="J18" s="6" t="s">
        <v>568</v>
      </c>
      <c r="K18" s="6" t="s">
        <v>567</v>
      </c>
      <c r="L18" s="6">
        <v>47.2</v>
      </c>
      <c r="M18" s="6">
        <f t="shared" si="0"/>
        <v>52.8</v>
      </c>
      <c r="N18" s="6"/>
      <c r="O18" s="43">
        <v>20225.736772056185</v>
      </c>
      <c r="P18" s="43">
        <v>65331.461364993469</v>
      </c>
      <c r="Q18" s="43">
        <v>249401.2327404347</v>
      </c>
      <c r="R18" s="43">
        <v>10103.811288972931</v>
      </c>
      <c r="S18" s="43">
        <v>34018.142315834382</v>
      </c>
      <c r="T18" s="43">
        <v>19181.008914972408</v>
      </c>
      <c r="U18" s="43">
        <v>3698.403125218038</v>
      </c>
      <c r="V18" s="43">
        <v>3135.1353682070912</v>
      </c>
      <c r="W18" s="43">
        <v>45634.265080539612</v>
      </c>
      <c r="X18" s="43">
        <v>40645.217773319542</v>
      </c>
      <c r="Y18" s="43">
        <v>151.71599439690499</v>
      </c>
      <c r="Z18" s="43">
        <v>114.31259699511358</v>
      </c>
      <c r="AA18" s="43">
        <v>304.48466190496271</v>
      </c>
      <c r="AB18" s="43">
        <f t="shared" si="2"/>
        <v>4.7988140823786773</v>
      </c>
      <c r="AC18" s="43">
        <f t="shared" si="1"/>
        <v>10.850613552705555</v>
      </c>
    </row>
    <row r="19" spans="1:29" s="29" customFormat="1" x14ac:dyDescent="0.35">
      <c r="A19" s="32" t="s">
        <v>215</v>
      </c>
      <c r="B19" s="8" t="s">
        <v>216</v>
      </c>
      <c r="C19" s="8" t="s">
        <v>217</v>
      </c>
      <c r="D19" s="8">
        <v>11.15</v>
      </c>
      <c r="E19" s="2" t="s">
        <v>10</v>
      </c>
      <c r="F19" s="2" t="s">
        <v>28</v>
      </c>
      <c r="G19" s="11">
        <v>6.8454735780754419</v>
      </c>
      <c r="I19" s="6"/>
      <c r="J19" s="6" t="s">
        <v>568</v>
      </c>
      <c r="K19" s="6" t="s">
        <v>569</v>
      </c>
      <c r="L19" s="6">
        <v>53.8</v>
      </c>
      <c r="M19" s="6">
        <f t="shared" si="0"/>
        <v>46.2</v>
      </c>
      <c r="N19" s="6"/>
      <c r="O19" s="43">
        <v>20838.853423396475</v>
      </c>
      <c r="P19" s="43">
        <v>65896.118833160712</v>
      </c>
      <c r="Q19" s="43">
        <v>242416.35472299255</v>
      </c>
      <c r="R19" s="43">
        <v>9052.954309367884</v>
      </c>
      <c r="S19" s="43">
        <v>26040.088645249485</v>
      </c>
      <c r="T19" s="43">
        <v>15187.254922865213</v>
      </c>
      <c r="U19" s="43">
        <v>3748.8967872786911</v>
      </c>
      <c r="V19" s="43">
        <v>3157.0385051078711</v>
      </c>
      <c r="W19" s="43">
        <v>50646.651159010929</v>
      </c>
      <c r="X19" s="43">
        <v>46794.579180276727</v>
      </c>
      <c r="Y19" s="43">
        <v>131.72241373994854</v>
      </c>
      <c r="Z19" s="43">
        <v>99.182988569289734</v>
      </c>
      <c r="AA19" s="43">
        <v>311.56570055391535</v>
      </c>
      <c r="AB19" s="43">
        <f t="shared" si="2"/>
        <v>4.790932396338893</v>
      </c>
      <c r="AC19" s="43">
        <f t="shared" si="1"/>
        <v>8.2482645058393853</v>
      </c>
    </row>
    <row r="20" spans="1:29" s="29" customFormat="1" x14ac:dyDescent="0.35">
      <c r="A20" s="32" t="s">
        <v>218</v>
      </c>
      <c r="B20" s="8" t="s">
        <v>219</v>
      </c>
      <c r="C20" s="8" t="s">
        <v>220</v>
      </c>
      <c r="D20" s="8">
        <v>11.68</v>
      </c>
      <c r="E20" s="2" t="s">
        <v>10</v>
      </c>
      <c r="F20" s="2" t="s">
        <v>21</v>
      </c>
      <c r="G20" s="11">
        <v>4.5496979792780357</v>
      </c>
      <c r="I20" s="6"/>
      <c r="J20" s="6" t="s">
        <v>568</v>
      </c>
      <c r="K20" s="6" t="s">
        <v>567</v>
      </c>
      <c r="L20" s="6">
        <v>38.1</v>
      </c>
      <c r="M20" s="6">
        <f t="shared" si="0"/>
        <v>61.9</v>
      </c>
      <c r="N20" s="6"/>
      <c r="O20" s="43">
        <v>14894.040230934608</v>
      </c>
      <c r="P20" s="43">
        <v>60048.162816687385</v>
      </c>
      <c r="Q20" s="43">
        <v>261151.81742369107</v>
      </c>
      <c r="R20" s="43">
        <v>7058.3823079136091</v>
      </c>
      <c r="S20" s="43">
        <v>37774.393021586075</v>
      </c>
      <c r="T20" s="43">
        <v>20167.169038677926</v>
      </c>
      <c r="U20" s="43">
        <v>3232.6248547809932</v>
      </c>
      <c r="V20" s="43">
        <v>2407.3538648220851</v>
      </c>
      <c r="W20" s="43">
        <v>34679.139441173189</v>
      </c>
      <c r="X20" s="43">
        <v>28695.685836565601</v>
      </c>
      <c r="Y20" s="43">
        <v>130.54632076012754</v>
      </c>
      <c r="Z20" s="43">
        <v>100.02352237072439</v>
      </c>
      <c r="AA20" s="43">
        <v>251.37687203781803</v>
      </c>
      <c r="AB20" s="43">
        <f t="shared" si="2"/>
        <v>4.0090383317324099</v>
      </c>
      <c r="AC20" s="43">
        <f t="shared" si="1"/>
        <v>15.691250702097252</v>
      </c>
    </row>
    <row r="21" spans="1:29" s="29" customFormat="1" x14ac:dyDescent="0.35">
      <c r="A21" s="32" t="s">
        <v>221</v>
      </c>
      <c r="B21" s="8" t="s">
        <v>222</v>
      </c>
      <c r="C21" s="8" t="s">
        <v>223</v>
      </c>
      <c r="D21" s="8">
        <v>12.21</v>
      </c>
      <c r="E21" s="2" t="s">
        <v>10</v>
      </c>
      <c r="F21" s="2" t="s">
        <v>72</v>
      </c>
      <c r="G21" s="11">
        <v>6.7558921307571396</v>
      </c>
      <c r="I21" s="6"/>
      <c r="J21" s="6" t="s">
        <v>568</v>
      </c>
      <c r="K21" s="6" t="s">
        <v>569</v>
      </c>
      <c r="L21" s="6">
        <v>64.5</v>
      </c>
      <c r="M21" s="6">
        <f t="shared" si="0"/>
        <v>35.5</v>
      </c>
      <c r="N21" s="6"/>
      <c r="O21" s="43">
        <v>17263.999259085234</v>
      </c>
      <c r="P21" s="43">
        <v>66776.668591211725</v>
      </c>
      <c r="Q21" s="43">
        <v>245086.48663528753</v>
      </c>
      <c r="R21" s="43">
        <v>9799.7012876660119</v>
      </c>
      <c r="S21" s="43">
        <v>25405.425522826394</v>
      </c>
      <c r="T21" s="43">
        <v>15334.595414720623</v>
      </c>
      <c r="U21" s="43">
        <v>3605.6596642903078</v>
      </c>
      <c r="V21" s="43">
        <v>3258.5894125569416</v>
      </c>
      <c r="W21" s="43">
        <v>51495.918787462011</v>
      </c>
      <c r="X21" s="43">
        <v>47680.063209752341</v>
      </c>
      <c r="Y21" s="43">
        <v>124.66585586102271</v>
      </c>
      <c r="Z21" s="43">
        <v>94.980319562116435</v>
      </c>
      <c r="AA21" s="43">
        <v>247.83635271334174</v>
      </c>
      <c r="AB21" s="43">
        <f t="shared" si="2"/>
        <v>4.8798322547432305</v>
      </c>
      <c r="AC21" s="43">
        <f t="shared" si="1"/>
        <v>7.7964488023335621</v>
      </c>
    </row>
    <row r="22" spans="1:29" s="29" customFormat="1" x14ac:dyDescent="0.35">
      <c r="A22" s="32" t="s">
        <v>224</v>
      </c>
      <c r="B22" s="8" t="s">
        <v>225</v>
      </c>
      <c r="C22" s="8" t="s">
        <v>226</v>
      </c>
      <c r="D22" s="8">
        <v>12.69</v>
      </c>
      <c r="E22" s="2" t="s">
        <v>10</v>
      </c>
      <c r="F22" s="2" t="s">
        <v>227</v>
      </c>
      <c r="G22" s="11">
        <v>6.6503383583060529</v>
      </c>
      <c r="I22" s="6"/>
      <c r="J22" s="6" t="s">
        <v>568</v>
      </c>
      <c r="K22" s="6" t="s">
        <v>569</v>
      </c>
      <c r="L22" s="6">
        <v>59.5</v>
      </c>
      <c r="M22" s="6">
        <f t="shared" si="0"/>
        <v>40.5</v>
      </c>
      <c r="N22" s="6"/>
      <c r="O22" s="43">
        <v>16174.330222132427</v>
      </c>
      <c r="P22" s="43">
        <v>65396.614149781999</v>
      </c>
      <c r="Q22" s="43">
        <v>238627.17253052394</v>
      </c>
      <c r="R22" s="43">
        <v>9447.9726384676178</v>
      </c>
      <c r="S22" s="43">
        <v>28222.613552140163</v>
      </c>
      <c r="T22" s="43">
        <v>15985.713957936443</v>
      </c>
      <c r="U22" s="43">
        <v>4037.4319990538515</v>
      </c>
      <c r="V22" s="43">
        <v>3258.5894125569416</v>
      </c>
      <c r="W22" s="43">
        <v>48054.037670146456</v>
      </c>
      <c r="X22" s="43">
        <v>42511.237790237072</v>
      </c>
      <c r="Y22" s="43">
        <v>143.48334353815821</v>
      </c>
      <c r="Z22" s="43">
        <v>102.54512377502836</v>
      </c>
      <c r="AA22" s="43">
        <v>295.63336359377195</v>
      </c>
      <c r="AB22" s="43">
        <f t="shared" si="2"/>
        <v>4.9828105857186857</v>
      </c>
      <c r="AC22" s="43">
        <f t="shared" si="1"/>
        <v>8.6609909930304827</v>
      </c>
    </row>
    <row r="23" spans="1:29" s="29" customFormat="1" x14ac:dyDescent="0.35">
      <c r="A23" s="32" t="s">
        <v>228</v>
      </c>
      <c r="B23" s="8" t="s">
        <v>229</v>
      </c>
      <c r="C23" s="8" t="s">
        <v>230</v>
      </c>
      <c r="D23" s="8">
        <v>13.03</v>
      </c>
      <c r="E23" s="16" t="s">
        <v>133</v>
      </c>
      <c r="F23" s="2" t="s">
        <v>186</v>
      </c>
      <c r="G23" s="11">
        <v>4.7294705455717567</v>
      </c>
      <c r="I23" s="6"/>
      <c r="J23" s="6" t="s">
        <v>568</v>
      </c>
      <c r="K23" s="6" t="s">
        <v>567</v>
      </c>
      <c r="L23" s="6">
        <v>37.9</v>
      </c>
      <c r="M23" s="6">
        <f t="shared" si="0"/>
        <v>62.1</v>
      </c>
      <c r="N23" s="6"/>
      <c r="O23" s="43">
        <v>13275.184664286702</v>
      </c>
      <c r="P23" s="43">
        <v>59885.280854716068</v>
      </c>
      <c r="Q23" s="43">
        <v>260667.45237704873</v>
      </c>
      <c r="R23" s="43">
        <v>7122.2345857680866</v>
      </c>
      <c r="S23" s="43">
        <v>23377.089932511855</v>
      </c>
      <c r="T23" s="43">
        <v>13091.907796116167</v>
      </c>
      <c r="U23" s="43">
        <v>3373.8010119709825</v>
      </c>
      <c r="V23" s="43">
        <v>2831.4782429917332</v>
      </c>
      <c r="W23" s="43">
        <v>35161.386888484609</v>
      </c>
      <c r="X23" s="43">
        <v>29594.176976078707</v>
      </c>
      <c r="Y23" s="43">
        <v>94.087438385677515</v>
      </c>
      <c r="Z23" s="43">
        <v>73.126440724815311</v>
      </c>
      <c r="AA23" s="43">
        <v>203.57986115738785</v>
      </c>
      <c r="AB23" s="43">
        <f t="shared" si="2"/>
        <v>4.7281705998190198</v>
      </c>
      <c r="AC23" s="43">
        <f t="shared" si="1"/>
        <v>8.2561432320283981</v>
      </c>
    </row>
    <row r="24" spans="1:29" s="29" customFormat="1" x14ac:dyDescent="0.35">
      <c r="A24" s="1" t="s">
        <v>231</v>
      </c>
      <c r="B24" s="8" t="s">
        <v>232</v>
      </c>
      <c r="C24" s="8" t="s">
        <v>233</v>
      </c>
      <c r="D24" s="8">
        <v>13.18</v>
      </c>
      <c r="E24" s="2" t="s">
        <v>32</v>
      </c>
      <c r="F24" s="2" t="s">
        <v>234</v>
      </c>
      <c r="G24" s="11">
        <v>3.9855543319904458</v>
      </c>
      <c r="I24" s="6"/>
      <c r="J24" s="6" t="s">
        <v>570</v>
      </c>
      <c r="K24" s="6" t="s">
        <v>567</v>
      </c>
      <c r="L24" s="6">
        <v>16.8</v>
      </c>
      <c r="M24" s="6">
        <f>100-L24</f>
        <v>83.2</v>
      </c>
      <c r="N24" s="6"/>
      <c r="O24" s="43">
        <v>10872.526192862701</v>
      </c>
      <c r="P24" s="43">
        <v>56962.869071918147</v>
      </c>
      <c r="Q24" s="43">
        <v>270797.53038445493</v>
      </c>
      <c r="R24" s="43">
        <v>4420.8661636729666</v>
      </c>
      <c r="S24" s="43">
        <v>21620.876082501603</v>
      </c>
      <c r="T24" s="43">
        <v>12031.929305226819</v>
      </c>
      <c r="U24" s="43">
        <v>2770.9058113138763</v>
      </c>
      <c r="V24" s="43">
        <v>2205.1020006114345</v>
      </c>
      <c r="W24" s="43">
        <v>33686.586782541322</v>
      </c>
      <c r="X24" s="43">
        <v>28007.679814942701</v>
      </c>
      <c r="Y24" s="43">
        <v>89.468325219768374</v>
      </c>
      <c r="Z24" s="43">
        <v>64.283005286431248</v>
      </c>
      <c r="AA24" s="43">
        <v>185.96535012763536</v>
      </c>
      <c r="AB24" s="43">
        <f t="shared" si="2"/>
        <v>3.8711217263782753</v>
      </c>
      <c r="AC24" s="43">
        <f t="shared" si="1"/>
        <v>9.8049324142404881</v>
      </c>
    </row>
    <row r="25" spans="1:29" s="29" customFormat="1" x14ac:dyDescent="0.35">
      <c r="A25" s="1" t="s">
        <v>235</v>
      </c>
      <c r="B25" s="8" t="s">
        <v>236</v>
      </c>
      <c r="C25" s="8" t="s">
        <v>237</v>
      </c>
      <c r="D25" s="8">
        <v>13.55</v>
      </c>
      <c r="E25" s="16" t="s">
        <v>128</v>
      </c>
      <c r="F25" s="2" t="s">
        <v>61</v>
      </c>
      <c r="G25" s="11">
        <v>4.7375086435292015</v>
      </c>
      <c r="I25" s="6"/>
      <c r="J25" s="6" t="s">
        <v>566</v>
      </c>
      <c r="K25" s="6" t="s">
        <v>567</v>
      </c>
      <c r="L25" s="6">
        <v>29.4</v>
      </c>
      <c r="M25" s="6">
        <f t="shared" si="0"/>
        <v>70.599999999999994</v>
      </c>
      <c r="N25" s="6"/>
      <c r="O25" s="43">
        <v>4786.4432903378747</v>
      </c>
      <c r="P25" s="43">
        <v>52807.293454953026</v>
      </c>
      <c r="Q25" s="43">
        <v>288790.31762724626</v>
      </c>
      <c r="R25" s="43">
        <v>4929.1850014935853</v>
      </c>
      <c r="S25" s="43">
        <v>17646.623887751379</v>
      </c>
      <c r="T25" s="43">
        <v>9790.7971692380961</v>
      </c>
      <c r="U25" s="43">
        <v>3655.5485637386232</v>
      </c>
      <c r="V25" s="43">
        <v>2671.0669935008186</v>
      </c>
      <c r="W25" s="43">
        <v>27146.758752762515</v>
      </c>
      <c r="X25" s="43">
        <v>21247.516373259514</v>
      </c>
      <c r="Y25" s="43">
        <v>92.999969636338179</v>
      </c>
      <c r="Z25" s="43">
        <v>72.631447531422324</v>
      </c>
      <c r="AA25" s="43">
        <v>190.35132536649471</v>
      </c>
      <c r="AB25" s="43">
        <f t="shared" si="2"/>
        <v>5.0581403036293802</v>
      </c>
      <c r="AC25" s="43">
        <f t="shared" si="1"/>
        <v>6.6065822874112685</v>
      </c>
    </row>
    <row r="26" spans="1:29" s="29" customFormat="1" x14ac:dyDescent="0.35">
      <c r="A26" s="1" t="s">
        <v>238</v>
      </c>
      <c r="B26" s="8" t="s">
        <v>239</v>
      </c>
      <c r="C26" s="8" t="s">
        <v>240</v>
      </c>
      <c r="D26" s="8">
        <v>13.86</v>
      </c>
      <c r="E26" s="2" t="s">
        <v>32</v>
      </c>
      <c r="F26" s="2" t="s">
        <v>186</v>
      </c>
      <c r="G26" s="11">
        <v>2.5618414810327681</v>
      </c>
      <c r="I26" s="6"/>
      <c r="J26" s="6" t="s">
        <v>566</v>
      </c>
      <c r="K26" s="6" t="s">
        <v>576</v>
      </c>
      <c r="L26" s="6">
        <v>8.6</v>
      </c>
      <c r="M26" s="6">
        <f t="shared" si="0"/>
        <v>91.4</v>
      </c>
      <c r="N26" s="6"/>
      <c r="O26" s="43">
        <v>17924.899586266787</v>
      </c>
      <c r="P26" s="43">
        <v>52149.188371407217</v>
      </c>
      <c r="Q26" s="43">
        <v>259223.31334185784</v>
      </c>
      <c r="R26" s="43">
        <v>3798.3909766807683</v>
      </c>
      <c r="S26" s="43">
        <v>29436.610354137352</v>
      </c>
      <c r="T26" s="43">
        <v>17703.534357244262</v>
      </c>
      <c r="U26" s="43">
        <v>2811.6390667383926</v>
      </c>
      <c r="V26" s="43">
        <v>2165.1906521840779</v>
      </c>
      <c r="W26" s="43">
        <v>46770.522134119077</v>
      </c>
      <c r="X26" s="43">
        <v>42034.066961880089</v>
      </c>
      <c r="Y26" s="43">
        <v>84.759465997675306</v>
      </c>
      <c r="Z26" s="43">
        <v>60.108784163935709</v>
      </c>
      <c r="AA26" s="43">
        <v>212.28120156079132</v>
      </c>
      <c r="AB26" s="43">
        <f t="shared" si="2"/>
        <v>4.1519162997582262</v>
      </c>
      <c r="AC26" s="43">
        <f t="shared" si="1"/>
        <v>13.59538954430824</v>
      </c>
    </row>
    <row r="27" spans="1:29" s="29" customFormat="1" x14ac:dyDescent="0.35">
      <c r="A27" s="1" t="s">
        <v>241</v>
      </c>
      <c r="B27" s="8" t="s">
        <v>242</v>
      </c>
      <c r="C27" s="8" t="s">
        <v>243</v>
      </c>
      <c r="D27" s="8">
        <v>14.33</v>
      </c>
      <c r="E27" s="2" t="s">
        <v>137</v>
      </c>
      <c r="F27" s="2" t="s">
        <v>234</v>
      </c>
      <c r="G27" s="11">
        <v>2.9531978503042993</v>
      </c>
      <c r="H27" s="29">
        <v>0.75</v>
      </c>
      <c r="I27" s="6"/>
      <c r="J27" s="6" t="s">
        <v>570</v>
      </c>
      <c r="K27" s="6" t="s">
        <v>576</v>
      </c>
      <c r="L27" s="6">
        <v>9.3000000000000007</v>
      </c>
      <c r="M27" s="6">
        <f t="shared" si="0"/>
        <v>90.7</v>
      </c>
      <c r="N27" s="6"/>
      <c r="O27" s="43">
        <v>13894.721866951882</v>
      </c>
      <c r="P27" s="43">
        <v>54126.84195994342</v>
      </c>
      <c r="Q27" s="43">
        <v>274905.26119084121</v>
      </c>
      <c r="R27" s="43">
        <v>3635.1983569770891</v>
      </c>
      <c r="S27" s="43">
        <v>24559.301129647283</v>
      </c>
      <c r="T27" s="43">
        <v>13980.452973989472</v>
      </c>
      <c r="U27" s="43">
        <v>2904.3159079098791</v>
      </c>
      <c r="V27" s="43">
        <v>2227.4607367063841</v>
      </c>
      <c r="W27" s="43">
        <v>40836.349248773768</v>
      </c>
      <c r="X27" s="43">
        <v>35253.001048167054</v>
      </c>
      <c r="Y27" s="43">
        <v>79.12601926723238</v>
      </c>
      <c r="Z27" s="43">
        <v>53.469384299849168</v>
      </c>
      <c r="AA27" s="43">
        <v>170.43478437152496</v>
      </c>
      <c r="AB27" s="43">
        <f t="shared" si="2"/>
        <v>4.1152608503463339</v>
      </c>
      <c r="AC27" s="43">
        <f t="shared" si="1"/>
        <v>11.025694291681067</v>
      </c>
    </row>
    <row r="28" spans="1:29" s="29" customFormat="1" x14ac:dyDescent="0.35">
      <c r="A28" s="1" t="s">
        <v>244</v>
      </c>
      <c r="B28" s="8" t="s">
        <v>245</v>
      </c>
      <c r="C28" s="8" t="s">
        <v>246</v>
      </c>
      <c r="D28" s="8">
        <v>14.84</v>
      </c>
      <c r="E28" s="2" t="s">
        <v>137</v>
      </c>
      <c r="F28" s="2" t="s">
        <v>234</v>
      </c>
      <c r="G28" s="11">
        <v>3.9637495015852862</v>
      </c>
      <c r="H28" s="29">
        <v>1.69</v>
      </c>
      <c r="I28" s="6"/>
      <c r="J28" s="6" t="s">
        <v>566</v>
      </c>
      <c r="K28" s="6" t="s">
        <v>567</v>
      </c>
      <c r="L28" s="6">
        <v>21</v>
      </c>
      <c r="M28" s="6">
        <f t="shared" si="0"/>
        <v>79</v>
      </c>
      <c r="N28" s="6"/>
      <c r="O28" s="43">
        <v>6128.1759533111654</v>
      </c>
      <c r="P28" s="43">
        <v>51705.227237362291</v>
      </c>
      <c r="Q28" s="43">
        <v>288311.18167953799</v>
      </c>
      <c r="R28" s="43">
        <v>4400.1649431491023</v>
      </c>
      <c r="S28" s="43">
        <v>13975.987436629041</v>
      </c>
      <c r="T28" s="43">
        <v>7490.8957529686586</v>
      </c>
      <c r="U28" s="43">
        <v>2687.0841969673111</v>
      </c>
      <c r="V28" s="43">
        <v>2011.609898156102</v>
      </c>
      <c r="W28" s="43">
        <v>23614.786987146468</v>
      </c>
      <c r="X28" s="43">
        <v>18237.451134124291</v>
      </c>
      <c r="Y28" s="43">
        <v>77.945033905034876</v>
      </c>
      <c r="Z28" s="43">
        <v>60.872837510597513</v>
      </c>
      <c r="AA28" s="43">
        <v>142.91666814487249</v>
      </c>
      <c r="AB28" s="43">
        <f t="shared" si="2"/>
        <v>3.8905348755580151</v>
      </c>
      <c r="AC28" s="43">
        <f t="shared" si="1"/>
        <v>6.9476628890322241</v>
      </c>
    </row>
    <row r="29" spans="1:29" s="29" customFormat="1" x14ac:dyDescent="0.35">
      <c r="A29" s="1" t="s">
        <v>247</v>
      </c>
      <c r="B29" s="8" t="s">
        <v>248</v>
      </c>
      <c r="C29" s="8" t="s">
        <v>249</v>
      </c>
      <c r="D29" s="8">
        <v>15.39</v>
      </c>
      <c r="E29" s="2" t="s">
        <v>137</v>
      </c>
      <c r="F29" s="2" t="s">
        <v>250</v>
      </c>
      <c r="G29" s="11">
        <v>4.8802823156993851</v>
      </c>
      <c r="H29" s="29">
        <v>2.16</v>
      </c>
      <c r="I29" s="6"/>
      <c r="J29" s="6" t="s">
        <v>566</v>
      </c>
      <c r="K29" s="6" t="s">
        <v>567</v>
      </c>
      <c r="L29" s="6">
        <v>32.5</v>
      </c>
      <c r="M29" s="6">
        <f t="shared" si="0"/>
        <v>67.5</v>
      </c>
      <c r="N29" s="6"/>
      <c r="O29" s="43">
        <v>5072.9546229294192</v>
      </c>
      <c r="P29" s="43">
        <v>56997.818305189474</v>
      </c>
      <c r="Q29" s="43">
        <v>285850.0035707553</v>
      </c>
      <c r="R29" s="43">
        <v>5423.334536698505</v>
      </c>
      <c r="S29" s="43">
        <v>17063.93000566402</v>
      </c>
      <c r="T29" s="43">
        <v>9304.5947115702693</v>
      </c>
      <c r="U29" s="43">
        <v>3672.3484025219918</v>
      </c>
      <c r="V29" s="43">
        <v>2787.0740218367455</v>
      </c>
      <c r="W29" s="43">
        <v>29483.784367937868</v>
      </c>
      <c r="X29" s="43">
        <v>23577.389635643565</v>
      </c>
      <c r="Y29" s="43">
        <v>94.478828975799857</v>
      </c>
      <c r="Z29" s="43">
        <v>69.921502545956599</v>
      </c>
      <c r="AA29" s="43">
        <v>190.85145124936386</v>
      </c>
      <c r="AB29" s="43">
        <f t="shared" si="2"/>
        <v>4.889790705520725</v>
      </c>
      <c r="AC29" s="43">
        <f t="shared" si="1"/>
        <v>6.122524867286625</v>
      </c>
    </row>
    <row r="30" spans="1:29" s="29" customFormat="1" x14ac:dyDescent="0.35">
      <c r="A30" s="1" t="s">
        <v>251</v>
      </c>
      <c r="B30" s="8" t="s">
        <v>252</v>
      </c>
      <c r="C30" s="8" t="s">
        <v>253</v>
      </c>
      <c r="D30" s="8">
        <v>15.88</v>
      </c>
      <c r="E30" s="2" t="s">
        <v>137</v>
      </c>
      <c r="F30" s="2" t="s">
        <v>234</v>
      </c>
      <c r="G30" s="11">
        <v>3.9743648523958965</v>
      </c>
      <c r="H30" s="29">
        <v>0.93</v>
      </c>
      <c r="I30" s="6"/>
      <c r="J30" s="6" t="s">
        <v>570</v>
      </c>
      <c r="K30" s="6" t="s">
        <v>567</v>
      </c>
      <c r="L30" s="6">
        <v>11.7</v>
      </c>
      <c r="M30" s="6">
        <f t="shared" si="0"/>
        <v>88.3</v>
      </c>
      <c r="N30" s="6"/>
      <c r="O30" s="43">
        <v>12028.353946041232</v>
      </c>
      <c r="P30" s="43">
        <v>55078.896035215934</v>
      </c>
      <c r="Q30" s="43">
        <v>279729.83696887037</v>
      </c>
      <c r="R30" s="43">
        <v>4447.3057411765094</v>
      </c>
      <c r="S30" s="43">
        <v>21469.327019448465</v>
      </c>
      <c r="T30" s="43">
        <v>11640.069581672156</v>
      </c>
      <c r="U30" s="43">
        <v>3715.5888378754889</v>
      </c>
      <c r="V30" s="43">
        <v>2772.0843802707536</v>
      </c>
      <c r="W30" s="43">
        <v>31545.460544453817</v>
      </c>
      <c r="X30" s="43">
        <v>25682.942598011734</v>
      </c>
      <c r="Y30" s="43">
        <v>82.668975353824877</v>
      </c>
      <c r="Z30" s="43">
        <v>55.937202036765285</v>
      </c>
      <c r="AA30" s="43">
        <v>161.55797268550802</v>
      </c>
      <c r="AB30" s="43">
        <f t="shared" si="2"/>
        <v>5.0329338091641462</v>
      </c>
      <c r="AC30" s="43">
        <f t="shared" si="1"/>
        <v>7.7448317130056203</v>
      </c>
    </row>
    <row r="31" spans="1:29" s="29" customFormat="1" x14ac:dyDescent="0.35">
      <c r="A31" s="1" t="s">
        <v>254</v>
      </c>
      <c r="B31" s="8" t="s">
        <v>255</v>
      </c>
      <c r="C31" s="8" t="s">
        <v>256</v>
      </c>
      <c r="D31" s="8">
        <v>16.25</v>
      </c>
      <c r="E31" s="2" t="s">
        <v>137</v>
      </c>
      <c r="F31" s="2" t="s">
        <v>234</v>
      </c>
      <c r="G31" s="11">
        <v>4.9817704490679411</v>
      </c>
      <c r="H31" s="29">
        <v>1.35</v>
      </c>
      <c r="I31" s="6"/>
      <c r="J31" s="6" t="s">
        <v>566</v>
      </c>
      <c r="K31" s="6" t="s">
        <v>567</v>
      </c>
      <c r="L31" s="6">
        <v>20.5</v>
      </c>
      <c r="M31" s="6">
        <f t="shared" si="0"/>
        <v>79.5</v>
      </c>
      <c r="N31" s="6"/>
      <c r="O31" s="43">
        <v>5447.5153874459556</v>
      </c>
      <c r="P31" s="43">
        <v>52419.884352120542</v>
      </c>
      <c r="Q31" s="43">
        <v>289994.62895529787</v>
      </c>
      <c r="R31" s="43">
        <v>4323.9409615461536</v>
      </c>
      <c r="S31" s="43">
        <v>15271.514001504955</v>
      </c>
      <c r="T31" s="43">
        <v>8480.9183779803188</v>
      </c>
      <c r="U31" s="43">
        <v>2569.3284190848608</v>
      </c>
      <c r="V31" s="43">
        <v>1972.618396022084</v>
      </c>
      <c r="W31" s="43">
        <v>26827.951497262093</v>
      </c>
      <c r="X31" s="43">
        <v>21092.190945826827</v>
      </c>
      <c r="Y31" s="43">
        <v>81.227821581105502</v>
      </c>
      <c r="Z31" s="43">
        <v>65.952693735429463</v>
      </c>
      <c r="AA31" s="43">
        <v>188.59693527095098</v>
      </c>
      <c r="AB31" s="43">
        <f t="shared" si="2"/>
        <v>3.7631109270890359</v>
      </c>
      <c r="AC31" s="43">
        <f t="shared" si="1"/>
        <v>7.7417477360552738</v>
      </c>
    </row>
    <row r="32" spans="1:29" s="29" customFormat="1" x14ac:dyDescent="0.35">
      <c r="A32" s="1" t="s">
        <v>257</v>
      </c>
      <c r="B32" s="8" t="s">
        <v>258</v>
      </c>
      <c r="C32" s="8" t="s">
        <v>259</v>
      </c>
      <c r="D32" s="8">
        <v>16.78</v>
      </c>
      <c r="E32" s="2" t="s">
        <v>137</v>
      </c>
      <c r="F32" s="2" t="s">
        <v>186</v>
      </c>
      <c r="G32" s="11">
        <v>3.4092203116651052</v>
      </c>
      <c r="H32" s="29">
        <v>0.9</v>
      </c>
      <c r="I32" s="6"/>
      <c r="J32" s="6" t="s">
        <v>570</v>
      </c>
      <c r="K32" s="6" t="s">
        <v>567</v>
      </c>
      <c r="L32" s="6">
        <v>12.1</v>
      </c>
      <c r="M32" s="6">
        <f t="shared" si="0"/>
        <v>87.9</v>
      </c>
      <c r="N32" s="6"/>
      <c r="O32" s="43">
        <v>12821.985611143127</v>
      </c>
      <c r="P32" s="43">
        <v>57318.8931335085</v>
      </c>
      <c r="Q32" s="43">
        <v>260936.33285255751</v>
      </c>
      <c r="R32" s="43">
        <v>4984.1092826987797</v>
      </c>
      <c r="S32" s="43">
        <v>24082.532415948728</v>
      </c>
      <c r="T32" s="43">
        <v>14522.886190271758</v>
      </c>
      <c r="U32" s="43">
        <v>2943.238815032983</v>
      </c>
      <c r="V32" s="43">
        <v>2275.9446440699917</v>
      </c>
      <c r="W32" s="43">
        <v>42245.170822821128</v>
      </c>
      <c r="X32" s="43">
        <v>36929.371946769774</v>
      </c>
      <c r="Y32" s="43">
        <v>105.94933249709413</v>
      </c>
      <c r="Z32" s="43">
        <v>71.796603306923217</v>
      </c>
      <c r="AA32" s="43">
        <v>249.12339356720966</v>
      </c>
      <c r="AB32" s="43">
        <f t="shared" si="2"/>
        <v>3.9706709596935315</v>
      </c>
      <c r="AC32" s="43">
        <f t="shared" si="1"/>
        <v>10.581334866248234</v>
      </c>
    </row>
    <row r="33" spans="1:29" s="29" customFormat="1" x14ac:dyDescent="0.35">
      <c r="A33" s="1" t="s">
        <v>260</v>
      </c>
      <c r="B33" s="8" t="s">
        <v>261</v>
      </c>
      <c r="C33" s="8" t="s">
        <v>262</v>
      </c>
      <c r="D33" s="8">
        <v>17.12</v>
      </c>
      <c r="E33" s="2" t="s">
        <v>137</v>
      </c>
      <c r="F33" s="2" t="s">
        <v>263</v>
      </c>
      <c r="G33" s="11">
        <v>12.809145226894255</v>
      </c>
      <c r="H33" s="29">
        <v>2.33</v>
      </c>
      <c r="I33" s="6"/>
      <c r="J33" s="6" t="s">
        <v>566</v>
      </c>
      <c r="K33" s="6" t="s">
        <v>567</v>
      </c>
      <c r="L33" s="6">
        <v>34.700000000000003</v>
      </c>
      <c r="M33" s="6">
        <f t="shared" si="0"/>
        <v>65.3</v>
      </c>
      <c r="N33" s="6"/>
      <c r="O33" s="43">
        <v>5119.792411645567</v>
      </c>
      <c r="P33" s="43">
        <v>58746.912510025191</v>
      </c>
      <c r="Q33" s="43">
        <v>287128.16893481143</v>
      </c>
      <c r="R33" s="43">
        <v>4721.334290266087</v>
      </c>
      <c r="S33" s="43">
        <v>15561.641296098203</v>
      </c>
      <c r="T33" s="43">
        <v>8801.705020737325</v>
      </c>
      <c r="U33" s="43">
        <v>3256.5715490677221</v>
      </c>
      <c r="V33" s="43">
        <v>2541.3551111119109</v>
      </c>
      <c r="W33" s="43">
        <v>29684.37892070548</v>
      </c>
      <c r="X33" s="43">
        <v>23901.075933528871</v>
      </c>
      <c r="Y33" s="43">
        <v>88.291110414245111</v>
      </c>
      <c r="Z33" s="43">
        <v>65.117849510930355</v>
      </c>
      <c r="AA33" s="43">
        <v>192.9829105098103</v>
      </c>
      <c r="AB33" s="43">
        <f t="shared" si="2"/>
        <v>4.3259381685432867</v>
      </c>
      <c r="AC33" s="43">
        <f t="shared" si="1"/>
        <v>6.1233635661761445</v>
      </c>
    </row>
    <row r="34" spans="1:29" s="29" customFormat="1" x14ac:dyDescent="0.35">
      <c r="A34" s="1" t="s">
        <v>264</v>
      </c>
      <c r="B34" s="8" t="s">
        <v>265</v>
      </c>
      <c r="C34" s="8" t="s">
        <v>266</v>
      </c>
      <c r="D34" s="8">
        <v>17.41</v>
      </c>
      <c r="E34" s="16" t="s">
        <v>41</v>
      </c>
      <c r="F34" s="2" t="s">
        <v>49</v>
      </c>
      <c r="G34" s="11">
        <v>11.138750292703126</v>
      </c>
      <c r="H34" s="29">
        <v>3.52</v>
      </c>
      <c r="I34" s="6"/>
      <c r="J34" s="6" t="s">
        <v>570</v>
      </c>
      <c r="K34" s="6" t="s">
        <v>569</v>
      </c>
      <c r="L34" s="6">
        <v>52.6</v>
      </c>
      <c r="M34" s="6">
        <f t="shared" si="0"/>
        <v>47.4</v>
      </c>
      <c r="N34" s="6"/>
      <c r="O34" s="43">
        <v>5851.781042859463</v>
      </c>
      <c r="P34" s="43">
        <v>54683.900389709233</v>
      </c>
      <c r="Q34" s="43">
        <v>234499.375175978</v>
      </c>
      <c r="R34" s="43">
        <v>5702.8311968686476</v>
      </c>
      <c r="S34" s="43">
        <v>17284.998553915346</v>
      </c>
      <c r="T34" s="43">
        <v>9896.9824742617966</v>
      </c>
      <c r="U34" s="43">
        <v>4338.6016511924245</v>
      </c>
      <c r="V34" s="43">
        <v>3585.0345725149878</v>
      </c>
      <c r="W34" s="43">
        <v>39327.266261464247</v>
      </c>
      <c r="X34" s="43">
        <v>34474.520778781021</v>
      </c>
      <c r="Y34" s="43">
        <v>106.26847130230419</v>
      </c>
      <c r="Z34" s="43">
        <v>78.758519485060177</v>
      </c>
      <c r="AA34" s="43">
        <v>240.7553140643891</v>
      </c>
      <c r="AB34" s="43">
        <f t="shared" si="2"/>
        <v>6.5559233100893479</v>
      </c>
      <c r="AC34" s="43">
        <f t="shared" si="1"/>
        <v>4.8214314825392339</v>
      </c>
    </row>
    <row r="35" spans="1:29" s="29" customFormat="1" x14ac:dyDescent="0.35">
      <c r="A35" s="1" t="s">
        <v>267</v>
      </c>
      <c r="B35" s="8" t="s">
        <v>268</v>
      </c>
      <c r="C35" s="8" t="s">
        <v>269</v>
      </c>
      <c r="D35" s="8">
        <v>17.52</v>
      </c>
      <c r="E35" s="16" t="s">
        <v>41</v>
      </c>
      <c r="F35" s="2" t="s">
        <v>49</v>
      </c>
      <c r="G35" s="11">
        <v>11.832826229135271</v>
      </c>
      <c r="H35" s="29">
        <v>3.98</v>
      </c>
      <c r="I35" s="6"/>
      <c r="J35" s="6" t="s">
        <v>571</v>
      </c>
      <c r="K35" s="6" t="s">
        <v>569</v>
      </c>
      <c r="L35" s="6">
        <v>69.2</v>
      </c>
      <c r="M35" s="6">
        <f t="shared" si="0"/>
        <v>30.799999999999997</v>
      </c>
      <c r="N35" s="6"/>
      <c r="O35" s="43">
        <v>6110.4882680650053</v>
      </c>
      <c r="P35" s="43">
        <v>62231.478271868931</v>
      </c>
      <c r="Q35" s="43">
        <v>227395.80184375445</v>
      </c>
      <c r="R35" s="43">
        <v>6718.5386703906906</v>
      </c>
      <c r="S35" s="43">
        <v>17298.972682214404</v>
      </c>
      <c r="T35" s="43">
        <v>10014.112255109378</v>
      </c>
      <c r="U35" s="43">
        <v>4309.4835193052277</v>
      </c>
      <c r="V35" s="43">
        <v>3866.1350150532676</v>
      </c>
      <c r="W35" s="43">
        <v>43178.90020420932</v>
      </c>
      <c r="X35" s="43">
        <v>38995.604189007339</v>
      </c>
      <c r="Y35" s="43">
        <v>112.2386101395123</v>
      </c>
      <c r="Z35" s="43">
        <v>87.22717749420643</v>
      </c>
      <c r="AA35" s="43">
        <v>248.7214825444608</v>
      </c>
      <c r="AB35" s="43">
        <f t="shared" si="2"/>
        <v>6.2125071144275106</v>
      </c>
      <c r="AC35" s="43">
        <f t="shared" si="1"/>
        <v>4.4744874700078361</v>
      </c>
    </row>
    <row r="36" spans="1:29" s="29" customFormat="1" ht="15.75" customHeight="1" x14ac:dyDescent="0.35">
      <c r="A36" s="1" t="s">
        <v>270</v>
      </c>
      <c r="B36" s="8" t="s">
        <v>271</v>
      </c>
      <c r="C36" s="8" t="s">
        <v>272</v>
      </c>
      <c r="D36" s="8">
        <v>17.73</v>
      </c>
      <c r="E36" t="s">
        <v>41</v>
      </c>
      <c r="F36" s="2" t="s">
        <v>150</v>
      </c>
      <c r="G36" s="11">
        <v>12.701436328603947</v>
      </c>
      <c r="H36" s="29">
        <v>3.98</v>
      </c>
      <c r="I36" s="6"/>
      <c r="J36" s="6" t="s">
        <v>574</v>
      </c>
      <c r="K36" s="6" t="s">
        <v>569</v>
      </c>
      <c r="L36" s="6">
        <v>70.599999999999994</v>
      </c>
      <c r="M36" s="6">
        <f t="shared" si="0"/>
        <v>29.400000000000006</v>
      </c>
      <c r="N36" s="6"/>
      <c r="O36" s="43">
        <v>9298.7608332401305</v>
      </c>
      <c r="P36" s="43">
        <v>57785.796628978016</v>
      </c>
      <c r="Q36" s="43">
        <v>229705.96217890343</v>
      </c>
      <c r="R36" s="43">
        <v>6322.7516893196689</v>
      </c>
      <c r="S36" s="43">
        <v>17719.194683207552</v>
      </c>
      <c r="T36" s="43">
        <v>10388.73395087809</v>
      </c>
      <c r="U36" s="43">
        <v>4136.8545945454134</v>
      </c>
      <c r="V36" s="43">
        <v>3625.1917785918849</v>
      </c>
      <c r="W36" s="43">
        <v>43118.751988706332</v>
      </c>
      <c r="X36" s="43">
        <v>38957.307004524817</v>
      </c>
      <c r="Y36" s="43">
        <v>112.2386101395123</v>
      </c>
      <c r="Z36" s="43">
        <v>92.308372299694184</v>
      </c>
      <c r="AA36" s="43">
        <v>214.20141913081679</v>
      </c>
      <c r="AB36" s="43">
        <f t="shared" si="2"/>
        <v>6.273499700744714</v>
      </c>
      <c r="AC36" s="43">
        <f t="shared" si="1"/>
        <v>4.8877951196529885</v>
      </c>
    </row>
    <row r="37" spans="1:29" x14ac:dyDescent="0.35">
      <c r="A37" s="32"/>
      <c r="B37" s="24"/>
      <c r="C37" s="24"/>
      <c r="D37" s="24"/>
      <c r="E37"/>
      <c r="F37" s="18"/>
      <c r="G37" s="27"/>
    </row>
    <row r="38" spans="1:29" x14ac:dyDescent="0.35">
      <c r="A38" s="32"/>
      <c r="B38" s="24"/>
      <c r="C38" s="24"/>
      <c r="D38" s="24"/>
      <c r="E38" s="18"/>
      <c r="F38" s="18"/>
      <c r="G38" s="27"/>
    </row>
    <row r="39" spans="1:29" x14ac:dyDescent="0.35">
      <c r="G39" s="28"/>
    </row>
    <row r="40" spans="1:29" x14ac:dyDescent="0.35">
      <c r="G40" s="28"/>
    </row>
    <row r="41" spans="1:29" x14ac:dyDescent="0.35">
      <c r="G41" s="28"/>
    </row>
    <row r="42" spans="1:29" x14ac:dyDescent="0.35">
      <c r="G42" s="28"/>
    </row>
    <row r="43" spans="1:29" x14ac:dyDescent="0.35">
      <c r="G43" s="28"/>
    </row>
    <row r="44" spans="1:29" x14ac:dyDescent="0.35">
      <c r="G44" s="28"/>
    </row>
    <row r="45" spans="1:29" x14ac:dyDescent="0.35">
      <c r="G45" s="28"/>
    </row>
    <row r="46" spans="1:29" x14ac:dyDescent="0.35">
      <c r="G46" s="28"/>
    </row>
    <row r="47" spans="1:29" x14ac:dyDescent="0.35">
      <c r="G47" s="28"/>
    </row>
    <row r="48" spans="1:29" x14ac:dyDescent="0.35">
      <c r="G48" s="28"/>
    </row>
    <row r="49" spans="7:7" x14ac:dyDescent="0.35">
      <c r="G49" s="28"/>
    </row>
    <row r="50" spans="7:7" x14ac:dyDescent="0.35">
      <c r="G50" s="28"/>
    </row>
    <row r="51" spans="7:7" x14ac:dyDescent="0.35">
      <c r="G51" s="28"/>
    </row>
    <row r="52" spans="7:7" x14ac:dyDescent="0.35">
      <c r="G52" s="28"/>
    </row>
    <row r="53" spans="7:7" x14ac:dyDescent="0.35">
      <c r="G53" s="28"/>
    </row>
    <row r="54" spans="7:7" x14ac:dyDescent="0.35">
      <c r="G54" s="28"/>
    </row>
    <row r="55" spans="7:7" x14ac:dyDescent="0.35">
      <c r="G55" s="28"/>
    </row>
    <row r="56" spans="7:7" x14ac:dyDescent="0.35">
      <c r="G56" s="28"/>
    </row>
    <row r="57" spans="7:7" x14ac:dyDescent="0.35">
      <c r="G57" s="28"/>
    </row>
    <row r="58" spans="7:7" x14ac:dyDescent="0.35">
      <c r="G58" s="28"/>
    </row>
    <row r="59" spans="7:7" x14ac:dyDescent="0.35">
      <c r="G59" s="28"/>
    </row>
    <row r="60" spans="7:7" x14ac:dyDescent="0.35">
      <c r="G60" s="28"/>
    </row>
    <row r="61" spans="7:7" x14ac:dyDescent="0.35">
      <c r="G61" s="28"/>
    </row>
    <row r="62" spans="7:7" x14ac:dyDescent="0.35">
      <c r="G62" s="28"/>
    </row>
    <row r="63" spans="7:7" x14ac:dyDescent="0.35">
      <c r="G63" s="28"/>
    </row>
    <row r="64" spans="7:7" x14ac:dyDescent="0.35">
      <c r="G64" s="28"/>
    </row>
    <row r="65" spans="7:7" x14ac:dyDescent="0.35">
      <c r="G65" s="28"/>
    </row>
    <row r="66" spans="7:7" x14ac:dyDescent="0.35">
      <c r="G66" s="28"/>
    </row>
    <row r="67" spans="7:7" x14ac:dyDescent="0.35">
      <c r="G67" s="28"/>
    </row>
    <row r="68" spans="7:7" x14ac:dyDescent="0.35">
      <c r="G68" s="28"/>
    </row>
    <row r="69" spans="7:7" x14ac:dyDescent="0.35">
      <c r="G69" s="28"/>
    </row>
    <row r="70" spans="7:7" x14ac:dyDescent="0.35">
      <c r="G70" s="28"/>
    </row>
    <row r="71" spans="7:7" x14ac:dyDescent="0.35">
      <c r="G71" s="28"/>
    </row>
    <row r="72" spans="7:7" x14ac:dyDescent="0.35">
      <c r="G72" s="28"/>
    </row>
    <row r="73" spans="7:7" x14ac:dyDescent="0.35">
      <c r="G73" s="28"/>
    </row>
    <row r="74" spans="7:7" x14ac:dyDescent="0.35">
      <c r="G74" s="28"/>
    </row>
    <row r="75" spans="7:7" x14ac:dyDescent="0.35">
      <c r="G75" s="28"/>
    </row>
    <row r="76" spans="7:7" x14ac:dyDescent="0.35">
      <c r="G76" s="28"/>
    </row>
    <row r="77" spans="7:7" x14ac:dyDescent="0.35">
      <c r="G77" s="28"/>
    </row>
    <row r="78" spans="7:7" x14ac:dyDescent="0.35">
      <c r="G78" s="28"/>
    </row>
    <row r="79" spans="7:7" x14ac:dyDescent="0.35">
      <c r="G79" s="28"/>
    </row>
    <row r="80" spans="7:7" x14ac:dyDescent="0.35">
      <c r="G80" s="28"/>
    </row>
    <row r="81" spans="7:7" x14ac:dyDescent="0.35">
      <c r="G81" s="28"/>
    </row>
    <row r="82" spans="7:7" x14ac:dyDescent="0.35">
      <c r="G82" s="28"/>
    </row>
    <row r="83" spans="7:7" x14ac:dyDescent="0.35">
      <c r="G83" s="28"/>
    </row>
    <row r="84" spans="7:7" x14ac:dyDescent="0.35">
      <c r="G84" s="28"/>
    </row>
    <row r="85" spans="7:7" x14ac:dyDescent="0.35">
      <c r="G85" s="28"/>
    </row>
    <row r="86" spans="7:7" x14ac:dyDescent="0.35">
      <c r="G86" s="28"/>
    </row>
    <row r="87" spans="7:7" x14ac:dyDescent="0.35">
      <c r="G87" s="28"/>
    </row>
    <row r="88" spans="7:7" x14ac:dyDescent="0.35">
      <c r="G88" s="28"/>
    </row>
    <row r="89" spans="7:7" x14ac:dyDescent="0.35">
      <c r="G89" s="28"/>
    </row>
    <row r="90" spans="7:7" x14ac:dyDescent="0.35">
      <c r="G90" s="28"/>
    </row>
    <row r="91" spans="7:7" x14ac:dyDescent="0.35">
      <c r="G91" s="28"/>
    </row>
    <row r="92" spans="7:7" x14ac:dyDescent="0.35">
      <c r="G92" s="28"/>
    </row>
    <row r="93" spans="7:7" x14ac:dyDescent="0.35">
      <c r="G93" s="28"/>
    </row>
    <row r="94" spans="7:7" x14ac:dyDescent="0.35">
      <c r="G94" s="28"/>
    </row>
    <row r="95" spans="7:7" x14ac:dyDescent="0.35">
      <c r="G95" s="28"/>
    </row>
    <row r="96" spans="7:7" x14ac:dyDescent="0.35">
      <c r="G96" s="28"/>
    </row>
    <row r="97" spans="7:7" x14ac:dyDescent="0.35">
      <c r="G97" s="28"/>
    </row>
    <row r="98" spans="7:7" x14ac:dyDescent="0.35">
      <c r="G98" s="28"/>
    </row>
    <row r="99" spans="7:7" x14ac:dyDescent="0.35">
      <c r="G99" s="28"/>
    </row>
    <row r="100" spans="7:7" x14ac:dyDescent="0.35">
      <c r="G100" s="28"/>
    </row>
    <row r="101" spans="7:7" x14ac:dyDescent="0.35">
      <c r="G101" s="28"/>
    </row>
    <row r="102" spans="7:7" x14ac:dyDescent="0.35">
      <c r="G102" s="28"/>
    </row>
    <row r="103" spans="7:7" x14ac:dyDescent="0.35">
      <c r="G103" s="28"/>
    </row>
    <row r="104" spans="7:7" x14ac:dyDescent="0.35">
      <c r="G104" s="28"/>
    </row>
    <row r="105" spans="7:7" x14ac:dyDescent="0.35">
      <c r="G105" s="28"/>
    </row>
    <row r="106" spans="7:7" x14ac:dyDescent="0.35">
      <c r="G106" s="28"/>
    </row>
    <row r="107" spans="7:7" x14ac:dyDescent="0.35">
      <c r="G107" s="28"/>
    </row>
    <row r="108" spans="7:7" x14ac:dyDescent="0.35">
      <c r="G108" s="28"/>
    </row>
    <row r="109" spans="7:7" x14ac:dyDescent="0.35">
      <c r="G109" s="28"/>
    </row>
    <row r="110" spans="7:7" x14ac:dyDescent="0.35">
      <c r="G110" s="28"/>
    </row>
    <row r="111" spans="7:7" x14ac:dyDescent="0.35">
      <c r="G111" s="28"/>
    </row>
    <row r="112" spans="7:7" x14ac:dyDescent="0.35">
      <c r="G112" s="28"/>
    </row>
    <row r="113" spans="7:7" x14ac:dyDescent="0.35">
      <c r="G113" s="28"/>
    </row>
    <row r="114" spans="7:7" x14ac:dyDescent="0.35">
      <c r="G114" s="28"/>
    </row>
    <row r="115" spans="7:7" x14ac:dyDescent="0.35">
      <c r="G115" s="28"/>
    </row>
    <row r="116" spans="7:7" x14ac:dyDescent="0.35">
      <c r="G116" s="28"/>
    </row>
    <row r="117" spans="7:7" x14ac:dyDescent="0.35">
      <c r="G117" s="28"/>
    </row>
    <row r="118" spans="7:7" x14ac:dyDescent="0.35">
      <c r="G118" s="28"/>
    </row>
    <row r="119" spans="7:7" x14ac:dyDescent="0.35">
      <c r="G119" s="28"/>
    </row>
    <row r="120" spans="7:7" x14ac:dyDescent="0.35">
      <c r="G120" s="28"/>
    </row>
    <row r="121" spans="7:7" x14ac:dyDescent="0.35">
      <c r="G121" s="28"/>
    </row>
    <row r="122" spans="7:7" x14ac:dyDescent="0.35">
      <c r="G122" s="28"/>
    </row>
    <row r="123" spans="7:7" x14ac:dyDescent="0.35">
      <c r="G123" s="28"/>
    </row>
    <row r="124" spans="7:7" x14ac:dyDescent="0.35">
      <c r="G124" s="28"/>
    </row>
    <row r="125" spans="7:7" x14ac:dyDescent="0.35">
      <c r="G125" s="28"/>
    </row>
    <row r="126" spans="7:7" x14ac:dyDescent="0.35">
      <c r="G126" s="28"/>
    </row>
    <row r="127" spans="7:7" x14ac:dyDescent="0.35">
      <c r="G127" s="28"/>
    </row>
    <row r="128" spans="7:7" x14ac:dyDescent="0.35">
      <c r="G128" s="28"/>
    </row>
    <row r="129" spans="7:7" x14ac:dyDescent="0.35">
      <c r="G129" s="28"/>
    </row>
    <row r="130" spans="7:7" x14ac:dyDescent="0.35">
      <c r="G130" s="28"/>
    </row>
    <row r="131" spans="7:7" x14ac:dyDescent="0.35">
      <c r="G131" s="28"/>
    </row>
    <row r="132" spans="7:7" x14ac:dyDescent="0.35">
      <c r="G132" s="28"/>
    </row>
    <row r="133" spans="7:7" x14ac:dyDescent="0.35">
      <c r="G133" s="28"/>
    </row>
    <row r="134" spans="7:7" x14ac:dyDescent="0.35">
      <c r="G134" s="28"/>
    </row>
    <row r="135" spans="7:7" x14ac:dyDescent="0.35">
      <c r="G135" s="28"/>
    </row>
    <row r="136" spans="7:7" x14ac:dyDescent="0.35">
      <c r="G136" s="28"/>
    </row>
    <row r="137" spans="7:7" x14ac:dyDescent="0.35">
      <c r="G137" s="28"/>
    </row>
    <row r="138" spans="7:7" x14ac:dyDescent="0.35">
      <c r="G138" s="28"/>
    </row>
    <row r="139" spans="7:7" x14ac:dyDescent="0.35">
      <c r="G139" s="28"/>
    </row>
    <row r="140" spans="7:7" x14ac:dyDescent="0.35">
      <c r="G140" s="28"/>
    </row>
    <row r="141" spans="7:7" x14ac:dyDescent="0.35">
      <c r="G141" s="28"/>
    </row>
    <row r="142" spans="7:7" x14ac:dyDescent="0.35">
      <c r="G142" s="28"/>
    </row>
    <row r="143" spans="7:7" x14ac:dyDescent="0.35">
      <c r="G143" s="28"/>
    </row>
    <row r="144" spans="7:7" x14ac:dyDescent="0.35">
      <c r="G144" s="28"/>
    </row>
    <row r="145" spans="7:7" x14ac:dyDescent="0.35">
      <c r="G145" s="28"/>
    </row>
    <row r="146" spans="7:7" x14ac:dyDescent="0.35">
      <c r="G146" s="28"/>
    </row>
    <row r="147" spans="7:7" x14ac:dyDescent="0.35">
      <c r="G147" s="28"/>
    </row>
    <row r="148" spans="7:7" x14ac:dyDescent="0.35">
      <c r="G148" s="28"/>
    </row>
    <row r="149" spans="7:7" x14ac:dyDescent="0.35">
      <c r="G149" s="28"/>
    </row>
    <row r="150" spans="7:7" x14ac:dyDescent="0.35">
      <c r="G150" s="28"/>
    </row>
    <row r="151" spans="7:7" x14ac:dyDescent="0.35">
      <c r="G151" s="28"/>
    </row>
    <row r="152" spans="7:7" x14ac:dyDescent="0.35">
      <c r="G152" s="28"/>
    </row>
    <row r="153" spans="7:7" x14ac:dyDescent="0.35">
      <c r="G153" s="28"/>
    </row>
    <row r="154" spans="7:7" x14ac:dyDescent="0.35">
      <c r="G154" s="28"/>
    </row>
    <row r="155" spans="7:7" x14ac:dyDescent="0.35">
      <c r="G155" s="28"/>
    </row>
    <row r="156" spans="7:7" x14ac:dyDescent="0.35">
      <c r="G156" s="28"/>
    </row>
    <row r="157" spans="7:7" x14ac:dyDescent="0.35">
      <c r="G157" s="28"/>
    </row>
    <row r="158" spans="7:7" x14ac:dyDescent="0.35">
      <c r="G158" s="28"/>
    </row>
    <row r="159" spans="7:7" x14ac:dyDescent="0.35">
      <c r="G159" s="28"/>
    </row>
    <row r="160" spans="7:7" x14ac:dyDescent="0.35">
      <c r="G160" s="28"/>
    </row>
    <row r="161" spans="7:7" x14ac:dyDescent="0.35">
      <c r="G161" s="28"/>
    </row>
    <row r="162" spans="7:7" x14ac:dyDescent="0.35">
      <c r="G162" s="28"/>
    </row>
    <row r="163" spans="7:7" x14ac:dyDescent="0.35">
      <c r="G163" s="28"/>
    </row>
    <row r="164" spans="7:7" x14ac:dyDescent="0.35">
      <c r="G164" s="28"/>
    </row>
    <row r="165" spans="7:7" x14ac:dyDescent="0.35">
      <c r="G165" s="28"/>
    </row>
    <row r="166" spans="7:7" x14ac:dyDescent="0.35">
      <c r="G166" s="28"/>
    </row>
    <row r="167" spans="7:7" x14ac:dyDescent="0.35">
      <c r="G167" s="28"/>
    </row>
    <row r="168" spans="7:7" x14ac:dyDescent="0.35">
      <c r="G168" s="28"/>
    </row>
    <row r="169" spans="7:7" x14ac:dyDescent="0.35">
      <c r="G169" s="28"/>
    </row>
    <row r="170" spans="7:7" x14ac:dyDescent="0.35">
      <c r="G170" s="28"/>
    </row>
    <row r="171" spans="7:7" x14ac:dyDescent="0.35">
      <c r="G171" s="28"/>
    </row>
    <row r="172" spans="7:7" x14ac:dyDescent="0.35">
      <c r="G172" s="28"/>
    </row>
    <row r="173" spans="7:7" x14ac:dyDescent="0.35">
      <c r="G173" s="28"/>
    </row>
    <row r="174" spans="7:7" x14ac:dyDescent="0.35">
      <c r="G174" s="28"/>
    </row>
    <row r="175" spans="7:7" x14ac:dyDescent="0.35">
      <c r="G175" s="28"/>
    </row>
    <row r="176" spans="7:7" x14ac:dyDescent="0.35">
      <c r="G176" s="28"/>
    </row>
    <row r="177" spans="7:7" x14ac:dyDescent="0.35">
      <c r="G177" s="28"/>
    </row>
    <row r="178" spans="7:7" x14ac:dyDescent="0.35">
      <c r="G178" s="28"/>
    </row>
    <row r="179" spans="7:7" x14ac:dyDescent="0.35">
      <c r="G179" s="28"/>
    </row>
    <row r="180" spans="7:7" x14ac:dyDescent="0.35">
      <c r="G180" s="28"/>
    </row>
    <row r="181" spans="7:7" x14ac:dyDescent="0.35">
      <c r="G181" s="28"/>
    </row>
    <row r="182" spans="7:7" x14ac:dyDescent="0.35">
      <c r="G182" s="28"/>
    </row>
    <row r="183" spans="7:7" x14ac:dyDescent="0.35">
      <c r="G183" s="28"/>
    </row>
    <row r="184" spans="7:7" x14ac:dyDescent="0.35">
      <c r="G184" s="28"/>
    </row>
    <row r="185" spans="7:7" x14ac:dyDescent="0.35">
      <c r="G185" s="28"/>
    </row>
    <row r="186" spans="7:7" x14ac:dyDescent="0.35">
      <c r="G186" s="28"/>
    </row>
    <row r="187" spans="7:7" x14ac:dyDescent="0.35">
      <c r="G187" s="28"/>
    </row>
    <row r="188" spans="7:7" x14ac:dyDescent="0.35">
      <c r="G188" s="28"/>
    </row>
    <row r="189" spans="7:7" x14ac:dyDescent="0.35">
      <c r="G189" s="28"/>
    </row>
    <row r="190" spans="7:7" x14ac:dyDescent="0.35">
      <c r="G190" s="28"/>
    </row>
    <row r="191" spans="7:7" x14ac:dyDescent="0.35">
      <c r="G191" s="28"/>
    </row>
    <row r="192" spans="7:7" x14ac:dyDescent="0.35">
      <c r="G192" s="28"/>
    </row>
    <row r="193" spans="7:7" x14ac:dyDescent="0.35">
      <c r="G193" s="28"/>
    </row>
    <row r="194" spans="7:7" x14ac:dyDescent="0.35">
      <c r="G194" s="28"/>
    </row>
    <row r="195" spans="7:7" x14ac:dyDescent="0.35">
      <c r="G195" s="28"/>
    </row>
    <row r="196" spans="7:7" x14ac:dyDescent="0.35">
      <c r="G196" s="28"/>
    </row>
    <row r="197" spans="7:7" x14ac:dyDescent="0.35">
      <c r="G197" s="28"/>
    </row>
    <row r="198" spans="7:7" x14ac:dyDescent="0.35">
      <c r="G198" s="28"/>
    </row>
    <row r="199" spans="7:7" x14ac:dyDescent="0.35">
      <c r="G199" s="28"/>
    </row>
    <row r="200" spans="7:7" x14ac:dyDescent="0.35">
      <c r="G200" s="28"/>
    </row>
    <row r="201" spans="7:7" x14ac:dyDescent="0.35">
      <c r="G201" s="28"/>
    </row>
    <row r="202" spans="7:7" x14ac:dyDescent="0.35">
      <c r="G202" s="28"/>
    </row>
    <row r="203" spans="7:7" x14ac:dyDescent="0.35">
      <c r="G203" s="28"/>
    </row>
    <row r="204" spans="7:7" x14ac:dyDescent="0.35">
      <c r="G204" s="28"/>
    </row>
    <row r="205" spans="7:7" x14ac:dyDescent="0.35">
      <c r="G205" s="28"/>
    </row>
    <row r="206" spans="7:7" x14ac:dyDescent="0.35">
      <c r="G206" s="28"/>
    </row>
    <row r="207" spans="7:7" x14ac:dyDescent="0.35">
      <c r="G207" s="28"/>
    </row>
    <row r="208" spans="7:7" x14ac:dyDescent="0.35">
      <c r="G208" s="28"/>
    </row>
    <row r="209" spans="7:7" x14ac:dyDescent="0.35">
      <c r="G209" s="28"/>
    </row>
    <row r="210" spans="7:7" x14ac:dyDescent="0.35">
      <c r="G210" s="28"/>
    </row>
    <row r="211" spans="7:7" x14ac:dyDescent="0.35">
      <c r="G211" s="28"/>
    </row>
    <row r="212" spans="7:7" x14ac:dyDescent="0.35">
      <c r="G212" s="28"/>
    </row>
    <row r="213" spans="7:7" x14ac:dyDescent="0.35">
      <c r="G213" s="28"/>
    </row>
    <row r="214" spans="7:7" x14ac:dyDescent="0.35">
      <c r="G214" s="28"/>
    </row>
    <row r="215" spans="7:7" x14ac:dyDescent="0.35">
      <c r="G215" s="28"/>
    </row>
    <row r="216" spans="7:7" x14ac:dyDescent="0.35">
      <c r="G216" s="28"/>
    </row>
    <row r="217" spans="7:7" x14ac:dyDescent="0.35">
      <c r="G217" s="28"/>
    </row>
    <row r="218" spans="7:7" x14ac:dyDescent="0.35">
      <c r="G218" s="28"/>
    </row>
    <row r="219" spans="7:7" x14ac:dyDescent="0.35">
      <c r="G219" s="28"/>
    </row>
    <row r="220" spans="7:7" x14ac:dyDescent="0.35">
      <c r="G220" s="28"/>
    </row>
    <row r="221" spans="7:7" x14ac:dyDescent="0.35">
      <c r="G221" s="28"/>
    </row>
    <row r="222" spans="7:7" x14ac:dyDescent="0.35">
      <c r="G222" s="28"/>
    </row>
    <row r="223" spans="7:7" x14ac:dyDescent="0.35">
      <c r="G223" s="28"/>
    </row>
    <row r="224" spans="7:7" x14ac:dyDescent="0.35">
      <c r="G224" s="28"/>
    </row>
    <row r="225" spans="7:7" x14ac:dyDescent="0.35">
      <c r="G225" s="28"/>
    </row>
    <row r="226" spans="7:7" x14ac:dyDescent="0.35">
      <c r="G226" s="28"/>
    </row>
    <row r="227" spans="7:7" x14ac:dyDescent="0.35">
      <c r="G227" s="28"/>
    </row>
    <row r="228" spans="7:7" x14ac:dyDescent="0.35">
      <c r="G228" s="28"/>
    </row>
    <row r="229" spans="7:7" x14ac:dyDescent="0.35">
      <c r="G229" s="28"/>
    </row>
    <row r="230" spans="7:7" x14ac:dyDescent="0.35">
      <c r="G230" s="28"/>
    </row>
    <row r="231" spans="7:7" x14ac:dyDescent="0.35">
      <c r="G231" s="28"/>
    </row>
    <row r="232" spans="7:7" x14ac:dyDescent="0.35">
      <c r="G232" s="28"/>
    </row>
    <row r="233" spans="7:7" x14ac:dyDescent="0.35">
      <c r="G233" s="28"/>
    </row>
    <row r="234" spans="7:7" x14ac:dyDescent="0.35">
      <c r="G234" s="28"/>
    </row>
    <row r="235" spans="7:7" x14ac:dyDescent="0.35">
      <c r="G235" s="28"/>
    </row>
    <row r="236" spans="7:7" x14ac:dyDescent="0.35">
      <c r="G236" s="28"/>
    </row>
    <row r="237" spans="7:7" x14ac:dyDescent="0.35">
      <c r="G237" s="28"/>
    </row>
    <row r="238" spans="7:7" x14ac:dyDescent="0.35">
      <c r="G238" s="28"/>
    </row>
    <row r="239" spans="7:7" x14ac:dyDescent="0.35">
      <c r="G239" s="28"/>
    </row>
    <row r="240" spans="7:7" x14ac:dyDescent="0.35">
      <c r="G240" s="28"/>
    </row>
    <row r="241" spans="7:7" x14ac:dyDescent="0.35">
      <c r="G241" s="28"/>
    </row>
    <row r="242" spans="7:7" x14ac:dyDescent="0.35">
      <c r="G242" s="28"/>
    </row>
    <row r="243" spans="7:7" x14ac:dyDescent="0.35">
      <c r="G243" s="28"/>
    </row>
    <row r="244" spans="7:7" x14ac:dyDescent="0.35">
      <c r="G244" s="28"/>
    </row>
    <row r="245" spans="7:7" x14ac:dyDescent="0.35">
      <c r="G245" s="28"/>
    </row>
    <row r="246" spans="7:7" x14ac:dyDescent="0.35">
      <c r="G246" s="28"/>
    </row>
    <row r="247" spans="7:7" x14ac:dyDescent="0.35">
      <c r="G247" s="28"/>
    </row>
    <row r="248" spans="7:7" x14ac:dyDescent="0.35">
      <c r="G248" s="28"/>
    </row>
    <row r="249" spans="7:7" x14ac:dyDescent="0.35">
      <c r="G249" s="28"/>
    </row>
    <row r="250" spans="7:7" x14ac:dyDescent="0.35">
      <c r="G250" s="28"/>
    </row>
    <row r="251" spans="7:7" x14ac:dyDescent="0.35">
      <c r="G251" s="28"/>
    </row>
    <row r="252" spans="7:7" x14ac:dyDescent="0.35">
      <c r="G252" s="28"/>
    </row>
    <row r="253" spans="7:7" x14ac:dyDescent="0.35">
      <c r="G253" s="28"/>
    </row>
    <row r="254" spans="7:7" x14ac:dyDescent="0.35">
      <c r="G254" s="28"/>
    </row>
    <row r="255" spans="7:7" x14ac:dyDescent="0.35">
      <c r="G255" s="28"/>
    </row>
    <row r="256" spans="7:7" x14ac:dyDescent="0.35">
      <c r="G256" s="28"/>
    </row>
    <row r="257" spans="7:7" x14ac:dyDescent="0.35">
      <c r="G257" s="28"/>
    </row>
    <row r="258" spans="7:7" x14ac:dyDescent="0.35">
      <c r="G258" s="28"/>
    </row>
    <row r="259" spans="7:7" x14ac:dyDescent="0.35">
      <c r="G259" s="28"/>
    </row>
    <row r="260" spans="7:7" x14ac:dyDescent="0.35">
      <c r="G260" s="28"/>
    </row>
    <row r="261" spans="7:7" x14ac:dyDescent="0.35">
      <c r="G261" s="28"/>
    </row>
    <row r="262" spans="7:7" x14ac:dyDescent="0.35">
      <c r="G262" s="28"/>
    </row>
    <row r="263" spans="7:7" x14ac:dyDescent="0.35">
      <c r="G263" s="28"/>
    </row>
    <row r="264" spans="7:7" x14ac:dyDescent="0.35">
      <c r="G264" s="28"/>
    </row>
    <row r="265" spans="7:7" x14ac:dyDescent="0.35">
      <c r="G265" s="28"/>
    </row>
    <row r="266" spans="7:7" x14ac:dyDescent="0.35">
      <c r="G266" s="28"/>
    </row>
    <row r="267" spans="7:7" x14ac:dyDescent="0.35">
      <c r="G267" s="28"/>
    </row>
    <row r="268" spans="7:7" x14ac:dyDescent="0.35">
      <c r="G268" s="28"/>
    </row>
    <row r="269" spans="7:7" x14ac:dyDescent="0.35">
      <c r="G269" s="28"/>
    </row>
    <row r="270" spans="7:7" x14ac:dyDescent="0.35">
      <c r="G270" s="28"/>
    </row>
    <row r="271" spans="7:7" x14ac:dyDescent="0.35">
      <c r="G271" s="28"/>
    </row>
    <row r="272" spans="7:7" x14ac:dyDescent="0.35">
      <c r="G272" s="28"/>
    </row>
    <row r="273" spans="7:7" x14ac:dyDescent="0.35">
      <c r="G273" s="28"/>
    </row>
    <row r="274" spans="7:7" x14ac:dyDescent="0.35">
      <c r="G274" s="28"/>
    </row>
    <row r="275" spans="7:7" x14ac:dyDescent="0.35">
      <c r="G275" s="28"/>
    </row>
    <row r="276" spans="7:7" x14ac:dyDescent="0.35">
      <c r="G276" s="28"/>
    </row>
    <row r="277" spans="7:7" x14ac:dyDescent="0.35">
      <c r="G277" s="28"/>
    </row>
    <row r="278" spans="7:7" x14ac:dyDescent="0.35">
      <c r="G278" s="28"/>
    </row>
    <row r="279" spans="7:7" x14ac:dyDescent="0.35">
      <c r="G279" s="28"/>
    </row>
    <row r="280" spans="7:7" x14ac:dyDescent="0.35">
      <c r="G280" s="28"/>
    </row>
    <row r="281" spans="7:7" x14ac:dyDescent="0.35">
      <c r="G281" s="28"/>
    </row>
    <row r="282" spans="7:7" x14ac:dyDescent="0.35">
      <c r="G282" s="28"/>
    </row>
    <row r="283" spans="7:7" x14ac:dyDescent="0.35">
      <c r="G283" s="28"/>
    </row>
    <row r="284" spans="7:7" x14ac:dyDescent="0.35">
      <c r="G284" s="28"/>
    </row>
    <row r="285" spans="7:7" x14ac:dyDescent="0.35">
      <c r="G285" s="28"/>
    </row>
    <row r="286" spans="7:7" x14ac:dyDescent="0.35">
      <c r="G286" s="28"/>
    </row>
    <row r="287" spans="7:7" x14ac:dyDescent="0.35">
      <c r="G287" s="28"/>
    </row>
    <row r="288" spans="7:7" x14ac:dyDescent="0.35">
      <c r="G288" s="28"/>
    </row>
    <row r="289" spans="7:7" x14ac:dyDescent="0.35">
      <c r="G289" s="28"/>
    </row>
    <row r="290" spans="7:7" x14ac:dyDescent="0.35">
      <c r="G290" s="28"/>
    </row>
    <row r="291" spans="7:7" x14ac:dyDescent="0.35">
      <c r="G291" s="28"/>
    </row>
    <row r="292" spans="7:7" x14ac:dyDescent="0.35">
      <c r="G292" s="28"/>
    </row>
    <row r="293" spans="7:7" x14ac:dyDescent="0.35">
      <c r="G293" s="28"/>
    </row>
    <row r="294" spans="7:7" x14ac:dyDescent="0.35">
      <c r="G294" s="28"/>
    </row>
    <row r="295" spans="7:7" x14ac:dyDescent="0.35">
      <c r="G295" s="28"/>
    </row>
    <row r="296" spans="7:7" x14ac:dyDescent="0.35">
      <c r="G296" s="28"/>
    </row>
    <row r="297" spans="7:7" x14ac:dyDescent="0.35">
      <c r="G297" s="28"/>
    </row>
    <row r="298" spans="7:7" x14ac:dyDescent="0.35">
      <c r="G298" s="28"/>
    </row>
    <row r="299" spans="7:7" x14ac:dyDescent="0.35">
      <c r="G299" s="28"/>
    </row>
    <row r="300" spans="7:7" x14ac:dyDescent="0.35">
      <c r="G300" s="28"/>
    </row>
    <row r="301" spans="7:7" x14ac:dyDescent="0.35">
      <c r="G301" s="28"/>
    </row>
    <row r="302" spans="7:7" x14ac:dyDescent="0.35">
      <c r="G302" s="28"/>
    </row>
    <row r="303" spans="7:7" x14ac:dyDescent="0.35">
      <c r="G303" s="28"/>
    </row>
    <row r="304" spans="7:7" x14ac:dyDescent="0.35">
      <c r="G304" s="28"/>
    </row>
    <row r="305" spans="7:7" x14ac:dyDescent="0.35">
      <c r="G305" s="28"/>
    </row>
    <row r="306" spans="7:7" x14ac:dyDescent="0.35">
      <c r="G306" s="28"/>
    </row>
    <row r="307" spans="7:7" x14ac:dyDescent="0.35">
      <c r="G307" s="28"/>
    </row>
    <row r="308" spans="7:7" x14ac:dyDescent="0.35">
      <c r="G308" s="28"/>
    </row>
    <row r="309" spans="7:7" x14ac:dyDescent="0.35">
      <c r="G309" s="28"/>
    </row>
    <row r="310" spans="7:7" x14ac:dyDescent="0.35">
      <c r="G310" s="28"/>
    </row>
    <row r="311" spans="7:7" x14ac:dyDescent="0.35">
      <c r="G311" s="28"/>
    </row>
    <row r="312" spans="7:7" x14ac:dyDescent="0.35">
      <c r="G312" s="28"/>
    </row>
    <row r="313" spans="7:7" x14ac:dyDescent="0.35">
      <c r="G313" s="28"/>
    </row>
    <row r="314" spans="7:7" x14ac:dyDescent="0.35">
      <c r="G314" s="28"/>
    </row>
    <row r="315" spans="7:7" x14ac:dyDescent="0.35">
      <c r="G315" s="28"/>
    </row>
    <row r="316" spans="7:7" x14ac:dyDescent="0.35">
      <c r="G316" s="28"/>
    </row>
    <row r="317" spans="7:7" x14ac:dyDescent="0.35">
      <c r="G317" s="28"/>
    </row>
    <row r="318" spans="7:7" x14ac:dyDescent="0.35">
      <c r="G318" s="28"/>
    </row>
    <row r="319" spans="7:7" x14ac:dyDescent="0.35">
      <c r="G319" s="28"/>
    </row>
    <row r="320" spans="7:7" x14ac:dyDescent="0.35">
      <c r="G320" s="28"/>
    </row>
    <row r="321" spans="7:7" x14ac:dyDescent="0.35">
      <c r="G321" s="28"/>
    </row>
    <row r="322" spans="7:7" x14ac:dyDescent="0.35">
      <c r="G322" s="28"/>
    </row>
    <row r="323" spans="7:7" x14ac:dyDescent="0.35">
      <c r="G323" s="28"/>
    </row>
    <row r="324" spans="7:7" x14ac:dyDescent="0.35">
      <c r="G324" s="28"/>
    </row>
    <row r="325" spans="7:7" x14ac:dyDescent="0.35">
      <c r="G325" s="28"/>
    </row>
    <row r="326" spans="7:7" x14ac:dyDescent="0.35">
      <c r="G326" s="28"/>
    </row>
    <row r="327" spans="7:7" x14ac:dyDescent="0.35">
      <c r="G327" s="28"/>
    </row>
    <row r="328" spans="7:7" x14ac:dyDescent="0.35">
      <c r="G328" s="28"/>
    </row>
    <row r="329" spans="7:7" x14ac:dyDescent="0.35">
      <c r="G329" s="28"/>
    </row>
    <row r="330" spans="7:7" x14ac:dyDescent="0.35">
      <c r="G330" s="28"/>
    </row>
    <row r="331" spans="7:7" x14ac:dyDescent="0.35">
      <c r="G331" s="28"/>
    </row>
    <row r="332" spans="7:7" x14ac:dyDescent="0.35">
      <c r="G332" s="28"/>
    </row>
    <row r="333" spans="7:7" x14ac:dyDescent="0.35">
      <c r="G333" s="28"/>
    </row>
    <row r="334" spans="7:7" x14ac:dyDescent="0.35">
      <c r="G334" s="28"/>
    </row>
    <row r="335" spans="7:7" x14ac:dyDescent="0.35">
      <c r="G335" s="28"/>
    </row>
    <row r="336" spans="7:7" x14ac:dyDescent="0.35">
      <c r="G336" s="28"/>
    </row>
    <row r="337" spans="7:7" x14ac:dyDescent="0.35">
      <c r="G337" s="28"/>
    </row>
    <row r="338" spans="7:7" x14ac:dyDescent="0.35">
      <c r="G338" s="28"/>
    </row>
    <row r="339" spans="7:7" x14ac:dyDescent="0.35">
      <c r="G339" s="28"/>
    </row>
    <row r="340" spans="7:7" x14ac:dyDescent="0.35">
      <c r="G340" s="28"/>
    </row>
    <row r="341" spans="7:7" x14ac:dyDescent="0.35">
      <c r="G341" s="28"/>
    </row>
    <row r="342" spans="7:7" x14ac:dyDescent="0.35">
      <c r="G342" s="28"/>
    </row>
    <row r="343" spans="7:7" x14ac:dyDescent="0.35">
      <c r="G343" s="28"/>
    </row>
    <row r="344" spans="7:7" x14ac:dyDescent="0.35">
      <c r="G344" s="28"/>
    </row>
    <row r="345" spans="7:7" x14ac:dyDescent="0.35">
      <c r="G345" s="28"/>
    </row>
    <row r="346" spans="7:7" x14ac:dyDescent="0.35">
      <c r="G346" s="28"/>
    </row>
    <row r="347" spans="7:7" x14ac:dyDescent="0.35">
      <c r="G347" s="28"/>
    </row>
    <row r="348" spans="7:7" x14ac:dyDescent="0.35">
      <c r="G348" s="28"/>
    </row>
    <row r="349" spans="7:7" x14ac:dyDescent="0.35">
      <c r="G349" s="28"/>
    </row>
    <row r="350" spans="7:7" x14ac:dyDescent="0.35">
      <c r="G350" s="28"/>
    </row>
    <row r="351" spans="7:7" x14ac:dyDescent="0.35">
      <c r="G351" s="28"/>
    </row>
    <row r="352" spans="7:7" x14ac:dyDescent="0.35">
      <c r="G352" s="28"/>
    </row>
    <row r="353" spans="7:7" x14ac:dyDescent="0.35">
      <c r="G353" s="28"/>
    </row>
    <row r="354" spans="7:7" x14ac:dyDescent="0.35">
      <c r="G354" s="28"/>
    </row>
    <row r="355" spans="7:7" x14ac:dyDescent="0.35">
      <c r="G355" s="28"/>
    </row>
    <row r="356" spans="7:7" x14ac:dyDescent="0.35">
      <c r="G356" s="28"/>
    </row>
    <row r="357" spans="7:7" x14ac:dyDescent="0.35">
      <c r="G357" s="28"/>
    </row>
    <row r="358" spans="7:7" x14ac:dyDescent="0.35">
      <c r="G358" s="28"/>
    </row>
    <row r="359" spans="7:7" x14ac:dyDescent="0.35">
      <c r="G359" s="28"/>
    </row>
    <row r="360" spans="7:7" x14ac:dyDescent="0.35">
      <c r="G360" s="28"/>
    </row>
    <row r="361" spans="7:7" x14ac:dyDescent="0.35">
      <c r="G361" s="28"/>
    </row>
    <row r="362" spans="7:7" x14ac:dyDescent="0.35">
      <c r="G362" s="28"/>
    </row>
    <row r="363" spans="7:7" x14ac:dyDescent="0.35">
      <c r="G363" s="28"/>
    </row>
    <row r="364" spans="7:7" x14ac:dyDescent="0.35">
      <c r="G364" s="28"/>
    </row>
    <row r="365" spans="7:7" x14ac:dyDescent="0.35">
      <c r="G365" s="28"/>
    </row>
    <row r="366" spans="7:7" x14ac:dyDescent="0.35">
      <c r="G366" s="28"/>
    </row>
    <row r="367" spans="7:7" x14ac:dyDescent="0.35">
      <c r="G367" s="28"/>
    </row>
    <row r="368" spans="7:7" x14ac:dyDescent="0.35">
      <c r="G368" s="28"/>
    </row>
    <row r="369" spans="7:7" x14ac:dyDescent="0.35">
      <c r="G369" s="28"/>
    </row>
    <row r="370" spans="7:7" x14ac:dyDescent="0.35">
      <c r="G370" s="28"/>
    </row>
    <row r="371" spans="7:7" x14ac:dyDescent="0.35">
      <c r="G371" s="28"/>
    </row>
    <row r="372" spans="7:7" x14ac:dyDescent="0.35">
      <c r="G372" s="28"/>
    </row>
    <row r="373" spans="7:7" x14ac:dyDescent="0.35">
      <c r="G373" s="28"/>
    </row>
    <row r="374" spans="7:7" x14ac:dyDescent="0.35">
      <c r="G374" s="28"/>
    </row>
    <row r="375" spans="7:7" x14ac:dyDescent="0.35">
      <c r="G375" s="28"/>
    </row>
    <row r="376" spans="7:7" x14ac:dyDescent="0.35">
      <c r="G376" s="28"/>
    </row>
    <row r="377" spans="7:7" x14ac:dyDescent="0.35">
      <c r="G377" s="28"/>
    </row>
    <row r="378" spans="7:7" x14ac:dyDescent="0.35">
      <c r="G378" s="28"/>
    </row>
    <row r="379" spans="7:7" x14ac:dyDescent="0.35">
      <c r="G379" s="28"/>
    </row>
    <row r="380" spans="7:7" x14ac:dyDescent="0.35">
      <c r="G380" s="28"/>
    </row>
    <row r="381" spans="7:7" x14ac:dyDescent="0.35">
      <c r="G381" s="28"/>
    </row>
    <row r="382" spans="7:7" x14ac:dyDescent="0.35">
      <c r="G382" s="28"/>
    </row>
    <row r="383" spans="7:7" x14ac:dyDescent="0.35">
      <c r="G383" s="28"/>
    </row>
    <row r="384" spans="7:7" x14ac:dyDescent="0.35">
      <c r="G384" s="28"/>
    </row>
    <row r="385" spans="7:7" x14ac:dyDescent="0.35">
      <c r="G385" s="28"/>
    </row>
    <row r="386" spans="7:7" x14ac:dyDescent="0.35">
      <c r="G386" s="28"/>
    </row>
    <row r="387" spans="7:7" x14ac:dyDescent="0.35">
      <c r="G387" s="28"/>
    </row>
    <row r="388" spans="7:7" x14ac:dyDescent="0.35">
      <c r="G388" s="28"/>
    </row>
    <row r="389" spans="7:7" x14ac:dyDescent="0.35">
      <c r="G389" s="28"/>
    </row>
    <row r="390" spans="7:7" x14ac:dyDescent="0.35">
      <c r="G390" s="28"/>
    </row>
    <row r="391" spans="7:7" x14ac:dyDescent="0.35">
      <c r="G391" s="28"/>
    </row>
    <row r="392" spans="7:7" x14ac:dyDescent="0.35">
      <c r="G392" s="28"/>
    </row>
    <row r="393" spans="7:7" x14ac:dyDescent="0.35">
      <c r="G393" s="28"/>
    </row>
    <row r="394" spans="7:7" x14ac:dyDescent="0.35">
      <c r="G394" s="28"/>
    </row>
    <row r="395" spans="7:7" x14ac:dyDescent="0.35">
      <c r="G395" s="28"/>
    </row>
    <row r="396" spans="7:7" x14ac:dyDescent="0.35">
      <c r="G396" s="28"/>
    </row>
    <row r="397" spans="7:7" x14ac:dyDescent="0.35">
      <c r="G397" s="28"/>
    </row>
    <row r="398" spans="7:7" x14ac:dyDescent="0.35">
      <c r="G398" s="28"/>
    </row>
    <row r="399" spans="7:7" x14ac:dyDescent="0.35">
      <c r="G399" s="28"/>
    </row>
    <row r="400" spans="7:7" x14ac:dyDescent="0.35">
      <c r="G400" s="28"/>
    </row>
    <row r="401" spans="7:7" x14ac:dyDescent="0.35">
      <c r="G401" s="28"/>
    </row>
    <row r="402" spans="7:7" x14ac:dyDescent="0.35">
      <c r="G402" s="28"/>
    </row>
    <row r="403" spans="7:7" x14ac:dyDescent="0.35">
      <c r="G403" s="28"/>
    </row>
    <row r="404" spans="7:7" x14ac:dyDescent="0.35">
      <c r="G404" s="28"/>
    </row>
    <row r="405" spans="7:7" x14ac:dyDescent="0.35">
      <c r="G405" s="28"/>
    </row>
    <row r="406" spans="7:7" x14ac:dyDescent="0.35">
      <c r="G406" s="28"/>
    </row>
    <row r="407" spans="7:7" x14ac:dyDescent="0.35">
      <c r="G407" s="28"/>
    </row>
    <row r="408" spans="7:7" x14ac:dyDescent="0.35">
      <c r="G408" s="28"/>
    </row>
    <row r="409" spans="7:7" x14ac:dyDescent="0.35">
      <c r="G409" s="28"/>
    </row>
    <row r="410" spans="7:7" x14ac:dyDescent="0.35">
      <c r="G410" s="28"/>
    </row>
    <row r="411" spans="7:7" x14ac:dyDescent="0.35">
      <c r="G411" s="28"/>
    </row>
    <row r="412" spans="7:7" x14ac:dyDescent="0.35">
      <c r="G412" s="28"/>
    </row>
    <row r="413" spans="7:7" x14ac:dyDescent="0.35">
      <c r="G413" s="28"/>
    </row>
    <row r="414" spans="7:7" x14ac:dyDescent="0.35">
      <c r="G414" s="28"/>
    </row>
    <row r="415" spans="7:7" x14ac:dyDescent="0.35">
      <c r="G415" s="28"/>
    </row>
    <row r="416" spans="7:7" x14ac:dyDescent="0.35">
      <c r="G416" s="28"/>
    </row>
    <row r="417" spans="7:7" x14ac:dyDescent="0.35">
      <c r="G417" s="28"/>
    </row>
    <row r="418" spans="7:7" x14ac:dyDescent="0.35">
      <c r="G418" s="28"/>
    </row>
    <row r="419" spans="7:7" x14ac:dyDescent="0.35">
      <c r="G419" s="28"/>
    </row>
    <row r="420" spans="7:7" x14ac:dyDescent="0.35">
      <c r="G420" s="28"/>
    </row>
    <row r="421" spans="7:7" x14ac:dyDescent="0.35">
      <c r="G421" s="28"/>
    </row>
    <row r="422" spans="7:7" x14ac:dyDescent="0.35">
      <c r="G422" s="28"/>
    </row>
    <row r="423" spans="7:7" x14ac:dyDescent="0.35">
      <c r="G423" s="28"/>
    </row>
    <row r="424" spans="7:7" x14ac:dyDescent="0.35">
      <c r="G424" s="28"/>
    </row>
    <row r="425" spans="7:7" x14ac:dyDescent="0.35">
      <c r="G425" s="28"/>
    </row>
    <row r="426" spans="7:7" x14ac:dyDescent="0.35">
      <c r="G426" s="28"/>
    </row>
    <row r="427" spans="7:7" x14ac:dyDescent="0.35">
      <c r="G427" s="28"/>
    </row>
    <row r="428" spans="7:7" x14ac:dyDescent="0.35">
      <c r="G428" s="28"/>
    </row>
    <row r="429" spans="7:7" x14ac:dyDescent="0.35">
      <c r="G429" s="28"/>
    </row>
    <row r="430" spans="7:7" x14ac:dyDescent="0.35">
      <c r="G430" s="28"/>
    </row>
    <row r="431" spans="7:7" x14ac:dyDescent="0.35">
      <c r="G431" s="28"/>
    </row>
    <row r="432" spans="7:7" x14ac:dyDescent="0.35">
      <c r="G432" s="28"/>
    </row>
    <row r="433" spans="7:7" x14ac:dyDescent="0.35">
      <c r="G433" s="28"/>
    </row>
    <row r="434" spans="7:7" x14ac:dyDescent="0.35">
      <c r="G434" s="28"/>
    </row>
    <row r="435" spans="7:7" x14ac:dyDescent="0.35">
      <c r="G435" s="28"/>
    </row>
    <row r="436" spans="7:7" x14ac:dyDescent="0.35">
      <c r="G436" s="28"/>
    </row>
    <row r="437" spans="7:7" x14ac:dyDescent="0.35">
      <c r="G437" s="28"/>
    </row>
    <row r="438" spans="7:7" x14ac:dyDescent="0.35">
      <c r="G438" s="28"/>
    </row>
    <row r="439" spans="7:7" x14ac:dyDescent="0.35">
      <c r="G439" s="28"/>
    </row>
    <row r="440" spans="7:7" x14ac:dyDescent="0.35">
      <c r="G440" s="28"/>
    </row>
    <row r="441" spans="7:7" x14ac:dyDescent="0.35">
      <c r="G441" s="28"/>
    </row>
    <row r="442" spans="7:7" x14ac:dyDescent="0.35">
      <c r="G442" s="28"/>
    </row>
    <row r="443" spans="7:7" x14ac:dyDescent="0.35">
      <c r="G443" s="28"/>
    </row>
    <row r="444" spans="7:7" x14ac:dyDescent="0.35">
      <c r="G444" s="28"/>
    </row>
    <row r="445" spans="7:7" x14ac:dyDescent="0.35">
      <c r="G445" s="28"/>
    </row>
    <row r="446" spans="7:7" x14ac:dyDescent="0.35">
      <c r="G446" s="28"/>
    </row>
    <row r="447" spans="7:7" x14ac:dyDescent="0.35">
      <c r="G447" s="28"/>
    </row>
    <row r="448" spans="7:7" x14ac:dyDescent="0.35">
      <c r="G448" s="28"/>
    </row>
    <row r="449" spans="7:7" x14ac:dyDescent="0.35">
      <c r="G449" s="28"/>
    </row>
    <row r="450" spans="7:7" x14ac:dyDescent="0.35">
      <c r="G450" s="28"/>
    </row>
    <row r="451" spans="7:7" x14ac:dyDescent="0.35">
      <c r="G451" s="28"/>
    </row>
    <row r="452" spans="7:7" x14ac:dyDescent="0.35">
      <c r="G452" s="28"/>
    </row>
    <row r="453" spans="7:7" x14ac:dyDescent="0.35">
      <c r="G453" s="28"/>
    </row>
    <row r="454" spans="7:7" x14ac:dyDescent="0.35">
      <c r="G454" s="28"/>
    </row>
    <row r="455" spans="7:7" x14ac:dyDescent="0.35">
      <c r="G455" s="28"/>
    </row>
    <row r="456" spans="7:7" x14ac:dyDescent="0.35">
      <c r="G456" s="28"/>
    </row>
    <row r="457" spans="7:7" x14ac:dyDescent="0.35">
      <c r="G457" s="28"/>
    </row>
    <row r="458" spans="7:7" x14ac:dyDescent="0.35">
      <c r="G458" s="28"/>
    </row>
    <row r="459" spans="7:7" x14ac:dyDescent="0.35">
      <c r="G459" s="28"/>
    </row>
    <row r="460" spans="7:7" x14ac:dyDescent="0.35">
      <c r="G460" s="28"/>
    </row>
    <row r="461" spans="7:7" x14ac:dyDescent="0.35">
      <c r="G461" s="28"/>
    </row>
    <row r="462" spans="7:7" x14ac:dyDescent="0.35">
      <c r="G462" s="28"/>
    </row>
    <row r="463" spans="7:7" x14ac:dyDescent="0.35">
      <c r="G463" s="28"/>
    </row>
    <row r="464" spans="7:7" x14ac:dyDescent="0.35">
      <c r="G464" s="28"/>
    </row>
    <row r="465" spans="7:7" x14ac:dyDescent="0.35">
      <c r="G465" s="28"/>
    </row>
    <row r="466" spans="7:7" x14ac:dyDescent="0.35">
      <c r="G466" s="28"/>
    </row>
    <row r="467" spans="7:7" x14ac:dyDescent="0.35">
      <c r="G467" s="28"/>
    </row>
    <row r="468" spans="7:7" x14ac:dyDescent="0.35">
      <c r="G468" s="28"/>
    </row>
    <row r="469" spans="7:7" x14ac:dyDescent="0.35">
      <c r="G469" s="28"/>
    </row>
    <row r="470" spans="7:7" x14ac:dyDescent="0.35">
      <c r="G470" s="28"/>
    </row>
    <row r="471" spans="7:7" x14ac:dyDescent="0.35">
      <c r="G471" s="28"/>
    </row>
    <row r="472" spans="7:7" x14ac:dyDescent="0.35">
      <c r="G472" s="28"/>
    </row>
    <row r="473" spans="7:7" x14ac:dyDescent="0.35">
      <c r="G473" s="28"/>
    </row>
    <row r="474" spans="7:7" x14ac:dyDescent="0.35">
      <c r="G474" s="28"/>
    </row>
    <row r="475" spans="7:7" x14ac:dyDescent="0.35">
      <c r="G475" s="28"/>
    </row>
    <row r="476" spans="7:7" x14ac:dyDescent="0.35">
      <c r="G476" s="28"/>
    </row>
    <row r="477" spans="7:7" x14ac:dyDescent="0.35">
      <c r="G477" s="28"/>
    </row>
    <row r="478" spans="7:7" x14ac:dyDescent="0.35">
      <c r="G478" s="28"/>
    </row>
    <row r="479" spans="7:7" x14ac:dyDescent="0.35">
      <c r="G479" s="28"/>
    </row>
    <row r="480" spans="7:7" x14ac:dyDescent="0.35">
      <c r="G480" s="28"/>
    </row>
    <row r="481" spans="7:7" x14ac:dyDescent="0.35">
      <c r="G481" s="28"/>
    </row>
    <row r="482" spans="7:7" x14ac:dyDescent="0.35">
      <c r="G482" s="28"/>
    </row>
    <row r="483" spans="7:7" x14ac:dyDescent="0.35">
      <c r="G483" s="28"/>
    </row>
    <row r="484" spans="7:7" x14ac:dyDescent="0.35">
      <c r="G484" s="28"/>
    </row>
    <row r="485" spans="7:7" x14ac:dyDescent="0.35">
      <c r="G485" s="28"/>
    </row>
    <row r="486" spans="7:7" x14ac:dyDescent="0.35">
      <c r="G486" s="28"/>
    </row>
    <row r="487" spans="7:7" x14ac:dyDescent="0.35">
      <c r="G487" s="28"/>
    </row>
    <row r="488" spans="7:7" x14ac:dyDescent="0.35">
      <c r="G488" s="28"/>
    </row>
    <row r="489" spans="7:7" x14ac:dyDescent="0.35">
      <c r="G489" s="28"/>
    </row>
    <row r="490" spans="7:7" x14ac:dyDescent="0.35">
      <c r="G490" s="28"/>
    </row>
    <row r="491" spans="7:7" x14ac:dyDescent="0.35">
      <c r="G491" s="28"/>
    </row>
    <row r="492" spans="7:7" x14ac:dyDescent="0.35">
      <c r="G492" s="28"/>
    </row>
    <row r="493" spans="7:7" x14ac:dyDescent="0.35">
      <c r="G493" s="28"/>
    </row>
    <row r="494" spans="7:7" x14ac:dyDescent="0.35">
      <c r="G494" s="28"/>
    </row>
    <row r="495" spans="7:7" x14ac:dyDescent="0.35">
      <c r="G495" s="28"/>
    </row>
    <row r="496" spans="7:7" x14ac:dyDescent="0.35">
      <c r="G496" s="28"/>
    </row>
    <row r="497" spans="7:7" x14ac:dyDescent="0.35">
      <c r="G497" s="28"/>
    </row>
    <row r="498" spans="7:7" x14ac:dyDescent="0.35">
      <c r="G498" s="28"/>
    </row>
    <row r="499" spans="7:7" x14ac:dyDescent="0.35">
      <c r="G499" s="28"/>
    </row>
    <row r="500" spans="7:7" x14ac:dyDescent="0.35">
      <c r="G500" s="28"/>
    </row>
    <row r="501" spans="7:7" x14ac:dyDescent="0.35">
      <c r="G501" s="28"/>
    </row>
    <row r="502" spans="7:7" x14ac:dyDescent="0.35">
      <c r="G502" s="28"/>
    </row>
    <row r="503" spans="7:7" x14ac:dyDescent="0.35">
      <c r="G503" s="28"/>
    </row>
    <row r="504" spans="7:7" x14ac:dyDescent="0.35">
      <c r="G504" s="28"/>
    </row>
    <row r="505" spans="7:7" x14ac:dyDescent="0.35">
      <c r="G505" s="28"/>
    </row>
    <row r="506" spans="7:7" x14ac:dyDescent="0.35">
      <c r="G506" s="28"/>
    </row>
    <row r="507" spans="7:7" x14ac:dyDescent="0.35">
      <c r="G507" s="28"/>
    </row>
    <row r="508" spans="7:7" x14ac:dyDescent="0.35">
      <c r="G508" s="28"/>
    </row>
    <row r="509" spans="7:7" x14ac:dyDescent="0.35">
      <c r="G509" s="28"/>
    </row>
    <row r="510" spans="7:7" x14ac:dyDescent="0.35">
      <c r="G510" s="28"/>
    </row>
    <row r="511" spans="7:7" x14ac:dyDescent="0.35">
      <c r="G511" s="28"/>
    </row>
    <row r="512" spans="7:7" x14ac:dyDescent="0.35">
      <c r="G512" s="28"/>
    </row>
    <row r="513" spans="7:7" x14ac:dyDescent="0.35">
      <c r="G513" s="28"/>
    </row>
    <row r="514" spans="7:7" x14ac:dyDescent="0.35">
      <c r="G514" s="28"/>
    </row>
    <row r="515" spans="7:7" x14ac:dyDescent="0.35">
      <c r="G515" s="28"/>
    </row>
    <row r="516" spans="7:7" x14ac:dyDescent="0.35">
      <c r="G516" s="28"/>
    </row>
    <row r="517" spans="7:7" x14ac:dyDescent="0.35">
      <c r="G517" s="28"/>
    </row>
    <row r="518" spans="7:7" x14ac:dyDescent="0.35">
      <c r="G518" s="28"/>
    </row>
    <row r="519" spans="7:7" x14ac:dyDescent="0.35">
      <c r="G519" s="28"/>
    </row>
    <row r="520" spans="7:7" x14ac:dyDescent="0.35">
      <c r="G520" s="28"/>
    </row>
    <row r="521" spans="7:7" x14ac:dyDescent="0.35">
      <c r="G521" s="28"/>
    </row>
    <row r="522" spans="7:7" x14ac:dyDescent="0.35">
      <c r="G522" s="28"/>
    </row>
    <row r="523" spans="7:7" x14ac:dyDescent="0.35">
      <c r="G523" s="28"/>
    </row>
    <row r="524" spans="7:7" x14ac:dyDescent="0.35">
      <c r="G524" s="28"/>
    </row>
    <row r="525" spans="7:7" x14ac:dyDescent="0.35">
      <c r="G525" s="28"/>
    </row>
    <row r="526" spans="7:7" x14ac:dyDescent="0.35">
      <c r="G526" s="28"/>
    </row>
    <row r="527" spans="7:7" x14ac:dyDescent="0.35">
      <c r="G527" s="28"/>
    </row>
    <row r="528" spans="7:7" x14ac:dyDescent="0.35">
      <c r="G528" s="28"/>
    </row>
    <row r="529" spans="7:7" x14ac:dyDescent="0.35">
      <c r="G529" s="28"/>
    </row>
    <row r="530" spans="7:7" x14ac:dyDescent="0.35">
      <c r="G530" s="28"/>
    </row>
    <row r="531" spans="7:7" x14ac:dyDescent="0.35">
      <c r="G531" s="28"/>
    </row>
    <row r="532" spans="7:7" x14ac:dyDescent="0.35">
      <c r="G532" s="28"/>
    </row>
    <row r="533" spans="7:7" x14ac:dyDescent="0.35">
      <c r="G533" s="28"/>
    </row>
    <row r="534" spans="7:7" x14ac:dyDescent="0.35">
      <c r="G534" s="28"/>
    </row>
    <row r="535" spans="7:7" x14ac:dyDescent="0.35">
      <c r="G535" s="28"/>
    </row>
    <row r="536" spans="7:7" x14ac:dyDescent="0.35">
      <c r="G536" s="28"/>
    </row>
    <row r="537" spans="7:7" x14ac:dyDescent="0.35">
      <c r="G537" s="28"/>
    </row>
    <row r="538" spans="7:7" x14ac:dyDescent="0.35">
      <c r="G538" s="28"/>
    </row>
    <row r="539" spans="7:7" x14ac:dyDescent="0.35">
      <c r="G539" s="28"/>
    </row>
    <row r="540" spans="7:7" x14ac:dyDescent="0.35">
      <c r="G540" s="28"/>
    </row>
    <row r="541" spans="7:7" x14ac:dyDescent="0.35">
      <c r="G541" s="28"/>
    </row>
    <row r="542" spans="7:7" x14ac:dyDescent="0.35">
      <c r="G542" s="28"/>
    </row>
    <row r="543" spans="7:7" x14ac:dyDescent="0.35">
      <c r="G543" s="28"/>
    </row>
    <row r="544" spans="7:7" x14ac:dyDescent="0.35">
      <c r="G544" s="28"/>
    </row>
    <row r="545" spans="7:7" x14ac:dyDescent="0.35">
      <c r="G545" s="28"/>
    </row>
    <row r="546" spans="7:7" x14ac:dyDescent="0.35">
      <c r="G546" s="28"/>
    </row>
    <row r="547" spans="7:7" x14ac:dyDescent="0.35">
      <c r="G547" s="28"/>
    </row>
    <row r="548" spans="7:7" x14ac:dyDescent="0.35">
      <c r="G548" s="28"/>
    </row>
    <row r="549" spans="7:7" x14ac:dyDescent="0.35">
      <c r="G549" s="28"/>
    </row>
    <row r="550" spans="7:7" x14ac:dyDescent="0.35">
      <c r="G550" s="28"/>
    </row>
    <row r="551" spans="7:7" x14ac:dyDescent="0.35">
      <c r="G551" s="28"/>
    </row>
    <row r="552" spans="7:7" x14ac:dyDescent="0.35">
      <c r="G552" s="28"/>
    </row>
    <row r="553" spans="7:7" x14ac:dyDescent="0.35">
      <c r="G553" s="28"/>
    </row>
    <row r="554" spans="7:7" x14ac:dyDescent="0.35">
      <c r="G554" s="28"/>
    </row>
    <row r="555" spans="7:7" x14ac:dyDescent="0.35">
      <c r="G555" s="28"/>
    </row>
    <row r="556" spans="7:7" x14ac:dyDescent="0.35">
      <c r="G556" s="28"/>
    </row>
    <row r="557" spans="7:7" x14ac:dyDescent="0.35">
      <c r="G557" s="28"/>
    </row>
    <row r="558" spans="7:7" x14ac:dyDescent="0.35">
      <c r="G558" s="28"/>
    </row>
    <row r="559" spans="7:7" x14ac:dyDescent="0.35">
      <c r="G559" s="28"/>
    </row>
    <row r="560" spans="7:7" x14ac:dyDescent="0.35">
      <c r="G560" s="28"/>
    </row>
    <row r="561" spans="7:7" x14ac:dyDescent="0.35">
      <c r="G561" s="28"/>
    </row>
    <row r="562" spans="7:7" x14ac:dyDescent="0.35">
      <c r="G562" s="28"/>
    </row>
    <row r="563" spans="7:7" x14ac:dyDescent="0.35">
      <c r="G563" s="28"/>
    </row>
    <row r="564" spans="7:7" x14ac:dyDescent="0.35">
      <c r="G564" s="28"/>
    </row>
    <row r="565" spans="7:7" x14ac:dyDescent="0.35">
      <c r="G565" s="28"/>
    </row>
    <row r="566" spans="7:7" x14ac:dyDescent="0.35">
      <c r="G566" s="28"/>
    </row>
    <row r="567" spans="7:7" x14ac:dyDescent="0.35">
      <c r="G567" s="28"/>
    </row>
    <row r="568" spans="7:7" x14ac:dyDescent="0.35">
      <c r="G568" s="28"/>
    </row>
    <row r="569" spans="7:7" x14ac:dyDescent="0.35">
      <c r="G569" s="28"/>
    </row>
    <row r="570" spans="7:7" x14ac:dyDescent="0.35">
      <c r="G570" s="28"/>
    </row>
    <row r="571" spans="7:7" x14ac:dyDescent="0.35">
      <c r="G571" s="28"/>
    </row>
    <row r="572" spans="7:7" x14ac:dyDescent="0.35">
      <c r="G572" s="28"/>
    </row>
    <row r="573" spans="7:7" x14ac:dyDescent="0.35">
      <c r="G573" s="28"/>
    </row>
    <row r="574" spans="7:7" x14ac:dyDescent="0.35">
      <c r="G574" s="28"/>
    </row>
    <row r="575" spans="7:7" x14ac:dyDescent="0.35">
      <c r="G575" s="28"/>
    </row>
    <row r="576" spans="7:7" x14ac:dyDescent="0.35">
      <c r="G576" s="28"/>
    </row>
    <row r="577" spans="7:7" x14ac:dyDescent="0.35">
      <c r="G577" s="28"/>
    </row>
    <row r="578" spans="7:7" x14ac:dyDescent="0.35">
      <c r="G578" s="28"/>
    </row>
    <row r="579" spans="7:7" x14ac:dyDescent="0.35">
      <c r="G579" s="28"/>
    </row>
    <row r="580" spans="7:7" x14ac:dyDescent="0.35">
      <c r="G580" s="28"/>
    </row>
    <row r="581" spans="7:7" x14ac:dyDescent="0.35">
      <c r="G581" s="28"/>
    </row>
    <row r="582" spans="7:7" x14ac:dyDescent="0.35">
      <c r="G582" s="28"/>
    </row>
    <row r="583" spans="7:7" x14ac:dyDescent="0.35">
      <c r="G583" s="28"/>
    </row>
    <row r="584" spans="7:7" x14ac:dyDescent="0.35">
      <c r="G584" s="28"/>
    </row>
    <row r="585" spans="7:7" x14ac:dyDescent="0.35">
      <c r="G585" s="28"/>
    </row>
    <row r="586" spans="7:7" x14ac:dyDescent="0.35">
      <c r="G586" s="28"/>
    </row>
    <row r="587" spans="7:7" x14ac:dyDescent="0.35">
      <c r="G587" s="28"/>
    </row>
    <row r="588" spans="7:7" x14ac:dyDescent="0.35">
      <c r="G588" s="28"/>
    </row>
    <row r="589" spans="7:7" x14ac:dyDescent="0.35">
      <c r="G589" s="28"/>
    </row>
    <row r="590" spans="7:7" x14ac:dyDescent="0.35">
      <c r="G590" s="28"/>
    </row>
    <row r="591" spans="7:7" x14ac:dyDescent="0.35">
      <c r="G591" s="28"/>
    </row>
    <row r="592" spans="7:7" x14ac:dyDescent="0.35">
      <c r="G592" s="28"/>
    </row>
    <row r="593" spans="7:7" x14ac:dyDescent="0.35">
      <c r="G593" s="28"/>
    </row>
    <row r="594" spans="7:7" x14ac:dyDescent="0.35">
      <c r="G594" s="28"/>
    </row>
    <row r="595" spans="7:7" x14ac:dyDescent="0.35">
      <c r="G595" s="28"/>
    </row>
    <row r="596" spans="7:7" x14ac:dyDescent="0.35">
      <c r="G596" s="28"/>
    </row>
    <row r="597" spans="7:7" x14ac:dyDescent="0.35">
      <c r="G597" s="28"/>
    </row>
    <row r="598" spans="7:7" x14ac:dyDescent="0.35">
      <c r="G598" s="28"/>
    </row>
    <row r="599" spans="7:7" x14ac:dyDescent="0.35">
      <c r="G599" s="28"/>
    </row>
    <row r="600" spans="7:7" x14ac:dyDescent="0.35">
      <c r="G600" s="28"/>
    </row>
    <row r="601" spans="7:7" x14ac:dyDescent="0.35">
      <c r="G601" s="28"/>
    </row>
    <row r="602" spans="7:7" x14ac:dyDescent="0.35">
      <c r="G602" s="28"/>
    </row>
    <row r="603" spans="7:7" x14ac:dyDescent="0.35">
      <c r="G603" s="28"/>
    </row>
    <row r="604" spans="7:7" x14ac:dyDescent="0.35">
      <c r="G604" s="28"/>
    </row>
    <row r="605" spans="7:7" x14ac:dyDescent="0.35">
      <c r="G605" s="28"/>
    </row>
    <row r="606" spans="7:7" x14ac:dyDescent="0.35">
      <c r="G606" s="28"/>
    </row>
    <row r="607" spans="7:7" x14ac:dyDescent="0.35">
      <c r="G607" s="28"/>
    </row>
    <row r="608" spans="7:7" x14ac:dyDescent="0.35">
      <c r="G608" s="28"/>
    </row>
    <row r="609" spans="7:7" x14ac:dyDescent="0.35">
      <c r="G609" s="28"/>
    </row>
    <row r="610" spans="7:7" x14ac:dyDescent="0.35">
      <c r="G610" s="28"/>
    </row>
    <row r="611" spans="7:7" x14ac:dyDescent="0.35">
      <c r="G611" s="28"/>
    </row>
    <row r="612" spans="7:7" x14ac:dyDescent="0.35">
      <c r="G612" s="28"/>
    </row>
    <row r="613" spans="7:7" x14ac:dyDescent="0.35">
      <c r="G613" s="28"/>
    </row>
    <row r="614" spans="7:7" x14ac:dyDescent="0.35">
      <c r="G614" s="28"/>
    </row>
    <row r="615" spans="7:7" x14ac:dyDescent="0.35">
      <c r="G615" s="28"/>
    </row>
    <row r="616" spans="7:7" x14ac:dyDescent="0.35">
      <c r="G616" s="28"/>
    </row>
    <row r="617" spans="7:7" x14ac:dyDescent="0.35">
      <c r="G617" s="28"/>
    </row>
    <row r="618" spans="7:7" x14ac:dyDescent="0.35">
      <c r="G618" s="28"/>
    </row>
    <row r="619" spans="7:7" x14ac:dyDescent="0.35">
      <c r="G619" s="28"/>
    </row>
    <row r="620" spans="7:7" x14ac:dyDescent="0.35">
      <c r="G620" s="28"/>
    </row>
    <row r="621" spans="7:7" x14ac:dyDescent="0.35">
      <c r="G621" s="28"/>
    </row>
    <row r="622" spans="7:7" x14ac:dyDescent="0.35">
      <c r="G622" s="28"/>
    </row>
    <row r="623" spans="7:7" x14ac:dyDescent="0.35">
      <c r="G623" s="28"/>
    </row>
    <row r="624" spans="7:7" x14ac:dyDescent="0.35">
      <c r="G624" s="28"/>
    </row>
    <row r="625" spans="7:7" x14ac:dyDescent="0.35">
      <c r="G625" s="28"/>
    </row>
    <row r="626" spans="7:7" x14ac:dyDescent="0.35">
      <c r="G626" s="28"/>
    </row>
    <row r="627" spans="7:7" x14ac:dyDescent="0.35">
      <c r="G627" s="28"/>
    </row>
    <row r="628" spans="7:7" x14ac:dyDescent="0.35">
      <c r="G628" s="28"/>
    </row>
    <row r="629" spans="7:7" x14ac:dyDescent="0.35">
      <c r="G629" s="28"/>
    </row>
    <row r="630" spans="7:7" x14ac:dyDescent="0.35">
      <c r="G630" s="28"/>
    </row>
    <row r="631" spans="7:7" x14ac:dyDescent="0.35">
      <c r="G631" s="28"/>
    </row>
    <row r="632" spans="7:7" x14ac:dyDescent="0.35">
      <c r="G632" s="28"/>
    </row>
    <row r="633" spans="7:7" x14ac:dyDescent="0.35">
      <c r="G633" s="28"/>
    </row>
    <row r="634" spans="7:7" x14ac:dyDescent="0.35">
      <c r="G634" s="28"/>
    </row>
    <row r="635" spans="7:7" x14ac:dyDescent="0.35">
      <c r="G635" s="28"/>
    </row>
    <row r="636" spans="7:7" x14ac:dyDescent="0.35">
      <c r="G636" s="28"/>
    </row>
    <row r="637" spans="7:7" x14ac:dyDescent="0.35">
      <c r="G637" s="28"/>
    </row>
    <row r="638" spans="7:7" x14ac:dyDescent="0.35">
      <c r="G638" s="28"/>
    </row>
    <row r="639" spans="7:7" x14ac:dyDescent="0.35">
      <c r="G639" s="28"/>
    </row>
    <row r="640" spans="7:7" x14ac:dyDescent="0.35">
      <c r="G640" s="28"/>
    </row>
    <row r="641" spans="7:7" x14ac:dyDescent="0.35">
      <c r="G641" s="28"/>
    </row>
    <row r="642" spans="7:7" x14ac:dyDescent="0.35">
      <c r="G642" s="28"/>
    </row>
    <row r="643" spans="7:7" x14ac:dyDescent="0.35">
      <c r="G643" s="28"/>
    </row>
    <row r="644" spans="7:7" x14ac:dyDescent="0.35">
      <c r="G644" s="28"/>
    </row>
    <row r="645" spans="7:7" x14ac:dyDescent="0.35">
      <c r="G645" s="28"/>
    </row>
    <row r="646" spans="7:7" x14ac:dyDescent="0.35">
      <c r="G646" s="28"/>
    </row>
    <row r="647" spans="7:7" x14ac:dyDescent="0.35">
      <c r="G647" s="28"/>
    </row>
    <row r="648" spans="7:7" x14ac:dyDescent="0.35">
      <c r="G648" s="28"/>
    </row>
    <row r="649" spans="7:7" x14ac:dyDescent="0.35">
      <c r="G649" s="28"/>
    </row>
    <row r="650" spans="7:7" x14ac:dyDescent="0.35">
      <c r="G650" s="28"/>
    </row>
    <row r="651" spans="7:7" x14ac:dyDescent="0.35">
      <c r="G651" s="28"/>
    </row>
    <row r="652" spans="7:7" x14ac:dyDescent="0.35">
      <c r="G652" s="28"/>
    </row>
    <row r="653" spans="7:7" x14ac:dyDescent="0.35">
      <c r="G653" s="28"/>
    </row>
    <row r="654" spans="7:7" x14ac:dyDescent="0.35">
      <c r="G654" s="28"/>
    </row>
    <row r="655" spans="7:7" x14ac:dyDescent="0.35">
      <c r="G655" s="28"/>
    </row>
    <row r="656" spans="7:7" x14ac:dyDescent="0.35">
      <c r="G656" s="28"/>
    </row>
    <row r="657" spans="7:7" x14ac:dyDescent="0.35">
      <c r="G657" s="28"/>
    </row>
    <row r="658" spans="7:7" x14ac:dyDescent="0.35">
      <c r="G658" s="28"/>
    </row>
    <row r="659" spans="7:7" x14ac:dyDescent="0.35">
      <c r="G659" s="28"/>
    </row>
    <row r="660" spans="7:7" x14ac:dyDescent="0.35">
      <c r="G660" s="28"/>
    </row>
    <row r="661" spans="7:7" x14ac:dyDescent="0.35">
      <c r="G661" s="28"/>
    </row>
    <row r="662" spans="7:7" x14ac:dyDescent="0.35">
      <c r="G662" s="28"/>
    </row>
    <row r="663" spans="7:7" x14ac:dyDescent="0.35">
      <c r="G663" s="28"/>
    </row>
    <row r="664" spans="7:7" x14ac:dyDescent="0.35">
      <c r="G664" s="28"/>
    </row>
    <row r="665" spans="7:7" x14ac:dyDescent="0.35">
      <c r="G665" s="28"/>
    </row>
    <row r="666" spans="7:7" x14ac:dyDescent="0.35">
      <c r="G666" s="28"/>
    </row>
    <row r="667" spans="7:7" x14ac:dyDescent="0.35">
      <c r="G667" s="28"/>
    </row>
    <row r="668" spans="7:7" x14ac:dyDescent="0.35">
      <c r="G668" s="28"/>
    </row>
    <row r="669" spans="7:7" x14ac:dyDescent="0.35">
      <c r="G669" s="28"/>
    </row>
    <row r="670" spans="7:7" x14ac:dyDescent="0.35">
      <c r="G670" s="28"/>
    </row>
    <row r="671" spans="7:7" x14ac:dyDescent="0.35">
      <c r="G671" s="28"/>
    </row>
    <row r="672" spans="7:7" x14ac:dyDescent="0.35">
      <c r="G672" s="28"/>
    </row>
    <row r="673" spans="7:7" x14ac:dyDescent="0.35">
      <c r="G673" s="28"/>
    </row>
    <row r="674" spans="7:7" x14ac:dyDescent="0.35">
      <c r="G674" s="28"/>
    </row>
    <row r="675" spans="7:7" x14ac:dyDescent="0.35">
      <c r="G675" s="28"/>
    </row>
    <row r="676" spans="7:7" x14ac:dyDescent="0.35">
      <c r="G676" s="28"/>
    </row>
    <row r="677" spans="7:7" x14ac:dyDescent="0.35">
      <c r="G677" s="28"/>
    </row>
    <row r="678" spans="7:7" x14ac:dyDescent="0.35">
      <c r="G678" s="28"/>
    </row>
    <row r="679" spans="7:7" x14ac:dyDescent="0.35">
      <c r="G679" s="28"/>
    </row>
    <row r="680" spans="7:7" x14ac:dyDescent="0.35">
      <c r="G680" s="28"/>
    </row>
    <row r="681" spans="7:7" x14ac:dyDescent="0.35">
      <c r="G681" s="28"/>
    </row>
    <row r="682" spans="7:7" x14ac:dyDescent="0.35">
      <c r="G682" s="28"/>
    </row>
    <row r="683" spans="7:7" x14ac:dyDescent="0.35">
      <c r="G683" s="28"/>
    </row>
    <row r="684" spans="7:7" x14ac:dyDescent="0.35">
      <c r="G684" s="28"/>
    </row>
    <row r="685" spans="7:7" x14ac:dyDescent="0.35">
      <c r="G685" s="28"/>
    </row>
    <row r="686" spans="7:7" x14ac:dyDescent="0.35">
      <c r="G686" s="28"/>
    </row>
    <row r="687" spans="7:7" x14ac:dyDescent="0.35">
      <c r="G687" s="28"/>
    </row>
    <row r="688" spans="7:7" x14ac:dyDescent="0.35">
      <c r="G688" s="28"/>
    </row>
    <row r="689" spans="7:7" x14ac:dyDescent="0.35">
      <c r="G689" s="28"/>
    </row>
    <row r="690" spans="7:7" x14ac:dyDescent="0.35">
      <c r="G690" s="28"/>
    </row>
    <row r="691" spans="7:7" x14ac:dyDescent="0.35">
      <c r="G691" s="28"/>
    </row>
    <row r="692" spans="7:7" x14ac:dyDescent="0.35">
      <c r="G692" s="28"/>
    </row>
    <row r="693" spans="7:7" x14ac:dyDescent="0.35">
      <c r="G693" s="28"/>
    </row>
    <row r="694" spans="7:7" x14ac:dyDescent="0.35">
      <c r="G694" s="28"/>
    </row>
    <row r="695" spans="7:7" x14ac:dyDescent="0.35">
      <c r="G695" s="28"/>
    </row>
    <row r="696" spans="7:7" x14ac:dyDescent="0.35">
      <c r="G696" s="28"/>
    </row>
    <row r="697" spans="7:7" x14ac:dyDescent="0.35">
      <c r="G697" s="28"/>
    </row>
    <row r="698" spans="7:7" x14ac:dyDescent="0.35">
      <c r="G698" s="28"/>
    </row>
    <row r="699" spans="7:7" x14ac:dyDescent="0.35">
      <c r="G699" s="28"/>
    </row>
    <row r="700" spans="7:7" x14ac:dyDescent="0.35">
      <c r="G700" s="28"/>
    </row>
    <row r="701" spans="7:7" x14ac:dyDescent="0.35">
      <c r="G701" s="28"/>
    </row>
    <row r="702" spans="7:7" x14ac:dyDescent="0.35">
      <c r="G702" s="28"/>
    </row>
    <row r="703" spans="7:7" x14ac:dyDescent="0.35">
      <c r="G703" s="28"/>
    </row>
    <row r="704" spans="7:7" x14ac:dyDescent="0.35">
      <c r="G704" s="28"/>
    </row>
    <row r="705" spans="7:7" x14ac:dyDescent="0.35">
      <c r="G705" s="28"/>
    </row>
    <row r="706" spans="7:7" x14ac:dyDescent="0.35">
      <c r="G706" s="28"/>
    </row>
    <row r="707" spans="7:7" x14ac:dyDescent="0.35">
      <c r="G707" s="28"/>
    </row>
    <row r="708" spans="7:7" x14ac:dyDescent="0.35">
      <c r="G708" s="28"/>
    </row>
    <row r="709" spans="7:7" x14ac:dyDescent="0.35">
      <c r="G709" s="28"/>
    </row>
    <row r="710" spans="7:7" x14ac:dyDescent="0.35">
      <c r="G710" s="28"/>
    </row>
    <row r="711" spans="7:7" x14ac:dyDescent="0.35">
      <c r="G711" s="28"/>
    </row>
    <row r="712" spans="7:7" x14ac:dyDescent="0.35">
      <c r="G712" s="28"/>
    </row>
    <row r="713" spans="7:7" x14ac:dyDescent="0.35">
      <c r="G713" s="28"/>
    </row>
    <row r="714" spans="7:7" x14ac:dyDescent="0.35">
      <c r="G714" s="28"/>
    </row>
    <row r="715" spans="7:7" x14ac:dyDescent="0.35">
      <c r="G715" s="28"/>
    </row>
    <row r="716" spans="7:7" x14ac:dyDescent="0.35">
      <c r="G716" s="28"/>
    </row>
    <row r="717" spans="7:7" x14ac:dyDescent="0.35">
      <c r="G717" s="28"/>
    </row>
    <row r="718" spans="7:7" x14ac:dyDescent="0.35">
      <c r="G718" s="28"/>
    </row>
    <row r="719" spans="7:7" x14ac:dyDescent="0.35">
      <c r="G719" s="28"/>
    </row>
    <row r="720" spans="7:7" x14ac:dyDescent="0.35">
      <c r="G720" s="28"/>
    </row>
    <row r="721" spans="7:7" x14ac:dyDescent="0.35">
      <c r="G721" s="28"/>
    </row>
    <row r="722" spans="7:7" x14ac:dyDescent="0.35">
      <c r="G722" s="28"/>
    </row>
    <row r="723" spans="7:7" x14ac:dyDescent="0.35">
      <c r="G723" s="28"/>
    </row>
    <row r="724" spans="7:7" x14ac:dyDescent="0.35">
      <c r="G724" s="28"/>
    </row>
    <row r="725" spans="7:7" x14ac:dyDescent="0.35">
      <c r="G725" s="28"/>
    </row>
    <row r="726" spans="7:7" x14ac:dyDescent="0.35">
      <c r="G726" s="28"/>
    </row>
    <row r="727" spans="7:7" x14ac:dyDescent="0.35">
      <c r="G727" s="28"/>
    </row>
    <row r="728" spans="7:7" x14ac:dyDescent="0.35">
      <c r="G728" s="28"/>
    </row>
    <row r="729" spans="7:7" x14ac:dyDescent="0.35">
      <c r="G729" s="28"/>
    </row>
    <row r="730" spans="7:7" x14ac:dyDescent="0.35">
      <c r="G730" s="28"/>
    </row>
    <row r="731" spans="7:7" x14ac:dyDescent="0.35">
      <c r="G731" s="28"/>
    </row>
    <row r="732" spans="7:7" x14ac:dyDescent="0.35">
      <c r="G732" s="28"/>
    </row>
    <row r="733" spans="7:7" x14ac:dyDescent="0.35">
      <c r="G733" s="28"/>
    </row>
    <row r="734" spans="7:7" x14ac:dyDescent="0.35">
      <c r="G734" s="28"/>
    </row>
    <row r="735" spans="7:7" x14ac:dyDescent="0.35">
      <c r="G735" s="28"/>
    </row>
    <row r="736" spans="7:7" x14ac:dyDescent="0.35">
      <c r="G736" s="28"/>
    </row>
    <row r="737" spans="7:7" x14ac:dyDescent="0.35">
      <c r="G737" s="28"/>
    </row>
    <row r="738" spans="7:7" x14ac:dyDescent="0.35">
      <c r="G738" s="28"/>
    </row>
    <row r="739" spans="7:7" x14ac:dyDescent="0.35">
      <c r="G739" s="28"/>
    </row>
    <row r="740" spans="7:7" x14ac:dyDescent="0.35">
      <c r="G740" s="28"/>
    </row>
    <row r="741" spans="7:7" x14ac:dyDescent="0.35">
      <c r="G741" s="28"/>
    </row>
    <row r="742" spans="7:7" x14ac:dyDescent="0.35">
      <c r="G742" s="28"/>
    </row>
    <row r="743" spans="7:7" x14ac:dyDescent="0.35">
      <c r="G743" s="28"/>
    </row>
    <row r="744" spans="7:7" x14ac:dyDescent="0.35">
      <c r="G744" s="28"/>
    </row>
    <row r="745" spans="7:7" x14ac:dyDescent="0.35">
      <c r="G745" s="28"/>
    </row>
    <row r="746" spans="7:7" x14ac:dyDescent="0.35">
      <c r="G746" s="28"/>
    </row>
    <row r="747" spans="7:7" x14ac:dyDescent="0.35">
      <c r="G747" s="28"/>
    </row>
    <row r="748" spans="7:7" x14ac:dyDescent="0.35">
      <c r="G748" s="28"/>
    </row>
    <row r="749" spans="7:7" x14ac:dyDescent="0.35">
      <c r="G749" s="28"/>
    </row>
    <row r="750" spans="7:7" x14ac:dyDescent="0.35">
      <c r="G750" s="28"/>
    </row>
    <row r="751" spans="7:7" x14ac:dyDescent="0.35">
      <c r="G751" s="28"/>
    </row>
    <row r="752" spans="7:7" x14ac:dyDescent="0.35">
      <c r="G752" s="28"/>
    </row>
    <row r="753" spans="7:7" x14ac:dyDescent="0.35">
      <c r="G753" s="28"/>
    </row>
    <row r="754" spans="7:7" x14ac:dyDescent="0.35">
      <c r="G754" s="28"/>
    </row>
    <row r="755" spans="7:7" x14ac:dyDescent="0.35">
      <c r="G755" s="28"/>
    </row>
    <row r="756" spans="7:7" x14ac:dyDescent="0.35">
      <c r="G756" s="28"/>
    </row>
    <row r="757" spans="7:7" x14ac:dyDescent="0.35">
      <c r="G757" s="28"/>
    </row>
    <row r="758" spans="7:7" x14ac:dyDescent="0.35">
      <c r="G758" s="28"/>
    </row>
    <row r="759" spans="7:7" x14ac:dyDescent="0.35">
      <c r="G759" s="28"/>
    </row>
    <row r="760" spans="7:7" x14ac:dyDescent="0.35">
      <c r="G760" s="28"/>
    </row>
    <row r="761" spans="7:7" x14ac:dyDescent="0.35">
      <c r="G761" s="28"/>
    </row>
    <row r="762" spans="7:7" x14ac:dyDescent="0.35">
      <c r="G762" s="28"/>
    </row>
    <row r="763" spans="7:7" x14ac:dyDescent="0.35">
      <c r="G763" s="28"/>
    </row>
    <row r="764" spans="7:7" x14ac:dyDescent="0.35">
      <c r="G764" s="28"/>
    </row>
    <row r="765" spans="7:7" x14ac:dyDescent="0.35">
      <c r="G765" s="28"/>
    </row>
    <row r="766" spans="7:7" x14ac:dyDescent="0.35">
      <c r="G766" s="28"/>
    </row>
    <row r="767" spans="7:7" x14ac:dyDescent="0.35">
      <c r="G767" s="28"/>
    </row>
    <row r="768" spans="7:7" x14ac:dyDescent="0.35">
      <c r="G768" s="28"/>
    </row>
    <row r="769" spans="7:7" x14ac:dyDescent="0.35">
      <c r="G769" s="28"/>
    </row>
    <row r="770" spans="7:7" x14ac:dyDescent="0.35">
      <c r="G770" s="28"/>
    </row>
    <row r="771" spans="7:7" x14ac:dyDescent="0.35">
      <c r="G771" s="28"/>
    </row>
    <row r="772" spans="7:7" x14ac:dyDescent="0.35">
      <c r="G772" s="28"/>
    </row>
    <row r="773" spans="7:7" x14ac:dyDescent="0.35">
      <c r="G773" s="28"/>
    </row>
    <row r="774" spans="7:7" x14ac:dyDescent="0.35">
      <c r="G774" s="28"/>
    </row>
    <row r="775" spans="7:7" x14ac:dyDescent="0.35">
      <c r="G775" s="28"/>
    </row>
    <row r="776" spans="7:7" x14ac:dyDescent="0.35">
      <c r="G776" s="28"/>
    </row>
    <row r="777" spans="7:7" x14ac:dyDescent="0.35">
      <c r="G777" s="28"/>
    </row>
    <row r="778" spans="7:7" x14ac:dyDescent="0.35">
      <c r="G778" s="28"/>
    </row>
    <row r="779" spans="7:7" x14ac:dyDescent="0.35">
      <c r="G779" s="28"/>
    </row>
    <row r="780" spans="7:7" x14ac:dyDescent="0.35">
      <c r="G780" s="28"/>
    </row>
    <row r="781" spans="7:7" x14ac:dyDescent="0.35">
      <c r="G781" s="28"/>
    </row>
    <row r="782" spans="7:7" x14ac:dyDescent="0.35">
      <c r="G782" s="28"/>
    </row>
    <row r="783" spans="7:7" x14ac:dyDescent="0.35">
      <c r="G783" s="28"/>
    </row>
    <row r="784" spans="7:7" x14ac:dyDescent="0.35">
      <c r="G784" s="28"/>
    </row>
    <row r="785" spans="7:7" x14ac:dyDescent="0.35">
      <c r="G785" s="28"/>
    </row>
    <row r="786" spans="7:7" x14ac:dyDescent="0.35">
      <c r="G786" s="28"/>
    </row>
    <row r="787" spans="7:7" x14ac:dyDescent="0.35">
      <c r="G787" s="28"/>
    </row>
    <row r="788" spans="7:7" x14ac:dyDescent="0.35">
      <c r="G788" s="28"/>
    </row>
    <row r="789" spans="7:7" x14ac:dyDescent="0.35">
      <c r="G789" s="28"/>
    </row>
    <row r="790" spans="7:7" x14ac:dyDescent="0.35">
      <c r="G790" s="28"/>
    </row>
    <row r="791" spans="7:7" x14ac:dyDescent="0.35">
      <c r="G791" s="28"/>
    </row>
    <row r="792" spans="7:7" x14ac:dyDescent="0.35">
      <c r="G792" s="28"/>
    </row>
    <row r="793" spans="7:7" x14ac:dyDescent="0.35">
      <c r="G793" s="28"/>
    </row>
    <row r="794" spans="7:7" x14ac:dyDescent="0.35">
      <c r="G794" s="28"/>
    </row>
    <row r="795" spans="7:7" x14ac:dyDescent="0.35">
      <c r="G795" s="28"/>
    </row>
    <row r="796" spans="7:7" x14ac:dyDescent="0.35">
      <c r="G796" s="28"/>
    </row>
    <row r="797" spans="7:7" x14ac:dyDescent="0.35">
      <c r="G797" s="28"/>
    </row>
    <row r="798" spans="7:7" x14ac:dyDescent="0.35">
      <c r="G798" s="28"/>
    </row>
    <row r="799" spans="7:7" x14ac:dyDescent="0.35">
      <c r="G799" s="28"/>
    </row>
    <row r="800" spans="7:7" x14ac:dyDescent="0.35">
      <c r="G800" s="28"/>
    </row>
    <row r="801" spans="7:7" x14ac:dyDescent="0.35">
      <c r="G801" s="28"/>
    </row>
    <row r="802" spans="7:7" x14ac:dyDescent="0.35">
      <c r="G802" s="28"/>
    </row>
    <row r="803" spans="7:7" x14ac:dyDescent="0.35">
      <c r="G803" s="28"/>
    </row>
    <row r="804" spans="7:7" x14ac:dyDescent="0.35">
      <c r="G804" s="28"/>
    </row>
    <row r="805" spans="7:7" x14ac:dyDescent="0.35">
      <c r="G805" s="28"/>
    </row>
    <row r="806" spans="7:7" x14ac:dyDescent="0.35">
      <c r="G806" s="28"/>
    </row>
    <row r="807" spans="7:7" x14ac:dyDescent="0.35">
      <c r="G807" s="28"/>
    </row>
    <row r="808" spans="7:7" x14ac:dyDescent="0.35">
      <c r="G808" s="28"/>
    </row>
    <row r="809" spans="7:7" x14ac:dyDescent="0.35">
      <c r="G809" s="28"/>
    </row>
    <row r="810" spans="7:7" x14ac:dyDescent="0.35">
      <c r="G810" s="28"/>
    </row>
    <row r="811" spans="7:7" x14ac:dyDescent="0.35">
      <c r="G811" s="28"/>
    </row>
    <row r="812" spans="7:7" x14ac:dyDescent="0.35">
      <c r="G812" s="28"/>
    </row>
    <row r="813" spans="7:7" x14ac:dyDescent="0.35">
      <c r="G813" s="28"/>
    </row>
    <row r="814" spans="7:7" x14ac:dyDescent="0.35">
      <c r="G814" s="28"/>
    </row>
    <row r="815" spans="7:7" x14ac:dyDescent="0.35">
      <c r="G815" s="28"/>
    </row>
    <row r="816" spans="7:7" x14ac:dyDescent="0.35">
      <c r="G816" s="28"/>
    </row>
    <row r="817" spans="7:7" x14ac:dyDescent="0.35">
      <c r="G817" s="28"/>
    </row>
    <row r="818" spans="7:7" x14ac:dyDescent="0.35">
      <c r="G818" s="28"/>
    </row>
    <row r="819" spans="7:7" x14ac:dyDescent="0.35">
      <c r="G819" s="28"/>
    </row>
    <row r="820" spans="7:7" x14ac:dyDescent="0.35">
      <c r="G820" s="28"/>
    </row>
    <row r="821" spans="7:7" x14ac:dyDescent="0.35">
      <c r="G821" s="28"/>
    </row>
    <row r="822" spans="7:7" x14ac:dyDescent="0.35">
      <c r="G822" s="28"/>
    </row>
    <row r="823" spans="7:7" x14ac:dyDescent="0.35">
      <c r="G823" s="28"/>
    </row>
    <row r="824" spans="7:7" x14ac:dyDescent="0.35">
      <c r="G824" s="28"/>
    </row>
    <row r="825" spans="7:7" x14ac:dyDescent="0.35">
      <c r="G825" s="28"/>
    </row>
    <row r="826" spans="7:7" x14ac:dyDescent="0.35">
      <c r="G826" s="28"/>
    </row>
    <row r="827" spans="7:7" x14ac:dyDescent="0.35">
      <c r="G827" s="28"/>
    </row>
    <row r="828" spans="7:7" x14ac:dyDescent="0.35">
      <c r="G828" s="28"/>
    </row>
    <row r="829" spans="7:7" x14ac:dyDescent="0.35">
      <c r="G829" s="28"/>
    </row>
    <row r="830" spans="7:7" x14ac:dyDescent="0.35">
      <c r="G830" s="28"/>
    </row>
    <row r="831" spans="7:7" x14ac:dyDescent="0.35">
      <c r="G831" s="28"/>
    </row>
    <row r="832" spans="7:7" x14ac:dyDescent="0.35">
      <c r="G832" s="28"/>
    </row>
    <row r="833" spans="7:7" x14ac:dyDescent="0.35">
      <c r="G833" s="28"/>
    </row>
    <row r="834" spans="7:7" x14ac:dyDescent="0.35">
      <c r="G834" s="28"/>
    </row>
    <row r="835" spans="7:7" x14ac:dyDescent="0.35">
      <c r="G835" s="28"/>
    </row>
    <row r="836" spans="7:7" x14ac:dyDescent="0.35">
      <c r="G836" s="28"/>
    </row>
    <row r="837" spans="7:7" x14ac:dyDescent="0.35">
      <c r="G837" s="28"/>
    </row>
    <row r="838" spans="7:7" x14ac:dyDescent="0.35">
      <c r="G838" s="28"/>
    </row>
    <row r="839" spans="7:7" x14ac:dyDescent="0.35">
      <c r="G839" s="28"/>
    </row>
    <row r="840" spans="7:7" x14ac:dyDescent="0.35">
      <c r="G840" s="28"/>
    </row>
    <row r="841" spans="7:7" x14ac:dyDescent="0.35">
      <c r="G841" s="28"/>
    </row>
    <row r="842" spans="7:7" x14ac:dyDescent="0.35">
      <c r="G842" s="28"/>
    </row>
    <row r="843" spans="7:7" x14ac:dyDescent="0.35">
      <c r="G843" s="28"/>
    </row>
    <row r="844" spans="7:7" x14ac:dyDescent="0.35">
      <c r="G844" s="28"/>
    </row>
    <row r="845" spans="7:7" x14ac:dyDescent="0.35">
      <c r="G845" s="28"/>
    </row>
    <row r="846" spans="7:7" x14ac:dyDescent="0.35">
      <c r="G846" s="28"/>
    </row>
    <row r="847" spans="7:7" x14ac:dyDescent="0.35">
      <c r="G847" s="28"/>
    </row>
    <row r="848" spans="7:7" x14ac:dyDescent="0.35">
      <c r="G848" s="28"/>
    </row>
    <row r="849" spans="7:7" x14ac:dyDescent="0.35">
      <c r="G849" s="28"/>
    </row>
    <row r="850" spans="7:7" x14ac:dyDescent="0.35">
      <c r="G850" s="28"/>
    </row>
    <row r="851" spans="7:7" x14ac:dyDescent="0.35">
      <c r="G851" s="28"/>
    </row>
    <row r="852" spans="7:7" x14ac:dyDescent="0.35">
      <c r="G852" s="28"/>
    </row>
    <row r="853" spans="7:7" x14ac:dyDescent="0.35">
      <c r="G853" s="28"/>
    </row>
    <row r="854" spans="7:7" x14ac:dyDescent="0.35">
      <c r="G854" s="28"/>
    </row>
    <row r="855" spans="7:7" x14ac:dyDescent="0.35">
      <c r="G855" s="28"/>
    </row>
    <row r="856" spans="7:7" x14ac:dyDescent="0.35">
      <c r="G856" s="28"/>
    </row>
    <row r="857" spans="7:7" x14ac:dyDescent="0.35">
      <c r="G857" s="28"/>
    </row>
    <row r="858" spans="7:7" x14ac:dyDescent="0.35">
      <c r="G858" s="28"/>
    </row>
    <row r="859" spans="7:7" x14ac:dyDescent="0.35">
      <c r="G859" s="28"/>
    </row>
    <row r="860" spans="7:7" x14ac:dyDescent="0.35">
      <c r="G860" s="28"/>
    </row>
    <row r="861" spans="7:7" x14ac:dyDescent="0.35">
      <c r="G861" s="28"/>
    </row>
    <row r="862" spans="7:7" x14ac:dyDescent="0.35">
      <c r="G862" s="28"/>
    </row>
    <row r="863" spans="7:7" x14ac:dyDescent="0.35">
      <c r="G863" s="28"/>
    </row>
    <row r="864" spans="7:7" x14ac:dyDescent="0.35">
      <c r="G864" s="28"/>
    </row>
    <row r="865" spans="7:7" x14ac:dyDescent="0.35">
      <c r="G865" s="28"/>
    </row>
    <row r="866" spans="7:7" x14ac:dyDescent="0.35">
      <c r="G866" s="28"/>
    </row>
    <row r="867" spans="7:7" x14ac:dyDescent="0.35">
      <c r="G867" s="28"/>
    </row>
    <row r="868" spans="7:7" x14ac:dyDescent="0.35">
      <c r="G868" s="28"/>
    </row>
    <row r="869" spans="7:7" x14ac:dyDescent="0.35">
      <c r="G869" s="28"/>
    </row>
    <row r="870" spans="7:7" x14ac:dyDescent="0.35">
      <c r="G870" s="28"/>
    </row>
    <row r="871" spans="7:7" x14ac:dyDescent="0.35">
      <c r="G871" s="28"/>
    </row>
    <row r="872" spans="7:7" x14ac:dyDescent="0.35">
      <c r="G872" s="28"/>
    </row>
    <row r="873" spans="7:7" x14ac:dyDescent="0.35">
      <c r="G873" s="28"/>
    </row>
    <row r="874" spans="7:7" x14ac:dyDescent="0.35">
      <c r="G874" s="28"/>
    </row>
    <row r="875" spans="7:7" x14ac:dyDescent="0.35">
      <c r="G875" s="28"/>
    </row>
    <row r="876" spans="7:7" x14ac:dyDescent="0.35">
      <c r="G876" s="28"/>
    </row>
    <row r="877" spans="7:7" x14ac:dyDescent="0.35">
      <c r="G877" s="28"/>
    </row>
    <row r="878" spans="7:7" x14ac:dyDescent="0.35">
      <c r="G878" s="28"/>
    </row>
    <row r="879" spans="7:7" x14ac:dyDescent="0.35">
      <c r="G879" s="28"/>
    </row>
    <row r="880" spans="7:7" x14ac:dyDescent="0.35">
      <c r="G880" s="28"/>
    </row>
    <row r="881" spans="7:7" x14ac:dyDescent="0.35">
      <c r="G881" s="28"/>
    </row>
    <row r="882" spans="7:7" x14ac:dyDescent="0.35">
      <c r="G882" s="28"/>
    </row>
    <row r="883" spans="7:7" x14ac:dyDescent="0.35">
      <c r="G883" s="28"/>
    </row>
    <row r="884" spans="7:7" x14ac:dyDescent="0.35">
      <c r="G884" s="28"/>
    </row>
    <row r="885" spans="7:7" x14ac:dyDescent="0.35">
      <c r="G885" s="28"/>
    </row>
    <row r="886" spans="7:7" x14ac:dyDescent="0.35">
      <c r="G886" s="28"/>
    </row>
    <row r="887" spans="7:7" x14ac:dyDescent="0.35">
      <c r="G887" s="28"/>
    </row>
    <row r="888" spans="7:7" x14ac:dyDescent="0.35">
      <c r="G888" s="28"/>
    </row>
    <row r="889" spans="7:7" x14ac:dyDescent="0.35">
      <c r="G889" s="28"/>
    </row>
    <row r="890" spans="7:7" x14ac:dyDescent="0.35">
      <c r="G890" s="28"/>
    </row>
    <row r="891" spans="7:7" x14ac:dyDescent="0.35">
      <c r="G891" s="28"/>
    </row>
    <row r="892" spans="7:7" x14ac:dyDescent="0.35">
      <c r="G892" s="28"/>
    </row>
    <row r="893" spans="7:7" x14ac:dyDescent="0.35">
      <c r="G893" s="28"/>
    </row>
    <row r="894" spans="7:7" x14ac:dyDescent="0.35">
      <c r="G894" s="28"/>
    </row>
    <row r="895" spans="7:7" x14ac:dyDescent="0.35">
      <c r="G895" s="28"/>
    </row>
    <row r="896" spans="7:7" x14ac:dyDescent="0.35">
      <c r="G896" s="28"/>
    </row>
    <row r="897" spans="7:7" x14ac:dyDescent="0.35">
      <c r="G897" s="28"/>
    </row>
    <row r="898" spans="7:7" x14ac:dyDescent="0.35">
      <c r="G898" s="28"/>
    </row>
    <row r="899" spans="7:7" x14ac:dyDescent="0.35">
      <c r="G899" s="28"/>
    </row>
    <row r="900" spans="7:7" x14ac:dyDescent="0.35">
      <c r="G900" s="28"/>
    </row>
    <row r="901" spans="7:7" x14ac:dyDescent="0.35">
      <c r="G901" s="28"/>
    </row>
    <row r="902" spans="7:7" x14ac:dyDescent="0.35">
      <c r="G902" s="28"/>
    </row>
    <row r="903" spans="7:7" x14ac:dyDescent="0.35">
      <c r="G903" s="28"/>
    </row>
    <row r="904" spans="7:7" x14ac:dyDescent="0.35">
      <c r="G904" s="28"/>
    </row>
    <row r="905" spans="7:7" x14ac:dyDescent="0.35">
      <c r="G905" s="28"/>
    </row>
    <row r="906" spans="7:7" x14ac:dyDescent="0.35">
      <c r="G906" s="28"/>
    </row>
    <row r="907" spans="7:7" x14ac:dyDescent="0.35">
      <c r="G907" s="28"/>
    </row>
    <row r="908" spans="7:7" x14ac:dyDescent="0.35">
      <c r="G908" s="28"/>
    </row>
    <row r="909" spans="7:7" x14ac:dyDescent="0.35">
      <c r="G909" s="28"/>
    </row>
    <row r="910" spans="7:7" x14ac:dyDescent="0.35">
      <c r="G910" s="28"/>
    </row>
    <row r="911" spans="7:7" x14ac:dyDescent="0.35">
      <c r="G911" s="28"/>
    </row>
    <row r="912" spans="7:7" x14ac:dyDescent="0.35">
      <c r="G912" s="28"/>
    </row>
    <row r="913" spans="7:7" x14ac:dyDescent="0.35">
      <c r="G913" s="28"/>
    </row>
    <row r="914" spans="7:7" x14ac:dyDescent="0.35">
      <c r="G914" s="28"/>
    </row>
    <row r="915" spans="7:7" x14ac:dyDescent="0.35">
      <c r="G915" s="28"/>
    </row>
    <row r="916" spans="7:7" x14ac:dyDescent="0.35">
      <c r="G916" s="28"/>
    </row>
    <row r="917" spans="7:7" x14ac:dyDescent="0.35">
      <c r="G917" s="28"/>
    </row>
    <row r="918" spans="7:7" x14ac:dyDescent="0.35">
      <c r="G918" s="28"/>
    </row>
    <row r="919" spans="7:7" x14ac:dyDescent="0.35">
      <c r="G919" s="28"/>
    </row>
    <row r="920" spans="7:7" x14ac:dyDescent="0.35">
      <c r="G920" s="28"/>
    </row>
    <row r="921" spans="7:7" x14ac:dyDescent="0.35">
      <c r="G921" s="28"/>
    </row>
    <row r="922" spans="7:7" x14ac:dyDescent="0.35">
      <c r="G922" s="28"/>
    </row>
    <row r="923" spans="7:7" x14ac:dyDescent="0.35">
      <c r="G923" s="28"/>
    </row>
    <row r="924" spans="7:7" x14ac:dyDescent="0.35">
      <c r="G924" s="28"/>
    </row>
    <row r="925" spans="7:7" x14ac:dyDescent="0.35">
      <c r="G925" s="28"/>
    </row>
    <row r="926" spans="7:7" x14ac:dyDescent="0.35">
      <c r="G926" s="28"/>
    </row>
    <row r="927" spans="7:7" x14ac:dyDescent="0.35">
      <c r="G927" s="28"/>
    </row>
    <row r="928" spans="7:7" x14ac:dyDescent="0.35">
      <c r="G928" s="28"/>
    </row>
    <row r="929" spans="7:7" x14ac:dyDescent="0.35">
      <c r="G929" s="28"/>
    </row>
    <row r="930" spans="7:7" x14ac:dyDescent="0.35">
      <c r="G930" s="28"/>
    </row>
    <row r="931" spans="7:7" x14ac:dyDescent="0.35">
      <c r="G931" s="28"/>
    </row>
    <row r="932" spans="7:7" x14ac:dyDescent="0.35">
      <c r="G932" s="28"/>
    </row>
    <row r="933" spans="7:7" x14ac:dyDescent="0.35">
      <c r="G933" s="28"/>
    </row>
    <row r="934" spans="7:7" x14ac:dyDescent="0.35">
      <c r="G934" s="28"/>
    </row>
    <row r="935" spans="7:7" x14ac:dyDescent="0.35">
      <c r="G935" s="28"/>
    </row>
    <row r="936" spans="7:7" x14ac:dyDescent="0.35">
      <c r="G936" s="28"/>
    </row>
    <row r="937" spans="7:7" x14ac:dyDescent="0.35">
      <c r="G937" s="28"/>
    </row>
    <row r="938" spans="7:7" x14ac:dyDescent="0.35">
      <c r="G938" s="28"/>
    </row>
    <row r="939" spans="7:7" x14ac:dyDescent="0.35">
      <c r="G939" s="28"/>
    </row>
    <row r="940" spans="7:7" x14ac:dyDescent="0.35">
      <c r="G940" s="28"/>
    </row>
    <row r="941" spans="7:7" x14ac:dyDescent="0.35">
      <c r="G941" s="28"/>
    </row>
    <row r="942" spans="7:7" x14ac:dyDescent="0.35">
      <c r="G942" s="28"/>
    </row>
    <row r="943" spans="7:7" x14ac:dyDescent="0.35">
      <c r="G943" s="28"/>
    </row>
    <row r="944" spans="7:7" x14ac:dyDescent="0.35">
      <c r="G944" s="28"/>
    </row>
    <row r="945" spans="7:7" x14ac:dyDescent="0.35">
      <c r="G945" s="28"/>
    </row>
    <row r="946" spans="7:7" x14ac:dyDescent="0.35">
      <c r="G946" s="28"/>
    </row>
    <row r="947" spans="7:7" x14ac:dyDescent="0.35">
      <c r="G947" s="28"/>
    </row>
    <row r="948" spans="7:7" x14ac:dyDescent="0.35">
      <c r="G948" s="28"/>
    </row>
    <row r="949" spans="7:7" x14ac:dyDescent="0.35">
      <c r="G949" s="28"/>
    </row>
    <row r="950" spans="7:7" x14ac:dyDescent="0.35">
      <c r="G950" s="28"/>
    </row>
    <row r="951" spans="7:7" x14ac:dyDescent="0.35">
      <c r="G951" s="28"/>
    </row>
    <row r="952" spans="7:7" x14ac:dyDescent="0.35">
      <c r="G952" s="28"/>
    </row>
    <row r="953" spans="7:7" x14ac:dyDescent="0.35">
      <c r="G953" s="28"/>
    </row>
    <row r="954" spans="7:7" x14ac:dyDescent="0.35">
      <c r="G954" s="28"/>
    </row>
    <row r="955" spans="7:7" x14ac:dyDescent="0.35">
      <c r="G955" s="28"/>
    </row>
    <row r="956" spans="7:7" x14ac:dyDescent="0.35">
      <c r="G956" s="28"/>
    </row>
    <row r="957" spans="7:7" x14ac:dyDescent="0.35">
      <c r="G957" s="28"/>
    </row>
    <row r="958" spans="7:7" x14ac:dyDescent="0.35">
      <c r="G958" s="28"/>
    </row>
    <row r="959" spans="7:7" x14ac:dyDescent="0.35">
      <c r="G959" s="28"/>
    </row>
    <row r="960" spans="7:7" x14ac:dyDescent="0.35">
      <c r="G960" s="28"/>
    </row>
    <row r="961" spans="7:7" x14ac:dyDescent="0.35">
      <c r="G961" s="28"/>
    </row>
    <row r="962" spans="7:7" x14ac:dyDescent="0.35">
      <c r="G962" s="28"/>
    </row>
    <row r="963" spans="7:7" x14ac:dyDescent="0.35">
      <c r="G963" s="28"/>
    </row>
    <row r="964" spans="7:7" x14ac:dyDescent="0.35">
      <c r="G964" s="28"/>
    </row>
    <row r="965" spans="7:7" x14ac:dyDescent="0.35">
      <c r="G965" s="28"/>
    </row>
    <row r="966" spans="7:7" x14ac:dyDescent="0.35">
      <c r="G966" s="28"/>
    </row>
    <row r="967" spans="7:7" x14ac:dyDescent="0.35">
      <c r="G967" s="28"/>
    </row>
    <row r="968" spans="7:7" x14ac:dyDescent="0.35">
      <c r="G968" s="28"/>
    </row>
    <row r="969" spans="7:7" x14ac:dyDescent="0.35">
      <c r="G969" s="28"/>
    </row>
    <row r="970" spans="7:7" x14ac:dyDescent="0.35">
      <c r="G970" s="28"/>
    </row>
    <row r="971" spans="7:7" x14ac:dyDescent="0.35">
      <c r="G971" s="28"/>
    </row>
    <row r="972" spans="7:7" x14ac:dyDescent="0.35">
      <c r="G972" s="28"/>
    </row>
    <row r="973" spans="7:7" x14ac:dyDescent="0.35">
      <c r="G973" s="28"/>
    </row>
    <row r="974" spans="7:7" x14ac:dyDescent="0.35">
      <c r="G974" s="28"/>
    </row>
    <row r="975" spans="7:7" x14ac:dyDescent="0.35">
      <c r="G975" s="28"/>
    </row>
    <row r="976" spans="7:7" x14ac:dyDescent="0.35">
      <c r="G976" s="28"/>
    </row>
    <row r="977" spans="7:7" x14ac:dyDescent="0.35">
      <c r="G977" s="28"/>
    </row>
    <row r="978" spans="7:7" x14ac:dyDescent="0.35">
      <c r="G978" s="28"/>
    </row>
    <row r="979" spans="7:7" x14ac:dyDescent="0.35">
      <c r="G979" s="28"/>
    </row>
    <row r="980" spans="7:7" x14ac:dyDescent="0.35">
      <c r="G980" s="28"/>
    </row>
    <row r="981" spans="7:7" x14ac:dyDescent="0.35">
      <c r="G981" s="28"/>
    </row>
    <row r="982" spans="7:7" x14ac:dyDescent="0.35">
      <c r="G982" s="28"/>
    </row>
    <row r="983" spans="7:7" x14ac:dyDescent="0.35">
      <c r="G983" s="28"/>
    </row>
    <row r="984" spans="7:7" x14ac:dyDescent="0.35">
      <c r="G984" s="28"/>
    </row>
    <row r="985" spans="7:7" x14ac:dyDescent="0.35">
      <c r="G985" s="28"/>
    </row>
    <row r="986" spans="7:7" x14ac:dyDescent="0.35">
      <c r="G986" s="28"/>
    </row>
    <row r="987" spans="7:7" x14ac:dyDescent="0.35">
      <c r="G987" s="28"/>
    </row>
    <row r="988" spans="7:7" x14ac:dyDescent="0.35">
      <c r="G988" s="28"/>
    </row>
    <row r="989" spans="7:7" x14ac:dyDescent="0.35">
      <c r="G989" s="28"/>
    </row>
    <row r="990" spans="7:7" x14ac:dyDescent="0.35">
      <c r="G990" s="28"/>
    </row>
    <row r="991" spans="7:7" x14ac:dyDescent="0.35">
      <c r="G991" s="28"/>
    </row>
    <row r="992" spans="7:7" x14ac:dyDescent="0.35">
      <c r="G992" s="28"/>
    </row>
    <row r="993" spans="7:7" x14ac:dyDescent="0.35">
      <c r="G993" s="28"/>
    </row>
    <row r="994" spans="7:7" x14ac:dyDescent="0.35">
      <c r="G994" s="28"/>
    </row>
    <row r="995" spans="7:7" x14ac:dyDescent="0.35">
      <c r="G995" s="28"/>
    </row>
    <row r="996" spans="7:7" x14ac:dyDescent="0.35">
      <c r="G996" s="28"/>
    </row>
    <row r="997" spans="7:7" x14ac:dyDescent="0.35">
      <c r="G997" s="28"/>
    </row>
    <row r="998" spans="7:7" x14ac:dyDescent="0.35">
      <c r="G998" s="28"/>
    </row>
    <row r="999" spans="7:7" x14ac:dyDescent="0.35">
      <c r="G999" s="28"/>
    </row>
    <row r="1000" spans="7:7" x14ac:dyDescent="0.35">
      <c r="G1000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6115-4557-45DB-AED1-1BE5635B6619}">
  <dimension ref="A1:AC1000"/>
  <sheetViews>
    <sheetView zoomScale="40" zoomScaleNormal="40" workbookViewId="0">
      <selection activeCell="K1" sqref="K1"/>
    </sheetView>
  </sheetViews>
  <sheetFormatPr defaultRowHeight="14.5" x14ac:dyDescent="0.35"/>
  <cols>
    <col min="1" max="1" width="16.54296875" style="34" customWidth="1"/>
    <col min="2" max="2" width="17.7265625" style="21" customWidth="1"/>
    <col min="3" max="3" width="16.7265625" style="21" customWidth="1"/>
    <col min="4" max="4" width="16.54296875" style="25" customWidth="1"/>
    <col min="5" max="5" width="40.7265625" customWidth="1"/>
    <col min="6" max="6" width="23" style="21" customWidth="1"/>
    <col min="7" max="7" width="16.26953125" style="25" customWidth="1"/>
    <col min="8" max="8" width="12" bestFit="1" customWidth="1"/>
    <col min="9" max="9" width="13.7265625" customWidth="1"/>
    <col min="10" max="10" width="29.36328125" customWidth="1"/>
    <col min="11" max="11" width="19.90625" customWidth="1"/>
    <col min="12" max="12" width="11" customWidth="1"/>
    <col min="13" max="13" width="11.453125" customWidth="1"/>
    <col min="14" max="14" width="13.26953125" customWidth="1"/>
    <col min="15" max="15" width="9.453125" style="41" bestFit="1" customWidth="1"/>
    <col min="16" max="16" width="9.90625" style="41" bestFit="1" customWidth="1"/>
    <col min="17" max="17" width="11" style="41" bestFit="1" customWidth="1"/>
    <col min="18" max="18" width="9.453125" style="41" bestFit="1" customWidth="1"/>
    <col min="19" max="20" width="9.90625" style="41" bestFit="1" customWidth="1"/>
    <col min="21" max="22" width="8.81640625" style="41" bestFit="1" customWidth="1"/>
    <col min="23" max="23" width="9.90625" style="41" bestFit="1" customWidth="1"/>
    <col min="24" max="24" width="11.26953125" style="41" bestFit="1" customWidth="1"/>
    <col min="25" max="29" width="8.81640625" style="41" bestFit="1" customWidth="1"/>
  </cols>
  <sheetData>
    <row r="1" spans="1:29" s="5" customFormat="1" x14ac:dyDescent="0.35">
      <c r="A1" s="1" t="s">
        <v>0</v>
      </c>
      <c r="B1" s="1" t="s">
        <v>1</v>
      </c>
      <c r="C1" s="1" t="s">
        <v>273</v>
      </c>
      <c r="D1" s="7" t="s">
        <v>3</v>
      </c>
      <c r="E1" s="5" t="s">
        <v>4</v>
      </c>
      <c r="F1" s="1" t="s">
        <v>129</v>
      </c>
      <c r="G1" s="10" t="s">
        <v>6</v>
      </c>
      <c r="H1" s="5" t="s">
        <v>544</v>
      </c>
      <c r="I1" s="5" t="s">
        <v>545</v>
      </c>
      <c r="J1" s="5" t="s">
        <v>546</v>
      </c>
      <c r="K1" s="5" t="s">
        <v>547</v>
      </c>
      <c r="L1" s="5" t="s">
        <v>548</v>
      </c>
      <c r="M1" s="5" t="s">
        <v>549</v>
      </c>
      <c r="N1" s="5" t="s">
        <v>550</v>
      </c>
      <c r="O1" s="40" t="s">
        <v>551</v>
      </c>
      <c r="P1" s="40" t="s">
        <v>552</v>
      </c>
      <c r="Q1" s="40" t="s">
        <v>553</v>
      </c>
      <c r="R1" s="40" t="s">
        <v>554</v>
      </c>
      <c r="S1" s="40" t="s">
        <v>555</v>
      </c>
      <c r="T1" s="40" t="s">
        <v>556</v>
      </c>
      <c r="U1" s="40" t="s">
        <v>557</v>
      </c>
      <c r="V1" s="40" t="s">
        <v>558</v>
      </c>
      <c r="W1" s="40" t="s">
        <v>559</v>
      </c>
      <c r="X1" s="40" t="s">
        <v>560</v>
      </c>
      <c r="Y1" s="40" t="s">
        <v>561</v>
      </c>
      <c r="Z1" s="40" t="s">
        <v>562</v>
      </c>
      <c r="AA1" s="40" t="s">
        <v>563</v>
      </c>
      <c r="AB1" s="40" t="s">
        <v>564</v>
      </c>
      <c r="AC1" s="40" t="s">
        <v>565</v>
      </c>
    </row>
    <row r="2" spans="1:29" x14ac:dyDescent="0.35">
      <c r="A2" s="1" t="s">
        <v>274</v>
      </c>
      <c r="B2" s="2" t="s">
        <v>140</v>
      </c>
      <c r="C2" s="2" t="s">
        <v>141</v>
      </c>
      <c r="D2" s="8">
        <v>15.05</v>
      </c>
      <c r="E2" t="s">
        <v>32</v>
      </c>
      <c r="F2" s="2" t="s">
        <v>275</v>
      </c>
      <c r="G2" s="11">
        <v>3.6046385717476155</v>
      </c>
      <c r="J2" t="s">
        <v>566</v>
      </c>
      <c r="K2" t="s">
        <v>567</v>
      </c>
      <c r="L2">
        <v>31.2</v>
      </c>
      <c r="M2">
        <f>100-L2</f>
        <v>68.8</v>
      </c>
      <c r="O2" s="41">
        <v>8084.7710939941526</v>
      </c>
      <c r="P2" s="41">
        <v>68600.834677513645</v>
      </c>
      <c r="Q2" s="41">
        <v>267783.98734594189</v>
      </c>
      <c r="R2" s="41">
        <v>6219.3671364704951</v>
      </c>
      <c r="S2" s="41">
        <v>11719.175736858129</v>
      </c>
      <c r="T2" s="41">
        <v>7269.7057813887113</v>
      </c>
      <c r="U2" s="41">
        <v>2957.8610092879376</v>
      </c>
      <c r="V2" s="41">
        <v>2230.0465933785322</v>
      </c>
      <c r="W2" s="41">
        <v>28550.366535368405</v>
      </c>
      <c r="X2" s="41">
        <v>22816.804240095546</v>
      </c>
      <c r="Y2" s="41">
        <v>80.050606775582224</v>
      </c>
      <c r="Z2" s="41">
        <v>65.117849510930355</v>
      </c>
      <c r="AA2" s="41">
        <v>196.49169070089775</v>
      </c>
      <c r="AB2" s="41">
        <f>(V2/P2)*100</f>
        <v>3.2507572303774159</v>
      </c>
      <c r="AC2" s="41">
        <f>S2/V2</f>
        <v>5.2551259564059229</v>
      </c>
    </row>
    <row r="3" spans="1:29" x14ac:dyDescent="0.35">
      <c r="A3" s="35" t="s">
        <v>276</v>
      </c>
      <c r="B3" s="6" t="s">
        <v>277</v>
      </c>
      <c r="C3" s="6" t="s">
        <v>278</v>
      </c>
      <c r="D3" s="25">
        <v>15.22</v>
      </c>
      <c r="E3" t="s">
        <v>32</v>
      </c>
      <c r="F3" s="6" t="s">
        <v>279</v>
      </c>
      <c r="G3" s="25">
        <v>3.55</v>
      </c>
      <c r="O3" s="41">
        <v>8193.0743950097331</v>
      </c>
      <c r="P3" s="41">
        <v>68392.908779284568</v>
      </c>
      <c r="Q3" s="41">
        <v>273552.29578222951</v>
      </c>
      <c r="R3" s="41">
        <v>6565.0670240561276</v>
      </c>
      <c r="S3" s="41">
        <v>15036.461718766695</v>
      </c>
      <c r="T3" s="41">
        <v>8736.0895710824825</v>
      </c>
      <c r="U3" s="41">
        <v>3045.5941748176642</v>
      </c>
      <c r="V3" s="41">
        <v>2400.6676079054801</v>
      </c>
      <c r="W3" s="41">
        <v>32057.246345873056</v>
      </c>
      <c r="X3" s="41">
        <v>26214.923752509967</v>
      </c>
      <c r="Y3" s="41">
        <v>85.93668080319857</v>
      </c>
      <c r="Z3" s="41">
        <v>66.787537959928571</v>
      </c>
      <c r="AA3" s="41">
        <v>226.31632232514116</v>
      </c>
      <c r="AB3" s="41">
        <f t="shared" ref="AB3:AB66" si="0">(V3/P3)*100</f>
        <v>3.510111867961105</v>
      </c>
      <c r="AC3" s="41">
        <f t="shared" ref="AC3:AC66" si="1">S3/V3</f>
        <v>6.2634500791576126</v>
      </c>
    </row>
    <row r="4" spans="1:29" x14ac:dyDescent="0.35">
      <c r="A4" s="33" t="s">
        <v>280</v>
      </c>
      <c r="B4" s="19" t="s">
        <v>281</v>
      </c>
      <c r="C4" s="19" t="s">
        <v>282</v>
      </c>
      <c r="D4" s="23">
        <v>15.38</v>
      </c>
      <c r="E4" t="s">
        <v>41</v>
      </c>
      <c r="F4" s="30" t="s">
        <v>283</v>
      </c>
      <c r="G4" s="26">
        <v>6.8561933597395317</v>
      </c>
      <c r="J4" t="s">
        <v>568</v>
      </c>
      <c r="K4" t="s">
        <v>569</v>
      </c>
      <c r="L4">
        <v>68.5</v>
      </c>
      <c r="M4">
        <f t="shared" ref="M4:M67" si="2">100-L4</f>
        <v>31.5</v>
      </c>
      <c r="O4" s="41">
        <v>3693.5645255443014</v>
      </c>
      <c r="P4" s="41">
        <v>59146.091003323469</v>
      </c>
      <c r="Q4" s="41">
        <v>240105.8386604728</v>
      </c>
      <c r="R4" s="41">
        <v>6594.1445846941715</v>
      </c>
      <c r="S4" s="41">
        <v>16268.765109022086</v>
      </c>
      <c r="T4" s="41">
        <v>9380</v>
      </c>
      <c r="U4" s="41">
        <v>3106.1718367310473</v>
      </c>
      <c r="V4" s="41">
        <v>2492.4637092883995</v>
      </c>
      <c r="W4" s="41">
        <v>26426.767870373977</v>
      </c>
      <c r="X4" s="41">
        <v>20983.964196389861</v>
      </c>
      <c r="Y4" s="41">
        <v>101.24047327500105</v>
      </c>
      <c r="Z4" s="41">
        <v>88.493487796905356</v>
      </c>
      <c r="AA4" s="41">
        <v>235.08827280285982</v>
      </c>
      <c r="AB4" s="41">
        <f t="shared" si="0"/>
        <v>4.2140801987207333</v>
      </c>
      <c r="AC4" s="41">
        <f t="shared" si="1"/>
        <v>6.5271823410688024</v>
      </c>
    </row>
    <row r="5" spans="1:29" x14ac:dyDescent="0.35">
      <c r="A5" s="1" t="s">
        <v>284</v>
      </c>
      <c r="B5" s="2" t="s">
        <v>285</v>
      </c>
      <c r="C5" s="2" t="s">
        <v>286</v>
      </c>
      <c r="D5" s="8">
        <v>15.73</v>
      </c>
      <c r="E5" t="s">
        <v>41</v>
      </c>
      <c r="F5" s="31" t="s">
        <v>154</v>
      </c>
      <c r="G5" s="11">
        <v>5.0576878038485882</v>
      </c>
      <c r="H5">
        <v>13.23</v>
      </c>
      <c r="J5" t="s">
        <v>570</v>
      </c>
      <c r="K5" t="s">
        <v>569</v>
      </c>
      <c r="L5">
        <v>79.5</v>
      </c>
      <c r="M5">
        <f t="shared" si="2"/>
        <v>20.5</v>
      </c>
      <c r="O5" s="41">
        <v>3602.7920964703703</v>
      </c>
      <c r="P5" s="41">
        <v>48664.588577985502</v>
      </c>
      <c r="Q5" s="41">
        <v>231826.06035131734</v>
      </c>
      <c r="R5" s="41">
        <v>6957.9788605966405</v>
      </c>
      <c r="S5" s="41">
        <v>11693.518815177738</v>
      </c>
      <c r="T5" s="41">
        <v>6540.8754478273622</v>
      </c>
      <c r="U5" s="41">
        <v>3211.3139738452082</v>
      </c>
      <c r="V5" s="41">
        <v>2629.293067884837</v>
      </c>
      <c r="W5" s="41">
        <v>25755.251063325173</v>
      </c>
      <c r="X5" s="41">
        <v>20672.417055408434</v>
      </c>
      <c r="Y5" s="41">
        <v>105.07444353486258</v>
      </c>
      <c r="Z5" s="41">
        <v>90.614640697864928</v>
      </c>
      <c r="AA5" s="41">
        <v>229.2486262598411</v>
      </c>
      <c r="AB5" s="41">
        <f t="shared" si="0"/>
        <v>5.4028876945530273</v>
      </c>
      <c r="AC5" s="41">
        <f t="shared" si="1"/>
        <v>4.4474003137979272</v>
      </c>
    </row>
    <row r="6" spans="1:29" x14ac:dyDescent="0.35">
      <c r="A6" s="1" t="s">
        <v>287</v>
      </c>
      <c r="B6" s="2" t="s">
        <v>288</v>
      </c>
      <c r="C6" s="2" t="s">
        <v>289</v>
      </c>
      <c r="D6" s="8">
        <v>15.84</v>
      </c>
      <c r="E6" t="s">
        <v>41</v>
      </c>
      <c r="F6" s="2" t="s">
        <v>146</v>
      </c>
      <c r="G6" s="11">
        <v>7.9370330326453642</v>
      </c>
      <c r="H6">
        <v>13.27</v>
      </c>
      <c r="J6" t="s">
        <v>571</v>
      </c>
      <c r="K6" t="s">
        <v>569</v>
      </c>
      <c r="L6">
        <v>77.099999999999994</v>
      </c>
      <c r="M6">
        <f t="shared" si="2"/>
        <v>22.900000000000006</v>
      </c>
      <c r="O6" s="41">
        <v>3982.0333697830406</v>
      </c>
      <c r="P6" s="41">
        <v>51506.39731977904</v>
      </c>
      <c r="Q6" s="41">
        <v>220859.02103254444</v>
      </c>
      <c r="R6" s="41">
        <v>7105.5789778468834</v>
      </c>
      <c r="S6" s="41">
        <v>10485.86829696202</v>
      </c>
      <c r="T6" s="41">
        <v>6019.1155149608612</v>
      </c>
      <c r="U6" s="41">
        <v>2972.1293190575143</v>
      </c>
      <c r="V6" s="41">
        <v>2543.9590049714307</v>
      </c>
      <c r="W6" s="41">
        <v>29241.699411944945</v>
      </c>
      <c r="X6" s="41">
        <v>24215.914440686127</v>
      </c>
      <c r="Y6" s="41">
        <v>96.716249162771234</v>
      </c>
      <c r="Z6" s="41">
        <v>85.533445892377173</v>
      </c>
      <c r="AA6" s="41">
        <v>235.44453507767466</v>
      </c>
      <c r="AB6" s="41">
        <f t="shared" si="0"/>
        <v>4.939112687647679</v>
      </c>
      <c r="AC6" s="41">
        <f t="shared" si="1"/>
        <v>4.1218699973035848</v>
      </c>
    </row>
    <row r="7" spans="1:29" x14ac:dyDescent="0.35">
      <c r="A7" s="1" t="s">
        <v>290</v>
      </c>
      <c r="B7" s="2" t="s">
        <v>291</v>
      </c>
      <c r="C7" s="2" t="s">
        <v>292</v>
      </c>
      <c r="D7" s="8">
        <v>16.02</v>
      </c>
      <c r="E7" t="s">
        <v>41</v>
      </c>
      <c r="F7" s="2" t="s">
        <v>150</v>
      </c>
      <c r="G7" s="11">
        <v>5.4060020517615239</v>
      </c>
      <c r="H7">
        <v>5.38</v>
      </c>
      <c r="J7" t="s">
        <v>572</v>
      </c>
      <c r="K7" t="s">
        <v>569</v>
      </c>
      <c r="L7">
        <v>53.9</v>
      </c>
      <c r="M7">
        <f>100-L7</f>
        <v>46.1</v>
      </c>
      <c r="O7" s="41">
        <v>0</v>
      </c>
      <c r="P7" s="41">
        <v>51521.518685911316</v>
      </c>
      <c r="Q7" s="41">
        <v>253418.47962489893</v>
      </c>
      <c r="R7" s="41">
        <v>12250.809731770169</v>
      </c>
      <c r="S7" s="41">
        <v>13823.320923497224</v>
      </c>
      <c r="T7" s="41">
        <v>7177.3451247470739</v>
      </c>
      <c r="U7" s="41">
        <v>2921.172588254919</v>
      </c>
      <c r="V7" s="41">
        <v>2216.6777754447194</v>
      </c>
      <c r="W7" s="41">
        <v>23107.655505916751</v>
      </c>
      <c r="X7" s="41">
        <v>18087.357102838101</v>
      </c>
      <c r="Y7" s="41">
        <v>99.10430469765447</v>
      </c>
      <c r="Z7" s="41">
        <v>77.911653684145548</v>
      </c>
      <c r="AA7" s="41">
        <v>315.9913497095107</v>
      </c>
      <c r="AB7" s="41">
        <f t="shared" si="0"/>
        <v>4.3024309686175366</v>
      </c>
      <c r="AC7" s="41">
        <f t="shared" si="1"/>
        <v>6.2360533752921894</v>
      </c>
    </row>
    <row r="8" spans="1:29" x14ac:dyDescent="0.35">
      <c r="A8" s="35" t="s">
        <v>293</v>
      </c>
      <c r="B8" s="2" t="s">
        <v>294</v>
      </c>
      <c r="C8" s="2" t="s">
        <v>295</v>
      </c>
      <c r="D8" s="8">
        <v>16.14</v>
      </c>
      <c r="E8" t="s">
        <v>10</v>
      </c>
      <c r="F8" s="2" t="s">
        <v>11</v>
      </c>
      <c r="G8" s="11">
        <v>10.32852304704037</v>
      </c>
      <c r="J8" t="s">
        <v>568</v>
      </c>
      <c r="K8" t="s">
        <v>569</v>
      </c>
      <c r="L8">
        <v>63.6</v>
      </c>
      <c r="M8">
        <f t="shared" si="2"/>
        <v>36.4</v>
      </c>
      <c r="O8" s="41">
        <v>18989.545658332961</v>
      </c>
      <c r="P8" s="41">
        <v>65663.148269371435</v>
      </c>
      <c r="Q8" s="41">
        <v>252787.33413546765</v>
      </c>
      <c r="R8" s="41">
        <v>8416.5960148181748</v>
      </c>
      <c r="S8" s="41">
        <v>30550.37484754773</v>
      </c>
      <c r="T8" s="41">
        <v>17794.646729230582</v>
      </c>
      <c r="U8" s="41">
        <v>4359.9731465025134</v>
      </c>
      <c r="V8" s="41">
        <v>3686.6961792540042</v>
      </c>
      <c r="W8" s="41">
        <v>53844.207795277114</v>
      </c>
      <c r="X8" s="41">
        <v>50424.563427663757</v>
      </c>
      <c r="Y8" s="41">
        <v>127.01804182066465</v>
      </c>
      <c r="Z8" s="41">
        <v>93.299251959247115</v>
      </c>
      <c r="AA8" s="41">
        <v>229.2486262598411</v>
      </c>
      <c r="AB8" s="41">
        <f t="shared" si="0"/>
        <v>5.6145589671241263</v>
      </c>
      <c r="AC8" s="41">
        <f t="shared" si="1"/>
        <v>8.2866537848881112</v>
      </c>
    </row>
    <row r="9" spans="1:29" x14ac:dyDescent="0.35">
      <c r="A9" s="35" t="s">
        <v>296</v>
      </c>
      <c r="B9" s="2" t="s">
        <v>297</v>
      </c>
      <c r="C9" s="2" t="s">
        <v>298</v>
      </c>
      <c r="D9" s="8">
        <v>16.39</v>
      </c>
      <c r="E9" t="s">
        <v>10</v>
      </c>
      <c r="F9" s="2" t="s">
        <v>299</v>
      </c>
      <c r="G9" s="11">
        <v>4.6291236670778027</v>
      </c>
      <c r="J9" t="s">
        <v>568</v>
      </c>
      <c r="K9" t="s">
        <v>567</v>
      </c>
      <c r="L9">
        <v>26.7</v>
      </c>
      <c r="M9">
        <f t="shared" si="2"/>
        <v>73.3</v>
      </c>
      <c r="O9" s="41">
        <v>18044.976153715903</v>
      </c>
      <c r="P9" s="41">
        <v>58927.732351005878</v>
      </c>
      <c r="Q9" s="41">
        <v>277412.00771361741</v>
      </c>
      <c r="R9" s="41">
        <v>5384.1539377292556</v>
      </c>
      <c r="S9" s="41">
        <v>41277.972202109762</v>
      </c>
      <c r="T9" s="41">
        <v>22825.133159079476</v>
      </c>
      <c r="U9" s="41">
        <v>5431.6753616673896</v>
      </c>
      <c r="V9" s="41">
        <v>3976.4149446234114</v>
      </c>
      <c r="W9" s="41">
        <v>41815.761509903423</v>
      </c>
      <c r="X9" s="41">
        <v>36266.824425313578</v>
      </c>
      <c r="Y9" s="41">
        <v>123.48976288120174</v>
      </c>
      <c r="Z9" s="41">
        <v>86.574981547769852</v>
      </c>
      <c r="AA9" s="41">
        <v>187.64752419724445</v>
      </c>
      <c r="AB9" s="41">
        <f t="shared" si="0"/>
        <v>6.7479517469596555</v>
      </c>
      <c r="AC9" s="41">
        <f t="shared" si="1"/>
        <v>10.380700398966793</v>
      </c>
    </row>
    <row r="10" spans="1:29" x14ac:dyDescent="0.35">
      <c r="A10" s="35" t="s">
        <v>300</v>
      </c>
      <c r="B10" s="2" t="s">
        <v>301</v>
      </c>
      <c r="C10" s="2" t="s">
        <v>302</v>
      </c>
      <c r="D10" s="8">
        <v>17.14</v>
      </c>
      <c r="E10" t="s">
        <v>10</v>
      </c>
      <c r="F10" s="2" t="s">
        <v>96</v>
      </c>
      <c r="G10" s="11">
        <v>7.6034418399869894</v>
      </c>
      <c r="J10" t="s">
        <v>571</v>
      </c>
      <c r="K10" t="s">
        <v>567</v>
      </c>
      <c r="L10">
        <v>23.8</v>
      </c>
      <c r="M10">
        <f t="shared" si="2"/>
        <v>76.2</v>
      </c>
      <c r="O10" s="41">
        <v>12494.207769656034</v>
      </c>
      <c r="P10" s="41">
        <v>57100.492886709435</v>
      </c>
      <c r="Q10" s="41">
        <v>307880.23937171872</v>
      </c>
      <c r="R10" s="41">
        <v>5087.6196304050709</v>
      </c>
      <c r="S10" s="41">
        <v>41425.198130195371</v>
      </c>
      <c r="T10" s="41">
        <v>21124.639099612916</v>
      </c>
      <c r="U10" s="41">
        <v>3742.7138898835092</v>
      </c>
      <c r="V10" s="41">
        <v>2794.6411491131485</v>
      </c>
      <c r="W10" s="41">
        <v>31801.658544272988</v>
      </c>
      <c r="X10" s="41">
        <v>25623.006226938927</v>
      </c>
      <c r="Y10" s="41">
        <v>116.43320500227593</v>
      </c>
      <c r="Z10" s="41">
        <v>86.574981547769852</v>
      </c>
      <c r="AA10" s="41">
        <v>192.95830318395892</v>
      </c>
      <c r="AB10" s="41">
        <f t="shared" si="0"/>
        <v>4.8942504833677578</v>
      </c>
      <c r="AC10" s="41">
        <f t="shared" si="1"/>
        <v>14.823083150887278</v>
      </c>
    </row>
    <row r="11" spans="1:29" x14ac:dyDescent="0.35">
      <c r="A11" s="1" t="s">
        <v>303</v>
      </c>
      <c r="B11" s="2" t="s">
        <v>304</v>
      </c>
      <c r="C11" s="2" t="s">
        <v>305</v>
      </c>
      <c r="D11" s="8">
        <v>17.93</v>
      </c>
      <c r="E11" t="s">
        <v>32</v>
      </c>
      <c r="F11" s="2" t="s">
        <v>96</v>
      </c>
      <c r="G11" s="11">
        <v>11.999602078974283</v>
      </c>
      <c r="J11" t="s">
        <v>566</v>
      </c>
      <c r="K11" t="s">
        <v>567</v>
      </c>
      <c r="L11">
        <v>24.3</v>
      </c>
      <c r="M11">
        <f t="shared" si="2"/>
        <v>75.7</v>
      </c>
      <c r="O11" s="41">
        <v>12477.38419882083</v>
      </c>
      <c r="P11" s="41">
        <v>53321.223505292823</v>
      </c>
      <c r="Q11" s="41">
        <v>292526.00510764885</v>
      </c>
      <c r="R11" s="41">
        <v>6469.218768619613</v>
      </c>
      <c r="S11" s="41">
        <v>29870.326072495394</v>
      </c>
      <c r="T11" s="41">
        <v>15717.087373989887</v>
      </c>
      <c r="U11" s="41">
        <v>3258.6604339612868</v>
      </c>
      <c r="V11" s="41">
        <v>2313.8604250759799</v>
      </c>
      <c r="W11" s="41">
        <v>28595.299101579873</v>
      </c>
      <c r="X11" s="41">
        <v>22717.596386444991</v>
      </c>
      <c r="Y11" s="41">
        <v>116.54426574680353</v>
      </c>
      <c r="Z11" s="41">
        <v>85.988955123408033</v>
      </c>
      <c r="AA11" s="41">
        <v>193.86010555758216</v>
      </c>
      <c r="AB11" s="41">
        <f t="shared" si="0"/>
        <v>4.3394736147536062</v>
      </c>
      <c r="AC11" s="41">
        <f t="shared" si="1"/>
        <v>12.909303322180527</v>
      </c>
    </row>
    <row r="12" spans="1:29" x14ac:dyDescent="0.35">
      <c r="A12" s="1" t="s">
        <v>306</v>
      </c>
      <c r="B12" s="2" t="s">
        <v>307</v>
      </c>
      <c r="C12" s="2" t="s">
        <v>308</v>
      </c>
      <c r="D12" s="8">
        <v>18.260000000000002</v>
      </c>
      <c r="E12" t="s">
        <v>32</v>
      </c>
      <c r="F12" s="2" t="s">
        <v>96</v>
      </c>
      <c r="G12" s="11">
        <v>12.892013626228024</v>
      </c>
      <c r="J12" t="s">
        <v>566</v>
      </c>
      <c r="K12" t="s">
        <v>567</v>
      </c>
      <c r="L12">
        <v>14.7</v>
      </c>
      <c r="M12">
        <f t="shared" si="2"/>
        <v>85.3</v>
      </c>
      <c r="O12" s="41">
        <v>11221.347214315476</v>
      </c>
      <c r="P12" s="41">
        <v>48955.760425020992</v>
      </c>
      <c r="Q12" s="41">
        <v>295287.40582954494</v>
      </c>
      <c r="R12" s="41">
        <v>5823.0507544408601</v>
      </c>
      <c r="S12" s="41">
        <v>27754.855527851065</v>
      </c>
      <c r="T12" s="41">
        <v>14857.281963327547</v>
      </c>
      <c r="U12" s="41">
        <v>3951.1257761780603</v>
      </c>
      <c r="V12" s="41">
        <v>2617.1866731238879</v>
      </c>
      <c r="W12" s="41">
        <v>28505.433969156933</v>
      </c>
      <c r="X12" s="41">
        <v>22563.273058544131</v>
      </c>
      <c r="Y12" s="41">
        <v>92.999969636338179</v>
      </c>
      <c r="Z12" s="41">
        <v>67.622382184427678</v>
      </c>
      <c r="AA12" s="41">
        <v>168.42144917219807</v>
      </c>
      <c r="AB12" s="41">
        <f t="shared" si="0"/>
        <v>5.3460239416202784</v>
      </c>
      <c r="AC12" s="41">
        <f t="shared" si="1"/>
        <v>10.604843671591343</v>
      </c>
    </row>
    <row r="13" spans="1:29" x14ac:dyDescent="0.35">
      <c r="A13" s="33" t="s">
        <v>309</v>
      </c>
      <c r="B13" s="19" t="s">
        <v>310</v>
      </c>
      <c r="C13" s="19" t="s">
        <v>311</v>
      </c>
      <c r="D13" s="23">
        <v>18.399999999999999</v>
      </c>
      <c r="E13" t="s">
        <v>41</v>
      </c>
      <c r="F13" s="19" t="s">
        <v>28</v>
      </c>
      <c r="G13" s="26">
        <v>11.713376787288833</v>
      </c>
      <c r="J13" t="s">
        <v>568</v>
      </c>
      <c r="K13" t="s">
        <v>569</v>
      </c>
      <c r="L13">
        <v>51.1</v>
      </c>
      <c r="M13">
        <f t="shared" si="2"/>
        <v>48.9</v>
      </c>
      <c r="O13" s="41">
        <v>15300.30270711002</v>
      </c>
      <c r="P13" s="41">
        <v>59817.92704241271</v>
      </c>
      <c r="Q13" s="41">
        <v>261641.8889841433</v>
      </c>
      <c r="R13" s="41">
        <v>8074.9462838538129</v>
      </c>
      <c r="S13" s="41">
        <v>29535.942071947244</v>
      </c>
      <c r="T13" s="41">
        <v>17354.07133278625</v>
      </c>
      <c r="U13" s="41">
        <v>3599.14867161237</v>
      </c>
      <c r="V13" s="41">
        <v>2922.5084885931633</v>
      </c>
      <c r="W13" s="41">
        <v>44966.800547630111</v>
      </c>
      <c r="X13" s="41">
        <v>39875.544570331673</v>
      </c>
      <c r="Y13" s="41">
        <v>116.54426574680353</v>
      </c>
      <c r="Z13" s="41">
        <v>94.33739736839911</v>
      </c>
      <c r="AA13" s="41">
        <v>250.00058861498152</v>
      </c>
      <c r="AB13" s="41">
        <f t="shared" si="0"/>
        <v>4.8856732974397747</v>
      </c>
      <c r="AC13" s="41">
        <f t="shared" si="1"/>
        <v>10.106366563939478</v>
      </c>
    </row>
    <row r="14" spans="1:29" x14ac:dyDescent="0.35">
      <c r="A14" s="35" t="s">
        <v>312</v>
      </c>
      <c r="B14" s="2" t="s">
        <v>313</v>
      </c>
      <c r="C14" s="2" t="s">
        <v>314</v>
      </c>
      <c r="D14" s="8">
        <v>19.02</v>
      </c>
      <c r="E14" t="s">
        <v>10</v>
      </c>
      <c r="F14" s="2" t="s">
        <v>96</v>
      </c>
      <c r="G14" s="11">
        <v>8.1526245188775288</v>
      </c>
      <c r="J14" t="s">
        <v>568</v>
      </c>
      <c r="K14" t="s">
        <v>567</v>
      </c>
      <c r="L14">
        <v>29.1</v>
      </c>
      <c r="M14">
        <f t="shared" si="2"/>
        <v>70.900000000000006</v>
      </c>
      <c r="O14" s="41">
        <v>16143.034244569813</v>
      </c>
      <c r="P14" s="41">
        <v>62349.240715809487</v>
      </c>
      <c r="Q14" s="41">
        <v>281253.5236007807</v>
      </c>
      <c r="R14" s="41">
        <v>7504.2660108974187</v>
      </c>
      <c r="S14" s="41">
        <v>39414.768395999352</v>
      </c>
      <c r="T14" s="41">
        <v>21116.372471357001</v>
      </c>
      <c r="U14" s="41">
        <v>4234.2542328004793</v>
      </c>
      <c r="V14" s="41">
        <v>3134.1397710752376</v>
      </c>
      <c r="W14" s="41">
        <v>39386.3866481156</v>
      </c>
      <c r="X14" s="41">
        <v>33284.194039023409</v>
      </c>
      <c r="Y14" s="41">
        <v>116.43320500227593</v>
      </c>
      <c r="Z14" s="41">
        <v>84.893913944900532</v>
      </c>
      <c r="AA14" s="41">
        <v>204.46499098850694</v>
      </c>
      <c r="AB14" s="41">
        <f t="shared" si="0"/>
        <v>5.0267488987729312</v>
      </c>
      <c r="AC14" s="41">
        <f t="shared" si="1"/>
        <v>12.575944684967647</v>
      </c>
    </row>
    <row r="15" spans="1:29" x14ac:dyDescent="0.35">
      <c r="A15" s="35" t="s">
        <v>315</v>
      </c>
      <c r="B15" s="2" t="s">
        <v>316</v>
      </c>
      <c r="C15" s="2" t="s">
        <v>317</v>
      </c>
      <c r="D15" s="8">
        <v>19.88</v>
      </c>
      <c r="E15" t="s">
        <v>10</v>
      </c>
      <c r="F15" s="2" t="s">
        <v>72</v>
      </c>
      <c r="G15" s="11">
        <v>7.3886574815764243</v>
      </c>
      <c r="J15" t="s">
        <v>568</v>
      </c>
      <c r="K15" t="s">
        <v>567</v>
      </c>
      <c r="L15">
        <v>27.2</v>
      </c>
      <c r="M15">
        <f t="shared" si="2"/>
        <v>72.8</v>
      </c>
      <c r="O15" s="41">
        <v>10448.588872608854</v>
      </c>
      <c r="P15" s="41">
        <v>62993.858419853561</v>
      </c>
      <c r="Q15" s="41">
        <v>281294.72246681695</v>
      </c>
      <c r="R15" s="41">
        <v>5525.9276394061462</v>
      </c>
      <c r="S15" s="41">
        <v>22171.428953864863</v>
      </c>
      <c r="T15" s="41">
        <v>12273.511598780673</v>
      </c>
      <c r="U15" s="41">
        <v>4736.0994047094182</v>
      </c>
      <c r="V15" s="41">
        <v>3494.5459328062529</v>
      </c>
      <c r="W15" s="41">
        <v>38245.850096841474</v>
      </c>
      <c r="X15" s="41">
        <v>32687.868071150566</v>
      </c>
      <c r="Y15" s="41">
        <v>90.559159446214608</v>
      </c>
      <c r="Z15" s="41">
        <v>65.561636511903387</v>
      </c>
      <c r="AA15" s="41">
        <v>190.30291369060168</v>
      </c>
      <c r="AB15" s="41">
        <f t="shared" si="0"/>
        <v>5.5474391003566295</v>
      </c>
      <c r="AC15" s="41">
        <f t="shared" si="1"/>
        <v>6.3445807782129693</v>
      </c>
    </row>
    <row r="16" spans="1:29" x14ac:dyDescent="0.35">
      <c r="A16" s="35" t="s">
        <v>318</v>
      </c>
      <c r="B16" s="2" t="s">
        <v>319</v>
      </c>
      <c r="C16" s="2" t="s">
        <v>320</v>
      </c>
      <c r="D16" s="8">
        <v>20.39</v>
      </c>
      <c r="E16" t="s">
        <v>10</v>
      </c>
      <c r="F16" s="2" t="s">
        <v>72</v>
      </c>
      <c r="G16" s="11">
        <v>9.9008715147363997</v>
      </c>
      <c r="J16" t="s">
        <v>568</v>
      </c>
      <c r="K16" t="s">
        <v>567</v>
      </c>
      <c r="L16">
        <v>40.9</v>
      </c>
      <c r="M16">
        <f t="shared" si="2"/>
        <v>59.1</v>
      </c>
      <c r="O16" s="41">
        <v>9375.9903688720151</v>
      </c>
      <c r="P16" s="41">
        <v>67151.790685448708</v>
      </c>
      <c r="Q16" s="41">
        <v>267586.63490540604</v>
      </c>
      <c r="R16" s="41">
        <v>6384.1455434502268</v>
      </c>
      <c r="S16" s="41">
        <v>21801.374594082121</v>
      </c>
      <c r="T16" s="41">
        <v>12210.782478485795</v>
      </c>
      <c r="U16" s="41">
        <v>4705.1849177335089</v>
      </c>
      <c r="V16" s="41">
        <v>3347.197557291915</v>
      </c>
      <c r="W16" s="41">
        <v>37577.958720697789</v>
      </c>
      <c r="X16" s="41">
        <v>31896.435452715301</v>
      </c>
      <c r="Y16" s="41">
        <v>98.791810304961388</v>
      </c>
      <c r="Z16" s="41">
        <v>78.169643533423255</v>
      </c>
      <c r="AA16" s="41">
        <v>208.89064014410232</v>
      </c>
      <c r="AB16" s="41">
        <f t="shared" si="0"/>
        <v>4.9845246465143447</v>
      </c>
      <c r="AC16" s="41">
        <f t="shared" si="1"/>
        <v>6.5133217328590396</v>
      </c>
    </row>
    <row r="17" spans="1:29" x14ac:dyDescent="0.35">
      <c r="A17" s="35" t="s">
        <v>321</v>
      </c>
      <c r="B17" s="2" t="s">
        <v>322</v>
      </c>
      <c r="C17" s="2" t="s">
        <v>323</v>
      </c>
      <c r="D17" s="8">
        <v>20.8</v>
      </c>
      <c r="E17" t="s">
        <v>10</v>
      </c>
      <c r="F17" s="2" t="s">
        <v>72</v>
      </c>
      <c r="G17" s="11">
        <v>8.043173992563899</v>
      </c>
      <c r="J17" t="s">
        <v>568</v>
      </c>
      <c r="K17" t="s">
        <v>567</v>
      </c>
      <c r="L17">
        <v>40.4</v>
      </c>
      <c r="M17">
        <f t="shared" si="2"/>
        <v>59.6</v>
      </c>
      <c r="O17" s="41">
        <v>11748.794485891971</v>
      </c>
      <c r="P17" s="41">
        <v>70611.798423081898</v>
      </c>
      <c r="Q17" s="41">
        <v>256470.73545568105</v>
      </c>
      <c r="R17" s="41">
        <v>7883.0507100341501</v>
      </c>
      <c r="S17" s="41">
        <v>19171.203284228446</v>
      </c>
      <c r="T17" s="41">
        <v>11088.952396933219</v>
      </c>
      <c r="U17" s="41">
        <v>3705.616505512417</v>
      </c>
      <c r="V17" s="41">
        <v>3120.2014112292868</v>
      </c>
      <c r="W17" s="41">
        <v>42230.793051947978</v>
      </c>
      <c r="X17" s="41">
        <v>37391.439170093901</v>
      </c>
      <c r="Y17" s="41">
        <v>90.559159446214608</v>
      </c>
      <c r="Z17" s="41">
        <v>68.923771717642012</v>
      </c>
      <c r="AA17" s="41">
        <v>230.13375609096019</v>
      </c>
      <c r="AB17" s="41">
        <f t="shared" si="0"/>
        <v>4.41881028512275</v>
      </c>
      <c r="AC17" s="41">
        <f t="shared" si="1"/>
        <v>6.144219797873701</v>
      </c>
    </row>
    <row r="18" spans="1:29" x14ac:dyDescent="0.35">
      <c r="A18" s="35" t="s">
        <v>324</v>
      </c>
      <c r="B18" s="2" t="s">
        <v>325</v>
      </c>
      <c r="C18" s="2" t="s">
        <v>326</v>
      </c>
      <c r="D18" s="8">
        <v>21.33</v>
      </c>
      <c r="E18" t="s">
        <v>10</v>
      </c>
      <c r="F18" s="2" t="s">
        <v>299</v>
      </c>
      <c r="G18" s="11">
        <v>10.56708586833985</v>
      </c>
      <c r="J18" t="s">
        <v>568</v>
      </c>
      <c r="K18" t="s">
        <v>567</v>
      </c>
      <c r="L18">
        <v>43.2</v>
      </c>
      <c r="M18">
        <f t="shared" si="2"/>
        <v>56.8</v>
      </c>
      <c r="O18" s="41">
        <v>12075.979705864745</v>
      </c>
      <c r="P18" s="41">
        <v>70164.613400215181</v>
      </c>
      <c r="Q18" s="41">
        <v>254114.60571155421</v>
      </c>
      <c r="R18" s="41">
        <v>7967.4655858417646</v>
      </c>
      <c r="S18" s="41">
        <v>20535.032658589033</v>
      </c>
      <c r="T18" s="41">
        <v>11917.560311526018</v>
      </c>
      <c r="U18" s="41">
        <v>3704.5860226132199</v>
      </c>
      <c r="V18" s="41">
        <v>3243.6554555791372</v>
      </c>
      <c r="W18" s="41">
        <v>45838.046634602622</v>
      </c>
      <c r="X18" s="41">
        <v>41297.574369046204</v>
      </c>
      <c r="Y18" s="41">
        <v>102.3200892444243</v>
      </c>
      <c r="Z18" s="41">
        <v>75.64804212911929</v>
      </c>
      <c r="AA18" s="41">
        <v>335.4642059941304</v>
      </c>
      <c r="AB18" s="41">
        <f t="shared" si="0"/>
        <v>4.62292215176545</v>
      </c>
      <c r="AC18" s="41">
        <f t="shared" si="1"/>
        <v>6.330830428758536</v>
      </c>
    </row>
    <row r="19" spans="1:29" x14ac:dyDescent="0.35">
      <c r="A19" s="35" t="s">
        <v>327</v>
      </c>
      <c r="B19" s="2" t="s">
        <v>328</v>
      </c>
      <c r="C19" s="2" t="s">
        <v>329</v>
      </c>
      <c r="D19" s="8">
        <v>21.61</v>
      </c>
      <c r="E19" t="s">
        <v>10</v>
      </c>
      <c r="F19" s="2" t="s">
        <v>28</v>
      </c>
      <c r="G19" s="11">
        <v>5.797377300800318</v>
      </c>
      <c r="J19" t="s">
        <v>573</v>
      </c>
      <c r="K19" t="s">
        <v>567</v>
      </c>
      <c r="L19">
        <v>22.7</v>
      </c>
      <c r="M19">
        <f t="shared" si="2"/>
        <v>77.3</v>
      </c>
      <c r="O19" s="41">
        <v>21560.083451771243</v>
      </c>
      <c r="P19" s="41">
        <v>55481.544901055109</v>
      </c>
      <c r="Q19" s="41">
        <v>281231.25394346379</v>
      </c>
      <c r="R19" s="41">
        <v>4756.4535791598146</v>
      </c>
      <c r="S19" s="41">
        <v>41482.89477768838</v>
      </c>
      <c r="T19" s="41">
        <v>22257.653442923493</v>
      </c>
      <c r="U19" s="41">
        <v>3589.171937903156</v>
      </c>
      <c r="V19" s="41">
        <v>2721.9625584878336</v>
      </c>
      <c r="W19" s="41">
        <v>38704.625323266053</v>
      </c>
      <c r="X19" s="41">
        <v>32364.691414065113</v>
      </c>
      <c r="Y19" s="41">
        <v>92.911345405856551</v>
      </c>
      <c r="Z19" s="41">
        <v>65.561636511903387</v>
      </c>
      <c r="AA19" s="41">
        <v>179.68135571717275</v>
      </c>
      <c r="AB19" s="41">
        <f t="shared" si="0"/>
        <v>4.906068429316699</v>
      </c>
      <c r="AC19" s="41">
        <f t="shared" si="1"/>
        <v>15.240068107598768</v>
      </c>
    </row>
    <row r="20" spans="1:29" x14ac:dyDescent="0.35">
      <c r="A20" s="35" t="s">
        <v>330</v>
      </c>
      <c r="B20" s="2" t="s">
        <v>331</v>
      </c>
      <c r="C20" s="2" t="s">
        <v>332</v>
      </c>
      <c r="D20" s="8">
        <v>22.3</v>
      </c>
      <c r="E20" t="s">
        <v>10</v>
      </c>
      <c r="F20" s="2" t="s">
        <v>72</v>
      </c>
      <c r="G20" s="11">
        <v>10.032116962183284</v>
      </c>
      <c r="J20" t="s">
        <v>572</v>
      </c>
      <c r="K20" t="s">
        <v>567</v>
      </c>
      <c r="L20">
        <v>20</v>
      </c>
      <c r="M20">
        <f t="shared" si="2"/>
        <v>80</v>
      </c>
      <c r="O20" s="41">
        <v>16778.911606864727</v>
      </c>
      <c r="P20" s="41">
        <v>60975.109254815077</v>
      </c>
      <c r="Q20" s="41">
        <v>262479.08899977762</v>
      </c>
      <c r="R20" s="41">
        <v>8229.3681492448759</v>
      </c>
      <c r="S20" s="41">
        <v>35080.556445533221</v>
      </c>
      <c r="T20" s="41">
        <v>19746.057269876655</v>
      </c>
      <c r="U20" s="41">
        <v>3450.056746511561</v>
      </c>
      <c r="V20" s="41">
        <v>2850.3945884969521</v>
      </c>
      <c r="W20" s="41">
        <v>44110.70456115753</v>
      </c>
      <c r="X20" s="41">
        <v>39066.354724152858</v>
      </c>
      <c r="Y20" s="41">
        <v>102.3200892444243</v>
      </c>
      <c r="Z20" s="41">
        <v>80.691244937727234</v>
      </c>
      <c r="AA20" s="41">
        <v>236.32966490879372</v>
      </c>
      <c r="AB20" s="41">
        <f t="shared" si="0"/>
        <v>4.6746854959868109</v>
      </c>
      <c r="AC20" s="41">
        <f t="shared" si="1"/>
        <v>12.307263207383377</v>
      </c>
    </row>
    <row r="21" spans="1:29" x14ac:dyDescent="0.35">
      <c r="A21" s="1" t="s">
        <v>333</v>
      </c>
      <c r="B21" s="2" t="s">
        <v>334</v>
      </c>
      <c r="C21" s="2" t="s">
        <v>335</v>
      </c>
      <c r="D21" s="8">
        <v>22.72</v>
      </c>
      <c r="E21" t="s">
        <v>543</v>
      </c>
      <c r="F21" s="2" t="s">
        <v>28</v>
      </c>
      <c r="G21" s="11">
        <v>15.788320137869336</v>
      </c>
      <c r="J21" t="s">
        <v>570</v>
      </c>
      <c r="K21" t="s">
        <v>567</v>
      </c>
      <c r="L21">
        <v>19</v>
      </c>
      <c r="M21">
        <f t="shared" si="2"/>
        <v>81</v>
      </c>
      <c r="O21" s="41">
        <v>0</v>
      </c>
      <c r="P21" s="41">
        <v>52066.895957748959</v>
      </c>
      <c r="Q21" s="41">
        <v>328582.40837463626</v>
      </c>
      <c r="R21" s="41">
        <v>7654.4327471774168</v>
      </c>
      <c r="S21" s="41">
        <v>25872.100393687459</v>
      </c>
      <c r="T21" s="41">
        <v>13309</v>
      </c>
      <c r="U21" s="41">
        <v>3288</v>
      </c>
      <c r="V21" s="41">
        <v>2051</v>
      </c>
      <c r="W21" s="41">
        <v>22214</v>
      </c>
      <c r="X21" s="41">
        <v>16984</v>
      </c>
      <c r="Y21" s="41">
        <v>122</v>
      </c>
      <c r="Z21" s="41">
        <v>92</v>
      </c>
      <c r="AA21" s="41">
        <v>229</v>
      </c>
      <c r="AB21" s="41">
        <f t="shared" si="0"/>
        <v>3.939163190493125</v>
      </c>
      <c r="AC21" s="41">
        <f t="shared" si="1"/>
        <v>12.614383419642836</v>
      </c>
    </row>
    <row r="22" spans="1:29" x14ac:dyDescent="0.35">
      <c r="A22" s="35" t="s">
        <v>336</v>
      </c>
      <c r="B22" s="2" t="s">
        <v>337</v>
      </c>
      <c r="C22" s="2" t="s">
        <v>338</v>
      </c>
      <c r="D22" s="8">
        <v>23.03</v>
      </c>
      <c r="E22" t="s">
        <v>10</v>
      </c>
      <c r="F22" s="2" t="s">
        <v>72</v>
      </c>
      <c r="G22" s="11">
        <v>10.892759589642678</v>
      </c>
      <c r="J22" t="s">
        <v>568</v>
      </c>
      <c r="K22" t="s">
        <v>569</v>
      </c>
      <c r="L22">
        <v>64.5</v>
      </c>
      <c r="M22">
        <f t="shared" si="2"/>
        <v>35.5</v>
      </c>
      <c r="O22" s="41">
        <v>12431.615814530807</v>
      </c>
      <c r="P22" s="41">
        <v>69588.109971177299</v>
      </c>
      <c r="Q22" s="41">
        <v>268174.55385857192</v>
      </c>
      <c r="R22" s="41">
        <v>8361.4016729439645</v>
      </c>
      <c r="S22" s="41">
        <v>21900.851572518342</v>
      </c>
      <c r="T22" s="41">
        <v>12597.855189762713</v>
      </c>
      <c r="U22" s="41">
        <v>3542.8002074392907</v>
      </c>
      <c r="V22" s="41">
        <v>2997.74296401129</v>
      </c>
      <c r="W22" s="41">
        <v>45363.26762120975</v>
      </c>
      <c r="X22" s="41">
        <v>40637.213397911852</v>
      </c>
      <c r="Y22" s="41">
        <v>99.967903284782366</v>
      </c>
      <c r="Z22" s="41">
        <v>72.285906923380651</v>
      </c>
      <c r="AA22" s="41">
        <v>254.91739136229435</v>
      </c>
      <c r="AB22" s="41">
        <f t="shared" si="0"/>
        <v>4.3078378838754574</v>
      </c>
      <c r="AC22" s="41">
        <f t="shared" si="1"/>
        <v>7.3057803272141584</v>
      </c>
    </row>
    <row r="23" spans="1:29" x14ac:dyDescent="0.35">
      <c r="A23" s="35" t="s">
        <v>339</v>
      </c>
      <c r="B23" s="2" t="s">
        <v>340</v>
      </c>
      <c r="C23" s="2" t="s">
        <v>341</v>
      </c>
      <c r="D23" s="8">
        <v>23.94</v>
      </c>
      <c r="E23" t="s">
        <v>10</v>
      </c>
      <c r="F23" s="2" t="s">
        <v>72</v>
      </c>
      <c r="G23" s="11">
        <v>9.836805420132734</v>
      </c>
      <c r="J23" t="s">
        <v>568</v>
      </c>
      <c r="K23" t="s">
        <v>567</v>
      </c>
      <c r="L23">
        <v>43.3</v>
      </c>
      <c r="M23">
        <f t="shared" si="2"/>
        <v>56.7</v>
      </c>
      <c r="O23" s="41">
        <v>6855.2416306469795</v>
      </c>
      <c r="P23" s="41">
        <v>78697.653880700571</v>
      </c>
      <c r="Q23" s="41">
        <v>249877.80340701612</v>
      </c>
      <c r="R23" s="41">
        <v>7214.2251555584353</v>
      </c>
      <c r="S23" s="41">
        <v>18587.273420807833</v>
      </c>
      <c r="T23" s="41">
        <v>10874.020062279453</v>
      </c>
      <c r="U23" s="41">
        <v>3977.6639909004257</v>
      </c>
      <c r="V23" s="41">
        <v>3295.4265064355263</v>
      </c>
      <c r="W23" s="41">
        <v>43711.676806081268</v>
      </c>
      <c r="X23" s="41">
        <v>38958.29565614905</v>
      </c>
      <c r="Y23" s="41">
        <v>97.615717325140423</v>
      </c>
      <c r="Z23" s="41">
        <v>74.80750832768463</v>
      </c>
      <c r="AA23" s="41">
        <v>321.30212869622517</v>
      </c>
      <c r="AB23" s="41">
        <f t="shared" si="0"/>
        <v>4.1874520318371022</v>
      </c>
      <c r="AC23" s="41">
        <f t="shared" si="1"/>
        <v>5.6403240626090065</v>
      </c>
    </row>
    <row r="24" spans="1:29" x14ac:dyDescent="0.35">
      <c r="A24" s="35" t="s">
        <v>342</v>
      </c>
      <c r="B24" s="2" t="s">
        <v>343</v>
      </c>
      <c r="C24" s="2" t="s">
        <v>344</v>
      </c>
      <c r="D24" s="8">
        <v>24.33</v>
      </c>
      <c r="E24" t="s">
        <v>10</v>
      </c>
      <c r="F24" s="2" t="s">
        <v>227</v>
      </c>
      <c r="G24" s="11">
        <v>9.8457606316348922</v>
      </c>
      <c r="J24" t="s">
        <v>568</v>
      </c>
      <c r="K24" t="s">
        <v>567</v>
      </c>
      <c r="L24">
        <v>31.7</v>
      </c>
      <c r="M24">
        <f t="shared" si="2"/>
        <v>68.3</v>
      </c>
      <c r="O24" s="41">
        <v>9348.9620246133945</v>
      </c>
      <c r="P24" s="41">
        <v>83614.714805422656</v>
      </c>
      <c r="Q24" s="41">
        <v>251744.00069017141</v>
      </c>
      <c r="R24" s="41">
        <v>6397.1324474206285</v>
      </c>
      <c r="S24" s="41">
        <v>18478.84351431235</v>
      </c>
      <c r="T24" s="41">
        <v>11364.668762880472</v>
      </c>
      <c r="U24" s="41">
        <v>5266.7980977958741</v>
      </c>
      <c r="V24" s="41">
        <v>4302.9708038714034</v>
      </c>
      <c r="W24" s="41">
        <v>52327.048790682347</v>
      </c>
      <c r="X24" s="41">
        <v>48414.46465340782</v>
      </c>
      <c r="Y24" s="41">
        <v>92.911345405856551</v>
      </c>
      <c r="Z24" s="41">
        <v>68.923771717642012</v>
      </c>
      <c r="AA24" s="41">
        <v>256.6876510245325</v>
      </c>
      <c r="AB24" s="41">
        <f t="shared" si="0"/>
        <v>5.1461884596326373</v>
      </c>
      <c r="AC24" s="41">
        <f t="shared" si="1"/>
        <v>4.2944385069233668</v>
      </c>
    </row>
    <row r="25" spans="1:29" x14ac:dyDescent="0.35">
      <c r="A25" s="35" t="s">
        <v>345</v>
      </c>
      <c r="B25" s="2" t="s">
        <v>346</v>
      </c>
      <c r="C25" s="2" t="s">
        <v>347</v>
      </c>
      <c r="D25" s="8">
        <v>24.6</v>
      </c>
      <c r="E25" t="s">
        <v>10</v>
      </c>
      <c r="F25" s="2" t="s">
        <v>227</v>
      </c>
      <c r="G25" s="11">
        <v>9.2924578781102518</v>
      </c>
      <c r="J25" t="s">
        <v>570</v>
      </c>
      <c r="K25" t="s">
        <v>567</v>
      </c>
      <c r="L25">
        <v>27.6</v>
      </c>
      <c r="M25">
        <f t="shared" si="2"/>
        <v>72.400000000000006</v>
      </c>
      <c r="O25" s="41">
        <v>11267.974466975456</v>
      </c>
      <c r="P25" s="41">
        <v>77880.282580626314</v>
      </c>
      <c r="Q25" s="41">
        <v>253248.31604192723</v>
      </c>
      <c r="R25" s="41">
        <v>5610.3425152137606</v>
      </c>
      <c r="S25" s="41">
        <v>18467.901046684365</v>
      </c>
      <c r="T25" s="41">
        <v>11417.186165918043</v>
      </c>
      <c r="U25" s="41">
        <v>4782.471135173284</v>
      </c>
      <c r="V25" s="41">
        <v>3833.048957636488</v>
      </c>
      <c r="W25" s="41">
        <v>50409.795111880099</v>
      </c>
      <c r="X25" s="41">
        <v>46610.478545899881</v>
      </c>
      <c r="Y25" s="41">
        <v>91.735252426035572</v>
      </c>
      <c r="Z25" s="41">
        <v>67.242704114772692</v>
      </c>
      <c r="AA25" s="41">
        <v>237.2147947399128</v>
      </c>
      <c r="AB25" s="41">
        <f t="shared" si="0"/>
        <v>4.9217193757204045</v>
      </c>
      <c r="AC25" s="41">
        <f t="shared" si="1"/>
        <v>4.8180707449330189</v>
      </c>
    </row>
    <row r="26" spans="1:29" x14ac:dyDescent="0.35">
      <c r="A26" s="35" t="s">
        <v>348</v>
      </c>
      <c r="B26" s="2" t="s">
        <v>349</v>
      </c>
      <c r="C26" s="2" t="s">
        <v>350</v>
      </c>
      <c r="D26" s="8">
        <v>25.11</v>
      </c>
      <c r="E26" t="s">
        <v>10</v>
      </c>
      <c r="F26" s="2" t="s">
        <v>227</v>
      </c>
      <c r="G26" s="11">
        <v>7.7529774255124906</v>
      </c>
      <c r="J26" t="s">
        <v>568</v>
      </c>
      <c r="K26" t="s">
        <v>567</v>
      </c>
      <c r="L26">
        <v>33.799999999999997</v>
      </c>
      <c r="M26">
        <f t="shared" si="2"/>
        <v>66.2</v>
      </c>
      <c r="O26" s="41">
        <v>9788.5282549246458</v>
      </c>
      <c r="P26" s="41">
        <v>78517.990140829177</v>
      </c>
      <c r="Q26" s="41">
        <v>248739.82391812312</v>
      </c>
      <c r="R26" s="41">
        <v>6012.9365382962296</v>
      </c>
      <c r="S26" s="41">
        <v>19717.331895843297</v>
      </c>
      <c r="T26" s="41">
        <v>11975.912981567766</v>
      </c>
      <c r="U26" s="41">
        <v>4432.1069494463027</v>
      </c>
      <c r="V26" s="41">
        <v>3697.6477477043941</v>
      </c>
      <c r="W26" s="41">
        <v>49256.455531031337</v>
      </c>
      <c r="X26" s="41">
        <v>45020.609480547624</v>
      </c>
      <c r="Y26" s="41">
        <v>94.087438385677515</v>
      </c>
      <c r="Z26" s="41">
        <v>72.285906923380651</v>
      </c>
      <c r="AA26" s="41">
        <v>201.80960149514971</v>
      </c>
      <c r="AB26" s="41">
        <f t="shared" si="0"/>
        <v>4.7093000483995135</v>
      </c>
      <c r="AC26" s="41">
        <f t="shared" si="1"/>
        <v>5.3323986602251079</v>
      </c>
    </row>
    <row r="27" spans="1:29" x14ac:dyDescent="0.35">
      <c r="A27" s="35" t="s">
        <v>351</v>
      </c>
      <c r="B27" s="2" t="s">
        <v>352</v>
      </c>
      <c r="C27" s="2" t="s">
        <v>353</v>
      </c>
      <c r="D27" s="8">
        <v>25.51</v>
      </c>
      <c r="E27" t="s">
        <v>10</v>
      </c>
      <c r="F27" s="2" t="s">
        <v>96</v>
      </c>
      <c r="G27" s="11">
        <v>7.3582891071632712</v>
      </c>
      <c r="J27" t="s">
        <v>568</v>
      </c>
      <c r="K27" t="s">
        <v>567</v>
      </c>
      <c r="L27">
        <v>25.3</v>
      </c>
      <c r="M27">
        <f t="shared" si="2"/>
        <v>74.7</v>
      </c>
      <c r="O27" s="41">
        <v>11266.551922540793</v>
      </c>
      <c r="P27" s="41">
        <v>81039.205479464028</v>
      </c>
      <c r="Q27" s="41">
        <v>261365.60613393318</v>
      </c>
      <c r="R27" s="41">
        <v>6061.6374281852386</v>
      </c>
      <c r="S27" s="41">
        <v>28706.071667340198</v>
      </c>
      <c r="T27" s="41">
        <v>16960.689819883955</v>
      </c>
      <c r="U27" s="41">
        <v>7102.0881412657336</v>
      </c>
      <c r="V27" s="41">
        <v>5200.0038196715268</v>
      </c>
      <c r="W27" s="41">
        <v>52215.022281904254</v>
      </c>
      <c r="X27" s="41">
        <v>48131.30987336082</v>
      </c>
      <c r="Y27" s="41">
        <v>95.26353136549848</v>
      </c>
      <c r="Z27" s="41">
        <v>67.242704114772692</v>
      </c>
      <c r="AA27" s="41">
        <v>249.60661237557989</v>
      </c>
      <c r="AB27" s="41">
        <f t="shared" si="0"/>
        <v>6.4166520252833035</v>
      </c>
      <c r="AC27" s="41">
        <f t="shared" si="1"/>
        <v>5.5203943425475215</v>
      </c>
    </row>
    <row r="28" spans="1:29" x14ac:dyDescent="0.35">
      <c r="A28" s="35" t="s">
        <v>354</v>
      </c>
      <c r="B28" s="2" t="s">
        <v>102</v>
      </c>
      <c r="C28" s="2" t="s">
        <v>355</v>
      </c>
      <c r="D28" s="8">
        <v>26.47</v>
      </c>
      <c r="E28" t="s">
        <v>10</v>
      </c>
      <c r="F28" s="2" t="s">
        <v>72</v>
      </c>
      <c r="G28" s="11">
        <v>8.1308403660232162</v>
      </c>
      <c r="J28" t="s">
        <v>568</v>
      </c>
      <c r="K28" t="s">
        <v>567</v>
      </c>
      <c r="L28">
        <v>45.8</v>
      </c>
      <c r="M28">
        <f t="shared" si="2"/>
        <v>54.2</v>
      </c>
      <c r="O28" s="41">
        <v>7210.8777393130404</v>
      </c>
      <c r="P28" s="41">
        <v>81496.262136389618</v>
      </c>
      <c r="Q28" s="41">
        <v>269560.84002654825</v>
      </c>
      <c r="R28" s="41">
        <v>7026.9972899851364</v>
      </c>
      <c r="S28" s="41">
        <v>17428.36662202586</v>
      </c>
      <c r="T28" s="41">
        <v>10291.465906362684</v>
      </c>
      <c r="U28" s="41">
        <v>4147.693669267931</v>
      </c>
      <c r="V28" s="41">
        <v>3272.5277724028929</v>
      </c>
      <c r="W28" s="41">
        <v>39168.735145346727</v>
      </c>
      <c r="X28" s="41">
        <v>33726.435780298234</v>
      </c>
      <c r="Y28" s="41">
        <v>97.615717325140423</v>
      </c>
      <c r="Z28" s="41">
        <v>74.80750832768463</v>
      </c>
      <c r="AA28" s="41">
        <v>282.35641612698578</v>
      </c>
      <c r="AB28" s="41">
        <f t="shared" si="0"/>
        <v>4.0155556667446808</v>
      </c>
      <c r="AC28" s="41">
        <f t="shared" si="1"/>
        <v>5.3256588894366734</v>
      </c>
    </row>
    <row r="29" spans="1:29" x14ac:dyDescent="0.35">
      <c r="A29" s="1" t="s">
        <v>356</v>
      </c>
      <c r="B29" s="2" t="s">
        <v>357</v>
      </c>
      <c r="C29" s="2" t="s">
        <v>358</v>
      </c>
      <c r="D29" s="8">
        <v>27.09</v>
      </c>
      <c r="E29" t="s">
        <v>202</v>
      </c>
      <c r="F29" s="2" t="s">
        <v>154</v>
      </c>
      <c r="G29" s="11">
        <v>11.976882699682575</v>
      </c>
      <c r="H29">
        <v>3.18</v>
      </c>
      <c r="J29" t="s">
        <v>574</v>
      </c>
      <c r="K29" t="s">
        <v>575</v>
      </c>
      <c r="L29">
        <v>91</v>
      </c>
      <c r="M29">
        <f t="shared" si="2"/>
        <v>9</v>
      </c>
      <c r="O29" s="41">
        <v>5376.9944875106548</v>
      </c>
      <c r="P29" s="41">
        <v>68772.981260694141</v>
      </c>
      <c r="Q29" s="41">
        <v>226689.85666788131</v>
      </c>
      <c r="R29" s="41">
        <v>6253.8716346028887</v>
      </c>
      <c r="S29" s="41">
        <v>18847.903104310728</v>
      </c>
      <c r="T29" s="41">
        <v>10581.852887068937</v>
      </c>
      <c r="U29" s="41">
        <v>3408.9012973654767</v>
      </c>
      <c r="V29" s="41">
        <v>2786.9101017366584</v>
      </c>
      <c r="W29" s="41">
        <v>34728.07592603915</v>
      </c>
      <c r="X29" s="41">
        <v>29333.62767232439</v>
      </c>
      <c r="Y29" s="41">
        <v>99.10430469765447</v>
      </c>
      <c r="Z29" s="41">
        <v>73.677324679572422</v>
      </c>
      <c r="AA29" s="41">
        <v>262.88355984236603</v>
      </c>
      <c r="AB29" s="41">
        <f t="shared" si="0"/>
        <v>4.0523328357287056</v>
      </c>
      <c r="AC29" s="41">
        <f t="shared" si="1"/>
        <v>6.7630107955637637</v>
      </c>
    </row>
    <row r="30" spans="1:29" x14ac:dyDescent="0.35">
      <c r="A30" s="33" t="s">
        <v>359</v>
      </c>
      <c r="B30" s="19" t="s">
        <v>360</v>
      </c>
      <c r="C30" s="19" t="s">
        <v>361</v>
      </c>
      <c r="D30" s="23">
        <v>27.21</v>
      </c>
      <c r="E30" t="s">
        <v>362</v>
      </c>
      <c r="F30" s="19" t="s">
        <v>146</v>
      </c>
      <c r="G30" s="26">
        <v>10.60068386182413</v>
      </c>
      <c r="H30">
        <v>3.1</v>
      </c>
      <c r="J30" t="s">
        <v>568</v>
      </c>
      <c r="K30" t="s">
        <v>567</v>
      </c>
      <c r="L30">
        <v>32.200000000000003</v>
      </c>
      <c r="M30">
        <f t="shared" si="2"/>
        <v>67.8</v>
      </c>
      <c r="O30" s="41">
        <v>6391.2444045096572</v>
      </c>
      <c r="P30" s="41">
        <v>63927.087460835493</v>
      </c>
      <c r="Q30" s="41">
        <v>233561.50890867217</v>
      </c>
      <c r="R30" s="41">
        <v>6092.058172728548</v>
      </c>
      <c r="S30" s="41">
        <v>18713.609183421831</v>
      </c>
      <c r="T30" s="41">
        <v>10821.436529711718</v>
      </c>
      <c r="U30" s="41">
        <v>3670.9644843502542</v>
      </c>
      <c r="V30" s="41">
        <v>3047.9319412364894</v>
      </c>
      <c r="W30" s="41">
        <v>41212.268372316896</v>
      </c>
      <c r="X30" s="41">
        <v>36525.435789884577</v>
      </c>
      <c r="Y30" s="41">
        <v>94.328193627887998</v>
      </c>
      <c r="Z30" s="41">
        <v>77.06478788323092</v>
      </c>
      <c r="AA30" s="41">
        <v>226.59323676648387</v>
      </c>
      <c r="AB30" s="41">
        <f t="shared" si="0"/>
        <v>4.7678254434847895</v>
      </c>
      <c r="AC30" s="41">
        <f t="shared" si="1"/>
        <v>6.1397726537916286</v>
      </c>
    </row>
    <row r="31" spans="1:29" x14ac:dyDescent="0.35">
      <c r="A31" s="1" t="s">
        <v>363</v>
      </c>
      <c r="B31" s="2" t="s">
        <v>364</v>
      </c>
      <c r="C31" s="2" t="s">
        <v>365</v>
      </c>
      <c r="D31" s="8">
        <v>27.63</v>
      </c>
      <c r="E31" t="s">
        <v>32</v>
      </c>
      <c r="F31" s="2" t="s">
        <v>146</v>
      </c>
      <c r="G31" s="11">
        <v>10.616045339651865</v>
      </c>
      <c r="J31" t="s">
        <v>566</v>
      </c>
      <c r="K31" t="s">
        <v>567</v>
      </c>
      <c r="L31">
        <v>18.2</v>
      </c>
      <c r="M31">
        <f t="shared" si="2"/>
        <v>81.8</v>
      </c>
      <c r="O31" s="41">
        <v>16873.296807581959</v>
      </c>
      <c r="P31" s="41">
        <v>64727.511774770952</v>
      </c>
      <c r="Q31" s="41">
        <v>282827.20534096059</v>
      </c>
      <c r="R31" s="41">
        <v>6885.8188032742992</v>
      </c>
      <c r="S31" s="41">
        <v>23507.478255082307</v>
      </c>
      <c r="T31" s="41">
        <v>13334</v>
      </c>
      <c r="U31" s="41">
        <v>3585.6899552520326</v>
      </c>
      <c r="V31" s="41">
        <v>2695</v>
      </c>
      <c r="W31" s="41">
        <v>40896.490240926199</v>
      </c>
      <c r="X31" s="41">
        <v>35128</v>
      </c>
      <c r="Y31" s="41">
        <v>89.552082558121512</v>
      </c>
      <c r="Z31" s="41">
        <v>63</v>
      </c>
      <c r="AA31" s="41">
        <v>214</v>
      </c>
      <c r="AB31" s="41">
        <f t="shared" si="0"/>
        <v>4.1636082186777941</v>
      </c>
      <c r="AC31" s="41">
        <f t="shared" si="1"/>
        <v>8.7226264397336948</v>
      </c>
    </row>
    <row r="32" spans="1:29" x14ac:dyDescent="0.35">
      <c r="A32" s="1" t="s">
        <v>366</v>
      </c>
      <c r="B32" s="2" t="s">
        <v>367</v>
      </c>
      <c r="C32" s="2" t="s">
        <v>368</v>
      </c>
      <c r="D32" s="8">
        <v>28.13</v>
      </c>
      <c r="E32" t="s">
        <v>543</v>
      </c>
      <c r="F32" s="2" t="s">
        <v>21</v>
      </c>
      <c r="G32" s="11">
        <v>12.254222393341683</v>
      </c>
      <c r="J32" t="s">
        <v>566</v>
      </c>
      <c r="K32" t="s">
        <v>567</v>
      </c>
      <c r="L32">
        <v>25.5</v>
      </c>
      <c r="M32">
        <f t="shared" si="2"/>
        <v>74.5</v>
      </c>
      <c r="O32" s="41">
        <v>8553.5076333582547</v>
      </c>
      <c r="P32" s="41">
        <v>63105.493234314839</v>
      </c>
      <c r="Q32" s="41">
        <v>284516.2696800289</v>
      </c>
      <c r="R32" s="41">
        <v>5695.177857455672</v>
      </c>
      <c r="S32" s="41">
        <v>33631.734207750975</v>
      </c>
      <c r="T32" s="41">
        <v>18066.05867734232</v>
      </c>
      <c r="U32" s="41">
        <v>3925.7481383632321</v>
      </c>
      <c r="V32" s="41">
        <v>2795.94547310396</v>
      </c>
      <c r="W32" s="41">
        <v>32824.81453548024</v>
      </c>
      <c r="X32" s="41">
        <v>26593.363340535408</v>
      </c>
      <c r="Y32" s="41">
        <v>133.73110995346147</v>
      </c>
      <c r="Z32" s="41">
        <v>99.930164507925809</v>
      </c>
      <c r="AA32" s="41">
        <v>186.76239436612536</v>
      </c>
      <c r="AB32" s="41">
        <f t="shared" si="0"/>
        <v>4.430589683725997</v>
      </c>
      <c r="AC32" s="41">
        <f t="shared" si="1"/>
        <v>12.028751823408848</v>
      </c>
    </row>
    <row r="33" spans="1:29" x14ac:dyDescent="0.35">
      <c r="A33" s="1" t="s">
        <v>369</v>
      </c>
      <c r="B33" s="2" t="s">
        <v>370</v>
      </c>
      <c r="C33" s="2" t="s">
        <v>371</v>
      </c>
      <c r="D33" s="8">
        <v>28.54</v>
      </c>
      <c r="E33" t="s">
        <v>543</v>
      </c>
      <c r="F33" s="2" t="s">
        <v>72</v>
      </c>
      <c r="G33" s="11">
        <v>12.915689501973739</v>
      </c>
      <c r="J33" t="s">
        <v>570</v>
      </c>
      <c r="K33" t="s">
        <v>567</v>
      </c>
      <c r="L33">
        <v>17.7</v>
      </c>
      <c r="M33">
        <f t="shared" si="2"/>
        <v>82.3</v>
      </c>
      <c r="O33" s="41">
        <v>10111.630694255275</v>
      </c>
      <c r="P33" s="41">
        <v>58383.594636740905</v>
      </c>
      <c r="Q33" s="41">
        <v>286665.78223477083</v>
      </c>
      <c r="R33" s="41">
        <v>4985.6039604526522</v>
      </c>
      <c r="S33" s="41">
        <v>28948.404923523292</v>
      </c>
      <c r="T33" s="41">
        <v>15479.039344159159</v>
      </c>
      <c r="U33" s="41">
        <v>3426.5801631541322</v>
      </c>
      <c r="V33" s="41">
        <v>2418.4677359811271</v>
      </c>
      <c r="W33" s="41">
        <v>30857.108628310976</v>
      </c>
      <c r="X33" s="41">
        <v>24875.02914204324</v>
      </c>
      <c r="Y33" s="41">
        <v>108.65652683718744</v>
      </c>
      <c r="Z33" s="41">
        <v>82.992848489633303</v>
      </c>
      <c r="AA33" s="41">
        <v>188.53265402836354</v>
      </c>
      <c r="AB33" s="41">
        <f t="shared" si="0"/>
        <v>4.1423755269415707</v>
      </c>
      <c r="AC33" s="41">
        <f t="shared" si="1"/>
        <v>11.969729632047155</v>
      </c>
    </row>
    <row r="34" spans="1:29" x14ac:dyDescent="0.35">
      <c r="A34" s="1" t="s">
        <v>372</v>
      </c>
      <c r="B34" s="2" t="s">
        <v>373</v>
      </c>
      <c r="C34" s="2" t="s">
        <v>374</v>
      </c>
      <c r="D34" s="8">
        <v>29.06</v>
      </c>
      <c r="E34" t="s">
        <v>375</v>
      </c>
      <c r="F34" s="2" t="s">
        <v>96</v>
      </c>
      <c r="G34" s="11">
        <v>11.924269871005976</v>
      </c>
      <c r="J34" t="s">
        <v>566</v>
      </c>
      <c r="K34" t="s">
        <v>576</v>
      </c>
      <c r="L34">
        <v>6.4</v>
      </c>
      <c r="M34">
        <f t="shared" si="2"/>
        <v>93.6</v>
      </c>
      <c r="O34" s="41">
        <v>8437.3833674989492</v>
      </c>
      <c r="P34" s="41">
        <v>46535.500226560194</v>
      </c>
      <c r="Q34" s="41">
        <v>256853.17442289714</v>
      </c>
      <c r="R34" s="41">
        <v>4975.7639526359699</v>
      </c>
      <c r="S34" s="41">
        <v>26975.058377291807</v>
      </c>
      <c r="T34" s="41">
        <v>15243</v>
      </c>
      <c r="U34" s="41">
        <v>2934</v>
      </c>
      <c r="V34" s="41">
        <v>2012</v>
      </c>
      <c r="W34" s="41">
        <v>39033</v>
      </c>
      <c r="X34" s="41">
        <v>33736</v>
      </c>
      <c r="Y34" s="41">
        <v>101</v>
      </c>
      <c r="Z34" s="41">
        <v>69</v>
      </c>
      <c r="AA34" s="41">
        <v>214</v>
      </c>
      <c r="AB34" s="41">
        <f t="shared" si="0"/>
        <v>4.3235809010421864</v>
      </c>
      <c r="AC34" s="41">
        <f t="shared" si="1"/>
        <v>13.407086668634099</v>
      </c>
    </row>
    <row r="35" spans="1:29" x14ac:dyDescent="0.35">
      <c r="A35" s="1" t="s">
        <v>376</v>
      </c>
      <c r="B35" s="2" t="s">
        <v>377</v>
      </c>
      <c r="C35" s="2" t="s">
        <v>378</v>
      </c>
      <c r="D35" s="8">
        <v>29.52</v>
      </c>
      <c r="E35" t="s">
        <v>375</v>
      </c>
      <c r="F35" s="2" t="s">
        <v>72</v>
      </c>
      <c r="G35" s="11">
        <v>13.650579957628025</v>
      </c>
      <c r="J35" t="s">
        <v>570</v>
      </c>
      <c r="K35" t="s">
        <v>567</v>
      </c>
      <c r="L35">
        <v>25.6</v>
      </c>
      <c r="M35">
        <f t="shared" si="2"/>
        <v>74.400000000000006</v>
      </c>
      <c r="O35" s="41">
        <v>7745.0475545909349</v>
      </c>
      <c r="P35" s="41">
        <v>50405.561865348907</v>
      </c>
      <c r="Q35" s="41">
        <v>264795.05765147007</v>
      </c>
      <c r="R35" s="41">
        <v>5809.9779486503057</v>
      </c>
      <c r="S35" s="41">
        <v>27688.737072565207</v>
      </c>
      <c r="T35" s="41">
        <v>14561.361391733477</v>
      </c>
      <c r="U35" s="41">
        <v>3201.9545743100375</v>
      </c>
      <c r="V35" s="41">
        <v>2227.7210071158661</v>
      </c>
      <c r="W35" s="41">
        <v>30886.10866078563</v>
      </c>
      <c r="X35" s="41">
        <v>25314.438942947982</v>
      </c>
      <c r="Y35" s="41">
        <v>122.98486004648689</v>
      </c>
      <c r="Z35" s="41">
        <v>89.7677748969503</v>
      </c>
      <c r="AA35" s="41">
        <v>204.46499098850694</v>
      </c>
      <c r="AB35" s="41">
        <f t="shared" si="0"/>
        <v>4.4195936414058767</v>
      </c>
      <c r="AC35" s="41">
        <f t="shared" si="1"/>
        <v>12.429176267638924</v>
      </c>
    </row>
    <row r="36" spans="1:29" x14ac:dyDescent="0.35">
      <c r="A36" s="1" t="s">
        <v>379</v>
      </c>
      <c r="B36" s="2" t="s">
        <v>380</v>
      </c>
      <c r="C36" s="2" t="s">
        <v>381</v>
      </c>
      <c r="D36" s="8">
        <v>29.56</v>
      </c>
      <c r="E36" t="s">
        <v>375</v>
      </c>
      <c r="F36" s="2" t="s">
        <v>299</v>
      </c>
      <c r="G36" s="11">
        <v>14.435489288244636</v>
      </c>
      <c r="J36" t="s">
        <v>570</v>
      </c>
      <c r="K36" t="s">
        <v>576</v>
      </c>
      <c r="L36">
        <v>4.9000000000000004</v>
      </c>
      <c r="M36">
        <f t="shared" si="2"/>
        <v>95.1</v>
      </c>
      <c r="O36" s="41">
        <v>6363.3157836067858</v>
      </c>
      <c r="P36" s="41">
        <v>38286.290955862605</v>
      </c>
      <c r="Q36" s="41">
        <v>287377.38402263017</v>
      </c>
      <c r="R36" s="41">
        <v>4063.9232282900239</v>
      </c>
      <c r="S36" s="41">
        <v>26690.668084222365</v>
      </c>
      <c r="T36" s="41">
        <v>14559.42536229798</v>
      </c>
      <c r="U36" s="41">
        <v>3242.511972295777</v>
      </c>
      <c r="V36" s="41">
        <v>1998.8249324775527</v>
      </c>
      <c r="W36" s="41">
        <v>32748.55519082466</v>
      </c>
      <c r="X36" s="41">
        <v>26823.14644743055</v>
      </c>
      <c r="Y36" s="41">
        <v>94.328193627887998</v>
      </c>
      <c r="Z36" s="41">
        <v>66.902398272255411</v>
      </c>
      <c r="AA36" s="41">
        <v>196.49882250843524</v>
      </c>
      <c r="AB36" s="41">
        <f t="shared" si="0"/>
        <v>5.2207327546610571</v>
      </c>
      <c r="AC36" s="41">
        <f t="shared" si="1"/>
        <v>13.353179485878815</v>
      </c>
    </row>
    <row r="37" spans="1:29" x14ac:dyDescent="0.35">
      <c r="A37" s="1" t="s">
        <v>382</v>
      </c>
      <c r="B37" s="2" t="s">
        <v>383</v>
      </c>
      <c r="C37" s="2" t="s">
        <v>384</v>
      </c>
      <c r="D37" s="8">
        <v>29.62</v>
      </c>
      <c r="E37" t="s">
        <v>375</v>
      </c>
      <c r="F37" s="2" t="s">
        <v>385</v>
      </c>
      <c r="G37" s="11">
        <v>13.086236227580539</v>
      </c>
      <c r="J37" t="s">
        <v>566</v>
      </c>
      <c r="K37" t="s">
        <v>576</v>
      </c>
      <c r="L37">
        <v>4.4000000000000004</v>
      </c>
      <c r="M37">
        <f t="shared" si="2"/>
        <v>95.6</v>
      </c>
      <c r="O37" s="41">
        <v>9458.9829215776554</v>
      </c>
      <c r="P37" s="41">
        <v>42557.572842694535</v>
      </c>
      <c r="Q37" s="41">
        <v>252373.13772985598</v>
      </c>
      <c r="R37" s="41">
        <v>6603.7385791960569</v>
      </c>
      <c r="S37" s="41">
        <v>33055.800491425449</v>
      </c>
      <c r="T37" s="41">
        <v>19923.678920701906</v>
      </c>
      <c r="U37" s="41">
        <v>3964.2256697856001</v>
      </c>
      <c r="V37" s="41">
        <v>2688.5249468482602</v>
      </c>
      <c r="W37" s="41">
        <v>47963.90556252758</v>
      </c>
      <c r="X37" s="41">
        <v>43755.541091927291</v>
      </c>
      <c r="Y37" s="41">
        <v>112.2386101395123</v>
      </c>
      <c r="Z37" s="41">
        <v>77.911653684145548</v>
      </c>
      <c r="AA37" s="41">
        <v>154.89772044583859</v>
      </c>
      <c r="AB37" s="41">
        <f t="shared" si="0"/>
        <v>6.3173831759293444</v>
      </c>
      <c r="AC37" s="41">
        <f t="shared" si="1"/>
        <v>12.295143673551008</v>
      </c>
    </row>
    <row r="38" spans="1:29" x14ac:dyDescent="0.35">
      <c r="A38" s="1" t="s">
        <v>386</v>
      </c>
      <c r="B38" s="2" t="s">
        <v>387</v>
      </c>
      <c r="C38" s="2" t="s">
        <v>388</v>
      </c>
      <c r="D38" s="8">
        <v>30.33</v>
      </c>
      <c r="E38" t="s">
        <v>10</v>
      </c>
      <c r="F38" s="2" t="s">
        <v>72</v>
      </c>
      <c r="G38" s="11">
        <v>9.0829306815755935</v>
      </c>
      <c r="J38" t="s">
        <v>568</v>
      </c>
      <c r="K38" t="s">
        <v>567</v>
      </c>
      <c r="L38">
        <v>28</v>
      </c>
      <c r="M38">
        <f t="shared" si="2"/>
        <v>72</v>
      </c>
      <c r="O38" s="41">
        <v>13876.887893762407</v>
      </c>
      <c r="P38" s="41">
        <v>65008.228237829142</v>
      </c>
      <c r="Q38" s="41">
        <v>269074.55788757297</v>
      </c>
      <c r="R38" s="41">
        <v>5739.0489125976219</v>
      </c>
      <c r="S38" s="41">
        <v>39452.394652909017</v>
      </c>
      <c r="T38" s="41">
        <v>21996.242885774387</v>
      </c>
      <c r="U38" s="41">
        <v>3395.4823944897898</v>
      </c>
      <c r="V38" s="41">
        <v>2604.2154848849968</v>
      </c>
      <c r="W38" s="41">
        <v>44758.185061648292</v>
      </c>
      <c r="X38" s="41">
        <v>39376.499003483434</v>
      </c>
      <c r="Y38" s="41">
        <v>134.20248782965257</v>
      </c>
      <c r="Z38" s="41">
        <v>98.511618490894634</v>
      </c>
      <c r="AA38" s="41">
        <v>214.03559165633504</v>
      </c>
      <c r="AB38" s="41">
        <f t="shared" si="0"/>
        <v>4.0059782514878162</v>
      </c>
      <c r="AC38" s="41">
        <f t="shared" si="1"/>
        <v>15.149435552431349</v>
      </c>
    </row>
    <row r="39" spans="1:29" x14ac:dyDescent="0.35">
      <c r="A39" s="35" t="s">
        <v>389</v>
      </c>
      <c r="B39" s="2" t="s">
        <v>390</v>
      </c>
      <c r="C39" s="2" t="s">
        <v>391</v>
      </c>
      <c r="D39" s="8">
        <v>30.89</v>
      </c>
      <c r="E39" t="s">
        <v>10</v>
      </c>
      <c r="F39" s="2" t="s">
        <v>72</v>
      </c>
      <c r="G39" s="11">
        <v>9.2060426175423267</v>
      </c>
      <c r="J39" t="s">
        <v>568</v>
      </c>
      <c r="K39" t="s">
        <v>567</v>
      </c>
      <c r="L39">
        <v>31.8</v>
      </c>
      <c r="M39">
        <f t="shared" si="2"/>
        <v>68.2</v>
      </c>
      <c r="O39" s="41">
        <v>14525.60122235657</v>
      </c>
      <c r="P39" s="41">
        <v>64856.635766761923</v>
      </c>
      <c r="Q39" s="41">
        <v>261959.09250142827</v>
      </c>
      <c r="R39" s="41">
        <v>6971.802948110927</v>
      </c>
      <c r="S39" s="41">
        <v>25907.784263929309</v>
      </c>
      <c r="T39" s="41">
        <v>14619.28893445888</v>
      </c>
      <c r="U39" s="41">
        <v>4097.2000072072778</v>
      </c>
      <c r="V39" s="41">
        <v>3021.6372951757771</v>
      </c>
      <c r="W39" s="41">
        <v>39259.423271500425</v>
      </c>
      <c r="X39" s="41">
        <v>33479.300689585827</v>
      </c>
      <c r="Y39" s="41">
        <v>96.439624345319459</v>
      </c>
      <c r="Z39" s="41">
        <v>71.445373121945991</v>
      </c>
      <c r="AA39" s="41">
        <v>205.350120819626</v>
      </c>
      <c r="AB39" s="41">
        <f t="shared" si="0"/>
        <v>4.6589485554604151</v>
      </c>
      <c r="AC39" s="41">
        <f t="shared" si="1"/>
        <v>8.5740880632141447</v>
      </c>
    </row>
    <row r="40" spans="1:29" x14ac:dyDescent="0.35">
      <c r="A40" s="35" t="s">
        <v>392</v>
      </c>
      <c r="B40" s="2" t="s">
        <v>393</v>
      </c>
      <c r="C40" s="2" t="s">
        <v>394</v>
      </c>
      <c r="D40" s="8">
        <v>31.51</v>
      </c>
      <c r="E40" t="s">
        <v>10</v>
      </c>
      <c r="F40" s="2" t="s">
        <v>96</v>
      </c>
      <c r="G40" s="11">
        <v>9.7944313653282151</v>
      </c>
      <c r="J40" t="s">
        <v>577</v>
      </c>
      <c r="K40" t="s">
        <v>567</v>
      </c>
      <c r="L40">
        <v>23</v>
      </c>
      <c r="M40">
        <f t="shared" si="2"/>
        <v>77</v>
      </c>
      <c r="O40" s="41">
        <v>12046.106272736797</v>
      </c>
      <c r="P40" s="41">
        <v>64574.307032678305</v>
      </c>
      <c r="Q40" s="41">
        <v>275362.08575759776</v>
      </c>
      <c r="R40" s="41">
        <v>7010.763660022134</v>
      </c>
      <c r="S40" s="41">
        <v>23463.634903751368</v>
      </c>
      <c r="T40" s="41">
        <v>13039.876665328942</v>
      </c>
      <c r="U40" s="41">
        <v>3696.3421594196443</v>
      </c>
      <c r="V40" s="41">
        <v>2668.2003133677372</v>
      </c>
      <c r="W40" s="41">
        <v>33997.378116323642</v>
      </c>
      <c r="X40" s="41">
        <v>27918.260875093794</v>
      </c>
      <c r="Y40" s="41">
        <v>91.735252426035572</v>
      </c>
      <c r="Z40" s="41">
        <v>68.923771717642012</v>
      </c>
      <c r="AA40" s="41">
        <v>200.92447166403062</v>
      </c>
      <c r="AB40" s="41">
        <f t="shared" si="0"/>
        <v>4.1319844315440735</v>
      </c>
      <c r="AC40" s="41">
        <f t="shared" si="1"/>
        <v>8.7938056172912074</v>
      </c>
    </row>
    <row r="41" spans="1:29" x14ac:dyDescent="0.35">
      <c r="A41" s="33" t="s">
        <v>395</v>
      </c>
      <c r="B41" s="19" t="s">
        <v>396</v>
      </c>
      <c r="C41" s="19" t="s">
        <v>397</v>
      </c>
      <c r="D41" s="23">
        <v>31.97</v>
      </c>
      <c r="E41" t="s">
        <v>32</v>
      </c>
      <c r="F41" s="19" t="s">
        <v>72</v>
      </c>
      <c r="G41" s="26">
        <v>11.307800859833947</v>
      </c>
      <c r="H41">
        <v>0.99</v>
      </c>
      <c r="J41" t="s">
        <v>570</v>
      </c>
      <c r="K41" t="s">
        <v>567</v>
      </c>
      <c r="L41">
        <v>16.399999999999999</v>
      </c>
      <c r="M41">
        <f t="shared" si="2"/>
        <v>83.6</v>
      </c>
      <c r="O41" s="41">
        <v>6451.5114285632208</v>
      </c>
      <c r="P41" s="41">
        <v>58768.685427576354</v>
      </c>
      <c r="Q41" s="41">
        <v>265332.43579015555</v>
      </c>
      <c r="R41" s="41">
        <v>6472.5384749736186</v>
      </c>
      <c r="S41" s="41">
        <v>21137.863147912529</v>
      </c>
      <c r="T41" s="41">
        <v>11388</v>
      </c>
      <c r="U41" s="41">
        <v>3596</v>
      </c>
      <c r="V41" s="41">
        <v>2590</v>
      </c>
      <c r="W41" s="41">
        <v>30975</v>
      </c>
      <c r="X41" s="41">
        <v>25217</v>
      </c>
      <c r="Y41" s="41">
        <v>103</v>
      </c>
      <c r="Z41" s="41">
        <v>78</v>
      </c>
      <c r="AA41" s="41">
        <v>181</v>
      </c>
      <c r="AB41" s="41">
        <f t="shared" si="0"/>
        <v>4.4071089580381866</v>
      </c>
      <c r="AC41" s="41">
        <f t="shared" si="1"/>
        <v>8.1613371227461506</v>
      </c>
    </row>
    <row r="42" spans="1:29" x14ac:dyDescent="0.35">
      <c r="A42" s="1" t="s">
        <v>398</v>
      </c>
      <c r="B42" s="2" t="s">
        <v>399</v>
      </c>
      <c r="C42" s="2" t="s">
        <v>400</v>
      </c>
      <c r="D42" s="8">
        <v>32.090000000000003</v>
      </c>
      <c r="E42" t="s">
        <v>543</v>
      </c>
      <c r="F42" s="2" t="s">
        <v>385</v>
      </c>
      <c r="G42" s="11">
        <v>10.241760195449814</v>
      </c>
      <c r="J42" t="s">
        <v>570</v>
      </c>
      <c r="K42" t="s">
        <v>567</v>
      </c>
      <c r="L42">
        <v>30.1</v>
      </c>
      <c r="M42">
        <f t="shared" si="2"/>
        <v>69.900000000000006</v>
      </c>
      <c r="O42" s="41">
        <v>5118.2872623051117</v>
      </c>
      <c r="P42" s="41">
        <v>71653.097463356127</v>
      </c>
      <c r="Q42" s="41">
        <v>270570.45848934253</v>
      </c>
      <c r="R42" s="41">
        <v>7221.4724032433705</v>
      </c>
      <c r="S42" s="41">
        <v>15066.106610428955</v>
      </c>
      <c r="T42" s="41">
        <v>8623</v>
      </c>
      <c r="U42" s="41">
        <v>3450</v>
      </c>
      <c r="V42" s="41">
        <v>2528</v>
      </c>
      <c r="W42" s="41">
        <v>28990</v>
      </c>
      <c r="X42" s="41">
        <v>23171</v>
      </c>
      <c r="Y42" s="41">
        <v>104</v>
      </c>
      <c r="Z42" s="41">
        <v>79</v>
      </c>
      <c r="AA42" s="41">
        <v>235</v>
      </c>
      <c r="AB42" s="41">
        <f t="shared" si="0"/>
        <v>3.5281098647449762</v>
      </c>
      <c r="AC42" s="41">
        <f t="shared" si="1"/>
        <v>5.9596940705810741</v>
      </c>
    </row>
    <row r="43" spans="1:29" x14ac:dyDescent="0.35">
      <c r="A43" s="1" t="s">
        <v>401</v>
      </c>
      <c r="B43" s="2" t="s">
        <v>402</v>
      </c>
      <c r="C43" s="2" t="s">
        <v>403</v>
      </c>
      <c r="D43" s="8">
        <v>32.229999999999997</v>
      </c>
      <c r="E43" t="s">
        <v>41</v>
      </c>
      <c r="F43" s="2" t="s">
        <v>404</v>
      </c>
      <c r="G43" s="11">
        <v>13.019535118142803</v>
      </c>
      <c r="H43">
        <v>5</v>
      </c>
      <c r="J43" t="s">
        <v>572</v>
      </c>
      <c r="K43" t="s">
        <v>569</v>
      </c>
      <c r="L43">
        <v>64.2</v>
      </c>
      <c r="M43">
        <f t="shared" si="2"/>
        <v>35.799999999999997</v>
      </c>
      <c r="O43" s="41">
        <v>0</v>
      </c>
      <c r="P43" s="41">
        <v>63086.339503880612</v>
      </c>
      <c r="Q43" s="41">
        <v>247329.70248299302</v>
      </c>
      <c r="R43" s="41">
        <v>8238.273210967267</v>
      </c>
      <c r="S43" s="41">
        <v>15395.057182789509</v>
      </c>
      <c r="T43" s="41">
        <v>8360</v>
      </c>
      <c r="U43" s="41">
        <v>3545</v>
      </c>
      <c r="V43" s="41">
        <v>2898</v>
      </c>
      <c r="W43" s="41">
        <v>30851</v>
      </c>
      <c r="X43" s="41">
        <v>25386</v>
      </c>
      <c r="Y43" s="41">
        <v>109</v>
      </c>
      <c r="Z43" s="41">
        <v>86</v>
      </c>
      <c r="AA43" s="41">
        <v>254</v>
      </c>
      <c r="AB43" s="41">
        <f t="shared" si="0"/>
        <v>4.5937044735679047</v>
      </c>
      <c r="AC43" s="41">
        <f t="shared" si="1"/>
        <v>5.3123040658348897</v>
      </c>
    </row>
    <row r="44" spans="1:29" x14ac:dyDescent="0.35">
      <c r="A44" s="1" t="s">
        <v>405</v>
      </c>
      <c r="B44" s="2" t="s">
        <v>406</v>
      </c>
      <c r="C44" s="2" t="s">
        <v>407</v>
      </c>
      <c r="D44" s="8">
        <v>32.33</v>
      </c>
      <c r="E44" t="s">
        <v>137</v>
      </c>
      <c r="F44" s="2" t="s">
        <v>96</v>
      </c>
      <c r="G44" s="11">
        <v>14.186603834380545</v>
      </c>
      <c r="H44">
        <v>1.1000000000000001</v>
      </c>
      <c r="J44" t="s">
        <v>570</v>
      </c>
      <c r="K44" t="s">
        <v>567</v>
      </c>
      <c r="L44">
        <v>17.600000000000001</v>
      </c>
      <c r="M44">
        <f t="shared" si="2"/>
        <v>82.4</v>
      </c>
      <c r="O44" s="41">
        <v>4315.2536041012636</v>
      </c>
      <c r="P44" s="41">
        <v>58381.08062304667</v>
      </c>
      <c r="Q44" s="41">
        <v>303291.8184947769</v>
      </c>
      <c r="R44" s="41">
        <v>6253.8294305600284</v>
      </c>
      <c r="S44" s="41">
        <v>13503.212728017968</v>
      </c>
      <c r="T44" s="41">
        <v>8360.3803667625343</v>
      </c>
      <c r="U44" s="41">
        <v>3081.1052180082684</v>
      </c>
      <c r="V44" s="41">
        <v>2414.6365798550546</v>
      </c>
      <c r="W44" s="41">
        <v>23280.418412566112</v>
      </c>
      <c r="X44" s="41">
        <v>20497.945923455329</v>
      </c>
      <c r="Y44" s="41">
        <v>85.93668080319857</v>
      </c>
      <c r="Z44" s="41">
        <v>69.292070633425894</v>
      </c>
      <c r="AA44" s="41">
        <v>255.2637589016127</v>
      </c>
      <c r="AB44" s="41">
        <f t="shared" si="0"/>
        <v>4.1359915816663495</v>
      </c>
      <c r="AC44" s="41">
        <f t="shared" si="1"/>
        <v>5.5922339786753898</v>
      </c>
    </row>
    <row r="45" spans="1:29" x14ac:dyDescent="0.35">
      <c r="A45" s="1" t="s">
        <v>408</v>
      </c>
      <c r="B45" s="2" t="s">
        <v>409</v>
      </c>
      <c r="C45" s="2" t="s">
        <v>410</v>
      </c>
      <c r="D45" s="8">
        <v>32.53</v>
      </c>
      <c r="E45" t="s">
        <v>137</v>
      </c>
      <c r="F45" s="2" t="s">
        <v>72</v>
      </c>
      <c r="G45" s="11">
        <v>12.141185235774385</v>
      </c>
      <c r="H45">
        <v>0.95</v>
      </c>
      <c r="J45" t="s">
        <v>570</v>
      </c>
      <c r="K45" t="s">
        <v>567</v>
      </c>
      <c r="L45">
        <v>14.6</v>
      </c>
      <c r="M45">
        <f t="shared" si="2"/>
        <v>85.4</v>
      </c>
      <c r="O45" s="41">
        <v>3956.5868280107084</v>
      </c>
      <c r="P45" s="41">
        <v>64596.299571526244</v>
      </c>
      <c r="Q45" s="41">
        <v>277197.30049963831</v>
      </c>
      <c r="R45" s="41">
        <v>6518.758316373317</v>
      </c>
      <c r="S45" s="41">
        <v>11259.889477281698</v>
      </c>
      <c r="T45" s="41">
        <v>7612.3642406973313</v>
      </c>
      <c r="U45" s="41">
        <v>3065.4385813065314</v>
      </c>
      <c r="V45" s="41">
        <v>2175.168489290917</v>
      </c>
      <c r="W45" s="41">
        <v>22840.721157496737</v>
      </c>
      <c r="X45" s="41">
        <v>17885.472443990744</v>
      </c>
      <c r="Y45" s="41">
        <v>88.291110414245111</v>
      </c>
      <c r="Z45" s="41">
        <v>70.961759082424109</v>
      </c>
      <c r="AA45" s="41">
        <v>229.82510251622861</v>
      </c>
      <c r="AB45" s="41">
        <f t="shared" si="0"/>
        <v>3.3673267721510811</v>
      </c>
      <c r="AC45" s="41">
        <f t="shared" si="1"/>
        <v>5.1765596700751715</v>
      </c>
    </row>
    <row r="46" spans="1:29" x14ac:dyDescent="0.35">
      <c r="A46" s="1" t="s">
        <v>411</v>
      </c>
      <c r="B46" s="2" t="s">
        <v>412</v>
      </c>
      <c r="C46" s="2" t="s">
        <v>413</v>
      </c>
      <c r="D46" s="8">
        <v>32.950000000000003</v>
      </c>
      <c r="E46" t="s">
        <v>32</v>
      </c>
      <c r="F46" s="2" t="s">
        <v>299</v>
      </c>
      <c r="G46" s="11">
        <v>12.274517097667029</v>
      </c>
      <c r="J46" t="s">
        <v>570</v>
      </c>
      <c r="K46" t="s">
        <v>576</v>
      </c>
      <c r="L46">
        <v>9.6999999999999993</v>
      </c>
      <c r="M46">
        <f t="shared" si="2"/>
        <v>90.3</v>
      </c>
      <c r="O46" s="41">
        <v>14073.085080215147</v>
      </c>
      <c r="P46" s="41">
        <v>60709.260747885877</v>
      </c>
      <c r="Q46" s="41">
        <v>295502.54147955473</v>
      </c>
      <c r="R46" s="41">
        <v>5250.1908373012357</v>
      </c>
      <c r="S46" s="41">
        <v>20880.342134859104</v>
      </c>
      <c r="T46" s="41">
        <v>11140</v>
      </c>
      <c r="U46" s="41">
        <v>2448</v>
      </c>
      <c r="V46" s="41">
        <v>1813</v>
      </c>
      <c r="W46" s="41">
        <v>30571</v>
      </c>
      <c r="X46" s="41">
        <v>24409</v>
      </c>
      <c r="Y46" s="41">
        <v>73</v>
      </c>
      <c r="Z46" s="41">
        <v>53</v>
      </c>
      <c r="AA46" s="41">
        <v>187</v>
      </c>
      <c r="AB46" s="41">
        <f t="shared" si="0"/>
        <v>2.986364811011367</v>
      </c>
      <c r="AC46" s="41">
        <f t="shared" si="1"/>
        <v>11.517011657396086</v>
      </c>
    </row>
    <row r="47" spans="1:29" x14ac:dyDescent="0.35">
      <c r="A47" s="1" t="s">
        <v>414</v>
      </c>
      <c r="B47" s="2" t="s">
        <v>415</v>
      </c>
      <c r="C47" s="2" t="s">
        <v>416</v>
      </c>
      <c r="D47" s="8">
        <v>33.049999999999997</v>
      </c>
      <c r="E47" t="s">
        <v>137</v>
      </c>
      <c r="F47" s="2" t="s">
        <v>385</v>
      </c>
      <c r="G47" s="11">
        <v>10.983885966573494</v>
      </c>
      <c r="H47">
        <v>1.87</v>
      </c>
      <c r="J47" t="s">
        <v>566</v>
      </c>
      <c r="K47" t="s">
        <v>567</v>
      </c>
      <c r="L47">
        <v>35</v>
      </c>
      <c r="M47">
        <f t="shared" si="2"/>
        <v>65</v>
      </c>
      <c r="O47" s="41">
        <v>3956.5868280107084</v>
      </c>
      <c r="P47" s="41">
        <v>64596.299571526244</v>
      </c>
      <c r="Q47" s="41">
        <v>277197.30049963831</v>
      </c>
      <c r="R47" s="41">
        <v>6518.758316373317</v>
      </c>
      <c r="S47" s="41">
        <v>11259.889477281698</v>
      </c>
      <c r="T47" s="41">
        <v>6592.1655086564879</v>
      </c>
      <c r="U47" s="41">
        <v>3065</v>
      </c>
      <c r="V47" s="41">
        <v>2241.0222141960548</v>
      </c>
      <c r="W47" s="41">
        <v>22841</v>
      </c>
      <c r="X47" s="41">
        <v>17581.836285848141</v>
      </c>
      <c r="Y47" s="41">
        <v>88</v>
      </c>
      <c r="Z47" s="41">
        <v>68.457226408926786</v>
      </c>
      <c r="AA47" s="41">
        <v>237.71985794617541</v>
      </c>
      <c r="AB47" s="41">
        <f t="shared" si="0"/>
        <v>3.4692733625006085</v>
      </c>
      <c r="AC47" s="41">
        <f t="shared" si="1"/>
        <v>5.0244434909901488</v>
      </c>
    </row>
    <row r="48" spans="1:29" x14ac:dyDescent="0.35">
      <c r="A48" s="1" t="s">
        <v>417</v>
      </c>
      <c r="B48" s="2" t="s">
        <v>418</v>
      </c>
      <c r="C48" s="2" t="s">
        <v>419</v>
      </c>
      <c r="D48" s="8">
        <v>33.58</v>
      </c>
      <c r="E48" t="s">
        <v>543</v>
      </c>
      <c r="F48" s="2" t="s">
        <v>96</v>
      </c>
      <c r="G48" s="11">
        <v>13.65756215579537</v>
      </c>
      <c r="J48" t="s">
        <v>570</v>
      </c>
      <c r="K48" t="s">
        <v>576</v>
      </c>
      <c r="L48">
        <v>10</v>
      </c>
      <c r="M48">
        <f t="shared" si="2"/>
        <v>90</v>
      </c>
      <c r="O48" s="41">
        <v>7155.6066607987605</v>
      </c>
      <c r="P48" s="41">
        <v>51414.661031909862</v>
      </c>
      <c r="Q48" s="41">
        <v>302233.90974308876</v>
      </c>
      <c r="R48" s="41">
        <v>5082.9107044176271</v>
      </c>
      <c r="S48" s="41">
        <v>14550.062015385112</v>
      </c>
      <c r="T48" s="41">
        <v>8266</v>
      </c>
      <c r="U48" s="41">
        <v>3337</v>
      </c>
      <c r="V48" s="41">
        <v>2137</v>
      </c>
      <c r="W48" s="41">
        <v>25650</v>
      </c>
      <c r="X48" s="41">
        <v>19951</v>
      </c>
      <c r="Y48" s="41">
        <v>60</v>
      </c>
      <c r="Z48" s="41">
        <v>43</v>
      </c>
      <c r="AA48" s="41">
        <v>173</v>
      </c>
      <c r="AB48" s="41">
        <f t="shared" si="0"/>
        <v>4.1564020011212319</v>
      </c>
      <c r="AC48" s="41">
        <f t="shared" si="1"/>
        <v>6.8086392210505906</v>
      </c>
    </row>
    <row r="49" spans="1:29" x14ac:dyDescent="0.35">
      <c r="A49" s="1" t="s">
        <v>420</v>
      </c>
      <c r="B49" s="2" t="s">
        <v>421</v>
      </c>
      <c r="C49" s="2" t="s">
        <v>422</v>
      </c>
      <c r="D49" s="8">
        <v>33.9</v>
      </c>
      <c r="E49" t="s">
        <v>137</v>
      </c>
      <c r="F49" s="2" t="s">
        <v>385</v>
      </c>
      <c r="G49" s="11">
        <v>12.471310230346688</v>
      </c>
      <c r="H49">
        <v>2.16</v>
      </c>
      <c r="J49" t="s">
        <v>566</v>
      </c>
      <c r="K49" t="s">
        <v>567</v>
      </c>
      <c r="L49">
        <v>36.5</v>
      </c>
      <c r="M49">
        <f t="shared" si="2"/>
        <v>63.5</v>
      </c>
      <c r="O49" s="41">
        <v>3448.8271959766289</v>
      </c>
      <c r="P49" s="41">
        <v>68917.627437551346</v>
      </c>
      <c r="Q49" s="41">
        <v>287938.78436498757</v>
      </c>
      <c r="R49" s="41">
        <v>7738.9389164808617</v>
      </c>
      <c r="S49" s="41">
        <v>12292.545949562753</v>
      </c>
      <c r="T49" s="41">
        <v>7106.8822581711393</v>
      </c>
      <c r="U49" s="41">
        <v>3704</v>
      </c>
      <c r="V49" s="41">
        <v>2637.1423473375662</v>
      </c>
      <c r="W49" s="41">
        <v>23701</v>
      </c>
      <c r="X49" s="41">
        <v>18302.345849229438</v>
      </c>
      <c r="Y49" s="41">
        <v>99</v>
      </c>
      <c r="Z49" s="41">
        <v>72.631447531422324</v>
      </c>
      <c r="AA49" s="41">
        <v>235.96546785063168</v>
      </c>
      <c r="AB49" s="41">
        <f t="shared" si="0"/>
        <v>3.8265135428917261</v>
      </c>
      <c r="AC49" s="41">
        <f t="shared" si="1"/>
        <v>4.661313016331178</v>
      </c>
    </row>
    <row r="50" spans="1:29" x14ac:dyDescent="0.35">
      <c r="A50" s="33" t="s">
        <v>423</v>
      </c>
      <c r="B50" s="19" t="s">
        <v>424</v>
      </c>
      <c r="C50" s="19" t="s">
        <v>425</v>
      </c>
      <c r="D50" s="23">
        <v>34.25</v>
      </c>
      <c r="E50" t="s">
        <v>32</v>
      </c>
      <c r="F50" s="19" t="s">
        <v>96</v>
      </c>
      <c r="G50" s="26">
        <v>13.03441933788757</v>
      </c>
      <c r="H50">
        <v>1.1299999999999999</v>
      </c>
      <c r="J50" t="s">
        <v>566</v>
      </c>
      <c r="K50" t="s">
        <v>567</v>
      </c>
      <c r="L50">
        <v>16.5</v>
      </c>
      <c r="M50">
        <f t="shared" si="2"/>
        <v>83.5</v>
      </c>
      <c r="O50" s="41">
        <v>4045.2402486684859</v>
      </c>
      <c r="P50" s="41">
        <v>50100.110269476805</v>
      </c>
      <c r="Q50" s="41">
        <v>289468.06781271601</v>
      </c>
      <c r="R50" s="41">
        <v>6083.311499113719</v>
      </c>
      <c r="S50" s="41">
        <v>14881.755974058611</v>
      </c>
      <c r="T50" s="41">
        <v>7709</v>
      </c>
      <c r="U50" s="41">
        <v>2138</v>
      </c>
      <c r="V50" s="41">
        <v>1549</v>
      </c>
      <c r="W50" s="41">
        <v>19492</v>
      </c>
      <c r="X50" s="41">
        <v>14548</v>
      </c>
      <c r="Y50" s="41">
        <v>81</v>
      </c>
      <c r="Z50" s="41">
        <v>64</v>
      </c>
      <c r="AA50" s="41">
        <v>218</v>
      </c>
      <c r="AB50" s="41">
        <f t="shared" si="0"/>
        <v>3.0918095622310817</v>
      </c>
      <c r="AC50" s="41">
        <f t="shared" si="1"/>
        <v>9.6073311646601756</v>
      </c>
    </row>
    <row r="51" spans="1:29" x14ac:dyDescent="0.35">
      <c r="A51" s="1" t="s">
        <v>426</v>
      </c>
      <c r="B51" s="2" t="s">
        <v>427</v>
      </c>
      <c r="C51" s="2" t="s">
        <v>428</v>
      </c>
      <c r="D51" s="8">
        <v>34.75</v>
      </c>
      <c r="E51" t="s">
        <v>137</v>
      </c>
      <c r="F51" s="2" t="s">
        <v>96</v>
      </c>
      <c r="G51" s="11">
        <v>11.049996668240807</v>
      </c>
      <c r="H51">
        <v>1.71</v>
      </c>
      <c r="J51" t="s">
        <v>570</v>
      </c>
      <c r="K51" t="s">
        <v>567</v>
      </c>
      <c r="L51">
        <v>29</v>
      </c>
      <c r="M51">
        <f t="shared" si="2"/>
        <v>71</v>
      </c>
      <c r="O51" s="41">
        <v>4183.0391846796465</v>
      </c>
      <c r="P51" s="41">
        <v>65492.734812004441</v>
      </c>
      <c r="Q51" s="41">
        <v>290807.4561601812</v>
      </c>
      <c r="R51" s="41">
        <v>7112.1559427274715</v>
      </c>
      <c r="S51" s="41">
        <v>13079.33183320546</v>
      </c>
      <c r="T51" s="41">
        <v>7546.7487910424898</v>
      </c>
      <c r="U51" s="41">
        <v>3579</v>
      </c>
      <c r="V51" s="41">
        <v>2697.0093699786003</v>
      </c>
      <c r="W51" s="41">
        <v>26089</v>
      </c>
      <c r="X51" s="41">
        <v>20511.975316900862</v>
      </c>
      <c r="Y51" s="41">
        <v>95</v>
      </c>
      <c r="Z51" s="41">
        <v>75.679743932094212</v>
      </c>
      <c r="AA51" s="41">
        <v>225.43912727736929</v>
      </c>
      <c r="AB51" s="41">
        <f t="shared" si="0"/>
        <v>4.1180283243940119</v>
      </c>
      <c r="AC51" s="41">
        <f t="shared" si="1"/>
        <v>4.8495685550062584</v>
      </c>
    </row>
    <row r="52" spans="1:29" x14ac:dyDescent="0.35">
      <c r="A52" s="1" t="s">
        <v>429</v>
      </c>
      <c r="B52" s="2" t="s">
        <v>430</v>
      </c>
      <c r="C52" s="2" t="s">
        <v>431</v>
      </c>
      <c r="D52" s="8">
        <v>35.04</v>
      </c>
      <c r="E52" t="s">
        <v>432</v>
      </c>
      <c r="F52" s="2" t="s">
        <v>96</v>
      </c>
      <c r="G52" s="11">
        <v>15.637860082304526</v>
      </c>
      <c r="H52">
        <v>1.92</v>
      </c>
      <c r="J52" t="s">
        <v>570</v>
      </c>
      <c r="K52" t="s">
        <v>567</v>
      </c>
      <c r="L52">
        <v>28.9</v>
      </c>
      <c r="M52">
        <f t="shared" si="2"/>
        <v>71.099999999999994</v>
      </c>
      <c r="O52" s="41">
        <v>0</v>
      </c>
      <c r="P52" s="41">
        <v>62871.616104802204</v>
      </c>
      <c r="Q52" s="41">
        <v>265766.86359069287</v>
      </c>
      <c r="R52" s="41">
        <v>7402.9658807510768</v>
      </c>
      <c r="S52" s="41">
        <v>14093.906541622953</v>
      </c>
      <c r="T52" s="41">
        <v>7710</v>
      </c>
      <c r="U52" s="41">
        <v>3454</v>
      </c>
      <c r="V52" s="41">
        <v>2578</v>
      </c>
      <c r="W52" s="41">
        <v>26015</v>
      </c>
      <c r="X52" s="41">
        <v>20552</v>
      </c>
      <c r="Y52" s="41">
        <v>99</v>
      </c>
      <c r="Z52" s="41">
        <v>80</v>
      </c>
      <c r="AA52" s="41">
        <v>261</v>
      </c>
      <c r="AB52" s="41">
        <f t="shared" si="0"/>
        <v>4.1004194893012924</v>
      </c>
      <c r="AC52" s="41">
        <f t="shared" si="1"/>
        <v>5.4669924521423399</v>
      </c>
    </row>
    <row r="53" spans="1:29" x14ac:dyDescent="0.35">
      <c r="A53" s="1" t="s">
        <v>433</v>
      </c>
      <c r="B53" s="2" t="s">
        <v>434</v>
      </c>
      <c r="C53" s="2" t="s">
        <v>435</v>
      </c>
      <c r="D53" s="8">
        <v>35.36</v>
      </c>
      <c r="E53" t="s">
        <v>137</v>
      </c>
      <c r="F53" s="2" t="s">
        <v>150</v>
      </c>
      <c r="G53" s="11">
        <v>14.560496870150065</v>
      </c>
      <c r="H53">
        <v>1.77</v>
      </c>
      <c r="J53" t="s">
        <v>568</v>
      </c>
      <c r="K53" t="s">
        <v>567</v>
      </c>
      <c r="L53">
        <v>39.4</v>
      </c>
      <c r="M53">
        <f t="shared" si="2"/>
        <v>60.6</v>
      </c>
      <c r="O53" s="41">
        <v>6910.3132193446891</v>
      </c>
      <c r="P53" s="41">
        <v>76887.466347973474</v>
      </c>
      <c r="Q53" s="41">
        <v>286650.42559806368</v>
      </c>
      <c r="R53" s="41">
        <v>7654.9370746376244</v>
      </c>
      <c r="S53" s="41">
        <v>13452.071645581193</v>
      </c>
      <c r="T53" s="41">
        <v>7806.7803878227905</v>
      </c>
      <c r="U53" s="41">
        <v>3798.6371789478208</v>
      </c>
      <c r="V53" s="41">
        <v>2968.4065392846232</v>
      </c>
      <c r="W53" s="41">
        <v>31335.115817474445</v>
      </c>
      <c r="X53" s="41">
        <v>2106125</v>
      </c>
      <c r="Y53" s="41">
        <v>95.35439924738472</v>
      </c>
      <c r="Z53" s="41">
        <v>75.135980204919633</v>
      </c>
      <c r="AA53" s="41">
        <v>229.82510251622861</v>
      </c>
      <c r="AB53" s="41">
        <f t="shared" si="0"/>
        <v>3.8607157710859616</v>
      </c>
      <c r="AC53" s="41">
        <f t="shared" si="1"/>
        <v>4.5317484204246163</v>
      </c>
    </row>
    <row r="54" spans="1:29" x14ac:dyDescent="0.35">
      <c r="A54" s="35" t="s">
        <v>436</v>
      </c>
      <c r="B54" s="2" t="s">
        <v>437</v>
      </c>
      <c r="C54" s="2" t="s">
        <v>438</v>
      </c>
      <c r="D54" s="8">
        <v>35.799999999999997</v>
      </c>
      <c r="E54" t="s">
        <v>10</v>
      </c>
      <c r="F54" s="2" t="s">
        <v>96</v>
      </c>
      <c r="G54" s="11">
        <v>6.4877127036093922</v>
      </c>
      <c r="J54" t="s">
        <v>568</v>
      </c>
      <c r="K54" t="s">
        <v>567</v>
      </c>
      <c r="L54">
        <v>37.1</v>
      </c>
      <c r="M54">
        <f t="shared" si="2"/>
        <v>62.9</v>
      </c>
      <c r="O54" s="41">
        <v>9945.0081427377118</v>
      </c>
      <c r="P54" s="41">
        <v>73816.130838590412</v>
      </c>
      <c r="Q54" s="41">
        <v>259898.03571675022</v>
      </c>
      <c r="R54" s="41">
        <v>6708.8181427102827</v>
      </c>
      <c r="S54" s="41">
        <v>18895.652053960115</v>
      </c>
      <c r="T54" s="41">
        <v>11044.701622151562</v>
      </c>
      <c r="U54" s="41">
        <v>4059.0721399369886</v>
      </c>
      <c r="V54" s="41">
        <v>3235.6906785243082</v>
      </c>
      <c r="W54" s="41">
        <v>44076.563148958492</v>
      </c>
      <c r="X54" s="41">
        <v>38929.279795296177</v>
      </c>
      <c r="Y54" s="41">
        <v>104.67227520406624</v>
      </c>
      <c r="Z54" s="41">
        <v>76.488575930553949</v>
      </c>
      <c r="AA54" s="41">
        <v>227.47836659760296</v>
      </c>
      <c r="AB54" s="41">
        <f t="shared" si="0"/>
        <v>4.3834466013934152</v>
      </c>
      <c r="AC54" s="41">
        <f t="shared" si="1"/>
        <v>5.839758472394462</v>
      </c>
    </row>
    <row r="55" spans="1:29" x14ac:dyDescent="0.35">
      <c r="A55" s="35" t="s">
        <v>439</v>
      </c>
      <c r="B55" s="2" t="s">
        <v>440</v>
      </c>
      <c r="C55" s="2" t="s">
        <v>441</v>
      </c>
      <c r="D55" s="8">
        <v>36.67</v>
      </c>
      <c r="E55" t="s">
        <v>10</v>
      </c>
      <c r="F55" s="2" t="s">
        <v>385</v>
      </c>
      <c r="G55" s="11">
        <v>10.567233917562707</v>
      </c>
      <c r="J55" t="s">
        <v>568</v>
      </c>
      <c r="K55" t="s">
        <v>567</v>
      </c>
      <c r="L55">
        <v>45.2</v>
      </c>
      <c r="M55">
        <f t="shared" si="2"/>
        <v>54.8</v>
      </c>
      <c r="O55" s="41">
        <v>0</v>
      </c>
      <c r="P55" s="41">
        <v>78584.130089023587</v>
      </c>
      <c r="Q55" s="41">
        <v>249650.65290238385</v>
      </c>
      <c r="R55" s="41">
        <v>9489.0978343738916</v>
      </c>
      <c r="S55" s="41">
        <v>9682.0943111973575</v>
      </c>
      <c r="T55" s="41">
        <v>6039.0150770704113</v>
      </c>
      <c r="U55" s="41">
        <v>3959.1152987148794</v>
      </c>
      <c r="V55" s="41">
        <v>3142.1045481300666</v>
      </c>
      <c r="W55" s="41">
        <v>32737.346622352885</v>
      </c>
      <c r="X55" s="41">
        <v>27249.895528551748</v>
      </c>
      <c r="Y55" s="41">
        <v>92.911345405856551</v>
      </c>
      <c r="Z55" s="41">
        <v>71.445373121945991</v>
      </c>
      <c r="AA55" s="41">
        <v>289.43745477593836</v>
      </c>
      <c r="AB55" s="41">
        <f t="shared" si="0"/>
        <v>3.9983957887814641</v>
      </c>
      <c r="AC55" s="41">
        <f t="shared" si="1"/>
        <v>3.0814042508418056</v>
      </c>
    </row>
    <row r="56" spans="1:29" x14ac:dyDescent="0.35">
      <c r="A56" s="1" t="s">
        <v>442</v>
      </c>
      <c r="B56" s="2" t="s">
        <v>443</v>
      </c>
      <c r="C56" s="2" t="s">
        <v>444</v>
      </c>
      <c r="D56" s="8">
        <v>37.159999999999997</v>
      </c>
      <c r="E56" t="s">
        <v>41</v>
      </c>
      <c r="F56" s="2" t="s">
        <v>385</v>
      </c>
      <c r="G56" s="11">
        <v>15.128354146880788</v>
      </c>
      <c r="H56">
        <v>7.81</v>
      </c>
      <c r="J56" t="s">
        <v>568</v>
      </c>
      <c r="K56" t="s">
        <v>569</v>
      </c>
      <c r="L56">
        <v>59.6</v>
      </c>
      <c r="M56">
        <f t="shared" si="2"/>
        <v>40.4</v>
      </c>
      <c r="O56" s="41">
        <v>0</v>
      </c>
      <c r="P56" s="41">
        <v>68366.720557273497</v>
      </c>
      <c r="Q56" s="41">
        <v>254865.44097095943</v>
      </c>
      <c r="R56" s="41">
        <v>9168.7006167447234</v>
      </c>
      <c r="S56" s="41">
        <v>11690.534505824653</v>
      </c>
      <c r="T56" s="41">
        <v>6724</v>
      </c>
      <c r="U56" s="41">
        <v>3733</v>
      </c>
      <c r="V56" s="41">
        <v>2904</v>
      </c>
      <c r="W56" s="41">
        <v>30366</v>
      </c>
      <c r="X56" s="41">
        <v>24585</v>
      </c>
      <c r="Y56" s="41">
        <v>94</v>
      </c>
      <c r="Z56" s="41">
        <v>75</v>
      </c>
      <c r="AA56" s="41">
        <v>218</v>
      </c>
      <c r="AB56" s="41">
        <f t="shared" si="0"/>
        <v>4.2476807082873087</v>
      </c>
      <c r="AC56" s="41">
        <f t="shared" si="1"/>
        <v>4.0256661521434758</v>
      </c>
    </row>
    <row r="57" spans="1:29" x14ac:dyDescent="0.35">
      <c r="A57" s="35" t="s">
        <v>445</v>
      </c>
      <c r="B57" s="2" t="s">
        <v>446</v>
      </c>
      <c r="C57" s="2" t="s">
        <v>440</v>
      </c>
      <c r="D57" s="8">
        <v>37.340000000000003</v>
      </c>
      <c r="E57" t="s">
        <v>10</v>
      </c>
      <c r="F57" s="2" t="s">
        <v>72</v>
      </c>
      <c r="G57" s="11">
        <v>21.711104710612936</v>
      </c>
      <c r="J57" t="s">
        <v>568</v>
      </c>
      <c r="K57" t="s">
        <v>569</v>
      </c>
      <c r="L57">
        <v>58.1</v>
      </c>
      <c r="M57">
        <f t="shared" si="2"/>
        <v>41.9</v>
      </c>
      <c r="O57" s="41">
        <v>16043.456134143316</v>
      </c>
      <c r="P57" s="41">
        <v>74253.444227398257</v>
      </c>
      <c r="Q57" s="41">
        <v>247018.37940752762</v>
      </c>
      <c r="R57" s="41">
        <v>10181.732712795343</v>
      </c>
      <c r="S57" s="41">
        <v>14141.647254493129</v>
      </c>
      <c r="T57" s="41">
        <v>8919.691888131294</v>
      </c>
      <c r="U57" s="41">
        <v>3394.4106699549225</v>
      </c>
      <c r="V57" s="41">
        <v>3310.3604634133308</v>
      </c>
      <c r="W57" s="41">
        <v>57367.174766565382</v>
      </c>
      <c r="X57" s="41">
        <v>55674.433148181881</v>
      </c>
      <c r="Y57" s="41">
        <v>98.791810304961388</v>
      </c>
      <c r="Z57" s="41">
        <v>77.329109731988609</v>
      </c>
      <c r="AA57" s="41">
        <v>270.84972832243773</v>
      </c>
      <c r="AB57" s="41">
        <f t="shared" si="0"/>
        <v>4.4581911288525307</v>
      </c>
      <c r="AC57" s="41">
        <f t="shared" si="1"/>
        <v>4.2719357637299717</v>
      </c>
    </row>
    <row r="58" spans="1:29" x14ac:dyDescent="0.35">
      <c r="A58" s="35" t="s">
        <v>447</v>
      </c>
      <c r="B58" s="2" t="s">
        <v>448</v>
      </c>
      <c r="C58" s="2" t="s">
        <v>449</v>
      </c>
      <c r="D58" s="8">
        <v>37.83</v>
      </c>
      <c r="E58" t="s">
        <v>10</v>
      </c>
      <c r="F58" s="2" t="s">
        <v>96</v>
      </c>
      <c r="G58" s="11">
        <v>7.994425661516102</v>
      </c>
      <c r="J58" t="s">
        <v>568</v>
      </c>
      <c r="K58" t="s">
        <v>567</v>
      </c>
      <c r="L58">
        <v>36.700000000000003</v>
      </c>
      <c r="M58">
        <f t="shared" si="2"/>
        <v>63.3</v>
      </c>
      <c r="O58" s="41">
        <v>15933.920212674169</v>
      </c>
      <c r="P58" s="41">
        <v>66823.065271288404</v>
      </c>
      <c r="Q58" s="41">
        <v>257943.87328719324</v>
      </c>
      <c r="R58" s="41">
        <v>7247.7746574819748</v>
      </c>
      <c r="S58" s="41">
        <v>25076.156724202505</v>
      </c>
      <c r="T58" s="41">
        <v>14878.472043894304</v>
      </c>
      <c r="U58" s="41">
        <v>3803.5123809361321</v>
      </c>
      <c r="V58" s="41">
        <v>3172.9680592175291</v>
      </c>
      <c r="W58" s="41">
        <v>50261.493352640529</v>
      </c>
      <c r="X58" s="41">
        <v>46094.196332103929</v>
      </c>
      <c r="Y58" s="41">
        <v>107.02446116370817</v>
      </c>
      <c r="Z58" s="41">
        <v>76.488575930553949</v>
      </c>
      <c r="AA58" s="41">
        <v>206.23525065074509</v>
      </c>
      <c r="AB58" s="41">
        <f t="shared" si="0"/>
        <v>4.7483126467424199</v>
      </c>
      <c r="AC58" s="41">
        <f t="shared" si="1"/>
        <v>7.9030599288120218</v>
      </c>
    </row>
    <row r="59" spans="1:29" x14ac:dyDescent="0.35">
      <c r="A59" s="35" t="s">
        <v>450</v>
      </c>
      <c r="B59" s="2" t="s">
        <v>451</v>
      </c>
      <c r="C59" s="2" t="s">
        <v>452</v>
      </c>
      <c r="D59" s="8">
        <v>38.94</v>
      </c>
      <c r="E59" t="s">
        <v>10</v>
      </c>
      <c r="F59" s="2" t="s">
        <v>96</v>
      </c>
      <c r="G59" s="11">
        <v>7.6421317661040771</v>
      </c>
      <c r="J59" t="s">
        <v>568</v>
      </c>
      <c r="K59" t="s">
        <v>567</v>
      </c>
      <c r="L59">
        <v>32.700000000000003</v>
      </c>
      <c r="M59">
        <f t="shared" si="2"/>
        <v>67.3</v>
      </c>
      <c r="O59" s="41">
        <v>14940.984197278529</v>
      </c>
      <c r="P59" s="41">
        <v>63315.673690172654</v>
      </c>
      <c r="Q59" s="41">
        <v>268734.63574009167</v>
      </c>
      <c r="R59" s="41">
        <v>7604.9145166680355</v>
      </c>
      <c r="S59" s="41">
        <v>27541.196249852052</v>
      </c>
      <c r="T59" s="41">
        <v>15774.185529035112</v>
      </c>
      <c r="U59" s="41">
        <v>3195.5274704099015</v>
      </c>
      <c r="V59" s="41">
        <v>2740.8789039930525</v>
      </c>
      <c r="W59" s="41">
        <v>46549.681695126332</v>
      </c>
      <c r="X59" s="41">
        <v>41938.924948587301</v>
      </c>
      <c r="Y59" s="41">
        <v>109.37664712335011</v>
      </c>
      <c r="Z59" s="41">
        <v>86.574981547769852</v>
      </c>
      <c r="AA59" s="41">
        <v>215.08654896193585</v>
      </c>
      <c r="AB59" s="41">
        <f t="shared" si="0"/>
        <v>4.3289105907728329</v>
      </c>
      <c r="AC59" s="41">
        <f t="shared" si="1"/>
        <v>10.048308303489303</v>
      </c>
    </row>
    <row r="60" spans="1:29" x14ac:dyDescent="0.35">
      <c r="A60" s="35" t="s">
        <v>453</v>
      </c>
      <c r="B60" s="2" t="s">
        <v>454</v>
      </c>
      <c r="C60" s="2" t="s">
        <v>455</v>
      </c>
      <c r="D60" s="8">
        <v>39.78</v>
      </c>
      <c r="E60" t="s">
        <v>10</v>
      </c>
      <c r="F60" s="2" t="s">
        <v>96</v>
      </c>
      <c r="G60" s="11">
        <v>7.3452811172475689</v>
      </c>
      <c r="J60" t="s">
        <v>568</v>
      </c>
      <c r="K60" t="s">
        <v>567</v>
      </c>
      <c r="L60">
        <v>31.1</v>
      </c>
      <c r="M60">
        <f t="shared" si="2"/>
        <v>68.900000000000006</v>
      </c>
      <c r="O60" s="41">
        <v>18956.827136335683</v>
      </c>
      <c r="P60" s="41">
        <v>67100.4581883426</v>
      </c>
      <c r="Q60" s="41">
        <v>263689.44487495051</v>
      </c>
      <c r="R60" s="41">
        <v>7794.3068662364012</v>
      </c>
      <c r="S60" s="41">
        <v>29898.800638790482</v>
      </c>
      <c r="T60" s="41">
        <v>17000.077872162135</v>
      </c>
      <c r="U60" s="41">
        <v>3859.1584574927701</v>
      </c>
      <c r="V60" s="41">
        <v>3215.7787358872356</v>
      </c>
      <c r="W60" s="41">
        <v>46961.51247977723</v>
      </c>
      <c r="X60" s="41">
        <v>42393.173252973662</v>
      </c>
      <c r="Y60" s="41">
        <v>118.78539096191787</v>
      </c>
      <c r="Z60" s="41">
        <v>87.415515349204512</v>
      </c>
      <c r="AA60" s="41">
        <v>206.23525065074509</v>
      </c>
      <c r="AB60" s="41">
        <f t="shared" si="0"/>
        <v>4.79248401979752</v>
      </c>
      <c r="AC60" s="41">
        <f t="shared" si="1"/>
        <v>9.2975304255631208</v>
      </c>
    </row>
    <row r="61" spans="1:29" x14ac:dyDescent="0.35">
      <c r="A61" s="35" t="s">
        <v>456</v>
      </c>
      <c r="B61" s="2" t="s">
        <v>457</v>
      </c>
      <c r="C61" s="2" t="s">
        <v>458</v>
      </c>
      <c r="D61" s="8">
        <v>40.33</v>
      </c>
      <c r="E61" t="s">
        <v>10</v>
      </c>
      <c r="F61" s="2" t="s">
        <v>72</v>
      </c>
      <c r="G61" s="11">
        <v>10.014763516284434</v>
      </c>
      <c r="J61" t="s">
        <v>568</v>
      </c>
      <c r="K61" t="s">
        <v>567</v>
      </c>
      <c r="L61">
        <v>32.299999999999997</v>
      </c>
      <c r="M61">
        <f t="shared" si="2"/>
        <v>67.7</v>
      </c>
      <c r="O61" s="41">
        <v>7764.2475243974304</v>
      </c>
      <c r="P61" s="41">
        <v>72716.43080443253</v>
      </c>
      <c r="Q61" s="41">
        <v>272301.12135939143</v>
      </c>
      <c r="R61" s="41">
        <v>8403.6091108477722</v>
      </c>
      <c r="S61" s="41">
        <v>13202.584578055206</v>
      </c>
      <c r="T61" s="41">
        <v>7792.9990840752398</v>
      </c>
      <c r="U61" s="41">
        <v>3628.3302880726419</v>
      </c>
      <c r="V61" s="41">
        <v>2934.0247475726574</v>
      </c>
      <c r="W61" s="41">
        <v>35863.419676827332</v>
      </c>
      <c r="X61" s="41">
        <v>30321.574591252458</v>
      </c>
      <c r="Y61" s="41">
        <v>89.383066466393643</v>
      </c>
      <c r="Z61" s="41">
        <v>72.285906923380651</v>
      </c>
      <c r="AA61" s="41">
        <v>215.08654896193585</v>
      </c>
      <c r="AB61" s="41">
        <f t="shared" si="0"/>
        <v>4.03488553427984</v>
      </c>
      <c r="AC61" s="41">
        <f t="shared" si="1"/>
        <v>4.4998204561763879</v>
      </c>
    </row>
    <row r="62" spans="1:29" x14ac:dyDescent="0.35">
      <c r="A62" s="35" t="s">
        <v>459</v>
      </c>
      <c r="B62" s="2" t="s">
        <v>460</v>
      </c>
      <c r="C62" s="2" t="s">
        <v>461</v>
      </c>
      <c r="D62" s="8">
        <v>41.08</v>
      </c>
      <c r="E62" t="s">
        <v>10</v>
      </c>
      <c r="F62" s="2" t="s">
        <v>72</v>
      </c>
      <c r="G62" s="11">
        <v>10.339569424857764</v>
      </c>
      <c r="J62" t="s">
        <v>568</v>
      </c>
      <c r="K62" t="s">
        <v>567</v>
      </c>
      <c r="L62">
        <v>31.6</v>
      </c>
      <c r="M62">
        <f t="shared" si="2"/>
        <v>68.400000000000006</v>
      </c>
      <c r="O62" s="41">
        <v>6370.1539784264733</v>
      </c>
      <c r="P62" s="41">
        <v>65722.378073724642</v>
      </c>
      <c r="Q62" s="41">
        <v>288787.34867108415</v>
      </c>
      <c r="R62" s="41">
        <v>7422.0156190848711</v>
      </c>
      <c r="S62" s="41">
        <v>14542.539477591099</v>
      </c>
      <c r="T62" s="41">
        <v>8255.4439941560813</v>
      </c>
      <c r="U62" s="41">
        <v>3265.6003075552976</v>
      </c>
      <c r="V62" s="41">
        <v>2464.1029013377424</v>
      </c>
      <c r="W62" s="41">
        <v>29520.585441724739</v>
      </c>
      <c r="X62" s="41">
        <v>23740.977459206017</v>
      </c>
      <c r="Y62" s="41">
        <v>91.735252426035572</v>
      </c>
      <c r="Z62" s="41">
        <v>73.126440724815311</v>
      </c>
      <c r="AA62" s="41">
        <v>216.85680862417402</v>
      </c>
      <c r="AB62" s="41">
        <f t="shared" si="0"/>
        <v>3.7492601052469738</v>
      </c>
      <c r="AC62" s="41">
        <f t="shared" si="1"/>
        <v>5.901758189439275</v>
      </c>
    </row>
    <row r="63" spans="1:29" x14ac:dyDescent="0.35">
      <c r="A63" s="36" t="s">
        <v>462</v>
      </c>
      <c r="B63" s="19" t="s">
        <v>463</v>
      </c>
      <c r="C63" s="19" t="s">
        <v>464</v>
      </c>
      <c r="D63" s="23">
        <v>41.87</v>
      </c>
      <c r="E63" t="s">
        <v>10</v>
      </c>
      <c r="F63" s="19" t="s">
        <v>96</v>
      </c>
      <c r="G63" s="26">
        <v>14.072501689846783</v>
      </c>
      <c r="J63" t="s">
        <v>571</v>
      </c>
      <c r="K63" t="s">
        <v>575</v>
      </c>
      <c r="L63">
        <v>93.1</v>
      </c>
      <c r="M63">
        <f t="shared" si="2"/>
        <v>6.9000000000000057</v>
      </c>
      <c r="O63" s="41">
        <v>16170.062588828434</v>
      </c>
      <c r="P63" s="41">
        <v>71640.422692015927</v>
      </c>
      <c r="Q63" s="41">
        <v>244795.86760730212</v>
      </c>
      <c r="R63" s="41">
        <v>13312.658811659814</v>
      </c>
      <c r="S63" s="41">
        <v>19716.337126058937</v>
      </c>
      <c r="T63" s="41">
        <v>12457.808781662521</v>
      </c>
      <c r="U63" s="41">
        <v>3316.0939696159508</v>
      </c>
      <c r="V63" s="41">
        <v>3668.7754308806389</v>
      </c>
      <c r="W63" s="41">
        <v>73585.412480239815</v>
      </c>
      <c r="X63" s="41">
        <v>77149.171820085903</v>
      </c>
      <c r="Y63" s="41">
        <v>109.37664712335011</v>
      </c>
      <c r="Z63" s="41">
        <v>82.372312540596553</v>
      </c>
      <c r="AA63" s="41">
        <v>290.32258460705748</v>
      </c>
      <c r="AB63" s="41">
        <f t="shared" si="0"/>
        <v>5.121096851497934</v>
      </c>
      <c r="AC63" s="41">
        <f t="shared" si="1"/>
        <v>5.3740921180684813</v>
      </c>
    </row>
    <row r="64" spans="1:29" x14ac:dyDescent="0.35">
      <c r="A64" s="35" t="s">
        <v>465</v>
      </c>
      <c r="B64" s="2" t="s">
        <v>466</v>
      </c>
      <c r="C64" s="2" t="s">
        <v>467</v>
      </c>
      <c r="D64" s="8">
        <v>42.39</v>
      </c>
      <c r="E64" t="s">
        <v>10</v>
      </c>
      <c r="F64" s="2" t="s">
        <v>72</v>
      </c>
      <c r="G64" s="11">
        <v>13.117613956105792</v>
      </c>
      <c r="J64" t="s">
        <v>568</v>
      </c>
      <c r="K64" t="s">
        <v>567</v>
      </c>
      <c r="L64">
        <v>38.1</v>
      </c>
      <c r="M64">
        <f t="shared" si="2"/>
        <v>61.9</v>
      </c>
      <c r="O64" s="41">
        <v>9587.949489636987</v>
      </c>
      <c r="P64" s="41">
        <v>71779.612732245965</v>
      </c>
      <c r="Q64" s="41">
        <v>266504.32955980528</v>
      </c>
      <c r="R64" s="41">
        <v>8229.3681492448759</v>
      </c>
      <c r="S64" s="41">
        <v>16425.638679388758</v>
      </c>
      <c r="T64" s="41">
        <v>9769.6957817394014</v>
      </c>
      <c r="U64" s="41">
        <v>3884.9205299726955</v>
      </c>
      <c r="V64" s="41">
        <v>3313.3472548088916</v>
      </c>
      <c r="W64" s="41">
        <v>42382.295568581212</v>
      </c>
      <c r="X64" s="41">
        <v>37166.316111752647</v>
      </c>
      <c r="Y64" s="41">
        <v>96.439624345319459</v>
      </c>
      <c r="Z64" s="41">
        <v>71.445373121945991</v>
      </c>
      <c r="AA64" s="41">
        <v>224.82297710424572</v>
      </c>
      <c r="AB64" s="41">
        <f t="shared" si="0"/>
        <v>4.6160004612569017</v>
      </c>
      <c r="AC64" s="41">
        <f t="shared" si="1"/>
        <v>4.9574153918063022</v>
      </c>
    </row>
    <row r="65" spans="1:29" x14ac:dyDescent="0.35">
      <c r="A65" s="35" t="s">
        <v>468</v>
      </c>
      <c r="B65" s="2" t="s">
        <v>469</v>
      </c>
      <c r="C65" s="2" t="s">
        <v>470</v>
      </c>
      <c r="D65" s="8">
        <v>42.63</v>
      </c>
      <c r="E65" t="s">
        <v>10</v>
      </c>
      <c r="F65" s="2" t="s">
        <v>72</v>
      </c>
      <c r="G65" s="11">
        <v>9.8174392500128107</v>
      </c>
      <c r="J65" t="s">
        <v>568</v>
      </c>
      <c r="K65" t="s">
        <v>567</v>
      </c>
      <c r="L65">
        <v>30.2</v>
      </c>
      <c r="M65">
        <f t="shared" si="2"/>
        <v>69.8</v>
      </c>
      <c r="O65" s="41">
        <v>5375.4903783158752</v>
      </c>
      <c r="P65" s="41">
        <v>75412.756362794578</v>
      </c>
      <c r="Q65" s="41">
        <v>268975.09976123698</v>
      </c>
      <c r="R65" s="41">
        <v>7134.331228738708</v>
      </c>
      <c r="S65" s="41">
        <v>16654.574461150503</v>
      </c>
      <c r="T65" s="41">
        <v>9383.6219192387034</v>
      </c>
      <c r="U65" s="41">
        <v>3263.6233350139373</v>
      </c>
      <c r="V65" s="41">
        <v>2733.1113121991748</v>
      </c>
      <c r="W65" s="41">
        <v>35610.090893493812</v>
      </c>
      <c r="X65" s="41">
        <v>30085.189499845183</v>
      </c>
      <c r="Y65" s="41">
        <v>90.93587288920736</v>
      </c>
      <c r="Z65" s="41">
        <v>67.453684809040496</v>
      </c>
      <c r="AA65" s="41">
        <v>210.38043695860111</v>
      </c>
      <c r="AB65" s="41">
        <f t="shared" si="0"/>
        <v>3.6242029121051655</v>
      </c>
      <c r="AC65" s="41">
        <f t="shared" si="1"/>
        <v>6.0936319669137591</v>
      </c>
    </row>
    <row r="66" spans="1:29" x14ac:dyDescent="0.35">
      <c r="A66" s="35" t="s">
        <v>471</v>
      </c>
      <c r="B66" s="2" t="s">
        <v>472</v>
      </c>
      <c r="C66" s="2" t="s">
        <v>473</v>
      </c>
      <c r="D66" s="8">
        <v>43.05</v>
      </c>
      <c r="E66" t="s">
        <v>10</v>
      </c>
      <c r="F66" s="2" t="s">
        <v>150</v>
      </c>
      <c r="G66" s="11">
        <v>13.250811130043092</v>
      </c>
      <c r="J66" t="s">
        <v>568</v>
      </c>
      <c r="K66" t="s">
        <v>567</v>
      </c>
      <c r="L66">
        <v>46.8</v>
      </c>
      <c r="M66">
        <f t="shared" si="2"/>
        <v>53.2</v>
      </c>
      <c r="O66" s="41">
        <v>4986.7246250173375</v>
      </c>
      <c r="P66" s="41">
        <v>75419.669618527885</v>
      </c>
      <c r="Q66" s="41">
        <v>272837.4271229204</v>
      </c>
      <c r="R66" s="41">
        <v>7658.2369159069358</v>
      </c>
      <c r="S66" s="41">
        <v>14559.039750650776</v>
      </c>
      <c r="T66" s="41">
        <v>8471.1276393901517</v>
      </c>
      <c r="U66" s="41">
        <v>3179.20153265711</v>
      </c>
      <c r="V66" s="41">
        <v>2751.098882078365</v>
      </c>
      <c r="W66" s="41">
        <v>38786.417473056194</v>
      </c>
      <c r="X66" s="41">
        <v>33439.663610994474</v>
      </c>
      <c r="Y66" s="41">
        <v>95.659814337997346</v>
      </c>
      <c r="Z66" s="41">
        <v>74.034532107483471</v>
      </c>
      <c r="AA66" s="41">
        <v>245.8876837026688</v>
      </c>
      <c r="AB66" s="41">
        <f t="shared" si="0"/>
        <v>3.6477206755126375</v>
      </c>
      <c r="AC66" s="41">
        <f t="shared" si="1"/>
        <v>5.29208159164817</v>
      </c>
    </row>
    <row r="67" spans="1:29" x14ac:dyDescent="0.35">
      <c r="A67" s="35" t="s">
        <v>474</v>
      </c>
      <c r="B67" s="2" t="s">
        <v>475</v>
      </c>
      <c r="C67" s="2" t="s">
        <v>476</v>
      </c>
      <c r="D67" s="8">
        <v>44.09</v>
      </c>
      <c r="E67" t="s">
        <v>10</v>
      </c>
      <c r="F67" s="2" t="s">
        <v>21</v>
      </c>
      <c r="G67" s="11">
        <v>12.933480338110995</v>
      </c>
      <c r="J67" t="s">
        <v>568</v>
      </c>
      <c r="K67" t="s">
        <v>569</v>
      </c>
      <c r="L67">
        <v>51.9</v>
      </c>
      <c r="M67">
        <f t="shared" si="2"/>
        <v>48.1</v>
      </c>
      <c r="O67" s="41">
        <v>5056.8778436576749</v>
      </c>
      <c r="P67" s="41">
        <v>74116.027108818627</v>
      </c>
      <c r="Q67" s="41">
        <v>271125.15828967694</v>
      </c>
      <c r="R67" s="41">
        <v>8858.1845020591136</v>
      </c>
      <c r="S67" s="41">
        <v>13281.20035859617</v>
      </c>
      <c r="T67" s="41">
        <v>7794.7332781038131</v>
      </c>
      <c r="U67" s="41">
        <v>3465.4120333302562</v>
      </c>
      <c r="V67" s="41">
        <v>2988.9345282587688</v>
      </c>
      <c r="W67" s="41">
        <v>39720.631172927482</v>
      </c>
      <c r="X67" s="41">
        <v>34099.150018884502</v>
      </c>
      <c r="Y67" s="41">
        <v>94.478828975799857</v>
      </c>
      <c r="Z67" s="41">
        <v>75.679743932094212</v>
      </c>
      <c r="AA67" s="41">
        <v>268.96739408631282</v>
      </c>
      <c r="AB67" s="41">
        <f t="shared" ref="AB67:AB88" si="3">(V67/P67)*100</f>
        <v>4.0327775851643475</v>
      </c>
      <c r="AC67" s="41">
        <f t="shared" ref="AC67:AC88" si="4">S67/V67</f>
        <v>4.4434564333977749</v>
      </c>
    </row>
    <row r="68" spans="1:29" x14ac:dyDescent="0.35">
      <c r="A68" s="35" t="s">
        <v>477</v>
      </c>
      <c r="B68" s="2" t="s">
        <v>478</v>
      </c>
      <c r="C68" s="2" t="s">
        <v>479</v>
      </c>
      <c r="D68" s="8">
        <v>44.58</v>
      </c>
      <c r="E68" t="s">
        <v>10</v>
      </c>
      <c r="F68" s="2" t="s">
        <v>72</v>
      </c>
      <c r="G68" s="11">
        <v>7.0680998970133855</v>
      </c>
      <c r="J68" t="s">
        <v>573</v>
      </c>
      <c r="K68" t="s">
        <v>567</v>
      </c>
      <c r="L68">
        <v>21.8</v>
      </c>
      <c r="M68">
        <f t="shared" ref="M68:M88" si="5">100-L68</f>
        <v>78.2</v>
      </c>
      <c r="O68" s="41">
        <v>10286.215683139513</v>
      </c>
      <c r="P68" s="41">
        <v>67588.926088615262</v>
      </c>
      <c r="Q68" s="41">
        <v>281905.45174855273</v>
      </c>
      <c r="R68" s="41">
        <v>5592.6128568878294</v>
      </c>
      <c r="S68" s="41">
        <v>21609.50335975334</v>
      </c>
      <c r="T68" s="41">
        <v>12255.107415265611</v>
      </c>
      <c r="U68" s="41">
        <v>3619.8421595927457</v>
      </c>
      <c r="V68" s="41">
        <v>2776.0816180216848</v>
      </c>
      <c r="W68" s="41">
        <v>42514.730890142528</v>
      </c>
      <c r="X68" s="41">
        <v>36927.235889441748</v>
      </c>
      <c r="Y68" s="41">
        <v>86.211931440417359</v>
      </c>
      <c r="Z68" s="41">
        <v>63.340655247513631</v>
      </c>
      <c r="AA68" s="41">
        <v>196.17753826097402</v>
      </c>
      <c r="AB68" s="41">
        <f t="shared" si="3"/>
        <v>4.1073024512654452</v>
      </c>
      <c r="AC68" s="41">
        <f t="shared" si="4"/>
        <v>7.7841743626950315</v>
      </c>
    </row>
    <row r="69" spans="1:29" x14ac:dyDescent="0.35">
      <c r="A69" s="1" t="s">
        <v>480</v>
      </c>
      <c r="B69" s="2" t="s">
        <v>481</v>
      </c>
      <c r="C69" s="2" t="s">
        <v>482</v>
      </c>
      <c r="D69" s="8">
        <v>44.93</v>
      </c>
      <c r="E69" t="s">
        <v>32</v>
      </c>
      <c r="F69" s="2" t="s">
        <v>57</v>
      </c>
      <c r="G69" s="11">
        <v>11.064199420723986</v>
      </c>
      <c r="J69" t="s">
        <v>573</v>
      </c>
      <c r="K69" t="s">
        <v>567</v>
      </c>
      <c r="L69">
        <v>24.9</v>
      </c>
      <c r="M69">
        <f t="shared" si="5"/>
        <v>75.099999999999994</v>
      </c>
      <c r="O69" s="41">
        <v>7842.062764043013</v>
      </c>
      <c r="P69" s="41">
        <v>60582.241272374711</v>
      </c>
      <c r="Q69" s="41">
        <v>299828.71832657227</v>
      </c>
      <c r="R69" s="41">
        <v>6194.8315877027908</v>
      </c>
      <c r="S69" s="41">
        <v>17847.956293963172</v>
      </c>
      <c r="T69" s="41">
        <v>9694.1833908934623</v>
      </c>
      <c r="U69" s="41">
        <v>4054.6998652922493</v>
      </c>
      <c r="V69" s="41">
        <v>2742.7371750520715</v>
      </c>
      <c r="W69" s="41">
        <v>28401.772545456755</v>
      </c>
      <c r="X69" s="41">
        <v>22755.582327128854</v>
      </c>
      <c r="Y69" s="41">
        <v>84.77597148835504</v>
      </c>
      <c r="Z69" s="41">
        <v>61.821203466767663</v>
      </c>
      <c r="AA69" s="41">
        <v>216.85680862417402</v>
      </c>
      <c r="AB69" s="41">
        <f t="shared" si="3"/>
        <v>4.5272956520721364</v>
      </c>
      <c r="AC69" s="41">
        <f t="shared" si="4"/>
        <v>6.507352019110006</v>
      </c>
    </row>
    <row r="70" spans="1:29" x14ac:dyDescent="0.35">
      <c r="A70" s="1" t="s">
        <v>483</v>
      </c>
      <c r="B70" s="2" t="s">
        <v>484</v>
      </c>
      <c r="C70" s="2" t="s">
        <v>485</v>
      </c>
      <c r="D70" s="8">
        <v>44.97</v>
      </c>
      <c r="E70" t="s">
        <v>32</v>
      </c>
      <c r="F70" s="2" t="s">
        <v>72</v>
      </c>
      <c r="G70" s="11">
        <v>15.558670404485392</v>
      </c>
      <c r="J70" t="s">
        <v>570</v>
      </c>
      <c r="K70" t="s">
        <v>576</v>
      </c>
      <c r="L70">
        <v>7.1</v>
      </c>
      <c r="M70">
        <f t="shared" si="5"/>
        <v>92.9</v>
      </c>
      <c r="O70" s="41">
        <v>9830.8745578106227</v>
      </c>
      <c r="P70" s="41">
        <v>48814.794148232839</v>
      </c>
      <c r="Q70" s="41">
        <v>307148.37423666724</v>
      </c>
      <c r="R70" s="41">
        <v>4234.4833637791935</v>
      </c>
      <c r="S70" s="41">
        <v>23938.67992831043</v>
      </c>
      <c r="T70" s="41">
        <v>12817.966885068228</v>
      </c>
      <c r="U70" s="41">
        <v>3533.6932911677518</v>
      </c>
      <c r="V70" s="41">
        <v>2370.2790886888511</v>
      </c>
      <c r="W70" s="41">
        <v>29572.514597211393</v>
      </c>
      <c r="X70" s="41">
        <v>23762.395150761506</v>
      </c>
      <c r="Y70" s="41">
        <v>72.835693813938832</v>
      </c>
      <c r="Z70" s="41">
        <v>55.89314286036528</v>
      </c>
      <c r="AA70" s="41">
        <v>139.85051331681427</v>
      </c>
      <c r="AB70" s="41">
        <f t="shared" si="3"/>
        <v>4.855657244996614</v>
      </c>
      <c r="AC70" s="41">
        <f t="shared" si="4"/>
        <v>10.099519521792855</v>
      </c>
    </row>
    <row r="71" spans="1:29" x14ac:dyDescent="0.35">
      <c r="A71" s="33" t="s">
        <v>486</v>
      </c>
      <c r="B71" s="19" t="s">
        <v>487</v>
      </c>
      <c r="C71" s="19" t="s">
        <v>488</v>
      </c>
      <c r="D71" s="23">
        <v>45.09</v>
      </c>
      <c r="E71" t="s">
        <v>41</v>
      </c>
      <c r="F71" s="19" t="s">
        <v>489</v>
      </c>
      <c r="G71" s="26">
        <v>32.768326631611508</v>
      </c>
      <c r="H71">
        <v>4.29</v>
      </c>
      <c r="J71" t="s">
        <v>570</v>
      </c>
      <c r="K71" t="s">
        <v>575</v>
      </c>
      <c r="L71">
        <v>87.1</v>
      </c>
      <c r="M71">
        <v>12.9</v>
      </c>
      <c r="O71" s="41">
        <v>16780.691380377702</v>
      </c>
      <c r="P71" s="41">
        <v>64082.333486460251</v>
      </c>
      <c r="Q71" s="41">
        <v>223131.84772858475</v>
      </c>
      <c r="R71" s="41">
        <v>12566.783316105873</v>
      </c>
      <c r="S71" s="41">
        <v>19812.319472002408</v>
      </c>
      <c r="T71" s="41">
        <v>12523</v>
      </c>
      <c r="U71" s="41">
        <v>2837</v>
      </c>
      <c r="V71" s="41">
        <v>3388</v>
      </c>
      <c r="W71" s="41">
        <v>86943</v>
      </c>
      <c r="X71" s="41">
        <v>99650</v>
      </c>
      <c r="Y71" s="41">
        <v>123</v>
      </c>
      <c r="Z71" s="41">
        <v>92</v>
      </c>
      <c r="AA71" s="41">
        <v>328</v>
      </c>
      <c r="AB71" s="41">
        <f t="shared" si="3"/>
        <v>5.2869485483324974</v>
      </c>
      <c r="AC71" s="41">
        <f t="shared" si="4"/>
        <v>5.8477920519487627</v>
      </c>
    </row>
    <row r="72" spans="1:29" x14ac:dyDescent="0.35">
      <c r="A72" s="1" t="s">
        <v>490</v>
      </c>
      <c r="B72" s="2" t="s">
        <v>491</v>
      </c>
      <c r="C72" s="2" t="s">
        <v>492</v>
      </c>
      <c r="D72" s="8">
        <v>45.13</v>
      </c>
      <c r="E72" t="s">
        <v>32</v>
      </c>
      <c r="F72" s="2" t="s">
        <v>96</v>
      </c>
      <c r="G72" s="11">
        <v>23.480690567639176</v>
      </c>
      <c r="J72" t="s">
        <v>568</v>
      </c>
      <c r="K72" t="s">
        <v>567</v>
      </c>
      <c r="L72">
        <v>45.8</v>
      </c>
      <c r="M72">
        <f t="shared" si="5"/>
        <v>54.2</v>
      </c>
      <c r="O72" s="41">
        <v>21460.940272732518</v>
      </c>
      <c r="P72" s="41">
        <v>74886.04554243802</v>
      </c>
      <c r="Q72" s="41">
        <v>241492.07891327277</v>
      </c>
      <c r="R72" s="41">
        <v>10526.62169544696</v>
      </c>
      <c r="S72" s="41">
        <v>15551.208492810594</v>
      </c>
      <c r="T72" s="41">
        <v>9912</v>
      </c>
      <c r="U72" s="41">
        <v>2947</v>
      </c>
      <c r="V72" s="41">
        <v>3236</v>
      </c>
      <c r="W72" s="41">
        <v>71568</v>
      </c>
      <c r="X72" s="41">
        <v>75037</v>
      </c>
      <c r="Y72" s="41">
        <v>97</v>
      </c>
      <c r="Z72" s="41">
        <v>74</v>
      </c>
      <c r="AA72" s="41">
        <v>290</v>
      </c>
      <c r="AB72" s="41">
        <f t="shared" si="3"/>
        <v>4.3212323157939414</v>
      </c>
      <c r="AC72" s="41">
        <f t="shared" si="4"/>
        <v>4.8056886566163763</v>
      </c>
    </row>
    <row r="73" spans="1:29" x14ac:dyDescent="0.35">
      <c r="A73" s="35" t="s">
        <v>493</v>
      </c>
      <c r="B73" s="2" t="s">
        <v>494</v>
      </c>
      <c r="C73" s="2" t="s">
        <v>495</v>
      </c>
      <c r="D73" s="8">
        <v>45.42</v>
      </c>
      <c r="E73" t="s">
        <v>10</v>
      </c>
      <c r="F73" s="2" t="s">
        <v>96</v>
      </c>
      <c r="G73" s="11">
        <v>15.454384785831344</v>
      </c>
      <c r="J73" t="s">
        <v>573</v>
      </c>
      <c r="K73" t="s">
        <v>567</v>
      </c>
      <c r="L73">
        <v>22</v>
      </c>
      <c r="M73">
        <f t="shared" si="5"/>
        <v>78</v>
      </c>
      <c r="O73" s="41">
        <v>14384.332872045907</v>
      </c>
      <c r="P73" s="41">
        <v>60791.220486851023</v>
      </c>
      <c r="Q73" s="41">
        <v>254728.04526425642</v>
      </c>
      <c r="R73" s="41">
        <v>6006.1662214009912</v>
      </c>
      <c r="S73" s="41">
        <v>23869.592904524008</v>
      </c>
      <c r="T73" s="41">
        <v>13391.430308137798</v>
      </c>
      <c r="U73" s="41">
        <v>2909.4635787852953</v>
      </c>
      <c r="V73" s="41">
        <v>2312.4020389136713</v>
      </c>
      <c r="W73" s="41">
        <v>39247.652122592648</v>
      </c>
      <c r="X73" s="41">
        <v>33568.758825892517</v>
      </c>
      <c r="Y73" s="41">
        <v>66.135180283059896</v>
      </c>
      <c r="Z73" s="41">
        <v>47.711142913711569</v>
      </c>
      <c r="AA73" s="41">
        <v>202.39130644118589</v>
      </c>
      <c r="AB73" s="41">
        <f t="shared" si="3"/>
        <v>3.8038421015314827</v>
      </c>
      <c r="AC73" s="41">
        <f t="shared" si="4"/>
        <v>10.322423394738726</v>
      </c>
    </row>
    <row r="74" spans="1:29" x14ac:dyDescent="0.35">
      <c r="A74" s="1" t="s">
        <v>496</v>
      </c>
      <c r="B74" s="2" t="s">
        <v>497</v>
      </c>
      <c r="C74" s="2" t="s">
        <v>498</v>
      </c>
      <c r="D74" s="8">
        <v>45.47</v>
      </c>
      <c r="E74" t="s">
        <v>499</v>
      </c>
      <c r="F74" s="2" t="s">
        <v>72</v>
      </c>
      <c r="G74" s="11">
        <v>15.121800751666079</v>
      </c>
      <c r="H74">
        <v>3.04</v>
      </c>
      <c r="J74" t="s">
        <v>568</v>
      </c>
      <c r="K74" t="s">
        <v>569</v>
      </c>
      <c r="L74">
        <v>51.2</v>
      </c>
      <c r="M74">
        <f t="shared" si="5"/>
        <v>48.8</v>
      </c>
      <c r="O74" s="41">
        <v>14156.870942923761</v>
      </c>
      <c r="P74" s="41">
        <v>65983.593254825842</v>
      </c>
      <c r="Q74" s="41">
        <v>207484.52765246053</v>
      </c>
      <c r="R74" s="41">
        <v>9042.9671835315548</v>
      </c>
      <c r="S74" s="41">
        <v>15186.155528073446</v>
      </c>
      <c r="T74" s="41">
        <v>9847</v>
      </c>
      <c r="U74" s="41">
        <v>2899</v>
      </c>
      <c r="V74" s="41">
        <v>2995</v>
      </c>
      <c r="W74" s="41">
        <v>60101</v>
      </c>
      <c r="X74" s="41">
        <v>61097</v>
      </c>
      <c r="Y74" s="41">
        <v>93</v>
      </c>
      <c r="Z74" s="41">
        <v>69</v>
      </c>
      <c r="AA74" s="41">
        <v>232</v>
      </c>
      <c r="AB74" s="41">
        <f t="shared" si="3"/>
        <v>4.5390071262615796</v>
      </c>
      <c r="AC74" s="41">
        <f t="shared" si="4"/>
        <v>5.0705026804919688</v>
      </c>
    </row>
    <row r="75" spans="1:29" x14ac:dyDescent="0.35">
      <c r="A75" s="35" t="s">
        <v>500</v>
      </c>
      <c r="B75" s="2" t="s">
        <v>501</v>
      </c>
      <c r="C75" s="2" t="s">
        <v>502</v>
      </c>
      <c r="D75" s="8">
        <v>45.73</v>
      </c>
      <c r="E75" t="s">
        <v>10</v>
      </c>
      <c r="F75" s="2" t="s">
        <v>57</v>
      </c>
      <c r="G75" s="11">
        <v>8.1926443621769494</v>
      </c>
      <c r="J75" t="s">
        <v>568</v>
      </c>
      <c r="K75" t="s">
        <v>567</v>
      </c>
      <c r="L75">
        <v>32.9</v>
      </c>
      <c r="M75">
        <f t="shared" si="5"/>
        <v>67.099999999999994</v>
      </c>
      <c r="O75" s="41">
        <v>7849.8528607761191</v>
      </c>
      <c r="P75" s="41">
        <v>68564.682754973386</v>
      </c>
      <c r="Q75" s="41">
        <v>273936.34592634527</v>
      </c>
      <c r="R75" s="41">
        <v>6004.0234578542904</v>
      </c>
      <c r="S75" s="41">
        <v>16661.684855223939</v>
      </c>
      <c r="T75" s="41">
        <v>9455.2863435839899</v>
      </c>
      <c r="U75" s="41">
        <v>3974.0019158213872</v>
      </c>
      <c r="V75" s="41">
        <v>3005.9227887002262</v>
      </c>
      <c r="W75" s="41">
        <v>36437.537313379813</v>
      </c>
      <c r="X75" s="41">
        <v>30852.755622533579</v>
      </c>
      <c r="Y75" s="41">
        <v>76.764048542837386</v>
      </c>
      <c r="Z75" s="41">
        <v>57.582413861376025</v>
      </c>
      <c r="AA75" s="41">
        <v>182.86232073194864</v>
      </c>
      <c r="AB75" s="41">
        <f t="shared" si="3"/>
        <v>4.3840686894772949</v>
      </c>
      <c r="AC75" s="41">
        <f t="shared" si="4"/>
        <v>5.5429517078276396</v>
      </c>
    </row>
    <row r="76" spans="1:29" x14ac:dyDescent="0.35">
      <c r="A76" s="33" t="s">
        <v>503</v>
      </c>
      <c r="B76" s="19" t="s">
        <v>504</v>
      </c>
      <c r="C76" s="19" t="s">
        <v>505</v>
      </c>
      <c r="D76" s="23">
        <v>45.88</v>
      </c>
      <c r="E76" t="s">
        <v>32</v>
      </c>
      <c r="F76" s="19" t="s">
        <v>72</v>
      </c>
      <c r="G76" s="26">
        <v>12.567332534067305</v>
      </c>
      <c r="H76">
        <v>0.64</v>
      </c>
      <c r="J76" t="s">
        <v>566</v>
      </c>
      <c r="K76" t="s">
        <v>576</v>
      </c>
      <c r="L76">
        <v>9.9</v>
      </c>
      <c r="M76">
        <f t="shared" si="5"/>
        <v>90.1</v>
      </c>
      <c r="O76" s="41">
        <v>10705.481370295271</v>
      </c>
      <c r="P76" s="41">
        <v>50546.694615916873</v>
      </c>
      <c r="Q76" s="41">
        <v>260453.04229089129</v>
      </c>
      <c r="R76" s="41">
        <v>4827.0705011838727</v>
      </c>
      <c r="S76" s="41">
        <v>20191.837082984071</v>
      </c>
      <c r="T76" s="41">
        <v>11218</v>
      </c>
      <c r="U76" s="41">
        <v>2724</v>
      </c>
      <c r="V76" s="41">
        <v>2036</v>
      </c>
      <c r="W76" s="41">
        <v>34666</v>
      </c>
      <c r="X76" s="41">
        <v>28846</v>
      </c>
      <c r="Y76" s="41">
        <v>80</v>
      </c>
      <c r="Z76" s="41">
        <v>58</v>
      </c>
      <c r="AA76" s="41">
        <v>185</v>
      </c>
      <c r="AB76" s="41">
        <f t="shared" si="3"/>
        <v>4.0279587329512045</v>
      </c>
      <c r="AC76" s="41">
        <f t="shared" si="4"/>
        <v>9.9174052470452221</v>
      </c>
    </row>
    <row r="77" spans="1:29" x14ac:dyDescent="0.35">
      <c r="A77" s="35" t="s">
        <v>506</v>
      </c>
      <c r="B77" s="2" t="s">
        <v>507</v>
      </c>
      <c r="C77" s="2" t="s">
        <v>508</v>
      </c>
      <c r="D77" s="8">
        <v>46.84</v>
      </c>
      <c r="E77" t="s">
        <v>10</v>
      </c>
      <c r="F77" s="2" t="s">
        <v>72</v>
      </c>
      <c r="G77" s="11">
        <v>6.353113484579846</v>
      </c>
      <c r="J77" t="s">
        <v>568</v>
      </c>
      <c r="K77" t="s">
        <v>567</v>
      </c>
      <c r="L77">
        <v>30.1</v>
      </c>
      <c r="M77">
        <f t="shared" si="5"/>
        <v>69.900000000000006</v>
      </c>
      <c r="O77" s="41">
        <v>10129.832466587093</v>
      </c>
      <c r="P77" s="41">
        <v>71324.059400524638</v>
      </c>
      <c r="Q77" s="41">
        <v>278810.92306550092</v>
      </c>
      <c r="R77" s="41">
        <v>6321.1524627659373</v>
      </c>
      <c r="S77" s="41">
        <v>16854.681265788622</v>
      </c>
      <c r="T77" s="41">
        <v>9749.7976765098265</v>
      </c>
      <c r="U77" s="41">
        <v>4030.6262954509666</v>
      </c>
      <c r="V77" s="41">
        <v>3048.8930945227357</v>
      </c>
      <c r="W77" s="41">
        <v>40316.392595245401</v>
      </c>
      <c r="X77" s="41">
        <v>35180.947904968147</v>
      </c>
      <c r="Y77" s="41">
        <v>88.573902164812367</v>
      </c>
      <c r="Z77" s="41">
        <v>62.518049335208261</v>
      </c>
      <c r="AA77" s="41">
        <v>202.39130644118589</v>
      </c>
      <c r="AB77" s="41">
        <f t="shared" si="3"/>
        <v>4.2747049454960058</v>
      </c>
      <c r="AC77" s="41">
        <f t="shared" si="4"/>
        <v>5.5281312736309642</v>
      </c>
    </row>
    <row r="78" spans="1:29" x14ac:dyDescent="0.35">
      <c r="A78" s="35" t="s">
        <v>509</v>
      </c>
      <c r="B78" s="2" t="s">
        <v>510</v>
      </c>
      <c r="C78" s="2" t="s">
        <v>511</v>
      </c>
      <c r="D78" s="8">
        <v>47.76</v>
      </c>
      <c r="E78" t="s">
        <v>10</v>
      </c>
      <c r="F78" s="2" t="s">
        <v>57</v>
      </c>
      <c r="G78" s="11">
        <v>6.7773778146784149</v>
      </c>
      <c r="J78" t="s">
        <v>568</v>
      </c>
      <c r="K78" t="s">
        <v>567</v>
      </c>
      <c r="L78">
        <v>28.8</v>
      </c>
      <c r="M78">
        <f t="shared" si="5"/>
        <v>71.2</v>
      </c>
      <c r="O78" s="41">
        <v>11204.053627017265</v>
      </c>
      <c r="P78" s="41">
        <v>69123.668861409329</v>
      </c>
      <c r="Q78" s="41">
        <v>256984.77336309964</v>
      </c>
      <c r="R78" s="41">
        <v>6305.0817361656855</v>
      </c>
      <c r="S78" s="41">
        <v>18277.775851057704</v>
      </c>
      <c r="T78" s="41">
        <v>10569.520886486738</v>
      </c>
      <c r="U78" s="41">
        <v>3989.4449284476364</v>
      </c>
      <c r="V78" s="41">
        <v>3222.7729366882409</v>
      </c>
      <c r="W78" s="41">
        <v>43258.898831639999</v>
      </c>
      <c r="X78" s="41">
        <v>38329.269967520551</v>
      </c>
      <c r="Y78" s="41">
        <v>89.754887527009856</v>
      </c>
      <c r="Z78" s="41">
        <v>69.098896633651236</v>
      </c>
      <c r="AA78" s="41">
        <v>206.82971228419433</v>
      </c>
      <c r="AB78" s="41">
        <f t="shared" si="3"/>
        <v>4.6623291121161321</v>
      </c>
      <c r="AC78" s="41">
        <f t="shared" si="4"/>
        <v>5.6714438808215144</v>
      </c>
    </row>
    <row r="79" spans="1:29" x14ac:dyDescent="0.35">
      <c r="A79" s="35" t="s">
        <v>512</v>
      </c>
      <c r="B79" s="2" t="s">
        <v>513</v>
      </c>
      <c r="C79" s="2" t="s">
        <v>514</v>
      </c>
      <c r="D79" s="8">
        <v>48.72</v>
      </c>
      <c r="E79" t="s">
        <v>10</v>
      </c>
      <c r="F79" s="2" t="s">
        <v>57</v>
      </c>
      <c r="G79" s="11">
        <v>7.2845586046564117</v>
      </c>
      <c r="J79" t="s">
        <v>573</v>
      </c>
      <c r="K79" t="s">
        <v>567</v>
      </c>
      <c r="L79">
        <v>19.899999999999999</v>
      </c>
      <c r="M79">
        <f t="shared" si="5"/>
        <v>80.099999999999994</v>
      </c>
      <c r="O79" s="41">
        <v>11500.74328085036</v>
      </c>
      <c r="P79" s="41">
        <v>65977.149894792907</v>
      </c>
      <c r="Q79" s="41">
        <v>273048.54398101009</v>
      </c>
      <c r="R79" s="41">
        <v>5624.754310088334</v>
      </c>
      <c r="S79" s="41">
        <v>20750.161447449525</v>
      </c>
      <c r="T79" s="41">
        <v>12020.970905589571</v>
      </c>
      <c r="U79" s="41">
        <v>3132.872494778363</v>
      </c>
      <c r="V79" s="41">
        <v>2424.3246959397434</v>
      </c>
      <c r="W79" s="41">
        <v>41977.691471816514</v>
      </c>
      <c r="X79" s="41">
        <v>36999.289032640656</v>
      </c>
      <c r="Y79" s="41">
        <v>93.297843613602353</v>
      </c>
      <c r="Z79" s="41">
        <v>65.808472984429741</v>
      </c>
      <c r="AA79" s="41">
        <v>217.48188630741464</v>
      </c>
      <c r="AB79" s="41">
        <f t="shared" si="3"/>
        <v>3.6744913955900933</v>
      </c>
      <c r="AC79" s="41">
        <f t="shared" si="4"/>
        <v>8.5591511245180456</v>
      </c>
    </row>
    <row r="80" spans="1:29" x14ac:dyDescent="0.35">
      <c r="A80" s="35" t="s">
        <v>515</v>
      </c>
      <c r="B80" s="2" t="s">
        <v>516</v>
      </c>
      <c r="C80" s="2" t="s">
        <v>517</v>
      </c>
      <c r="D80" s="8">
        <v>49.35</v>
      </c>
      <c r="E80" t="s">
        <v>10</v>
      </c>
      <c r="F80" s="2" t="s">
        <v>146</v>
      </c>
      <c r="G80" s="11">
        <v>12.306807344726838</v>
      </c>
      <c r="J80" t="s">
        <v>568</v>
      </c>
      <c r="K80" t="s">
        <v>569</v>
      </c>
      <c r="L80">
        <v>64.099999999999994</v>
      </c>
      <c r="M80">
        <f t="shared" si="5"/>
        <v>35.900000000000006</v>
      </c>
      <c r="O80" s="41">
        <v>3620.1983869190926</v>
      </c>
      <c r="P80" s="41">
        <v>78421.010214744863</v>
      </c>
      <c r="Q80" s="41">
        <v>266090.57679491647</v>
      </c>
      <c r="R80" s="41">
        <v>7892.8695242706208</v>
      </c>
      <c r="S80" s="41">
        <v>11571.658469225818</v>
      </c>
      <c r="T80" s="41">
        <v>7207.1831689167693</v>
      </c>
      <c r="U80" s="41">
        <v>3639.4033089193276</v>
      </c>
      <c r="V80" s="41">
        <v>3214.7784611863785</v>
      </c>
      <c r="W80" s="41">
        <v>39651.232440937041</v>
      </c>
      <c r="X80" s="41">
        <v>34461</v>
      </c>
      <c r="Y80" s="41">
        <v>96.84079970019485</v>
      </c>
      <c r="Z80" s="41">
        <v>74.034532107483471</v>
      </c>
      <c r="AA80" s="41">
        <v>260.9782635688976</v>
      </c>
      <c r="AB80" s="41">
        <f t="shared" si="3"/>
        <v>4.0993841476705821</v>
      </c>
      <c r="AC80" s="41">
        <f t="shared" si="4"/>
        <v>3.5995197208567289</v>
      </c>
    </row>
    <row r="81" spans="1:29" x14ac:dyDescent="0.35">
      <c r="A81" s="1" t="s">
        <v>518</v>
      </c>
      <c r="B81" s="2" t="s">
        <v>519</v>
      </c>
      <c r="C81" s="2" t="s">
        <v>520</v>
      </c>
      <c r="D81" s="8">
        <v>49.53</v>
      </c>
      <c r="E81" t="s">
        <v>137</v>
      </c>
      <c r="F81" s="2" t="s">
        <v>146</v>
      </c>
      <c r="G81" s="11">
        <v>13.402151000776607</v>
      </c>
      <c r="H81">
        <v>3.92</v>
      </c>
      <c r="J81" t="s">
        <v>574</v>
      </c>
      <c r="K81" t="s">
        <v>569</v>
      </c>
      <c r="L81">
        <v>71.2</v>
      </c>
      <c r="M81">
        <f t="shared" si="5"/>
        <v>28.799999999999997</v>
      </c>
      <c r="O81" s="41">
        <v>0</v>
      </c>
      <c r="P81" s="41">
        <v>72930.989586388081</v>
      </c>
      <c r="Q81" s="41">
        <v>269981.38551751082</v>
      </c>
      <c r="R81" s="41">
        <v>9564.3635565358381</v>
      </c>
      <c r="S81" s="41">
        <v>7099.7591175208827</v>
      </c>
      <c r="T81" s="41">
        <v>4717.9938503670664</v>
      </c>
      <c r="U81" s="41">
        <v>4274.9029346806246</v>
      </c>
      <c r="V81" s="41">
        <v>3347.5643493445077</v>
      </c>
      <c r="W81" s="41">
        <v>30726.386527609546</v>
      </c>
      <c r="X81" s="41">
        <v>25303.013178550333</v>
      </c>
      <c r="Y81" s="41">
        <v>105.94933249709413</v>
      </c>
      <c r="Z81" s="41">
        <v>87.658643572406248</v>
      </c>
      <c r="AA81" s="41">
        <v>264.03570937933137</v>
      </c>
      <c r="AB81" s="41">
        <f t="shared" si="3"/>
        <v>4.5900437774524603</v>
      </c>
      <c r="AC81" s="41">
        <f t="shared" si="4"/>
        <v>2.120873081621597</v>
      </c>
    </row>
    <row r="82" spans="1:29" x14ac:dyDescent="0.35">
      <c r="A82" s="1" t="s">
        <v>521</v>
      </c>
      <c r="B82" s="2" t="s">
        <v>522</v>
      </c>
      <c r="C82" s="2" t="s">
        <v>523</v>
      </c>
      <c r="D82" s="8">
        <v>49.71</v>
      </c>
      <c r="E82" t="s">
        <v>137</v>
      </c>
      <c r="F82" s="2" t="s">
        <v>76</v>
      </c>
      <c r="G82" s="11">
        <v>17.600050000754322</v>
      </c>
      <c r="J82" t="s">
        <v>568</v>
      </c>
      <c r="K82" t="s">
        <v>569</v>
      </c>
      <c r="L82">
        <v>79.7</v>
      </c>
      <c r="M82">
        <f t="shared" si="5"/>
        <v>20.299999999999997</v>
      </c>
      <c r="O82" s="41">
        <v>9367.5322696591957</v>
      </c>
      <c r="P82" s="41">
        <v>82288.635789235428</v>
      </c>
      <c r="Q82" s="41">
        <v>232311.54459242156</v>
      </c>
      <c r="R82" s="41">
        <v>12815.665614545263</v>
      </c>
      <c r="S82" s="41">
        <v>7924.9008129911726</v>
      </c>
      <c r="T82" s="41">
        <v>5637.096185902672</v>
      </c>
      <c r="U82" s="41">
        <v>3194.9494447075567</v>
      </c>
      <c r="V82" s="41">
        <v>3217.8524669556</v>
      </c>
      <c r="W82" s="41">
        <v>58290.3762523357</v>
      </c>
      <c r="X82" s="41">
        <v>57365.187699252034</v>
      </c>
      <c r="Y82" s="41">
        <v>90.645540025291638</v>
      </c>
      <c r="Z82" s="41">
        <v>71.796603306923217</v>
      </c>
      <c r="AA82" s="41">
        <v>292.98314595580291</v>
      </c>
      <c r="AB82" s="41">
        <f t="shared" si="3"/>
        <v>3.910445757294402</v>
      </c>
      <c r="AC82" s="41">
        <f t="shared" si="4"/>
        <v>2.4627918446767376</v>
      </c>
    </row>
    <row r="83" spans="1:29" x14ac:dyDescent="0.35">
      <c r="A83" s="1" t="s">
        <v>524</v>
      </c>
      <c r="B83" s="2" t="s">
        <v>525</v>
      </c>
      <c r="C83" s="2" t="s">
        <v>526</v>
      </c>
      <c r="D83" s="8">
        <v>49.84</v>
      </c>
      <c r="E83" t="s">
        <v>137</v>
      </c>
      <c r="F83" s="2" t="s">
        <v>527</v>
      </c>
      <c r="G83" s="11">
        <v>15.194402955742472</v>
      </c>
      <c r="J83" t="s">
        <v>566</v>
      </c>
      <c r="K83" t="s">
        <v>567</v>
      </c>
      <c r="L83">
        <v>18.399999999999999</v>
      </c>
      <c r="M83">
        <f t="shared" si="5"/>
        <v>81.599999999999994</v>
      </c>
      <c r="O83" s="41">
        <v>4143.6561661285268</v>
      </c>
      <c r="P83" s="41">
        <v>59940.524859764759</v>
      </c>
      <c r="Q83" s="41">
        <v>280717.33994609216</v>
      </c>
      <c r="R83" s="41">
        <v>4658.8713822288073</v>
      </c>
      <c r="S83" s="41">
        <v>15588.195319671144</v>
      </c>
      <c r="T83" s="41">
        <v>8776.4309216110159</v>
      </c>
      <c r="U83" s="41">
        <v>2517.1062967457378</v>
      </c>
      <c r="V83" s="41">
        <v>1598.4495045156189</v>
      </c>
      <c r="W83" s="41">
        <v>25305.593361097322</v>
      </c>
      <c r="X83" s="41">
        <v>19808.501445560571</v>
      </c>
      <c r="Y83" s="41">
        <v>76.51896235901242</v>
      </c>
      <c r="Z83" s="41">
        <v>58.439095714937501</v>
      </c>
      <c r="AA83" s="41">
        <v>154.38632840784823</v>
      </c>
      <c r="AB83" s="41">
        <f t="shared" si="3"/>
        <v>2.6667259058129842</v>
      </c>
      <c r="AC83" s="41">
        <f t="shared" si="4"/>
        <v>9.7520724149461717</v>
      </c>
    </row>
    <row r="84" spans="1:29" x14ac:dyDescent="0.35">
      <c r="A84" s="1" t="s">
        <v>528</v>
      </c>
      <c r="B84" s="2" t="s">
        <v>529</v>
      </c>
      <c r="C84" s="2" t="s">
        <v>530</v>
      </c>
      <c r="D84" s="8">
        <v>49.98</v>
      </c>
      <c r="E84" t="s">
        <v>137</v>
      </c>
      <c r="F84" s="2" t="s">
        <v>76</v>
      </c>
      <c r="G84" s="11">
        <v>17.877462751732793</v>
      </c>
      <c r="J84" t="s">
        <v>568</v>
      </c>
      <c r="K84" t="s">
        <v>569</v>
      </c>
      <c r="L84">
        <v>70</v>
      </c>
      <c r="M84">
        <f t="shared" si="5"/>
        <v>30</v>
      </c>
      <c r="O84" s="41">
        <v>12751.658792301841</v>
      </c>
      <c r="P84" s="41">
        <v>76911.985911443873</v>
      </c>
      <c r="Q84" s="41">
        <v>251538.50212181127</v>
      </c>
      <c r="R84" s="41">
        <v>14337.391287936225</v>
      </c>
      <c r="S84" s="41">
        <v>10605.873711503698</v>
      </c>
      <c r="T84" s="41">
        <v>7021.8251938037511</v>
      </c>
      <c r="U84" s="41">
        <v>2992.3276100317589</v>
      </c>
      <c r="V84" s="41">
        <v>3019.2935085295026</v>
      </c>
      <c r="W84" s="41">
        <v>53627.017773388237</v>
      </c>
      <c r="X84" s="41">
        <v>50369.530867590256</v>
      </c>
      <c r="Y84" s="41">
        <v>98.886043663954524</v>
      </c>
      <c r="Z84" s="41">
        <v>75.970824429418741</v>
      </c>
      <c r="AA84" s="41">
        <v>294.73753605134664</v>
      </c>
      <c r="AB84" s="41">
        <f t="shared" si="3"/>
        <v>3.9256475733260925</v>
      </c>
      <c r="AC84" s="41">
        <f t="shared" si="4"/>
        <v>3.5127004650399543</v>
      </c>
    </row>
    <row r="85" spans="1:29" x14ac:dyDescent="0.35">
      <c r="A85" s="1" t="s">
        <v>531</v>
      </c>
      <c r="B85" s="2" t="s">
        <v>532</v>
      </c>
      <c r="C85" s="2" t="s">
        <v>533</v>
      </c>
      <c r="D85" s="8">
        <v>50.09</v>
      </c>
      <c r="E85" t="s">
        <v>137</v>
      </c>
      <c r="F85" s="2" t="s">
        <v>72</v>
      </c>
      <c r="G85" s="11">
        <v>24.056087842094481</v>
      </c>
      <c r="J85" t="s">
        <v>568</v>
      </c>
      <c r="K85" t="s">
        <v>569</v>
      </c>
      <c r="L85">
        <v>83.6</v>
      </c>
      <c r="M85">
        <f t="shared" si="5"/>
        <v>16.400000000000006</v>
      </c>
      <c r="O85" s="41">
        <v>13449.300835207392</v>
      </c>
      <c r="P85" s="41">
        <v>64872.880247472473</v>
      </c>
      <c r="Q85" s="41">
        <v>238947.97460127165</v>
      </c>
      <c r="R85" s="41">
        <v>13972.306359925229</v>
      </c>
      <c r="S85" s="41">
        <v>9347.9997800299207</v>
      </c>
      <c r="T85" s="41">
        <v>6741.8659419430905</v>
      </c>
      <c r="U85" s="41">
        <v>2928.6166207780284</v>
      </c>
      <c r="V85" s="41">
        <v>3353.551051608611</v>
      </c>
      <c r="W85" s="41">
        <v>81511.954399624883</v>
      </c>
      <c r="X85" s="41">
        <v>90985.626991939702</v>
      </c>
      <c r="Y85" s="41">
        <v>81.227821581105502</v>
      </c>
      <c r="Z85" s="41">
        <v>65.117849510930355</v>
      </c>
      <c r="AA85" s="41">
        <v>264.03570937933137</v>
      </c>
      <c r="AB85" s="41">
        <f t="shared" si="3"/>
        <v>5.1694190836228042</v>
      </c>
      <c r="AC85" s="41">
        <f t="shared" si="4"/>
        <v>2.7874929101037327</v>
      </c>
    </row>
    <row r="86" spans="1:29" x14ac:dyDescent="0.35">
      <c r="A86" s="1" t="s">
        <v>534</v>
      </c>
      <c r="B86" s="2" t="s">
        <v>535</v>
      </c>
      <c r="C86" s="2" t="s">
        <v>536</v>
      </c>
      <c r="D86" s="8">
        <v>50.2</v>
      </c>
      <c r="E86" t="s">
        <v>137</v>
      </c>
      <c r="F86" s="2" t="s">
        <v>385</v>
      </c>
      <c r="G86" s="11">
        <v>12.856156104299771</v>
      </c>
      <c r="J86" t="s">
        <v>568</v>
      </c>
      <c r="K86" t="s">
        <v>569</v>
      </c>
      <c r="L86">
        <v>57.3</v>
      </c>
      <c r="M86">
        <f t="shared" si="5"/>
        <v>42.7</v>
      </c>
      <c r="O86" s="41">
        <v>5119.792411645567</v>
      </c>
      <c r="P86" s="41">
        <v>78450.833714846827</v>
      </c>
      <c r="Q86" s="41">
        <v>254482.37425704856</v>
      </c>
      <c r="R86" s="41">
        <v>11494.252025549713</v>
      </c>
      <c r="S86" s="41">
        <v>5795.6615153830953</v>
      </c>
      <c r="T86" s="41">
        <v>4323.3290717023856</v>
      </c>
      <c r="U86" s="41">
        <v>3706.7262436309638</v>
      </c>
      <c r="V86" s="41">
        <v>3218.850250666284</v>
      </c>
      <c r="W86" s="41">
        <v>38740.43065832655</v>
      </c>
      <c r="X86" s="41">
        <v>33574.342714223778</v>
      </c>
      <c r="Y86" s="41">
        <v>77.696177164535698</v>
      </c>
      <c r="Z86" s="41">
        <v>65.952693735429463</v>
      </c>
      <c r="AA86" s="41">
        <v>256.1409539493846</v>
      </c>
      <c r="AB86" s="41">
        <f t="shared" si="3"/>
        <v>4.1030159887990028</v>
      </c>
      <c r="AC86" s="41">
        <f t="shared" si="4"/>
        <v>1.8005377895984525</v>
      </c>
    </row>
    <row r="87" spans="1:29" x14ac:dyDescent="0.35">
      <c r="A87" s="1" t="s">
        <v>537</v>
      </c>
      <c r="B87" s="2" t="s">
        <v>538</v>
      </c>
      <c r="C87" s="2" t="s">
        <v>539</v>
      </c>
      <c r="D87" s="8">
        <v>50.31</v>
      </c>
      <c r="E87" t="s">
        <v>137</v>
      </c>
      <c r="F87" s="2" t="s">
        <v>404</v>
      </c>
      <c r="G87" s="11">
        <v>1.6597788046771083</v>
      </c>
      <c r="J87" t="s">
        <v>566</v>
      </c>
      <c r="K87" t="s">
        <v>567</v>
      </c>
      <c r="L87">
        <v>14.9</v>
      </c>
      <c r="M87">
        <f t="shared" si="5"/>
        <v>85.1</v>
      </c>
      <c r="O87" s="41">
        <v>5285.7637041110002</v>
      </c>
      <c r="P87" s="41">
        <v>65366.213864497127</v>
      </c>
      <c r="Q87" s="41">
        <v>268376.74296746228</v>
      </c>
      <c r="R87" s="41">
        <v>5309.3471831687521</v>
      </c>
      <c r="S87" s="41">
        <v>17549.259134650594</v>
      </c>
      <c r="T87" s="41">
        <v>10309.88828206307</v>
      </c>
      <c r="U87" s="41">
        <v>4731.3242839245613</v>
      </c>
      <c r="V87" s="41">
        <v>3240.8014923013297</v>
      </c>
      <c r="W87" s="41">
        <v>30039.560158377091</v>
      </c>
      <c r="X87" s="41">
        <v>24190.682698225941</v>
      </c>
      <c r="Y87" s="41">
        <v>80.050606775582224</v>
      </c>
      <c r="Z87" s="41">
        <v>60.943628388434817</v>
      </c>
      <c r="AA87" s="41">
        <v>166.66705907665434</v>
      </c>
      <c r="AB87" s="41">
        <f t="shared" si="3"/>
        <v>4.9579152603506262</v>
      </c>
      <c r="AC87" s="41">
        <f t="shared" si="4"/>
        <v>5.4150984490533132</v>
      </c>
    </row>
    <row r="88" spans="1:29" x14ac:dyDescent="0.35">
      <c r="A88" s="1" t="s">
        <v>540</v>
      </c>
      <c r="B88" s="2" t="s">
        <v>541</v>
      </c>
      <c r="C88" s="2" t="s">
        <v>542</v>
      </c>
      <c r="D88" s="8">
        <v>50.43</v>
      </c>
      <c r="E88" t="s">
        <v>137</v>
      </c>
      <c r="F88" s="2" t="s">
        <v>96</v>
      </c>
      <c r="G88" s="11">
        <v>16.251395330555766</v>
      </c>
      <c r="J88" t="s">
        <v>573</v>
      </c>
      <c r="K88" t="s">
        <v>567</v>
      </c>
      <c r="L88">
        <v>34.299999999999997</v>
      </c>
      <c r="M88">
        <f t="shared" si="5"/>
        <v>65.7</v>
      </c>
      <c r="O88" s="41">
        <v>11610.957790696195</v>
      </c>
      <c r="P88" s="41">
        <v>68746.971275797288</v>
      </c>
      <c r="Q88" s="41">
        <v>261516.92371318844</v>
      </c>
      <c r="R88" s="41">
        <v>10572.385658654694</v>
      </c>
      <c r="S88" s="41">
        <v>14373.594611797715</v>
      </c>
      <c r="T88" s="41">
        <v>8790.5260922776106</v>
      </c>
      <c r="U88" s="41">
        <v>3245.082682153115</v>
      </c>
      <c r="V88" s="41">
        <v>2670.0692097901351</v>
      </c>
      <c r="W88" s="41">
        <v>44289.602585442968</v>
      </c>
      <c r="X88" s="41">
        <v>39620.009189716613</v>
      </c>
      <c r="Y88" s="41">
        <v>76.51896235901242</v>
      </c>
      <c r="Z88" s="41">
        <v>53.430030367942855</v>
      </c>
      <c r="AA88" s="41">
        <v>195.61449565312589</v>
      </c>
      <c r="AB88" s="41">
        <f t="shared" si="3"/>
        <v>3.8839081347721081</v>
      </c>
      <c r="AC88" s="41">
        <f t="shared" si="4"/>
        <v>5.3832292283268064</v>
      </c>
    </row>
    <row r="89" spans="1:29" x14ac:dyDescent="0.35">
      <c r="G89" s="28"/>
    </row>
    <row r="90" spans="1:29" x14ac:dyDescent="0.35">
      <c r="G90" s="28"/>
    </row>
    <row r="91" spans="1:29" x14ac:dyDescent="0.35">
      <c r="G91" s="28"/>
    </row>
    <row r="92" spans="1:29" x14ac:dyDescent="0.35">
      <c r="G92" s="28"/>
    </row>
    <row r="93" spans="1:29" x14ac:dyDescent="0.35">
      <c r="G93" s="28"/>
    </row>
    <row r="94" spans="1:29" x14ac:dyDescent="0.35">
      <c r="G94" s="28"/>
    </row>
    <row r="95" spans="1:29" x14ac:dyDescent="0.35">
      <c r="G95" s="28"/>
    </row>
    <row r="96" spans="1:29" x14ac:dyDescent="0.35">
      <c r="G96" s="28"/>
    </row>
    <row r="97" spans="7:7" x14ac:dyDescent="0.35">
      <c r="G97" s="37">
        <v>63.6</v>
      </c>
    </row>
    <row r="98" spans="7:7" x14ac:dyDescent="0.35">
      <c r="G98" s="37">
        <v>26.7</v>
      </c>
    </row>
    <row r="99" spans="7:7" x14ac:dyDescent="0.35">
      <c r="G99" s="37">
        <v>23.8</v>
      </c>
    </row>
    <row r="100" spans="7:7" x14ac:dyDescent="0.35">
      <c r="G100" s="37">
        <v>29.1</v>
      </c>
    </row>
    <row r="101" spans="7:7" x14ac:dyDescent="0.35">
      <c r="G101" s="37">
        <v>27.2</v>
      </c>
    </row>
    <row r="102" spans="7:7" x14ac:dyDescent="0.35">
      <c r="G102" s="37">
        <v>40.9</v>
      </c>
    </row>
    <row r="103" spans="7:7" x14ac:dyDescent="0.35">
      <c r="G103" s="37">
        <v>40.4</v>
      </c>
    </row>
    <row r="104" spans="7:7" x14ac:dyDescent="0.35">
      <c r="G104" s="37">
        <v>43.2</v>
      </c>
    </row>
    <row r="105" spans="7:7" x14ac:dyDescent="0.35">
      <c r="G105" s="37">
        <v>22.7</v>
      </c>
    </row>
    <row r="106" spans="7:7" x14ac:dyDescent="0.35">
      <c r="G106" s="37">
        <v>20</v>
      </c>
    </row>
    <row r="107" spans="7:7" x14ac:dyDescent="0.35">
      <c r="G107" s="37">
        <v>64.5</v>
      </c>
    </row>
    <row r="108" spans="7:7" x14ac:dyDescent="0.35">
      <c r="G108" s="37">
        <v>43.3</v>
      </c>
    </row>
    <row r="109" spans="7:7" x14ac:dyDescent="0.35">
      <c r="G109" s="37">
        <v>31.7</v>
      </c>
    </row>
    <row r="110" spans="7:7" x14ac:dyDescent="0.35">
      <c r="G110" s="37">
        <v>27.6</v>
      </c>
    </row>
    <row r="111" spans="7:7" x14ac:dyDescent="0.35">
      <c r="G111" s="37">
        <v>33.799999999999997</v>
      </c>
    </row>
    <row r="112" spans="7:7" x14ac:dyDescent="0.35">
      <c r="G112" s="37">
        <v>25.3</v>
      </c>
    </row>
    <row r="113" spans="7:7" x14ac:dyDescent="0.35">
      <c r="G113" s="37">
        <v>45.8</v>
      </c>
    </row>
    <row r="114" spans="7:7" x14ac:dyDescent="0.35">
      <c r="G114" s="37">
        <v>31.8</v>
      </c>
    </row>
    <row r="115" spans="7:7" x14ac:dyDescent="0.35">
      <c r="G115" s="37">
        <v>23</v>
      </c>
    </row>
    <row r="116" spans="7:7" x14ac:dyDescent="0.35">
      <c r="G116" s="37">
        <v>37.1</v>
      </c>
    </row>
    <row r="117" spans="7:7" x14ac:dyDescent="0.35">
      <c r="G117" s="37">
        <v>45.2</v>
      </c>
    </row>
    <row r="118" spans="7:7" x14ac:dyDescent="0.35">
      <c r="G118" s="37">
        <v>58.1</v>
      </c>
    </row>
    <row r="119" spans="7:7" x14ac:dyDescent="0.35">
      <c r="G119" s="37">
        <v>36.700000000000003</v>
      </c>
    </row>
    <row r="120" spans="7:7" x14ac:dyDescent="0.35">
      <c r="G120" s="37">
        <v>32.700000000000003</v>
      </c>
    </row>
    <row r="121" spans="7:7" x14ac:dyDescent="0.35">
      <c r="G121" s="37">
        <v>31.1</v>
      </c>
    </row>
    <row r="122" spans="7:7" x14ac:dyDescent="0.35">
      <c r="G122" s="37">
        <v>32.299999999999997</v>
      </c>
    </row>
    <row r="123" spans="7:7" x14ac:dyDescent="0.35">
      <c r="G123" s="37">
        <v>31.6</v>
      </c>
    </row>
    <row r="124" spans="7:7" x14ac:dyDescent="0.35">
      <c r="G124" s="38">
        <v>93.1</v>
      </c>
    </row>
    <row r="125" spans="7:7" x14ac:dyDescent="0.35">
      <c r="G125" s="37">
        <v>38.1</v>
      </c>
    </row>
    <row r="126" spans="7:7" x14ac:dyDescent="0.35">
      <c r="G126" s="37">
        <v>30.2</v>
      </c>
    </row>
    <row r="127" spans="7:7" x14ac:dyDescent="0.35">
      <c r="G127" s="37">
        <v>46.8</v>
      </c>
    </row>
    <row r="128" spans="7:7" x14ac:dyDescent="0.35">
      <c r="G128" s="37">
        <v>51.9</v>
      </c>
    </row>
    <row r="129" spans="7:7" x14ac:dyDescent="0.35">
      <c r="G129" s="37">
        <v>21.8</v>
      </c>
    </row>
    <row r="130" spans="7:7" x14ac:dyDescent="0.35">
      <c r="G130" s="37">
        <v>22</v>
      </c>
    </row>
    <row r="131" spans="7:7" x14ac:dyDescent="0.35">
      <c r="G131" s="37">
        <v>32.9</v>
      </c>
    </row>
    <row r="132" spans="7:7" x14ac:dyDescent="0.35">
      <c r="G132" s="37">
        <v>30.1</v>
      </c>
    </row>
    <row r="133" spans="7:7" x14ac:dyDescent="0.35">
      <c r="G133" s="37">
        <v>28.8</v>
      </c>
    </row>
    <row r="134" spans="7:7" x14ac:dyDescent="0.35">
      <c r="G134" s="37">
        <v>19.899999999999999</v>
      </c>
    </row>
    <row r="135" spans="7:7" x14ac:dyDescent="0.35">
      <c r="G135" s="37">
        <v>64.099999999999994</v>
      </c>
    </row>
    <row r="136" spans="7:7" x14ac:dyDescent="0.35">
      <c r="G136" s="28">
        <f>AVERAGE(G97:G135)</f>
        <v>37.151282051282045</v>
      </c>
    </row>
    <row r="137" spans="7:7" x14ac:dyDescent="0.35">
      <c r="G137" s="28"/>
    </row>
    <row r="138" spans="7:7" x14ac:dyDescent="0.35">
      <c r="G138" s="28"/>
    </row>
    <row r="139" spans="7:7" x14ac:dyDescent="0.35">
      <c r="G139" s="28"/>
    </row>
    <row r="140" spans="7:7" x14ac:dyDescent="0.35">
      <c r="G140" s="28"/>
    </row>
    <row r="141" spans="7:7" x14ac:dyDescent="0.35">
      <c r="G141" s="28"/>
    </row>
    <row r="142" spans="7:7" x14ac:dyDescent="0.35">
      <c r="G142" s="28"/>
    </row>
    <row r="143" spans="7:7" x14ac:dyDescent="0.35">
      <c r="G143" s="28"/>
    </row>
    <row r="144" spans="7:7" x14ac:dyDescent="0.35">
      <c r="G144" s="28"/>
    </row>
    <row r="145" spans="7:7" x14ac:dyDescent="0.35">
      <c r="G145" s="28"/>
    </row>
    <row r="146" spans="7:7" x14ac:dyDescent="0.35">
      <c r="G146" s="28"/>
    </row>
    <row r="147" spans="7:7" x14ac:dyDescent="0.35">
      <c r="G147" s="28"/>
    </row>
    <row r="148" spans="7:7" x14ac:dyDescent="0.35">
      <c r="G148" s="28"/>
    </row>
    <row r="149" spans="7:7" x14ac:dyDescent="0.35">
      <c r="G149" s="28"/>
    </row>
    <row r="150" spans="7:7" x14ac:dyDescent="0.35">
      <c r="G150" s="28"/>
    </row>
    <row r="151" spans="7:7" x14ac:dyDescent="0.35">
      <c r="G151" s="28"/>
    </row>
    <row r="152" spans="7:7" x14ac:dyDescent="0.35">
      <c r="G152" s="28"/>
    </row>
    <row r="153" spans="7:7" x14ac:dyDescent="0.35">
      <c r="G153" s="28"/>
    </row>
    <row r="154" spans="7:7" x14ac:dyDescent="0.35">
      <c r="G154" s="28"/>
    </row>
    <row r="155" spans="7:7" x14ac:dyDescent="0.35">
      <c r="G155" s="28"/>
    </row>
    <row r="156" spans="7:7" x14ac:dyDescent="0.35">
      <c r="G156" s="28"/>
    </row>
    <row r="157" spans="7:7" x14ac:dyDescent="0.35">
      <c r="G157" s="28"/>
    </row>
    <row r="158" spans="7:7" x14ac:dyDescent="0.35">
      <c r="G158" s="28"/>
    </row>
    <row r="159" spans="7:7" x14ac:dyDescent="0.35">
      <c r="G159" s="28"/>
    </row>
    <row r="160" spans="7:7" x14ac:dyDescent="0.35">
      <c r="G160" s="28"/>
    </row>
    <row r="161" spans="7:7" x14ac:dyDescent="0.35">
      <c r="G161" s="28"/>
    </row>
    <row r="162" spans="7:7" x14ac:dyDescent="0.35">
      <c r="G162" s="28"/>
    </row>
    <row r="163" spans="7:7" x14ac:dyDescent="0.35">
      <c r="G163" s="28"/>
    </row>
    <row r="164" spans="7:7" x14ac:dyDescent="0.35">
      <c r="G164" s="28"/>
    </row>
    <row r="165" spans="7:7" x14ac:dyDescent="0.35">
      <c r="G165" s="28"/>
    </row>
    <row r="166" spans="7:7" x14ac:dyDescent="0.35">
      <c r="G166" s="28"/>
    </row>
    <row r="167" spans="7:7" x14ac:dyDescent="0.35">
      <c r="G167" s="28"/>
    </row>
    <row r="168" spans="7:7" x14ac:dyDescent="0.35">
      <c r="G168" s="28"/>
    </row>
    <row r="169" spans="7:7" x14ac:dyDescent="0.35">
      <c r="G169" s="28"/>
    </row>
    <row r="170" spans="7:7" x14ac:dyDescent="0.35">
      <c r="G170" s="28"/>
    </row>
    <row r="171" spans="7:7" x14ac:dyDescent="0.35">
      <c r="G171" s="28"/>
    </row>
    <row r="172" spans="7:7" x14ac:dyDescent="0.35">
      <c r="G172" s="28"/>
    </row>
    <row r="173" spans="7:7" x14ac:dyDescent="0.35">
      <c r="G173" s="28"/>
    </row>
    <row r="174" spans="7:7" x14ac:dyDescent="0.35">
      <c r="G174" s="28"/>
    </row>
    <row r="175" spans="7:7" x14ac:dyDescent="0.35">
      <c r="G175" s="28"/>
    </row>
    <row r="176" spans="7:7" x14ac:dyDescent="0.35">
      <c r="G176" s="28"/>
    </row>
    <row r="177" spans="7:7" x14ac:dyDescent="0.35">
      <c r="G177" s="28"/>
    </row>
    <row r="178" spans="7:7" x14ac:dyDescent="0.35">
      <c r="G178" s="28"/>
    </row>
    <row r="179" spans="7:7" x14ac:dyDescent="0.35">
      <c r="G179" s="28"/>
    </row>
    <row r="180" spans="7:7" x14ac:dyDescent="0.35">
      <c r="G180" s="28"/>
    </row>
    <row r="181" spans="7:7" x14ac:dyDescent="0.35">
      <c r="G181" s="28"/>
    </row>
    <row r="182" spans="7:7" x14ac:dyDescent="0.35">
      <c r="G182" s="28"/>
    </row>
    <row r="183" spans="7:7" x14ac:dyDescent="0.35">
      <c r="G183" s="28"/>
    </row>
    <row r="184" spans="7:7" x14ac:dyDescent="0.35">
      <c r="G184" s="28"/>
    </row>
    <row r="185" spans="7:7" x14ac:dyDescent="0.35">
      <c r="G185" s="28"/>
    </row>
    <row r="186" spans="7:7" x14ac:dyDescent="0.35">
      <c r="G186" s="28"/>
    </row>
    <row r="187" spans="7:7" x14ac:dyDescent="0.35">
      <c r="G187" s="28"/>
    </row>
    <row r="188" spans="7:7" x14ac:dyDescent="0.35">
      <c r="G188" s="28"/>
    </row>
    <row r="189" spans="7:7" x14ac:dyDescent="0.35">
      <c r="G189" s="28"/>
    </row>
    <row r="190" spans="7:7" x14ac:dyDescent="0.35">
      <c r="G190" s="28"/>
    </row>
    <row r="191" spans="7:7" x14ac:dyDescent="0.35">
      <c r="G191" s="28"/>
    </row>
    <row r="192" spans="7:7" x14ac:dyDescent="0.35">
      <c r="G192" s="28"/>
    </row>
    <row r="193" spans="7:7" x14ac:dyDescent="0.35">
      <c r="G193" s="28"/>
    </row>
    <row r="194" spans="7:7" x14ac:dyDescent="0.35">
      <c r="G194" s="28"/>
    </row>
    <row r="195" spans="7:7" x14ac:dyDescent="0.35">
      <c r="G195" s="28"/>
    </row>
    <row r="196" spans="7:7" x14ac:dyDescent="0.35">
      <c r="G196" s="28"/>
    </row>
    <row r="197" spans="7:7" x14ac:dyDescent="0.35">
      <c r="G197" s="28"/>
    </row>
    <row r="198" spans="7:7" x14ac:dyDescent="0.35">
      <c r="G198" s="28"/>
    </row>
    <row r="199" spans="7:7" x14ac:dyDescent="0.35">
      <c r="G199" s="28"/>
    </row>
    <row r="200" spans="7:7" x14ac:dyDescent="0.35">
      <c r="G200" s="28"/>
    </row>
    <row r="201" spans="7:7" x14ac:dyDescent="0.35">
      <c r="G201" s="28"/>
    </row>
    <row r="202" spans="7:7" x14ac:dyDescent="0.35">
      <c r="G202" s="28"/>
    </row>
    <row r="203" spans="7:7" x14ac:dyDescent="0.35">
      <c r="G203" s="28"/>
    </row>
    <row r="204" spans="7:7" x14ac:dyDescent="0.35">
      <c r="G204" s="28"/>
    </row>
    <row r="205" spans="7:7" x14ac:dyDescent="0.35">
      <c r="G205" s="28"/>
    </row>
    <row r="206" spans="7:7" x14ac:dyDescent="0.35">
      <c r="G206" s="28"/>
    </row>
    <row r="207" spans="7:7" x14ac:dyDescent="0.35">
      <c r="G207" s="28"/>
    </row>
    <row r="208" spans="7:7" x14ac:dyDescent="0.35">
      <c r="G208" s="28"/>
    </row>
    <row r="209" spans="7:7" x14ac:dyDescent="0.35">
      <c r="G209" s="28"/>
    </row>
    <row r="210" spans="7:7" x14ac:dyDescent="0.35">
      <c r="G210" s="28"/>
    </row>
    <row r="211" spans="7:7" x14ac:dyDescent="0.35">
      <c r="G211" s="28"/>
    </row>
    <row r="212" spans="7:7" x14ac:dyDescent="0.35">
      <c r="G212" s="28"/>
    </row>
    <row r="213" spans="7:7" x14ac:dyDescent="0.35">
      <c r="G213" s="28"/>
    </row>
    <row r="214" spans="7:7" x14ac:dyDescent="0.35">
      <c r="G214" s="28"/>
    </row>
    <row r="215" spans="7:7" x14ac:dyDescent="0.35">
      <c r="G215" s="28"/>
    </row>
    <row r="216" spans="7:7" x14ac:dyDescent="0.35">
      <c r="G216" s="28"/>
    </row>
    <row r="217" spans="7:7" x14ac:dyDescent="0.35">
      <c r="G217" s="28"/>
    </row>
    <row r="218" spans="7:7" x14ac:dyDescent="0.35">
      <c r="G218" s="28"/>
    </row>
    <row r="219" spans="7:7" x14ac:dyDescent="0.35">
      <c r="G219" s="28"/>
    </row>
    <row r="220" spans="7:7" x14ac:dyDescent="0.35">
      <c r="G220" s="28"/>
    </row>
    <row r="221" spans="7:7" x14ac:dyDescent="0.35">
      <c r="G221" s="28"/>
    </row>
    <row r="222" spans="7:7" x14ac:dyDescent="0.35">
      <c r="G222" s="28"/>
    </row>
    <row r="223" spans="7:7" x14ac:dyDescent="0.35">
      <c r="G223" s="28"/>
    </row>
    <row r="224" spans="7:7" x14ac:dyDescent="0.35">
      <c r="G224" s="28"/>
    </row>
    <row r="225" spans="7:7" x14ac:dyDescent="0.35">
      <c r="G225" s="28"/>
    </row>
    <row r="226" spans="7:7" x14ac:dyDescent="0.35">
      <c r="G226" s="28"/>
    </row>
    <row r="227" spans="7:7" x14ac:dyDescent="0.35">
      <c r="G227" s="28"/>
    </row>
    <row r="228" spans="7:7" x14ac:dyDescent="0.35">
      <c r="G228" s="28"/>
    </row>
    <row r="229" spans="7:7" x14ac:dyDescent="0.35">
      <c r="G229" s="28"/>
    </row>
    <row r="230" spans="7:7" x14ac:dyDescent="0.35">
      <c r="G230" s="28"/>
    </row>
    <row r="231" spans="7:7" x14ac:dyDescent="0.35">
      <c r="G231" s="28"/>
    </row>
    <row r="232" spans="7:7" x14ac:dyDescent="0.35">
      <c r="G232" s="28"/>
    </row>
    <row r="233" spans="7:7" x14ac:dyDescent="0.35">
      <c r="G233" s="28"/>
    </row>
    <row r="234" spans="7:7" x14ac:dyDescent="0.35">
      <c r="G234" s="28"/>
    </row>
    <row r="235" spans="7:7" x14ac:dyDescent="0.35">
      <c r="G235" s="28"/>
    </row>
    <row r="236" spans="7:7" x14ac:dyDescent="0.35">
      <c r="G236" s="28"/>
    </row>
    <row r="237" spans="7:7" x14ac:dyDescent="0.35">
      <c r="G237" s="28"/>
    </row>
    <row r="238" spans="7:7" x14ac:dyDescent="0.35">
      <c r="G238" s="28"/>
    </row>
    <row r="239" spans="7:7" x14ac:dyDescent="0.35">
      <c r="G239" s="28"/>
    </row>
    <row r="240" spans="7:7" x14ac:dyDescent="0.35">
      <c r="G240" s="28"/>
    </row>
    <row r="241" spans="7:7" x14ac:dyDescent="0.35">
      <c r="G241" s="28"/>
    </row>
    <row r="242" spans="7:7" x14ac:dyDescent="0.35">
      <c r="G242" s="28"/>
    </row>
    <row r="243" spans="7:7" x14ac:dyDescent="0.35">
      <c r="G243" s="28"/>
    </row>
    <row r="244" spans="7:7" x14ac:dyDescent="0.35">
      <c r="G244" s="28"/>
    </row>
    <row r="245" spans="7:7" x14ac:dyDescent="0.35">
      <c r="G245" s="28"/>
    </row>
    <row r="246" spans="7:7" x14ac:dyDescent="0.35">
      <c r="G246" s="28"/>
    </row>
    <row r="247" spans="7:7" x14ac:dyDescent="0.35">
      <c r="G247" s="28"/>
    </row>
    <row r="248" spans="7:7" x14ac:dyDescent="0.35">
      <c r="G248" s="28"/>
    </row>
    <row r="249" spans="7:7" x14ac:dyDescent="0.35">
      <c r="G249" s="28"/>
    </row>
    <row r="250" spans="7:7" x14ac:dyDescent="0.35">
      <c r="G250" s="28"/>
    </row>
    <row r="251" spans="7:7" x14ac:dyDescent="0.35">
      <c r="G251" s="28"/>
    </row>
    <row r="252" spans="7:7" x14ac:dyDescent="0.35">
      <c r="G252" s="28"/>
    </row>
    <row r="253" spans="7:7" x14ac:dyDescent="0.35">
      <c r="G253" s="28"/>
    </row>
    <row r="254" spans="7:7" x14ac:dyDescent="0.35">
      <c r="G254" s="28"/>
    </row>
    <row r="255" spans="7:7" x14ac:dyDescent="0.35">
      <c r="G255" s="28"/>
    </row>
    <row r="256" spans="7:7" x14ac:dyDescent="0.35">
      <c r="G256" s="28"/>
    </row>
    <row r="257" spans="7:7" x14ac:dyDescent="0.35">
      <c r="G257" s="28"/>
    </row>
    <row r="258" spans="7:7" x14ac:dyDescent="0.35">
      <c r="G258" s="28"/>
    </row>
    <row r="259" spans="7:7" x14ac:dyDescent="0.35">
      <c r="G259" s="28"/>
    </row>
    <row r="260" spans="7:7" x14ac:dyDescent="0.35">
      <c r="G260" s="28"/>
    </row>
    <row r="261" spans="7:7" x14ac:dyDescent="0.35">
      <c r="G261" s="28"/>
    </row>
    <row r="262" spans="7:7" x14ac:dyDescent="0.35">
      <c r="G262" s="28"/>
    </row>
    <row r="263" spans="7:7" x14ac:dyDescent="0.35">
      <c r="G263" s="28"/>
    </row>
    <row r="264" spans="7:7" x14ac:dyDescent="0.35">
      <c r="G264" s="28"/>
    </row>
    <row r="265" spans="7:7" x14ac:dyDescent="0.35">
      <c r="G265" s="28"/>
    </row>
    <row r="266" spans="7:7" x14ac:dyDescent="0.35">
      <c r="G266" s="28"/>
    </row>
    <row r="267" spans="7:7" x14ac:dyDescent="0.35">
      <c r="G267" s="28"/>
    </row>
    <row r="268" spans="7:7" x14ac:dyDescent="0.35">
      <c r="G268" s="28"/>
    </row>
    <row r="269" spans="7:7" x14ac:dyDescent="0.35">
      <c r="G269" s="28"/>
    </row>
    <row r="270" spans="7:7" x14ac:dyDescent="0.35">
      <c r="G270" s="28"/>
    </row>
    <row r="271" spans="7:7" x14ac:dyDescent="0.35">
      <c r="G271" s="28"/>
    </row>
    <row r="272" spans="7:7" x14ac:dyDescent="0.35">
      <c r="G272" s="28"/>
    </row>
    <row r="273" spans="7:7" x14ac:dyDescent="0.35">
      <c r="G273" s="28"/>
    </row>
    <row r="274" spans="7:7" x14ac:dyDescent="0.35">
      <c r="G274" s="28"/>
    </row>
    <row r="275" spans="7:7" x14ac:dyDescent="0.35">
      <c r="G275" s="28"/>
    </row>
    <row r="276" spans="7:7" x14ac:dyDescent="0.35">
      <c r="G276" s="28"/>
    </row>
    <row r="277" spans="7:7" x14ac:dyDescent="0.35">
      <c r="G277" s="28"/>
    </row>
    <row r="278" spans="7:7" x14ac:dyDescent="0.35">
      <c r="G278" s="28"/>
    </row>
    <row r="279" spans="7:7" x14ac:dyDescent="0.35">
      <c r="G279" s="28"/>
    </row>
    <row r="280" spans="7:7" x14ac:dyDescent="0.35">
      <c r="G280" s="28"/>
    </row>
    <row r="281" spans="7:7" x14ac:dyDescent="0.35">
      <c r="G281" s="28"/>
    </row>
    <row r="282" spans="7:7" x14ac:dyDescent="0.35">
      <c r="G282" s="28"/>
    </row>
    <row r="283" spans="7:7" x14ac:dyDescent="0.35">
      <c r="G283" s="28"/>
    </row>
    <row r="284" spans="7:7" x14ac:dyDescent="0.35">
      <c r="G284" s="28"/>
    </row>
    <row r="285" spans="7:7" x14ac:dyDescent="0.35">
      <c r="G285" s="28"/>
    </row>
    <row r="286" spans="7:7" x14ac:dyDescent="0.35">
      <c r="G286" s="28"/>
    </row>
    <row r="287" spans="7:7" x14ac:dyDescent="0.35">
      <c r="G287" s="28"/>
    </row>
    <row r="288" spans="7:7" x14ac:dyDescent="0.35">
      <c r="G288" s="28"/>
    </row>
    <row r="289" spans="7:7" x14ac:dyDescent="0.35">
      <c r="G289" s="28"/>
    </row>
    <row r="290" spans="7:7" x14ac:dyDescent="0.35">
      <c r="G290" s="28"/>
    </row>
    <row r="291" spans="7:7" x14ac:dyDescent="0.35">
      <c r="G291" s="28"/>
    </row>
    <row r="292" spans="7:7" x14ac:dyDescent="0.35">
      <c r="G292" s="28"/>
    </row>
    <row r="293" spans="7:7" x14ac:dyDescent="0.35">
      <c r="G293" s="28"/>
    </row>
    <row r="294" spans="7:7" x14ac:dyDescent="0.35">
      <c r="G294" s="28"/>
    </row>
    <row r="295" spans="7:7" x14ac:dyDescent="0.35">
      <c r="G295" s="28"/>
    </row>
    <row r="296" spans="7:7" x14ac:dyDescent="0.35">
      <c r="G296" s="28"/>
    </row>
    <row r="297" spans="7:7" x14ac:dyDescent="0.35">
      <c r="G297" s="28"/>
    </row>
    <row r="298" spans="7:7" x14ac:dyDescent="0.35">
      <c r="G298" s="28"/>
    </row>
    <row r="299" spans="7:7" x14ac:dyDescent="0.35">
      <c r="G299" s="28"/>
    </row>
    <row r="300" spans="7:7" x14ac:dyDescent="0.35">
      <c r="G300" s="28"/>
    </row>
    <row r="301" spans="7:7" x14ac:dyDescent="0.35">
      <c r="G301" s="28"/>
    </row>
    <row r="302" spans="7:7" x14ac:dyDescent="0.35">
      <c r="G302" s="28"/>
    </row>
    <row r="303" spans="7:7" x14ac:dyDescent="0.35">
      <c r="G303" s="28"/>
    </row>
    <row r="304" spans="7:7" x14ac:dyDescent="0.35">
      <c r="G304" s="28"/>
    </row>
    <row r="305" spans="7:7" x14ac:dyDescent="0.35">
      <c r="G305" s="28"/>
    </row>
    <row r="306" spans="7:7" x14ac:dyDescent="0.35">
      <c r="G306" s="28"/>
    </row>
    <row r="307" spans="7:7" x14ac:dyDescent="0.35">
      <c r="G307" s="28"/>
    </row>
    <row r="308" spans="7:7" x14ac:dyDescent="0.35">
      <c r="G308" s="28"/>
    </row>
    <row r="309" spans="7:7" x14ac:dyDescent="0.35">
      <c r="G309" s="28"/>
    </row>
    <row r="310" spans="7:7" x14ac:dyDescent="0.35">
      <c r="G310" s="28"/>
    </row>
    <row r="311" spans="7:7" x14ac:dyDescent="0.35">
      <c r="G311" s="28"/>
    </row>
    <row r="312" spans="7:7" x14ac:dyDescent="0.35">
      <c r="G312" s="28"/>
    </row>
    <row r="313" spans="7:7" x14ac:dyDescent="0.35">
      <c r="G313" s="28"/>
    </row>
    <row r="314" spans="7:7" x14ac:dyDescent="0.35">
      <c r="G314" s="28"/>
    </row>
    <row r="315" spans="7:7" x14ac:dyDescent="0.35">
      <c r="G315" s="28"/>
    </row>
    <row r="316" spans="7:7" x14ac:dyDescent="0.35">
      <c r="G316" s="28"/>
    </row>
    <row r="317" spans="7:7" x14ac:dyDescent="0.35">
      <c r="G317" s="28"/>
    </row>
    <row r="318" spans="7:7" x14ac:dyDescent="0.35">
      <c r="G318" s="28"/>
    </row>
    <row r="319" spans="7:7" x14ac:dyDescent="0.35">
      <c r="G319" s="28"/>
    </row>
    <row r="320" spans="7:7" x14ac:dyDescent="0.35">
      <c r="G320" s="28"/>
    </row>
    <row r="321" spans="7:7" x14ac:dyDescent="0.35">
      <c r="G321" s="28"/>
    </row>
    <row r="322" spans="7:7" x14ac:dyDescent="0.35">
      <c r="G322" s="28"/>
    </row>
    <row r="323" spans="7:7" x14ac:dyDescent="0.35">
      <c r="G323" s="28"/>
    </row>
    <row r="324" spans="7:7" x14ac:dyDescent="0.35">
      <c r="G324" s="28"/>
    </row>
    <row r="325" spans="7:7" x14ac:dyDescent="0.35">
      <c r="G325" s="28"/>
    </row>
    <row r="326" spans="7:7" x14ac:dyDescent="0.35">
      <c r="G326" s="28"/>
    </row>
    <row r="327" spans="7:7" x14ac:dyDescent="0.35">
      <c r="G327" s="28"/>
    </row>
    <row r="328" spans="7:7" x14ac:dyDescent="0.35">
      <c r="G328" s="28"/>
    </row>
    <row r="329" spans="7:7" x14ac:dyDescent="0.35">
      <c r="G329" s="28"/>
    </row>
    <row r="330" spans="7:7" x14ac:dyDescent="0.35">
      <c r="G330" s="28"/>
    </row>
    <row r="331" spans="7:7" x14ac:dyDescent="0.35">
      <c r="G331" s="28"/>
    </row>
    <row r="332" spans="7:7" x14ac:dyDescent="0.35">
      <c r="G332" s="28"/>
    </row>
    <row r="333" spans="7:7" x14ac:dyDescent="0.35">
      <c r="G333" s="28"/>
    </row>
    <row r="334" spans="7:7" x14ac:dyDescent="0.35">
      <c r="G334" s="28"/>
    </row>
    <row r="335" spans="7:7" x14ac:dyDescent="0.35">
      <c r="G335" s="28"/>
    </row>
    <row r="336" spans="7:7" x14ac:dyDescent="0.35">
      <c r="G336" s="28"/>
    </row>
    <row r="337" spans="7:7" x14ac:dyDescent="0.35">
      <c r="G337" s="28"/>
    </row>
    <row r="338" spans="7:7" x14ac:dyDescent="0.35">
      <c r="G338" s="28"/>
    </row>
    <row r="339" spans="7:7" x14ac:dyDescent="0.35">
      <c r="G339" s="28"/>
    </row>
    <row r="340" spans="7:7" x14ac:dyDescent="0.35">
      <c r="G340" s="28"/>
    </row>
    <row r="341" spans="7:7" x14ac:dyDescent="0.35">
      <c r="G341" s="28"/>
    </row>
    <row r="342" spans="7:7" x14ac:dyDescent="0.35">
      <c r="G342" s="28"/>
    </row>
    <row r="343" spans="7:7" x14ac:dyDescent="0.35">
      <c r="G343" s="28"/>
    </row>
    <row r="344" spans="7:7" x14ac:dyDescent="0.35">
      <c r="G344" s="28"/>
    </row>
    <row r="345" spans="7:7" x14ac:dyDescent="0.35">
      <c r="G345" s="28"/>
    </row>
    <row r="346" spans="7:7" x14ac:dyDescent="0.35">
      <c r="G346" s="28"/>
    </row>
    <row r="347" spans="7:7" x14ac:dyDescent="0.35">
      <c r="G347" s="28"/>
    </row>
    <row r="348" spans="7:7" x14ac:dyDescent="0.35">
      <c r="G348" s="28"/>
    </row>
    <row r="349" spans="7:7" x14ac:dyDescent="0.35">
      <c r="G349" s="28"/>
    </row>
    <row r="350" spans="7:7" x14ac:dyDescent="0.35">
      <c r="G350" s="28"/>
    </row>
    <row r="351" spans="7:7" x14ac:dyDescent="0.35">
      <c r="G351" s="28"/>
    </row>
    <row r="352" spans="7:7" x14ac:dyDescent="0.35">
      <c r="G352" s="28"/>
    </row>
    <row r="353" spans="7:7" x14ac:dyDescent="0.35">
      <c r="G353" s="28"/>
    </row>
    <row r="354" spans="7:7" x14ac:dyDescent="0.35">
      <c r="G354" s="28"/>
    </row>
    <row r="355" spans="7:7" x14ac:dyDescent="0.35">
      <c r="G355" s="28"/>
    </row>
    <row r="356" spans="7:7" x14ac:dyDescent="0.35">
      <c r="G356" s="28"/>
    </row>
    <row r="357" spans="7:7" x14ac:dyDescent="0.35">
      <c r="G357" s="28"/>
    </row>
    <row r="358" spans="7:7" x14ac:dyDescent="0.35">
      <c r="G358" s="28"/>
    </row>
    <row r="359" spans="7:7" x14ac:dyDescent="0.35">
      <c r="G359" s="28"/>
    </row>
    <row r="360" spans="7:7" x14ac:dyDescent="0.35">
      <c r="G360" s="28"/>
    </row>
    <row r="361" spans="7:7" x14ac:dyDescent="0.35">
      <c r="G361" s="28"/>
    </row>
    <row r="362" spans="7:7" x14ac:dyDescent="0.35">
      <c r="G362" s="28"/>
    </row>
    <row r="363" spans="7:7" x14ac:dyDescent="0.35">
      <c r="G363" s="28"/>
    </row>
    <row r="364" spans="7:7" x14ac:dyDescent="0.35">
      <c r="G364" s="28"/>
    </row>
    <row r="365" spans="7:7" x14ac:dyDescent="0.35">
      <c r="G365" s="28"/>
    </row>
    <row r="366" spans="7:7" x14ac:dyDescent="0.35">
      <c r="G366" s="28"/>
    </row>
    <row r="367" spans="7:7" x14ac:dyDescent="0.35">
      <c r="G367" s="28"/>
    </row>
    <row r="368" spans="7:7" x14ac:dyDescent="0.35">
      <c r="G368" s="28"/>
    </row>
    <row r="369" spans="7:7" x14ac:dyDescent="0.35">
      <c r="G369" s="28"/>
    </row>
    <row r="370" spans="7:7" x14ac:dyDescent="0.35">
      <c r="G370" s="28"/>
    </row>
    <row r="371" spans="7:7" x14ac:dyDescent="0.35">
      <c r="G371" s="28"/>
    </row>
    <row r="372" spans="7:7" x14ac:dyDescent="0.35">
      <c r="G372" s="28"/>
    </row>
    <row r="373" spans="7:7" x14ac:dyDescent="0.35">
      <c r="G373" s="28"/>
    </row>
    <row r="374" spans="7:7" x14ac:dyDescent="0.35">
      <c r="G374" s="28"/>
    </row>
    <row r="375" spans="7:7" x14ac:dyDescent="0.35">
      <c r="G375" s="28"/>
    </row>
    <row r="376" spans="7:7" x14ac:dyDescent="0.35">
      <c r="G376" s="28"/>
    </row>
    <row r="377" spans="7:7" x14ac:dyDescent="0.35">
      <c r="G377" s="28"/>
    </row>
    <row r="378" spans="7:7" x14ac:dyDescent="0.35">
      <c r="G378" s="28"/>
    </row>
    <row r="379" spans="7:7" x14ac:dyDescent="0.35">
      <c r="G379" s="28"/>
    </row>
    <row r="380" spans="7:7" x14ac:dyDescent="0.35">
      <c r="G380" s="28"/>
    </row>
    <row r="381" spans="7:7" x14ac:dyDescent="0.35">
      <c r="G381" s="28"/>
    </row>
    <row r="382" spans="7:7" x14ac:dyDescent="0.35">
      <c r="G382" s="28"/>
    </row>
    <row r="383" spans="7:7" x14ac:dyDescent="0.35">
      <c r="G383" s="28"/>
    </row>
    <row r="384" spans="7:7" x14ac:dyDescent="0.35">
      <c r="G384" s="28"/>
    </row>
    <row r="385" spans="7:7" x14ac:dyDescent="0.35">
      <c r="G385" s="28"/>
    </row>
    <row r="386" spans="7:7" x14ac:dyDescent="0.35">
      <c r="G386" s="28"/>
    </row>
    <row r="387" spans="7:7" x14ac:dyDescent="0.35">
      <c r="G387" s="28"/>
    </row>
    <row r="388" spans="7:7" x14ac:dyDescent="0.35">
      <c r="G388" s="28"/>
    </row>
    <row r="389" spans="7:7" x14ac:dyDescent="0.35">
      <c r="G389" s="28"/>
    </row>
    <row r="390" spans="7:7" x14ac:dyDescent="0.35">
      <c r="G390" s="28"/>
    </row>
    <row r="391" spans="7:7" x14ac:dyDescent="0.35">
      <c r="G391" s="28"/>
    </row>
    <row r="392" spans="7:7" x14ac:dyDescent="0.35">
      <c r="G392" s="28"/>
    </row>
    <row r="393" spans="7:7" x14ac:dyDescent="0.35">
      <c r="G393" s="28"/>
    </row>
    <row r="394" spans="7:7" x14ac:dyDescent="0.35">
      <c r="G394" s="28"/>
    </row>
    <row r="395" spans="7:7" x14ac:dyDescent="0.35">
      <c r="G395" s="28"/>
    </row>
    <row r="396" spans="7:7" x14ac:dyDescent="0.35">
      <c r="G396" s="28"/>
    </row>
    <row r="397" spans="7:7" x14ac:dyDescent="0.35">
      <c r="G397" s="28"/>
    </row>
    <row r="398" spans="7:7" x14ac:dyDescent="0.35">
      <c r="G398" s="28"/>
    </row>
    <row r="399" spans="7:7" x14ac:dyDescent="0.35">
      <c r="G399" s="28"/>
    </row>
    <row r="400" spans="7:7" x14ac:dyDescent="0.35">
      <c r="G400" s="28"/>
    </row>
    <row r="401" spans="7:7" x14ac:dyDescent="0.35">
      <c r="G401" s="28"/>
    </row>
    <row r="402" spans="7:7" x14ac:dyDescent="0.35">
      <c r="G402" s="28"/>
    </row>
    <row r="403" spans="7:7" x14ac:dyDescent="0.35">
      <c r="G403" s="28"/>
    </row>
    <row r="404" spans="7:7" x14ac:dyDescent="0.35">
      <c r="G404" s="28"/>
    </row>
    <row r="405" spans="7:7" x14ac:dyDescent="0.35">
      <c r="G405" s="28"/>
    </row>
    <row r="406" spans="7:7" x14ac:dyDescent="0.35">
      <c r="G406" s="28"/>
    </row>
    <row r="407" spans="7:7" x14ac:dyDescent="0.35">
      <c r="G407" s="28"/>
    </row>
    <row r="408" spans="7:7" x14ac:dyDescent="0.35">
      <c r="G408" s="28"/>
    </row>
    <row r="409" spans="7:7" x14ac:dyDescent="0.35">
      <c r="G409" s="28"/>
    </row>
    <row r="410" spans="7:7" x14ac:dyDescent="0.35">
      <c r="G410" s="28"/>
    </row>
    <row r="411" spans="7:7" x14ac:dyDescent="0.35">
      <c r="G411" s="28"/>
    </row>
    <row r="412" spans="7:7" x14ac:dyDescent="0.35">
      <c r="G412" s="28"/>
    </row>
    <row r="413" spans="7:7" x14ac:dyDescent="0.35">
      <c r="G413" s="28"/>
    </row>
    <row r="414" spans="7:7" x14ac:dyDescent="0.35">
      <c r="G414" s="28"/>
    </row>
    <row r="415" spans="7:7" x14ac:dyDescent="0.35">
      <c r="G415" s="28"/>
    </row>
    <row r="416" spans="7:7" x14ac:dyDescent="0.35">
      <c r="G416" s="28"/>
    </row>
    <row r="417" spans="7:7" x14ac:dyDescent="0.35">
      <c r="G417" s="28"/>
    </row>
    <row r="418" spans="7:7" x14ac:dyDescent="0.35">
      <c r="G418" s="28"/>
    </row>
    <row r="419" spans="7:7" x14ac:dyDescent="0.35">
      <c r="G419" s="28"/>
    </row>
    <row r="420" spans="7:7" x14ac:dyDescent="0.35">
      <c r="G420" s="28"/>
    </row>
    <row r="421" spans="7:7" x14ac:dyDescent="0.35">
      <c r="G421" s="28"/>
    </row>
    <row r="422" spans="7:7" x14ac:dyDescent="0.35">
      <c r="G422" s="28"/>
    </row>
    <row r="423" spans="7:7" x14ac:dyDescent="0.35">
      <c r="G423" s="28"/>
    </row>
    <row r="424" spans="7:7" x14ac:dyDescent="0.35">
      <c r="G424" s="28"/>
    </row>
    <row r="425" spans="7:7" x14ac:dyDescent="0.35">
      <c r="G425" s="28"/>
    </row>
    <row r="426" spans="7:7" x14ac:dyDescent="0.35">
      <c r="G426" s="28"/>
    </row>
    <row r="427" spans="7:7" x14ac:dyDescent="0.35">
      <c r="G427" s="28"/>
    </row>
    <row r="428" spans="7:7" x14ac:dyDescent="0.35">
      <c r="G428" s="28"/>
    </row>
    <row r="429" spans="7:7" x14ac:dyDescent="0.35">
      <c r="G429" s="28"/>
    </row>
    <row r="430" spans="7:7" x14ac:dyDescent="0.35">
      <c r="G430" s="28"/>
    </row>
    <row r="431" spans="7:7" x14ac:dyDescent="0.35">
      <c r="G431" s="28"/>
    </row>
    <row r="432" spans="7:7" x14ac:dyDescent="0.35">
      <c r="G432" s="28"/>
    </row>
    <row r="433" spans="7:7" x14ac:dyDescent="0.35">
      <c r="G433" s="28"/>
    </row>
    <row r="434" spans="7:7" x14ac:dyDescent="0.35">
      <c r="G434" s="28"/>
    </row>
    <row r="435" spans="7:7" x14ac:dyDescent="0.35">
      <c r="G435" s="28"/>
    </row>
    <row r="436" spans="7:7" x14ac:dyDescent="0.35">
      <c r="G436" s="28"/>
    </row>
    <row r="437" spans="7:7" x14ac:dyDescent="0.35">
      <c r="G437" s="28"/>
    </row>
    <row r="438" spans="7:7" x14ac:dyDescent="0.35">
      <c r="G438" s="28"/>
    </row>
    <row r="439" spans="7:7" x14ac:dyDescent="0.35">
      <c r="G439" s="28"/>
    </row>
    <row r="440" spans="7:7" x14ac:dyDescent="0.35">
      <c r="G440" s="28"/>
    </row>
    <row r="441" spans="7:7" x14ac:dyDescent="0.35">
      <c r="G441" s="28"/>
    </row>
    <row r="442" spans="7:7" x14ac:dyDescent="0.35">
      <c r="G442" s="28"/>
    </row>
    <row r="443" spans="7:7" x14ac:dyDescent="0.35">
      <c r="G443" s="28"/>
    </row>
    <row r="444" spans="7:7" x14ac:dyDescent="0.35">
      <c r="G444" s="28"/>
    </row>
    <row r="445" spans="7:7" x14ac:dyDescent="0.35">
      <c r="G445" s="28"/>
    </row>
    <row r="446" spans="7:7" x14ac:dyDescent="0.35">
      <c r="G446" s="28"/>
    </row>
    <row r="447" spans="7:7" x14ac:dyDescent="0.35">
      <c r="G447" s="28"/>
    </row>
    <row r="448" spans="7:7" x14ac:dyDescent="0.35">
      <c r="G448" s="28"/>
    </row>
    <row r="449" spans="7:7" x14ac:dyDescent="0.35">
      <c r="G449" s="28"/>
    </row>
    <row r="450" spans="7:7" x14ac:dyDescent="0.35">
      <c r="G450" s="28"/>
    </row>
    <row r="451" spans="7:7" x14ac:dyDescent="0.35">
      <c r="G451" s="28"/>
    </row>
    <row r="452" spans="7:7" x14ac:dyDescent="0.35">
      <c r="G452" s="28"/>
    </row>
    <row r="453" spans="7:7" x14ac:dyDescent="0.35">
      <c r="G453" s="28"/>
    </row>
    <row r="454" spans="7:7" x14ac:dyDescent="0.35">
      <c r="G454" s="28"/>
    </row>
    <row r="455" spans="7:7" x14ac:dyDescent="0.35">
      <c r="G455" s="28"/>
    </row>
    <row r="456" spans="7:7" x14ac:dyDescent="0.35">
      <c r="G456" s="28"/>
    </row>
    <row r="457" spans="7:7" x14ac:dyDescent="0.35">
      <c r="G457" s="28"/>
    </row>
    <row r="458" spans="7:7" x14ac:dyDescent="0.35">
      <c r="G458" s="28"/>
    </row>
    <row r="459" spans="7:7" x14ac:dyDescent="0.35">
      <c r="G459" s="28"/>
    </row>
    <row r="460" spans="7:7" x14ac:dyDescent="0.35">
      <c r="G460" s="28"/>
    </row>
    <row r="461" spans="7:7" x14ac:dyDescent="0.35">
      <c r="G461" s="28"/>
    </row>
    <row r="462" spans="7:7" x14ac:dyDescent="0.35">
      <c r="G462" s="28"/>
    </row>
    <row r="463" spans="7:7" x14ac:dyDescent="0.35">
      <c r="G463" s="28"/>
    </row>
    <row r="464" spans="7:7" x14ac:dyDescent="0.35">
      <c r="G464" s="28"/>
    </row>
    <row r="465" spans="7:7" x14ac:dyDescent="0.35">
      <c r="G465" s="28"/>
    </row>
    <row r="466" spans="7:7" x14ac:dyDescent="0.35">
      <c r="G466" s="28"/>
    </row>
    <row r="467" spans="7:7" x14ac:dyDescent="0.35">
      <c r="G467" s="28"/>
    </row>
    <row r="468" spans="7:7" x14ac:dyDescent="0.35">
      <c r="G468" s="28"/>
    </row>
    <row r="469" spans="7:7" x14ac:dyDescent="0.35">
      <c r="G469" s="28"/>
    </row>
    <row r="470" spans="7:7" x14ac:dyDescent="0.35">
      <c r="G470" s="28"/>
    </row>
    <row r="471" spans="7:7" x14ac:dyDescent="0.35">
      <c r="G471" s="28"/>
    </row>
    <row r="472" spans="7:7" x14ac:dyDescent="0.35">
      <c r="G472" s="28"/>
    </row>
    <row r="473" spans="7:7" x14ac:dyDescent="0.35">
      <c r="G473" s="28"/>
    </row>
    <row r="474" spans="7:7" x14ac:dyDescent="0.35">
      <c r="G474" s="28"/>
    </row>
    <row r="475" spans="7:7" x14ac:dyDescent="0.35">
      <c r="G475" s="28"/>
    </row>
    <row r="476" spans="7:7" x14ac:dyDescent="0.35">
      <c r="G476" s="28"/>
    </row>
    <row r="477" spans="7:7" x14ac:dyDescent="0.35">
      <c r="G477" s="28"/>
    </row>
    <row r="478" spans="7:7" x14ac:dyDescent="0.35">
      <c r="G478" s="28"/>
    </row>
    <row r="479" spans="7:7" x14ac:dyDescent="0.35">
      <c r="G479" s="28"/>
    </row>
    <row r="480" spans="7:7" x14ac:dyDescent="0.35">
      <c r="G480" s="28"/>
    </row>
    <row r="481" spans="7:7" x14ac:dyDescent="0.35">
      <c r="G481" s="28"/>
    </row>
    <row r="482" spans="7:7" x14ac:dyDescent="0.35">
      <c r="G482" s="28"/>
    </row>
    <row r="483" spans="7:7" x14ac:dyDescent="0.35">
      <c r="G483" s="28"/>
    </row>
    <row r="484" spans="7:7" x14ac:dyDescent="0.35">
      <c r="G484" s="28"/>
    </row>
    <row r="485" spans="7:7" x14ac:dyDescent="0.35">
      <c r="G485" s="28"/>
    </row>
    <row r="486" spans="7:7" x14ac:dyDescent="0.35">
      <c r="G486" s="28"/>
    </row>
    <row r="487" spans="7:7" x14ac:dyDescent="0.35">
      <c r="G487" s="28"/>
    </row>
    <row r="488" spans="7:7" x14ac:dyDescent="0.35">
      <c r="G488" s="28"/>
    </row>
    <row r="489" spans="7:7" x14ac:dyDescent="0.35">
      <c r="G489" s="28"/>
    </row>
    <row r="490" spans="7:7" x14ac:dyDescent="0.35">
      <c r="G490" s="28"/>
    </row>
    <row r="491" spans="7:7" x14ac:dyDescent="0.35">
      <c r="G491" s="28"/>
    </row>
    <row r="492" spans="7:7" x14ac:dyDescent="0.35">
      <c r="G492" s="28"/>
    </row>
    <row r="493" spans="7:7" x14ac:dyDescent="0.35">
      <c r="G493" s="28"/>
    </row>
    <row r="494" spans="7:7" x14ac:dyDescent="0.35">
      <c r="G494" s="28"/>
    </row>
    <row r="495" spans="7:7" x14ac:dyDescent="0.35">
      <c r="G495" s="28"/>
    </row>
    <row r="496" spans="7:7" x14ac:dyDescent="0.35">
      <c r="G496" s="28"/>
    </row>
    <row r="497" spans="7:7" x14ac:dyDescent="0.35">
      <c r="G497" s="28"/>
    </row>
    <row r="498" spans="7:7" x14ac:dyDescent="0.35">
      <c r="G498" s="28"/>
    </row>
    <row r="499" spans="7:7" x14ac:dyDescent="0.35">
      <c r="G499" s="28"/>
    </row>
    <row r="500" spans="7:7" x14ac:dyDescent="0.35">
      <c r="G500" s="28"/>
    </row>
    <row r="501" spans="7:7" x14ac:dyDescent="0.35">
      <c r="G501" s="28"/>
    </row>
    <row r="502" spans="7:7" x14ac:dyDescent="0.35">
      <c r="G502" s="28"/>
    </row>
    <row r="503" spans="7:7" x14ac:dyDescent="0.35">
      <c r="G503" s="28"/>
    </row>
    <row r="504" spans="7:7" x14ac:dyDescent="0.35">
      <c r="G504" s="28"/>
    </row>
    <row r="505" spans="7:7" x14ac:dyDescent="0.35">
      <c r="G505" s="28"/>
    </row>
    <row r="506" spans="7:7" x14ac:dyDescent="0.35">
      <c r="G506" s="28"/>
    </row>
    <row r="507" spans="7:7" x14ac:dyDescent="0.35">
      <c r="G507" s="28"/>
    </row>
    <row r="508" spans="7:7" x14ac:dyDescent="0.35">
      <c r="G508" s="28"/>
    </row>
    <row r="509" spans="7:7" x14ac:dyDescent="0.35">
      <c r="G509" s="28"/>
    </row>
    <row r="510" spans="7:7" x14ac:dyDescent="0.35">
      <c r="G510" s="28"/>
    </row>
    <row r="511" spans="7:7" x14ac:dyDescent="0.35">
      <c r="G511" s="28"/>
    </row>
    <row r="512" spans="7:7" x14ac:dyDescent="0.35">
      <c r="G512" s="28"/>
    </row>
    <row r="513" spans="7:7" x14ac:dyDescent="0.35">
      <c r="G513" s="28"/>
    </row>
    <row r="514" spans="7:7" x14ac:dyDescent="0.35">
      <c r="G514" s="28"/>
    </row>
    <row r="515" spans="7:7" x14ac:dyDescent="0.35">
      <c r="G515" s="28"/>
    </row>
    <row r="516" spans="7:7" x14ac:dyDescent="0.35">
      <c r="G516" s="28"/>
    </row>
    <row r="517" spans="7:7" x14ac:dyDescent="0.35">
      <c r="G517" s="28"/>
    </row>
    <row r="518" spans="7:7" x14ac:dyDescent="0.35">
      <c r="G518" s="28"/>
    </row>
    <row r="519" spans="7:7" x14ac:dyDescent="0.35">
      <c r="G519" s="28"/>
    </row>
    <row r="520" spans="7:7" x14ac:dyDescent="0.35">
      <c r="G520" s="28"/>
    </row>
    <row r="521" spans="7:7" x14ac:dyDescent="0.35">
      <c r="G521" s="28"/>
    </row>
    <row r="522" spans="7:7" x14ac:dyDescent="0.35">
      <c r="G522" s="28"/>
    </row>
    <row r="523" spans="7:7" x14ac:dyDescent="0.35">
      <c r="G523" s="28"/>
    </row>
    <row r="524" spans="7:7" x14ac:dyDescent="0.35">
      <c r="G524" s="28"/>
    </row>
    <row r="525" spans="7:7" x14ac:dyDescent="0.35">
      <c r="G525" s="28"/>
    </row>
    <row r="526" spans="7:7" x14ac:dyDescent="0.35">
      <c r="G526" s="28"/>
    </row>
    <row r="527" spans="7:7" x14ac:dyDescent="0.35">
      <c r="G527" s="28"/>
    </row>
    <row r="528" spans="7:7" x14ac:dyDescent="0.35">
      <c r="G528" s="28"/>
    </row>
    <row r="529" spans="7:7" x14ac:dyDescent="0.35">
      <c r="G529" s="28"/>
    </row>
    <row r="530" spans="7:7" x14ac:dyDescent="0.35">
      <c r="G530" s="28"/>
    </row>
    <row r="531" spans="7:7" x14ac:dyDescent="0.35">
      <c r="G531" s="28"/>
    </row>
    <row r="532" spans="7:7" x14ac:dyDescent="0.35">
      <c r="G532" s="28"/>
    </row>
    <row r="533" spans="7:7" x14ac:dyDescent="0.35">
      <c r="G533" s="28"/>
    </row>
    <row r="534" spans="7:7" x14ac:dyDescent="0.35">
      <c r="G534" s="28"/>
    </row>
    <row r="535" spans="7:7" x14ac:dyDescent="0.35">
      <c r="G535" s="28"/>
    </row>
    <row r="536" spans="7:7" x14ac:dyDescent="0.35">
      <c r="G536" s="28"/>
    </row>
    <row r="537" spans="7:7" x14ac:dyDescent="0.35">
      <c r="G537" s="28"/>
    </row>
    <row r="538" spans="7:7" x14ac:dyDescent="0.35">
      <c r="G538" s="28"/>
    </row>
    <row r="539" spans="7:7" x14ac:dyDescent="0.35">
      <c r="G539" s="28"/>
    </row>
    <row r="540" spans="7:7" x14ac:dyDescent="0.35">
      <c r="G540" s="28"/>
    </row>
    <row r="541" spans="7:7" x14ac:dyDescent="0.35">
      <c r="G541" s="28"/>
    </row>
    <row r="542" spans="7:7" x14ac:dyDescent="0.35">
      <c r="G542" s="28"/>
    </row>
    <row r="543" spans="7:7" x14ac:dyDescent="0.35">
      <c r="G543" s="28"/>
    </row>
    <row r="544" spans="7:7" x14ac:dyDescent="0.35">
      <c r="G544" s="28"/>
    </row>
    <row r="545" spans="7:7" x14ac:dyDescent="0.35">
      <c r="G545" s="28"/>
    </row>
    <row r="546" spans="7:7" x14ac:dyDescent="0.35">
      <c r="G546" s="28"/>
    </row>
    <row r="547" spans="7:7" x14ac:dyDescent="0.35">
      <c r="G547" s="28"/>
    </row>
    <row r="548" spans="7:7" x14ac:dyDescent="0.35">
      <c r="G548" s="28"/>
    </row>
    <row r="549" spans="7:7" x14ac:dyDescent="0.35">
      <c r="G549" s="28"/>
    </row>
    <row r="550" spans="7:7" x14ac:dyDescent="0.35">
      <c r="G550" s="28"/>
    </row>
    <row r="551" spans="7:7" x14ac:dyDescent="0.35">
      <c r="G551" s="28"/>
    </row>
    <row r="552" spans="7:7" x14ac:dyDescent="0.35">
      <c r="G552" s="28"/>
    </row>
    <row r="553" spans="7:7" x14ac:dyDescent="0.35">
      <c r="G553" s="28"/>
    </row>
    <row r="554" spans="7:7" x14ac:dyDescent="0.35">
      <c r="G554" s="28"/>
    </row>
    <row r="555" spans="7:7" x14ac:dyDescent="0.35">
      <c r="G555" s="28"/>
    </row>
    <row r="556" spans="7:7" x14ac:dyDescent="0.35">
      <c r="G556" s="28"/>
    </row>
    <row r="557" spans="7:7" x14ac:dyDescent="0.35">
      <c r="G557" s="28"/>
    </row>
    <row r="558" spans="7:7" x14ac:dyDescent="0.35">
      <c r="G558" s="28"/>
    </row>
    <row r="559" spans="7:7" x14ac:dyDescent="0.35">
      <c r="G559" s="28"/>
    </row>
    <row r="560" spans="7:7" x14ac:dyDescent="0.35">
      <c r="G560" s="28"/>
    </row>
    <row r="561" spans="7:7" x14ac:dyDescent="0.35">
      <c r="G561" s="28"/>
    </row>
    <row r="562" spans="7:7" x14ac:dyDescent="0.35">
      <c r="G562" s="28"/>
    </row>
    <row r="563" spans="7:7" x14ac:dyDescent="0.35">
      <c r="G563" s="28"/>
    </row>
    <row r="564" spans="7:7" x14ac:dyDescent="0.35">
      <c r="G564" s="28"/>
    </row>
    <row r="565" spans="7:7" x14ac:dyDescent="0.35">
      <c r="G565" s="28"/>
    </row>
    <row r="566" spans="7:7" x14ac:dyDescent="0.35">
      <c r="G566" s="28"/>
    </row>
    <row r="567" spans="7:7" x14ac:dyDescent="0.35">
      <c r="G567" s="28"/>
    </row>
    <row r="568" spans="7:7" x14ac:dyDescent="0.35">
      <c r="G568" s="28"/>
    </row>
    <row r="569" spans="7:7" x14ac:dyDescent="0.35">
      <c r="G569" s="28"/>
    </row>
    <row r="570" spans="7:7" x14ac:dyDescent="0.35">
      <c r="G570" s="28"/>
    </row>
    <row r="571" spans="7:7" x14ac:dyDescent="0.35">
      <c r="G571" s="28"/>
    </row>
    <row r="572" spans="7:7" x14ac:dyDescent="0.35">
      <c r="G572" s="28"/>
    </row>
    <row r="573" spans="7:7" x14ac:dyDescent="0.35">
      <c r="G573" s="28"/>
    </row>
    <row r="574" spans="7:7" x14ac:dyDescent="0.35">
      <c r="G574" s="28"/>
    </row>
    <row r="575" spans="7:7" x14ac:dyDescent="0.35">
      <c r="G575" s="28"/>
    </row>
    <row r="576" spans="7:7" x14ac:dyDescent="0.35">
      <c r="G576" s="28"/>
    </row>
    <row r="577" spans="7:7" x14ac:dyDescent="0.35">
      <c r="G577" s="28"/>
    </row>
    <row r="578" spans="7:7" x14ac:dyDescent="0.35">
      <c r="G578" s="28"/>
    </row>
    <row r="579" spans="7:7" x14ac:dyDescent="0.35">
      <c r="G579" s="28"/>
    </row>
    <row r="580" spans="7:7" x14ac:dyDescent="0.35">
      <c r="G580" s="28"/>
    </row>
    <row r="581" spans="7:7" x14ac:dyDescent="0.35">
      <c r="G581" s="28"/>
    </row>
    <row r="582" spans="7:7" x14ac:dyDescent="0.35">
      <c r="G582" s="28"/>
    </row>
    <row r="583" spans="7:7" x14ac:dyDescent="0.35">
      <c r="G583" s="28"/>
    </row>
    <row r="584" spans="7:7" x14ac:dyDescent="0.35">
      <c r="G584" s="28"/>
    </row>
    <row r="585" spans="7:7" x14ac:dyDescent="0.35">
      <c r="G585" s="28"/>
    </row>
    <row r="586" spans="7:7" x14ac:dyDescent="0.35">
      <c r="G586" s="28"/>
    </row>
    <row r="587" spans="7:7" x14ac:dyDescent="0.35">
      <c r="G587" s="28"/>
    </row>
    <row r="588" spans="7:7" x14ac:dyDescent="0.35">
      <c r="G588" s="28"/>
    </row>
    <row r="589" spans="7:7" x14ac:dyDescent="0.35">
      <c r="G589" s="28"/>
    </row>
    <row r="590" spans="7:7" x14ac:dyDescent="0.35">
      <c r="G590" s="28"/>
    </row>
    <row r="591" spans="7:7" x14ac:dyDescent="0.35">
      <c r="G591" s="28"/>
    </row>
    <row r="592" spans="7:7" x14ac:dyDescent="0.35">
      <c r="G592" s="28"/>
    </row>
    <row r="593" spans="7:7" x14ac:dyDescent="0.35">
      <c r="G593" s="28"/>
    </row>
    <row r="594" spans="7:7" x14ac:dyDescent="0.35">
      <c r="G594" s="28"/>
    </row>
    <row r="595" spans="7:7" x14ac:dyDescent="0.35">
      <c r="G595" s="28"/>
    </row>
    <row r="596" spans="7:7" x14ac:dyDescent="0.35">
      <c r="G596" s="28"/>
    </row>
    <row r="597" spans="7:7" x14ac:dyDescent="0.35">
      <c r="G597" s="28"/>
    </row>
    <row r="598" spans="7:7" x14ac:dyDescent="0.35">
      <c r="G598" s="28"/>
    </row>
    <row r="599" spans="7:7" x14ac:dyDescent="0.35">
      <c r="G599" s="28"/>
    </row>
    <row r="600" spans="7:7" x14ac:dyDescent="0.35">
      <c r="G600" s="28"/>
    </row>
    <row r="601" spans="7:7" x14ac:dyDescent="0.35">
      <c r="G601" s="28"/>
    </row>
    <row r="602" spans="7:7" x14ac:dyDescent="0.35">
      <c r="G602" s="28"/>
    </row>
    <row r="603" spans="7:7" x14ac:dyDescent="0.35">
      <c r="G603" s="28"/>
    </row>
    <row r="604" spans="7:7" x14ac:dyDescent="0.35">
      <c r="G604" s="28"/>
    </row>
    <row r="605" spans="7:7" x14ac:dyDescent="0.35">
      <c r="G605" s="28"/>
    </row>
    <row r="606" spans="7:7" x14ac:dyDescent="0.35">
      <c r="G606" s="28"/>
    </row>
    <row r="607" spans="7:7" x14ac:dyDescent="0.35">
      <c r="G607" s="28"/>
    </row>
    <row r="608" spans="7:7" x14ac:dyDescent="0.35">
      <c r="G608" s="28"/>
    </row>
    <row r="609" spans="7:7" x14ac:dyDescent="0.35">
      <c r="G609" s="28"/>
    </row>
    <row r="610" spans="7:7" x14ac:dyDescent="0.35">
      <c r="G610" s="28"/>
    </row>
    <row r="611" spans="7:7" x14ac:dyDescent="0.35">
      <c r="G611" s="28"/>
    </row>
    <row r="612" spans="7:7" x14ac:dyDescent="0.35">
      <c r="G612" s="28"/>
    </row>
    <row r="613" spans="7:7" x14ac:dyDescent="0.35">
      <c r="G613" s="28"/>
    </row>
    <row r="614" spans="7:7" x14ac:dyDescent="0.35">
      <c r="G614" s="28"/>
    </row>
    <row r="615" spans="7:7" x14ac:dyDescent="0.35">
      <c r="G615" s="28"/>
    </row>
    <row r="616" spans="7:7" x14ac:dyDescent="0.35">
      <c r="G616" s="28"/>
    </row>
    <row r="617" spans="7:7" x14ac:dyDescent="0.35">
      <c r="G617" s="28"/>
    </row>
    <row r="618" spans="7:7" x14ac:dyDescent="0.35">
      <c r="G618" s="28"/>
    </row>
    <row r="619" spans="7:7" x14ac:dyDescent="0.35">
      <c r="G619" s="28"/>
    </row>
    <row r="620" spans="7:7" x14ac:dyDescent="0.35">
      <c r="G620" s="28"/>
    </row>
    <row r="621" spans="7:7" x14ac:dyDescent="0.35">
      <c r="G621" s="28"/>
    </row>
    <row r="622" spans="7:7" x14ac:dyDescent="0.35">
      <c r="G622" s="28"/>
    </row>
    <row r="623" spans="7:7" x14ac:dyDescent="0.35">
      <c r="G623" s="28"/>
    </row>
    <row r="624" spans="7:7" x14ac:dyDescent="0.35">
      <c r="G624" s="28"/>
    </row>
    <row r="625" spans="7:7" x14ac:dyDescent="0.35">
      <c r="G625" s="28"/>
    </row>
    <row r="626" spans="7:7" x14ac:dyDescent="0.35">
      <c r="G626" s="28"/>
    </row>
    <row r="627" spans="7:7" x14ac:dyDescent="0.35">
      <c r="G627" s="28"/>
    </row>
    <row r="628" spans="7:7" x14ac:dyDescent="0.35">
      <c r="G628" s="28"/>
    </row>
    <row r="629" spans="7:7" x14ac:dyDescent="0.35">
      <c r="G629" s="28"/>
    </row>
    <row r="630" spans="7:7" x14ac:dyDescent="0.35">
      <c r="G630" s="28"/>
    </row>
    <row r="631" spans="7:7" x14ac:dyDescent="0.35">
      <c r="G631" s="28"/>
    </row>
    <row r="632" spans="7:7" x14ac:dyDescent="0.35">
      <c r="G632" s="28"/>
    </row>
    <row r="633" spans="7:7" x14ac:dyDescent="0.35">
      <c r="G633" s="28"/>
    </row>
    <row r="634" spans="7:7" x14ac:dyDescent="0.35">
      <c r="G634" s="28"/>
    </row>
    <row r="635" spans="7:7" x14ac:dyDescent="0.35">
      <c r="G635" s="28"/>
    </row>
    <row r="636" spans="7:7" x14ac:dyDescent="0.35">
      <c r="G636" s="28"/>
    </row>
    <row r="637" spans="7:7" x14ac:dyDescent="0.35">
      <c r="G637" s="28"/>
    </row>
    <row r="638" spans="7:7" x14ac:dyDescent="0.35">
      <c r="G638" s="28"/>
    </row>
    <row r="639" spans="7:7" x14ac:dyDescent="0.35">
      <c r="G639" s="28"/>
    </row>
    <row r="640" spans="7:7" x14ac:dyDescent="0.35">
      <c r="G640" s="28"/>
    </row>
    <row r="641" spans="7:7" x14ac:dyDescent="0.35">
      <c r="G641" s="28"/>
    </row>
    <row r="642" spans="7:7" x14ac:dyDescent="0.35">
      <c r="G642" s="28"/>
    </row>
    <row r="643" spans="7:7" x14ac:dyDescent="0.35">
      <c r="G643" s="28"/>
    </row>
    <row r="644" spans="7:7" x14ac:dyDescent="0.35">
      <c r="G644" s="28"/>
    </row>
    <row r="645" spans="7:7" x14ac:dyDescent="0.35">
      <c r="G645" s="28"/>
    </row>
    <row r="646" spans="7:7" x14ac:dyDescent="0.35">
      <c r="G646" s="28"/>
    </row>
    <row r="647" spans="7:7" x14ac:dyDescent="0.35">
      <c r="G647" s="28"/>
    </row>
    <row r="648" spans="7:7" x14ac:dyDescent="0.35">
      <c r="G648" s="28"/>
    </row>
    <row r="649" spans="7:7" x14ac:dyDescent="0.35">
      <c r="G649" s="28"/>
    </row>
    <row r="650" spans="7:7" x14ac:dyDescent="0.35">
      <c r="G650" s="28"/>
    </row>
    <row r="651" spans="7:7" x14ac:dyDescent="0.35">
      <c r="G651" s="28"/>
    </row>
    <row r="652" spans="7:7" x14ac:dyDescent="0.35">
      <c r="G652" s="28"/>
    </row>
    <row r="653" spans="7:7" x14ac:dyDescent="0.35">
      <c r="G653" s="28"/>
    </row>
    <row r="654" spans="7:7" x14ac:dyDescent="0.35">
      <c r="G654" s="28"/>
    </row>
    <row r="655" spans="7:7" x14ac:dyDescent="0.35">
      <c r="G655" s="28"/>
    </row>
    <row r="656" spans="7:7" x14ac:dyDescent="0.35">
      <c r="G656" s="28"/>
    </row>
    <row r="657" spans="7:7" x14ac:dyDescent="0.35">
      <c r="G657" s="28"/>
    </row>
    <row r="658" spans="7:7" x14ac:dyDescent="0.35">
      <c r="G658" s="28"/>
    </row>
    <row r="659" spans="7:7" x14ac:dyDescent="0.35">
      <c r="G659" s="28"/>
    </row>
    <row r="660" spans="7:7" x14ac:dyDescent="0.35">
      <c r="G660" s="28"/>
    </row>
    <row r="661" spans="7:7" x14ac:dyDescent="0.35">
      <c r="G661" s="28"/>
    </row>
    <row r="662" spans="7:7" x14ac:dyDescent="0.35">
      <c r="G662" s="28"/>
    </row>
    <row r="663" spans="7:7" x14ac:dyDescent="0.35">
      <c r="G663" s="28"/>
    </row>
    <row r="664" spans="7:7" x14ac:dyDescent="0.35">
      <c r="G664" s="28"/>
    </row>
    <row r="665" spans="7:7" x14ac:dyDescent="0.35">
      <c r="G665" s="28"/>
    </row>
    <row r="666" spans="7:7" x14ac:dyDescent="0.35">
      <c r="G666" s="28"/>
    </row>
    <row r="667" spans="7:7" x14ac:dyDescent="0.35">
      <c r="G667" s="28"/>
    </row>
    <row r="668" spans="7:7" x14ac:dyDescent="0.35">
      <c r="G668" s="28"/>
    </row>
    <row r="669" spans="7:7" x14ac:dyDescent="0.35">
      <c r="G669" s="28"/>
    </row>
    <row r="670" spans="7:7" x14ac:dyDescent="0.35">
      <c r="G670" s="28"/>
    </row>
    <row r="671" spans="7:7" x14ac:dyDescent="0.35">
      <c r="G671" s="28"/>
    </row>
    <row r="672" spans="7:7" x14ac:dyDescent="0.35">
      <c r="G672" s="28"/>
    </row>
    <row r="673" spans="7:7" x14ac:dyDescent="0.35">
      <c r="G673" s="28"/>
    </row>
    <row r="674" spans="7:7" x14ac:dyDescent="0.35">
      <c r="G674" s="28"/>
    </row>
    <row r="675" spans="7:7" x14ac:dyDescent="0.35">
      <c r="G675" s="28"/>
    </row>
    <row r="676" spans="7:7" x14ac:dyDescent="0.35">
      <c r="G676" s="28"/>
    </row>
    <row r="677" spans="7:7" x14ac:dyDescent="0.35">
      <c r="G677" s="28"/>
    </row>
    <row r="678" spans="7:7" x14ac:dyDescent="0.35">
      <c r="G678" s="28"/>
    </row>
    <row r="679" spans="7:7" x14ac:dyDescent="0.35">
      <c r="G679" s="28"/>
    </row>
    <row r="680" spans="7:7" x14ac:dyDescent="0.35">
      <c r="G680" s="28"/>
    </row>
    <row r="681" spans="7:7" x14ac:dyDescent="0.35">
      <c r="G681" s="28"/>
    </row>
    <row r="682" spans="7:7" x14ac:dyDescent="0.35">
      <c r="G682" s="28"/>
    </row>
    <row r="683" spans="7:7" x14ac:dyDescent="0.35">
      <c r="G683" s="28"/>
    </row>
    <row r="684" spans="7:7" x14ac:dyDescent="0.35">
      <c r="G684" s="28"/>
    </row>
    <row r="685" spans="7:7" x14ac:dyDescent="0.35">
      <c r="G685" s="28"/>
    </row>
    <row r="686" spans="7:7" x14ac:dyDescent="0.35">
      <c r="G686" s="28"/>
    </row>
    <row r="687" spans="7:7" x14ac:dyDescent="0.35">
      <c r="G687" s="28"/>
    </row>
    <row r="688" spans="7:7" x14ac:dyDescent="0.35">
      <c r="G688" s="28"/>
    </row>
    <row r="689" spans="7:7" x14ac:dyDescent="0.35">
      <c r="G689" s="28"/>
    </row>
    <row r="690" spans="7:7" x14ac:dyDescent="0.35">
      <c r="G690" s="28"/>
    </row>
    <row r="691" spans="7:7" x14ac:dyDescent="0.35">
      <c r="G691" s="28"/>
    </row>
    <row r="692" spans="7:7" x14ac:dyDescent="0.35">
      <c r="G692" s="28"/>
    </row>
    <row r="693" spans="7:7" x14ac:dyDescent="0.35">
      <c r="G693" s="28"/>
    </row>
    <row r="694" spans="7:7" x14ac:dyDescent="0.35">
      <c r="G694" s="28"/>
    </row>
    <row r="695" spans="7:7" x14ac:dyDescent="0.35">
      <c r="G695" s="28"/>
    </row>
    <row r="696" spans="7:7" x14ac:dyDescent="0.35">
      <c r="G696" s="28"/>
    </row>
    <row r="697" spans="7:7" x14ac:dyDescent="0.35">
      <c r="G697" s="28"/>
    </row>
    <row r="698" spans="7:7" x14ac:dyDescent="0.35">
      <c r="G698" s="28"/>
    </row>
    <row r="699" spans="7:7" x14ac:dyDescent="0.35">
      <c r="G699" s="28"/>
    </row>
    <row r="700" spans="7:7" x14ac:dyDescent="0.35">
      <c r="G700" s="28"/>
    </row>
    <row r="701" spans="7:7" x14ac:dyDescent="0.35">
      <c r="G701" s="28"/>
    </row>
    <row r="702" spans="7:7" x14ac:dyDescent="0.35">
      <c r="G702" s="28"/>
    </row>
    <row r="703" spans="7:7" x14ac:dyDescent="0.35">
      <c r="G703" s="28"/>
    </row>
    <row r="704" spans="7:7" x14ac:dyDescent="0.35">
      <c r="G704" s="28"/>
    </row>
    <row r="705" spans="7:7" x14ac:dyDescent="0.35">
      <c r="G705" s="28"/>
    </row>
    <row r="706" spans="7:7" x14ac:dyDescent="0.35">
      <c r="G706" s="28"/>
    </row>
    <row r="707" spans="7:7" x14ac:dyDescent="0.35">
      <c r="G707" s="28"/>
    </row>
    <row r="708" spans="7:7" x14ac:dyDescent="0.35">
      <c r="G708" s="28"/>
    </row>
    <row r="709" spans="7:7" x14ac:dyDescent="0.35">
      <c r="G709" s="28"/>
    </row>
    <row r="710" spans="7:7" x14ac:dyDescent="0.35">
      <c r="G710" s="28"/>
    </row>
    <row r="711" spans="7:7" x14ac:dyDescent="0.35">
      <c r="G711" s="28"/>
    </row>
    <row r="712" spans="7:7" x14ac:dyDescent="0.35">
      <c r="G712" s="28"/>
    </row>
    <row r="713" spans="7:7" x14ac:dyDescent="0.35">
      <c r="G713" s="28"/>
    </row>
    <row r="714" spans="7:7" x14ac:dyDescent="0.35">
      <c r="G714" s="28"/>
    </row>
    <row r="715" spans="7:7" x14ac:dyDescent="0.35">
      <c r="G715" s="28"/>
    </row>
    <row r="716" spans="7:7" x14ac:dyDescent="0.35">
      <c r="G716" s="28"/>
    </row>
    <row r="717" spans="7:7" x14ac:dyDescent="0.35">
      <c r="G717" s="28"/>
    </row>
    <row r="718" spans="7:7" x14ac:dyDescent="0.35">
      <c r="G718" s="28"/>
    </row>
    <row r="719" spans="7:7" x14ac:dyDescent="0.35">
      <c r="G719" s="28"/>
    </row>
    <row r="720" spans="7:7" x14ac:dyDescent="0.35">
      <c r="G720" s="28"/>
    </row>
    <row r="721" spans="7:7" x14ac:dyDescent="0.35">
      <c r="G721" s="28"/>
    </row>
    <row r="722" spans="7:7" x14ac:dyDescent="0.35">
      <c r="G722" s="28"/>
    </row>
    <row r="723" spans="7:7" x14ac:dyDescent="0.35">
      <c r="G723" s="28"/>
    </row>
    <row r="724" spans="7:7" x14ac:dyDescent="0.35">
      <c r="G724" s="28"/>
    </row>
    <row r="725" spans="7:7" x14ac:dyDescent="0.35">
      <c r="G725" s="28"/>
    </row>
    <row r="726" spans="7:7" x14ac:dyDescent="0.35">
      <c r="G726" s="28"/>
    </row>
    <row r="727" spans="7:7" x14ac:dyDescent="0.35">
      <c r="G727" s="28"/>
    </row>
    <row r="728" spans="7:7" x14ac:dyDescent="0.35">
      <c r="G728" s="28"/>
    </row>
    <row r="729" spans="7:7" x14ac:dyDescent="0.35">
      <c r="G729" s="28"/>
    </row>
    <row r="730" spans="7:7" x14ac:dyDescent="0.35">
      <c r="G730" s="28"/>
    </row>
    <row r="731" spans="7:7" x14ac:dyDescent="0.35">
      <c r="G731" s="28"/>
    </row>
    <row r="732" spans="7:7" x14ac:dyDescent="0.35">
      <c r="G732" s="28"/>
    </row>
    <row r="733" spans="7:7" x14ac:dyDescent="0.35">
      <c r="G733" s="28"/>
    </row>
    <row r="734" spans="7:7" x14ac:dyDescent="0.35">
      <c r="G734" s="28"/>
    </row>
    <row r="735" spans="7:7" x14ac:dyDescent="0.35">
      <c r="G735" s="28"/>
    </row>
    <row r="736" spans="7:7" x14ac:dyDescent="0.35">
      <c r="G736" s="28"/>
    </row>
    <row r="737" spans="7:7" x14ac:dyDescent="0.35">
      <c r="G737" s="28"/>
    </row>
    <row r="738" spans="7:7" x14ac:dyDescent="0.35">
      <c r="G738" s="28"/>
    </row>
    <row r="739" spans="7:7" x14ac:dyDescent="0.35">
      <c r="G739" s="28"/>
    </row>
    <row r="740" spans="7:7" x14ac:dyDescent="0.35">
      <c r="G740" s="28"/>
    </row>
    <row r="741" spans="7:7" x14ac:dyDescent="0.35">
      <c r="G741" s="28"/>
    </row>
    <row r="742" spans="7:7" x14ac:dyDescent="0.35">
      <c r="G742" s="28"/>
    </row>
    <row r="743" spans="7:7" x14ac:dyDescent="0.35">
      <c r="G743" s="28"/>
    </row>
    <row r="744" spans="7:7" x14ac:dyDescent="0.35">
      <c r="G744" s="28"/>
    </row>
    <row r="745" spans="7:7" x14ac:dyDescent="0.35">
      <c r="G745" s="28"/>
    </row>
    <row r="746" spans="7:7" x14ac:dyDescent="0.35">
      <c r="G746" s="28"/>
    </row>
    <row r="747" spans="7:7" x14ac:dyDescent="0.35">
      <c r="G747" s="28"/>
    </row>
    <row r="748" spans="7:7" x14ac:dyDescent="0.35">
      <c r="G748" s="28"/>
    </row>
    <row r="749" spans="7:7" x14ac:dyDescent="0.35">
      <c r="G749" s="28"/>
    </row>
    <row r="750" spans="7:7" x14ac:dyDescent="0.35">
      <c r="G750" s="28"/>
    </row>
    <row r="751" spans="7:7" x14ac:dyDescent="0.35">
      <c r="G751" s="28"/>
    </row>
    <row r="752" spans="7:7" x14ac:dyDescent="0.35">
      <c r="G752" s="28"/>
    </row>
    <row r="753" spans="7:7" x14ac:dyDescent="0.35">
      <c r="G753" s="28"/>
    </row>
    <row r="754" spans="7:7" x14ac:dyDescent="0.35">
      <c r="G754" s="28"/>
    </row>
    <row r="755" spans="7:7" x14ac:dyDescent="0.35">
      <c r="G755" s="28"/>
    </row>
    <row r="756" spans="7:7" x14ac:dyDescent="0.35">
      <c r="G756" s="28"/>
    </row>
    <row r="757" spans="7:7" x14ac:dyDescent="0.35">
      <c r="G757" s="28"/>
    </row>
    <row r="758" spans="7:7" x14ac:dyDescent="0.35">
      <c r="G758" s="28"/>
    </row>
    <row r="759" spans="7:7" x14ac:dyDescent="0.35">
      <c r="G759" s="28"/>
    </row>
    <row r="760" spans="7:7" x14ac:dyDescent="0.35">
      <c r="G760" s="28"/>
    </row>
    <row r="761" spans="7:7" x14ac:dyDescent="0.35">
      <c r="G761" s="28"/>
    </row>
    <row r="762" spans="7:7" x14ac:dyDescent="0.35">
      <c r="G762" s="28"/>
    </row>
    <row r="763" spans="7:7" x14ac:dyDescent="0.35">
      <c r="G763" s="28"/>
    </row>
    <row r="764" spans="7:7" x14ac:dyDescent="0.35">
      <c r="G764" s="28"/>
    </row>
    <row r="765" spans="7:7" x14ac:dyDescent="0.35">
      <c r="G765" s="28"/>
    </row>
    <row r="766" spans="7:7" x14ac:dyDescent="0.35">
      <c r="G766" s="28"/>
    </row>
    <row r="767" spans="7:7" x14ac:dyDescent="0.35">
      <c r="G767" s="28"/>
    </row>
    <row r="768" spans="7:7" x14ac:dyDescent="0.35">
      <c r="G768" s="28"/>
    </row>
    <row r="769" spans="7:7" x14ac:dyDescent="0.35">
      <c r="G769" s="28"/>
    </row>
    <row r="770" spans="7:7" x14ac:dyDescent="0.35">
      <c r="G770" s="28"/>
    </row>
    <row r="771" spans="7:7" x14ac:dyDescent="0.35">
      <c r="G771" s="28"/>
    </row>
    <row r="772" spans="7:7" x14ac:dyDescent="0.35">
      <c r="G772" s="28"/>
    </row>
    <row r="773" spans="7:7" x14ac:dyDescent="0.35">
      <c r="G773" s="28"/>
    </row>
    <row r="774" spans="7:7" x14ac:dyDescent="0.35">
      <c r="G774" s="28"/>
    </row>
    <row r="775" spans="7:7" x14ac:dyDescent="0.35">
      <c r="G775" s="28"/>
    </row>
    <row r="776" spans="7:7" x14ac:dyDescent="0.35">
      <c r="G776" s="28"/>
    </row>
    <row r="777" spans="7:7" x14ac:dyDescent="0.35">
      <c r="G777" s="28"/>
    </row>
    <row r="778" spans="7:7" x14ac:dyDescent="0.35">
      <c r="G778" s="28"/>
    </row>
    <row r="779" spans="7:7" x14ac:dyDescent="0.35">
      <c r="G779" s="28"/>
    </row>
    <row r="780" spans="7:7" x14ac:dyDescent="0.35">
      <c r="G780" s="28"/>
    </row>
    <row r="781" spans="7:7" x14ac:dyDescent="0.35">
      <c r="G781" s="28"/>
    </row>
    <row r="782" spans="7:7" x14ac:dyDescent="0.35">
      <c r="G782" s="28"/>
    </row>
    <row r="783" spans="7:7" x14ac:dyDescent="0.35">
      <c r="G783" s="28"/>
    </row>
    <row r="784" spans="7:7" x14ac:dyDescent="0.35">
      <c r="G784" s="28"/>
    </row>
    <row r="785" spans="7:7" x14ac:dyDescent="0.35">
      <c r="G785" s="28"/>
    </row>
    <row r="786" spans="7:7" x14ac:dyDescent="0.35">
      <c r="G786" s="28"/>
    </row>
    <row r="787" spans="7:7" x14ac:dyDescent="0.35">
      <c r="G787" s="28"/>
    </row>
    <row r="788" spans="7:7" x14ac:dyDescent="0.35">
      <c r="G788" s="28"/>
    </row>
    <row r="789" spans="7:7" x14ac:dyDescent="0.35">
      <c r="G789" s="28"/>
    </row>
    <row r="790" spans="7:7" x14ac:dyDescent="0.35">
      <c r="G790" s="28"/>
    </row>
    <row r="791" spans="7:7" x14ac:dyDescent="0.35">
      <c r="G791" s="28"/>
    </row>
    <row r="792" spans="7:7" x14ac:dyDescent="0.35">
      <c r="G792" s="28"/>
    </row>
    <row r="793" spans="7:7" x14ac:dyDescent="0.35">
      <c r="G793" s="28"/>
    </row>
    <row r="794" spans="7:7" x14ac:dyDescent="0.35">
      <c r="G794" s="28"/>
    </row>
    <row r="795" spans="7:7" x14ac:dyDescent="0.35">
      <c r="G795" s="28"/>
    </row>
    <row r="796" spans="7:7" x14ac:dyDescent="0.35">
      <c r="G796" s="28"/>
    </row>
    <row r="797" spans="7:7" x14ac:dyDescent="0.35">
      <c r="G797" s="28"/>
    </row>
    <row r="798" spans="7:7" x14ac:dyDescent="0.35">
      <c r="G798" s="28"/>
    </row>
    <row r="799" spans="7:7" x14ac:dyDescent="0.35">
      <c r="G799" s="28"/>
    </row>
    <row r="800" spans="7:7" x14ac:dyDescent="0.35">
      <c r="G800" s="28"/>
    </row>
    <row r="801" spans="7:7" x14ac:dyDescent="0.35">
      <c r="G801" s="28"/>
    </row>
    <row r="802" spans="7:7" x14ac:dyDescent="0.35">
      <c r="G802" s="28"/>
    </row>
    <row r="803" spans="7:7" x14ac:dyDescent="0.35">
      <c r="G803" s="28"/>
    </row>
    <row r="804" spans="7:7" x14ac:dyDescent="0.35">
      <c r="G804" s="28"/>
    </row>
    <row r="805" spans="7:7" x14ac:dyDescent="0.35">
      <c r="G805" s="28"/>
    </row>
    <row r="806" spans="7:7" x14ac:dyDescent="0.35">
      <c r="G806" s="28"/>
    </row>
    <row r="807" spans="7:7" x14ac:dyDescent="0.35">
      <c r="G807" s="28"/>
    </row>
    <row r="808" spans="7:7" x14ac:dyDescent="0.35">
      <c r="G808" s="28"/>
    </row>
    <row r="809" spans="7:7" x14ac:dyDescent="0.35">
      <c r="G809" s="28"/>
    </row>
    <row r="810" spans="7:7" x14ac:dyDescent="0.35">
      <c r="G810" s="28"/>
    </row>
    <row r="811" spans="7:7" x14ac:dyDescent="0.35">
      <c r="G811" s="28"/>
    </row>
    <row r="812" spans="7:7" x14ac:dyDescent="0.35">
      <c r="G812" s="28"/>
    </row>
    <row r="813" spans="7:7" x14ac:dyDescent="0.35">
      <c r="G813" s="28"/>
    </row>
    <row r="814" spans="7:7" x14ac:dyDescent="0.35">
      <c r="G814" s="28"/>
    </row>
    <row r="815" spans="7:7" x14ac:dyDescent="0.35">
      <c r="G815" s="28"/>
    </row>
    <row r="816" spans="7:7" x14ac:dyDescent="0.35">
      <c r="G816" s="28"/>
    </row>
    <row r="817" spans="7:7" x14ac:dyDescent="0.35">
      <c r="G817" s="28"/>
    </row>
    <row r="818" spans="7:7" x14ac:dyDescent="0.35">
      <c r="G818" s="28"/>
    </row>
    <row r="819" spans="7:7" x14ac:dyDescent="0.35">
      <c r="G819" s="28"/>
    </row>
    <row r="820" spans="7:7" x14ac:dyDescent="0.35">
      <c r="G820" s="28"/>
    </row>
    <row r="821" spans="7:7" x14ac:dyDescent="0.35">
      <c r="G821" s="28"/>
    </row>
    <row r="822" spans="7:7" x14ac:dyDescent="0.35">
      <c r="G822" s="28"/>
    </row>
    <row r="823" spans="7:7" x14ac:dyDescent="0.35">
      <c r="G823" s="28"/>
    </row>
    <row r="824" spans="7:7" x14ac:dyDescent="0.35">
      <c r="G824" s="28"/>
    </row>
    <row r="825" spans="7:7" x14ac:dyDescent="0.35">
      <c r="G825" s="28"/>
    </row>
    <row r="826" spans="7:7" x14ac:dyDescent="0.35">
      <c r="G826" s="28"/>
    </row>
    <row r="827" spans="7:7" x14ac:dyDescent="0.35">
      <c r="G827" s="28"/>
    </row>
    <row r="828" spans="7:7" x14ac:dyDescent="0.35">
      <c r="G828" s="28"/>
    </row>
    <row r="829" spans="7:7" x14ac:dyDescent="0.35">
      <c r="G829" s="28"/>
    </row>
    <row r="830" spans="7:7" x14ac:dyDescent="0.35">
      <c r="G830" s="28"/>
    </row>
    <row r="831" spans="7:7" x14ac:dyDescent="0.35">
      <c r="G831" s="28"/>
    </row>
    <row r="832" spans="7:7" x14ac:dyDescent="0.35">
      <c r="G832" s="28"/>
    </row>
    <row r="833" spans="7:7" x14ac:dyDescent="0.35">
      <c r="G833" s="28"/>
    </row>
    <row r="834" spans="7:7" x14ac:dyDescent="0.35">
      <c r="G834" s="28"/>
    </row>
    <row r="835" spans="7:7" x14ac:dyDescent="0.35">
      <c r="G835" s="28"/>
    </row>
    <row r="836" spans="7:7" x14ac:dyDescent="0.35">
      <c r="G836" s="28"/>
    </row>
    <row r="837" spans="7:7" x14ac:dyDescent="0.35">
      <c r="G837" s="28"/>
    </row>
    <row r="838" spans="7:7" x14ac:dyDescent="0.35">
      <c r="G838" s="28"/>
    </row>
    <row r="839" spans="7:7" x14ac:dyDescent="0.35">
      <c r="G839" s="28"/>
    </row>
    <row r="840" spans="7:7" x14ac:dyDescent="0.35">
      <c r="G840" s="28"/>
    </row>
    <row r="841" spans="7:7" x14ac:dyDescent="0.35">
      <c r="G841" s="28"/>
    </row>
    <row r="842" spans="7:7" x14ac:dyDescent="0.35">
      <c r="G842" s="28"/>
    </row>
    <row r="843" spans="7:7" x14ac:dyDescent="0.35">
      <c r="G843" s="28"/>
    </row>
    <row r="844" spans="7:7" x14ac:dyDescent="0.35">
      <c r="G844" s="28"/>
    </row>
    <row r="845" spans="7:7" x14ac:dyDescent="0.35">
      <c r="G845" s="28"/>
    </row>
    <row r="846" spans="7:7" x14ac:dyDescent="0.35">
      <c r="G846" s="28"/>
    </row>
    <row r="847" spans="7:7" x14ac:dyDescent="0.35">
      <c r="G847" s="28"/>
    </row>
    <row r="848" spans="7:7" x14ac:dyDescent="0.35">
      <c r="G848" s="28"/>
    </row>
    <row r="849" spans="7:7" x14ac:dyDescent="0.35">
      <c r="G849" s="28"/>
    </row>
    <row r="850" spans="7:7" x14ac:dyDescent="0.35">
      <c r="G850" s="28"/>
    </row>
    <row r="851" spans="7:7" x14ac:dyDescent="0.35">
      <c r="G851" s="28"/>
    </row>
    <row r="852" spans="7:7" x14ac:dyDescent="0.35">
      <c r="G852" s="28"/>
    </row>
    <row r="853" spans="7:7" x14ac:dyDescent="0.35">
      <c r="G853" s="28"/>
    </row>
    <row r="854" spans="7:7" x14ac:dyDescent="0.35">
      <c r="G854" s="28"/>
    </row>
    <row r="855" spans="7:7" x14ac:dyDescent="0.35">
      <c r="G855" s="28"/>
    </row>
    <row r="856" spans="7:7" x14ac:dyDescent="0.35">
      <c r="G856" s="28"/>
    </row>
    <row r="857" spans="7:7" x14ac:dyDescent="0.35">
      <c r="G857" s="28"/>
    </row>
    <row r="858" spans="7:7" x14ac:dyDescent="0.35">
      <c r="G858" s="28"/>
    </row>
    <row r="859" spans="7:7" x14ac:dyDescent="0.35">
      <c r="G859" s="28"/>
    </row>
    <row r="860" spans="7:7" x14ac:dyDescent="0.35">
      <c r="G860" s="28"/>
    </row>
    <row r="861" spans="7:7" x14ac:dyDescent="0.35">
      <c r="G861" s="28"/>
    </row>
    <row r="862" spans="7:7" x14ac:dyDescent="0.35">
      <c r="G862" s="28"/>
    </row>
    <row r="863" spans="7:7" x14ac:dyDescent="0.35">
      <c r="G863" s="28"/>
    </row>
    <row r="864" spans="7:7" x14ac:dyDescent="0.35">
      <c r="G864" s="28"/>
    </row>
    <row r="865" spans="7:7" x14ac:dyDescent="0.35">
      <c r="G865" s="28"/>
    </row>
    <row r="866" spans="7:7" x14ac:dyDescent="0.35">
      <c r="G866" s="28"/>
    </row>
    <row r="867" spans="7:7" x14ac:dyDescent="0.35">
      <c r="G867" s="28"/>
    </row>
    <row r="868" spans="7:7" x14ac:dyDescent="0.35">
      <c r="G868" s="28"/>
    </row>
    <row r="869" spans="7:7" x14ac:dyDescent="0.35">
      <c r="G869" s="28"/>
    </row>
    <row r="870" spans="7:7" x14ac:dyDescent="0.35">
      <c r="G870" s="28"/>
    </row>
    <row r="871" spans="7:7" x14ac:dyDescent="0.35">
      <c r="G871" s="28"/>
    </row>
    <row r="872" spans="7:7" x14ac:dyDescent="0.35">
      <c r="G872" s="28"/>
    </row>
    <row r="873" spans="7:7" x14ac:dyDescent="0.35">
      <c r="G873" s="28"/>
    </row>
    <row r="874" spans="7:7" x14ac:dyDescent="0.35">
      <c r="G874" s="28"/>
    </row>
    <row r="875" spans="7:7" x14ac:dyDescent="0.35">
      <c r="G875" s="28"/>
    </row>
    <row r="876" spans="7:7" x14ac:dyDescent="0.35">
      <c r="G876" s="28"/>
    </row>
    <row r="877" spans="7:7" x14ac:dyDescent="0.35">
      <c r="G877" s="28"/>
    </row>
    <row r="878" spans="7:7" x14ac:dyDescent="0.35">
      <c r="G878" s="28"/>
    </row>
    <row r="879" spans="7:7" x14ac:dyDescent="0.35">
      <c r="G879" s="28"/>
    </row>
    <row r="880" spans="7:7" x14ac:dyDescent="0.35">
      <c r="G880" s="28"/>
    </row>
    <row r="881" spans="7:7" x14ac:dyDescent="0.35">
      <c r="G881" s="28"/>
    </row>
    <row r="882" spans="7:7" x14ac:dyDescent="0.35">
      <c r="G882" s="28"/>
    </row>
    <row r="883" spans="7:7" x14ac:dyDescent="0.35">
      <c r="G883" s="28"/>
    </row>
    <row r="884" spans="7:7" x14ac:dyDescent="0.35">
      <c r="G884" s="28"/>
    </row>
    <row r="885" spans="7:7" x14ac:dyDescent="0.35">
      <c r="G885" s="28"/>
    </row>
    <row r="886" spans="7:7" x14ac:dyDescent="0.35">
      <c r="G886" s="28"/>
    </row>
    <row r="887" spans="7:7" x14ac:dyDescent="0.35">
      <c r="G887" s="28"/>
    </row>
    <row r="888" spans="7:7" x14ac:dyDescent="0.35">
      <c r="G888" s="28"/>
    </row>
    <row r="889" spans="7:7" x14ac:dyDescent="0.35">
      <c r="G889" s="28"/>
    </row>
    <row r="890" spans="7:7" x14ac:dyDescent="0.35">
      <c r="G890" s="28"/>
    </row>
    <row r="891" spans="7:7" x14ac:dyDescent="0.35">
      <c r="G891" s="28"/>
    </row>
    <row r="892" spans="7:7" x14ac:dyDescent="0.35">
      <c r="G892" s="28"/>
    </row>
    <row r="893" spans="7:7" x14ac:dyDescent="0.35">
      <c r="G893" s="28"/>
    </row>
    <row r="894" spans="7:7" x14ac:dyDescent="0.35">
      <c r="G894" s="28"/>
    </row>
    <row r="895" spans="7:7" x14ac:dyDescent="0.35">
      <c r="G895" s="28"/>
    </row>
    <row r="896" spans="7:7" x14ac:dyDescent="0.35">
      <c r="G896" s="28"/>
    </row>
    <row r="897" spans="7:7" x14ac:dyDescent="0.35">
      <c r="G897" s="28"/>
    </row>
    <row r="898" spans="7:7" x14ac:dyDescent="0.35">
      <c r="G898" s="28"/>
    </row>
    <row r="899" spans="7:7" x14ac:dyDescent="0.35">
      <c r="G899" s="28"/>
    </row>
    <row r="900" spans="7:7" x14ac:dyDescent="0.35">
      <c r="G900" s="28"/>
    </row>
    <row r="901" spans="7:7" x14ac:dyDescent="0.35">
      <c r="G901" s="28"/>
    </row>
    <row r="902" spans="7:7" x14ac:dyDescent="0.35">
      <c r="G902" s="28"/>
    </row>
    <row r="903" spans="7:7" x14ac:dyDescent="0.35">
      <c r="G903" s="28"/>
    </row>
    <row r="904" spans="7:7" x14ac:dyDescent="0.35">
      <c r="G904" s="28"/>
    </row>
    <row r="905" spans="7:7" x14ac:dyDescent="0.35">
      <c r="G905" s="28"/>
    </row>
    <row r="906" spans="7:7" x14ac:dyDescent="0.35">
      <c r="G906" s="28"/>
    </row>
    <row r="907" spans="7:7" x14ac:dyDescent="0.35">
      <c r="G907" s="28"/>
    </row>
    <row r="908" spans="7:7" x14ac:dyDescent="0.35">
      <c r="G908" s="28"/>
    </row>
    <row r="909" spans="7:7" x14ac:dyDescent="0.35">
      <c r="G909" s="28"/>
    </row>
    <row r="910" spans="7:7" x14ac:dyDescent="0.35">
      <c r="G910" s="28"/>
    </row>
    <row r="911" spans="7:7" x14ac:dyDescent="0.35">
      <c r="G911" s="28"/>
    </row>
    <row r="912" spans="7:7" x14ac:dyDescent="0.35">
      <c r="G912" s="28"/>
    </row>
    <row r="913" spans="7:7" x14ac:dyDescent="0.35">
      <c r="G913" s="28"/>
    </row>
    <row r="914" spans="7:7" x14ac:dyDescent="0.35">
      <c r="G914" s="28"/>
    </row>
    <row r="915" spans="7:7" x14ac:dyDescent="0.35">
      <c r="G915" s="28"/>
    </row>
    <row r="916" spans="7:7" x14ac:dyDescent="0.35">
      <c r="G916" s="28"/>
    </row>
    <row r="917" spans="7:7" x14ac:dyDescent="0.35">
      <c r="G917" s="28"/>
    </row>
    <row r="918" spans="7:7" x14ac:dyDescent="0.35">
      <c r="G918" s="28"/>
    </row>
    <row r="919" spans="7:7" x14ac:dyDescent="0.35">
      <c r="G919" s="28"/>
    </row>
    <row r="920" spans="7:7" x14ac:dyDescent="0.35">
      <c r="G920" s="28"/>
    </row>
    <row r="921" spans="7:7" x14ac:dyDescent="0.35">
      <c r="G921" s="28"/>
    </row>
    <row r="922" spans="7:7" x14ac:dyDescent="0.35">
      <c r="G922" s="28"/>
    </row>
    <row r="923" spans="7:7" x14ac:dyDescent="0.35">
      <c r="G923" s="28"/>
    </row>
    <row r="924" spans="7:7" x14ac:dyDescent="0.35">
      <c r="G924" s="28"/>
    </row>
    <row r="925" spans="7:7" x14ac:dyDescent="0.35">
      <c r="G925" s="28"/>
    </row>
    <row r="926" spans="7:7" x14ac:dyDescent="0.35">
      <c r="G926" s="28"/>
    </row>
    <row r="927" spans="7:7" x14ac:dyDescent="0.35">
      <c r="G927" s="28"/>
    </row>
    <row r="928" spans="7:7" x14ac:dyDescent="0.35">
      <c r="G928" s="28"/>
    </row>
    <row r="929" spans="7:7" x14ac:dyDescent="0.35">
      <c r="G929" s="28"/>
    </row>
    <row r="930" spans="7:7" x14ac:dyDescent="0.35">
      <c r="G930" s="28"/>
    </row>
    <row r="931" spans="7:7" x14ac:dyDescent="0.35">
      <c r="G931" s="28"/>
    </row>
    <row r="932" spans="7:7" x14ac:dyDescent="0.35">
      <c r="G932" s="28"/>
    </row>
    <row r="933" spans="7:7" x14ac:dyDescent="0.35">
      <c r="G933" s="28"/>
    </row>
    <row r="934" spans="7:7" x14ac:dyDescent="0.35">
      <c r="G934" s="28"/>
    </row>
    <row r="935" spans="7:7" x14ac:dyDescent="0.35">
      <c r="G935" s="28"/>
    </row>
    <row r="936" spans="7:7" x14ac:dyDescent="0.35">
      <c r="G936" s="28"/>
    </row>
    <row r="937" spans="7:7" x14ac:dyDescent="0.35">
      <c r="G937" s="28"/>
    </row>
    <row r="938" spans="7:7" x14ac:dyDescent="0.35">
      <c r="G938" s="28"/>
    </row>
    <row r="939" spans="7:7" x14ac:dyDescent="0.35">
      <c r="G939" s="28"/>
    </row>
    <row r="940" spans="7:7" x14ac:dyDescent="0.35">
      <c r="G940" s="28"/>
    </row>
    <row r="941" spans="7:7" x14ac:dyDescent="0.35">
      <c r="G941" s="28"/>
    </row>
    <row r="942" spans="7:7" x14ac:dyDescent="0.35">
      <c r="G942" s="28"/>
    </row>
    <row r="943" spans="7:7" x14ac:dyDescent="0.35">
      <c r="G943" s="28"/>
    </row>
    <row r="944" spans="7:7" x14ac:dyDescent="0.35">
      <c r="G944" s="28"/>
    </row>
    <row r="945" spans="7:7" x14ac:dyDescent="0.35">
      <c r="G945" s="28"/>
    </row>
    <row r="946" spans="7:7" x14ac:dyDescent="0.35">
      <c r="G946" s="28"/>
    </row>
    <row r="947" spans="7:7" x14ac:dyDescent="0.35">
      <c r="G947" s="28"/>
    </row>
    <row r="948" spans="7:7" x14ac:dyDescent="0.35">
      <c r="G948" s="28"/>
    </row>
    <row r="949" spans="7:7" x14ac:dyDescent="0.35">
      <c r="G949" s="28"/>
    </row>
    <row r="950" spans="7:7" x14ac:dyDescent="0.35">
      <c r="G950" s="28"/>
    </row>
    <row r="951" spans="7:7" x14ac:dyDescent="0.35">
      <c r="G951" s="28"/>
    </row>
    <row r="952" spans="7:7" x14ac:dyDescent="0.35">
      <c r="G952" s="28"/>
    </row>
    <row r="953" spans="7:7" x14ac:dyDescent="0.35">
      <c r="G953" s="28"/>
    </row>
    <row r="954" spans="7:7" x14ac:dyDescent="0.35">
      <c r="G954" s="28"/>
    </row>
    <row r="955" spans="7:7" x14ac:dyDescent="0.35">
      <c r="G955" s="28"/>
    </row>
    <row r="956" spans="7:7" x14ac:dyDescent="0.35">
      <c r="G956" s="28"/>
    </row>
    <row r="957" spans="7:7" x14ac:dyDescent="0.35">
      <c r="G957" s="28"/>
    </row>
    <row r="958" spans="7:7" x14ac:dyDescent="0.35">
      <c r="G958" s="28"/>
    </row>
    <row r="959" spans="7:7" x14ac:dyDescent="0.35">
      <c r="G959" s="28"/>
    </row>
    <row r="960" spans="7:7" x14ac:dyDescent="0.35">
      <c r="G960" s="28"/>
    </row>
    <row r="961" spans="7:7" x14ac:dyDescent="0.35">
      <c r="G961" s="28"/>
    </row>
    <row r="962" spans="7:7" x14ac:dyDescent="0.35">
      <c r="G962" s="28"/>
    </row>
    <row r="963" spans="7:7" x14ac:dyDescent="0.35">
      <c r="G963" s="28"/>
    </row>
    <row r="964" spans="7:7" x14ac:dyDescent="0.35">
      <c r="G964" s="28"/>
    </row>
    <row r="965" spans="7:7" x14ac:dyDescent="0.35">
      <c r="G965" s="28"/>
    </row>
    <row r="966" spans="7:7" x14ac:dyDescent="0.35">
      <c r="G966" s="28"/>
    </row>
    <row r="967" spans="7:7" x14ac:dyDescent="0.35">
      <c r="G967" s="28"/>
    </row>
    <row r="968" spans="7:7" x14ac:dyDescent="0.35">
      <c r="G968" s="28"/>
    </row>
    <row r="969" spans="7:7" x14ac:dyDescent="0.35">
      <c r="G969" s="28"/>
    </row>
    <row r="970" spans="7:7" x14ac:dyDescent="0.35">
      <c r="G970" s="28"/>
    </row>
    <row r="971" spans="7:7" x14ac:dyDescent="0.35">
      <c r="G971" s="28"/>
    </row>
    <row r="972" spans="7:7" x14ac:dyDescent="0.35">
      <c r="G972" s="28"/>
    </row>
    <row r="973" spans="7:7" x14ac:dyDescent="0.35">
      <c r="G973" s="28"/>
    </row>
    <row r="974" spans="7:7" x14ac:dyDescent="0.35">
      <c r="G974" s="28"/>
    </row>
    <row r="975" spans="7:7" x14ac:dyDescent="0.35">
      <c r="G975" s="28"/>
    </row>
    <row r="976" spans="7:7" x14ac:dyDescent="0.35">
      <c r="G976" s="28"/>
    </row>
    <row r="977" spans="7:7" x14ac:dyDescent="0.35">
      <c r="G977" s="28"/>
    </row>
    <row r="978" spans="7:7" x14ac:dyDescent="0.35">
      <c r="G978" s="28"/>
    </row>
    <row r="979" spans="7:7" x14ac:dyDescent="0.35">
      <c r="G979" s="28"/>
    </row>
    <row r="980" spans="7:7" x14ac:dyDescent="0.35">
      <c r="G980" s="28"/>
    </row>
    <row r="981" spans="7:7" x14ac:dyDescent="0.35">
      <c r="G981" s="28"/>
    </row>
    <row r="982" spans="7:7" x14ac:dyDescent="0.35">
      <c r="G982" s="28"/>
    </row>
    <row r="983" spans="7:7" x14ac:dyDescent="0.35">
      <c r="G983" s="28"/>
    </row>
    <row r="984" spans="7:7" x14ac:dyDescent="0.35">
      <c r="G984" s="28"/>
    </row>
    <row r="985" spans="7:7" x14ac:dyDescent="0.35">
      <c r="G985" s="28"/>
    </row>
    <row r="986" spans="7:7" x14ac:dyDescent="0.35">
      <c r="G986" s="28"/>
    </row>
    <row r="987" spans="7:7" x14ac:dyDescent="0.35">
      <c r="G987" s="28"/>
    </row>
    <row r="988" spans="7:7" x14ac:dyDescent="0.35">
      <c r="G988" s="28"/>
    </row>
    <row r="989" spans="7:7" x14ac:dyDescent="0.35">
      <c r="G989" s="28"/>
    </row>
    <row r="990" spans="7:7" x14ac:dyDescent="0.35">
      <c r="G990" s="28"/>
    </row>
    <row r="991" spans="7:7" x14ac:dyDescent="0.35">
      <c r="G991" s="28"/>
    </row>
    <row r="992" spans="7:7" x14ac:dyDescent="0.35">
      <c r="G992" s="28"/>
    </row>
    <row r="993" spans="7:7" x14ac:dyDescent="0.35">
      <c r="G993" s="28"/>
    </row>
    <row r="994" spans="7:7" x14ac:dyDescent="0.35">
      <c r="G994" s="28"/>
    </row>
    <row r="995" spans="7:7" x14ac:dyDescent="0.35">
      <c r="G995" s="28"/>
    </row>
    <row r="996" spans="7:7" x14ac:dyDescent="0.35">
      <c r="G996" s="28"/>
    </row>
    <row r="997" spans="7:7" x14ac:dyDescent="0.35">
      <c r="G997" s="28"/>
    </row>
    <row r="998" spans="7:7" x14ac:dyDescent="0.35">
      <c r="G998" s="28"/>
    </row>
    <row r="999" spans="7:7" x14ac:dyDescent="0.35">
      <c r="G999" s="28"/>
    </row>
    <row r="1000" spans="7:7" x14ac:dyDescent="0.35">
      <c r="G1000" s="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FHDP-1A</vt:lpstr>
      <vt:lpstr>FHDP-1B</vt:lpstr>
      <vt:lpstr>FHDP-2A</vt:lpstr>
      <vt:lpstr>FHDP-3A</vt:lpstr>
    </vt:vector>
  </TitlesOfParts>
  <Company>Victoria University of Wellington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Chorley</dc:creator>
  <cp:lastModifiedBy>Richard Levy</cp:lastModifiedBy>
  <dcterms:created xsi:type="dcterms:W3CDTF">2020-01-24T03:12:45Z</dcterms:created>
  <dcterms:modified xsi:type="dcterms:W3CDTF">2022-02-13T06:08:58Z</dcterms:modified>
</cp:coreProperties>
</file>