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G:\Geology\Editorial\Aug-2022\G49964-pLipman\1-Supp-Mat\"/>
    </mc:Choice>
  </mc:AlternateContent>
  <xr:revisionPtr revIDLastSave="0" documentId="13_ncr:1_{05EC5419-E09F-4437-81BE-883F4F1037BA}" xr6:coauthVersionLast="47" xr6:coauthVersionMax="47" xr10:uidLastSave="{00000000-0000-0000-0000-000000000000}"/>
  <bookViews>
    <workbookView xWindow="-120" yWindow="-120" windowWidth="20730" windowHeight="10095" tabRatio="500" xr2:uid="{00000000-000D-0000-FFFF-FFFF00000000}"/>
  </bookViews>
  <sheets>
    <sheet name="Sheet1" sheetId="1" r:id="rId1"/>
    <sheet name="G49964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15" i="1"/>
  <c r="I6" i="1"/>
  <c r="I7" i="1"/>
  <c r="I10" i="1"/>
  <c r="I13" i="1"/>
  <c r="I18" i="1"/>
  <c r="I19" i="1"/>
  <c r="I23" i="1"/>
  <c r="I28" i="1"/>
  <c r="H8" i="1"/>
  <c r="H11" i="1"/>
  <c r="H16" i="1"/>
  <c r="H20" i="1"/>
  <c r="H21" i="1"/>
  <c r="H24" i="1"/>
  <c r="H25" i="1"/>
  <c r="H28" i="1"/>
</calcChain>
</file>

<file path=xl/sharedStrings.xml><?xml version="1.0" encoding="utf-8"?>
<sst xmlns="http://schemas.openxmlformats.org/spreadsheetml/2006/main" count="122" uniqueCount="84">
  <si>
    <t>Sample</t>
  </si>
  <si>
    <t>Location</t>
  </si>
  <si>
    <t>Mineral</t>
  </si>
  <si>
    <t>Maximum</t>
  </si>
  <si>
    <t>Minimum</t>
  </si>
  <si>
    <t>Notes:</t>
  </si>
  <si>
    <t>EAST</t>
  </si>
  <si>
    <t>South Fork Tuff</t>
  </si>
  <si>
    <t>South Fork area</t>
  </si>
  <si>
    <t>Sanidine</t>
  </si>
  <si>
    <t>±0.07</t>
  </si>
  <si>
    <t>Upper age limit</t>
  </si>
  <si>
    <t>(Black Mountain T)</t>
  </si>
  <si>
    <t>±0.16</t>
  </si>
  <si>
    <t>Likely upper limit</t>
  </si>
  <si>
    <t>19L-1</t>
  </si>
  <si>
    <t>Granodiorite</t>
  </si>
  <si>
    <t>Sky City</t>
  </si>
  <si>
    <t>Zircon</t>
  </si>
  <si>
    <t>±0.49</t>
  </si>
  <si>
    <t>On caldera wall</t>
  </si>
  <si>
    <t>SOUTHEAST</t>
  </si>
  <si>
    <t>Black Mountain T</t>
  </si>
  <si>
    <t>Caldera rim</t>
  </si>
  <si>
    <t>Hornblende</t>
  </si>
  <si>
    <t>15L-32</t>
  </si>
  <si>
    <t>Andesite cobble</t>
  </si>
  <si>
    <t>Hwy 160, Wolf Creek</t>
  </si>
  <si>
    <t>Plagioclase</t>
  </si>
  <si>
    <t>±0.09</t>
  </si>
  <si>
    <t>Upper volcaniclastic</t>
  </si>
  <si>
    <t>SOUTHWEST</t>
  </si>
  <si>
    <t>06L-60</t>
  </si>
  <si>
    <t>Ute Ridge Tuff</t>
  </si>
  <si>
    <t>WEST</t>
  </si>
  <si>
    <t>Masonic Park Tuff</t>
  </si>
  <si>
    <t>Andesite lava</t>
  </si>
  <si>
    <t>S slope Bristol Head</t>
  </si>
  <si>
    <t>±023</t>
  </si>
  <si>
    <t>NORTHWEST</t>
  </si>
  <si>
    <t>Blue Mesa Tuff</t>
  </si>
  <si>
    <t>Cebolla Creek</t>
  </si>
  <si>
    <t>±0.04</t>
  </si>
  <si>
    <t>Dacite lava</t>
  </si>
  <si>
    <t>±0.38</t>
  </si>
  <si>
    <t>Top proximal flow</t>
  </si>
  <si>
    <t>NM-3047</t>
  </si>
  <si>
    <t>Rhyolite lava</t>
  </si>
  <si>
    <t>Biotite</t>
  </si>
  <si>
    <t>±0.14</t>
  </si>
  <si>
    <t>NORTHEAST</t>
  </si>
  <si>
    <t>Saguache Creek T</t>
  </si>
  <si>
    <t>±0.06</t>
  </si>
  <si>
    <t>01L-29</t>
  </si>
  <si>
    <t>Sawooth Mountain</t>
  </si>
  <si>
    <t>±0.08</t>
  </si>
  <si>
    <t>05L-45</t>
  </si>
  <si>
    <t>Carneros Pass</t>
  </si>
  <si>
    <t>CALDERA INTERIOR</t>
  </si>
  <si>
    <t>Masonic Park T</t>
  </si>
  <si>
    <t>La Garita caldera</t>
  </si>
  <si>
    <t>AVERAGE:</t>
  </si>
  <si>
    <t>REPOSE INTERVAL*</t>
  </si>
  <si>
    <t>Age, Ma</t>
  </si>
  <si>
    <t>Age</t>
  </si>
  <si>
    <t>source</t>
  </si>
  <si>
    <t>Rock type</t>
  </si>
  <si>
    <t>11L-7B</t>
  </si>
  <si>
    <t>87L-35</t>
  </si>
  <si>
    <t>87L-51</t>
  </si>
  <si>
    <r>
      <t>*</t>
    </r>
    <r>
      <rPr>
        <b/>
        <sz val="10"/>
        <rFont val="Arial"/>
      </rPr>
      <t>Maximum:</t>
    </r>
    <r>
      <rPr>
        <sz val="12"/>
        <color theme="1"/>
        <rFont val="Arial"/>
      </rPr>
      <t xml:space="preserve"> Youngest Conejos Formation (pre-Fish Canyon Tuff)</t>
    </r>
  </si>
  <si>
    <r>
      <t>*</t>
    </r>
    <r>
      <rPr>
        <b/>
        <sz val="10"/>
        <rFont val="Arial"/>
      </rPr>
      <t>Minimum:</t>
    </r>
    <r>
      <rPr>
        <sz val="12"/>
        <color theme="1"/>
        <rFont val="Arial"/>
      </rPr>
      <t xml:space="preserve"> Oldest ignimbrite that caps Conejos Formation</t>
    </r>
  </si>
  <si>
    <r>
      <rPr>
        <u/>
        <sz val="12"/>
        <rFont val="Arial"/>
      </rPr>
      <t>Supplemental reference:</t>
    </r>
    <r>
      <rPr>
        <sz val="12"/>
        <rFont val="Arial"/>
      </rPr>
      <t xml:space="preserve"> Lipman, P.W., and Zimmerer, M.J., 2019, Magmato-tectonic links: Ignimbrite calderas, regional dike</t>
    </r>
  </si>
  <si>
    <t xml:space="preserve">      swarms, and the transition from arc to rift  in the Southern Rocky Mountains: Geosphere, v. 15, p.1893-1926</t>
  </si>
  <si>
    <t>Wt mean</t>
  </si>
  <si>
    <t xml:space="preserve">  4. Also bracketed by South Fork and Chiquito Peak Tuffs (Table DR1); 5. Lipman, 2006</t>
  </si>
  <si>
    <t>Below Blue Creek T</t>
  </si>
  <si>
    <t>Highest, below Fish Canyon Tuff</t>
  </si>
  <si>
    <t>Highest, below Saguache Creek T</t>
  </si>
  <si>
    <t>All ages recalculated to Fish Canyon Tuff @ 28.201 Ma</t>
  </si>
  <si>
    <r>
      <rPr>
        <b/>
        <sz val="12"/>
        <color theme="1"/>
        <rFont val="Arial"/>
      </rPr>
      <t>Data source:</t>
    </r>
    <r>
      <rPr>
        <sz val="12"/>
        <color theme="1"/>
        <rFont val="Arial"/>
      </rPr>
      <t xml:space="preserve"> 1. Lipman and McIntosh, 2008; 2. Analysis by A. Gilmer, this report, Table DR6; 3. Lipman and Zimmerer, 2019;</t>
    </r>
  </si>
  <si>
    <t>But no direct info for intracaldera lava accumulations</t>
  </si>
  <si>
    <t>TABLE S2. AGE LIMITS ON LATEST ERUPTIONS OF CONEJOS FORMATION, PROXIMAL TO LA GARITA CALDERA</t>
  </si>
  <si>
    <t>Lipman, P.W., Zimmerer, M.J., and Gilmer, A.K., 2022, Early incubation and prolonged maturation of large ignimbrite magma bodies: Evidence from the Southern Rocky Mountain volcanic field, Colorado, USA: Geology, v. 50, https://doi.org/10.1130/G49964.1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</si>
</sst>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0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  <font>
      <sz val="12"/>
      <color theme="1"/>
      <name val="Arial"/>
    </font>
    <font>
      <sz val="10"/>
      <color rgb="FF000090"/>
      <name val="Arial"/>
    </font>
    <font>
      <b/>
      <sz val="12"/>
      <color theme="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Fill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1" xfId="0" applyFont="1" applyBorder="1" applyAlignment="1"/>
    <xf numFmtId="0" fontId="9" fillId="0" borderId="0" xfId="0" applyFont="1" applyBorder="1"/>
    <xf numFmtId="0" fontId="9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0" fontId="6" fillId="0" borderId="0" xfId="0" applyFont="1" applyAlignment="1"/>
    <xf numFmtId="2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2" xfId="0" applyFon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1" fillId="0" borderId="0" xfId="0" applyFont="1"/>
    <xf numFmtId="2" fontId="9" fillId="0" borderId="0" xfId="1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0" borderId="0" xfId="0" applyFont="1"/>
    <xf numFmtId="2" fontId="6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_Argon Workbook" xfId="1" xr:uid="{00000000-0005-0000-0000-00001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/>
  </sheetViews>
  <sheetFormatPr defaultColWidth="10.875" defaultRowHeight="15"/>
  <cols>
    <col min="1" max="1" width="3.125" style="3" customWidth="1"/>
    <col min="2" max="2" width="9.5" style="3" customWidth="1"/>
    <col min="3" max="3" width="17.875" style="3" customWidth="1"/>
    <col min="4" max="4" width="20.125" style="3" customWidth="1"/>
    <col min="5" max="5" width="10.875" style="3"/>
    <col min="6" max="6" width="6.5" style="3" customWidth="1"/>
    <col min="7" max="7" width="6.125" style="3" customWidth="1"/>
    <col min="8" max="8" width="8.875" style="3" customWidth="1"/>
    <col min="9" max="9" width="9.125" style="3" customWidth="1"/>
    <col min="10" max="10" width="18.875" style="3" customWidth="1"/>
    <col min="11" max="11" width="6.875" style="3" customWidth="1"/>
    <col min="12" max="16384" width="10.875" style="3"/>
  </cols>
  <sheetData>
    <row r="1" spans="1:11" ht="16.5" thickBot="1">
      <c r="A1" s="33" t="s">
        <v>82</v>
      </c>
      <c r="B1" s="33"/>
      <c r="C1" s="1"/>
      <c r="D1" s="1"/>
      <c r="E1" s="1"/>
      <c r="F1" s="15"/>
      <c r="G1" s="15"/>
      <c r="H1" s="15"/>
      <c r="I1" s="15"/>
      <c r="J1" s="2"/>
      <c r="K1" s="1"/>
    </row>
    <row r="2" spans="1:11" ht="15.75" thickTop="1">
      <c r="A2" s="30"/>
      <c r="B2" s="30"/>
      <c r="C2" s="31"/>
      <c r="D2" s="31"/>
      <c r="E2" s="31"/>
      <c r="F2" s="16"/>
      <c r="G2" s="16"/>
      <c r="H2" s="16"/>
      <c r="I2" s="16"/>
      <c r="J2" s="32"/>
      <c r="K2" s="31"/>
    </row>
    <row r="3" spans="1:11">
      <c r="F3" s="16"/>
      <c r="G3" s="16"/>
      <c r="H3" s="7" t="s">
        <v>62</v>
      </c>
      <c r="I3" s="17"/>
      <c r="J3" s="4"/>
      <c r="K3" s="5" t="s">
        <v>64</v>
      </c>
    </row>
    <row r="4" spans="1:11">
      <c r="A4" s="6"/>
      <c r="B4" s="6" t="s">
        <v>0</v>
      </c>
      <c r="C4" s="6" t="s">
        <v>66</v>
      </c>
      <c r="D4" s="6" t="s">
        <v>1</v>
      </c>
      <c r="E4" s="6" t="s">
        <v>2</v>
      </c>
      <c r="F4" s="44" t="s">
        <v>63</v>
      </c>
      <c r="G4" s="44"/>
      <c r="H4" s="18" t="s">
        <v>3</v>
      </c>
      <c r="I4" s="18" t="s">
        <v>4</v>
      </c>
      <c r="J4" s="7" t="s">
        <v>5</v>
      </c>
      <c r="K4" s="6" t="s">
        <v>65</v>
      </c>
    </row>
    <row r="5" spans="1:11" ht="15.75">
      <c r="A5" s="36" t="s">
        <v>6</v>
      </c>
      <c r="F5" s="19"/>
      <c r="G5" s="4"/>
      <c r="H5" s="5"/>
      <c r="I5" s="5"/>
      <c r="J5" s="4"/>
    </row>
    <row r="6" spans="1:11">
      <c r="B6" s="3" t="s">
        <v>74</v>
      </c>
      <c r="C6" s="3" t="s">
        <v>7</v>
      </c>
      <c r="D6" s="3" t="s">
        <v>8</v>
      </c>
      <c r="E6" s="3" t="s">
        <v>9</v>
      </c>
      <c r="F6" s="20">
        <v>29.08</v>
      </c>
      <c r="G6" s="21" t="s">
        <v>52</v>
      </c>
      <c r="H6" s="22"/>
      <c r="I6" s="23">
        <f>F6-28.201</f>
        <v>0.87899999999999778</v>
      </c>
      <c r="J6" s="4" t="s">
        <v>11</v>
      </c>
      <c r="K6" s="3">
        <v>1</v>
      </c>
    </row>
    <row r="7" spans="1:11">
      <c r="B7" s="3" t="s">
        <v>74</v>
      </c>
      <c r="C7" s="3" t="s">
        <v>12</v>
      </c>
      <c r="F7" s="24">
        <v>30.19</v>
      </c>
      <c r="G7" s="21" t="s">
        <v>13</v>
      </c>
      <c r="H7" s="22"/>
      <c r="I7" s="23">
        <f>F7-28.201</f>
        <v>1.9890000000000008</v>
      </c>
      <c r="J7" s="4" t="s">
        <v>14</v>
      </c>
      <c r="K7" s="3">
        <v>1</v>
      </c>
    </row>
    <row r="8" spans="1:11">
      <c r="B8" s="8" t="s">
        <v>15</v>
      </c>
      <c r="C8" s="3" t="s">
        <v>16</v>
      </c>
      <c r="D8" s="3" t="s">
        <v>17</v>
      </c>
      <c r="E8" s="3" t="s">
        <v>18</v>
      </c>
      <c r="F8" s="20">
        <v>32.58</v>
      </c>
      <c r="G8" s="21" t="s">
        <v>19</v>
      </c>
      <c r="H8" s="23">
        <f>F8-28.201</f>
        <v>4.3789999999999978</v>
      </c>
      <c r="I8" s="5"/>
      <c r="J8" s="37" t="s">
        <v>20</v>
      </c>
      <c r="K8" s="9">
        <v>2</v>
      </c>
    </row>
    <row r="9" spans="1:11" ht="15.75">
      <c r="A9" s="36" t="s">
        <v>21</v>
      </c>
      <c r="F9" s="19"/>
      <c r="G9" s="4"/>
      <c r="H9" s="5"/>
      <c r="I9" s="5"/>
      <c r="J9" s="4"/>
    </row>
    <row r="10" spans="1:11">
      <c r="B10" s="8" t="s">
        <v>67</v>
      </c>
      <c r="C10" s="3" t="s">
        <v>22</v>
      </c>
      <c r="D10" s="3" t="s">
        <v>23</v>
      </c>
      <c r="E10" s="3" t="s">
        <v>24</v>
      </c>
      <c r="F10" s="24">
        <v>30.19</v>
      </c>
      <c r="G10" s="21" t="s">
        <v>13</v>
      </c>
      <c r="H10" s="22"/>
      <c r="I10" s="23">
        <f>F10-28.201</f>
        <v>1.9890000000000008</v>
      </c>
      <c r="J10" s="4" t="s">
        <v>11</v>
      </c>
      <c r="K10" s="3">
        <v>1</v>
      </c>
    </row>
    <row r="11" spans="1:11">
      <c r="B11" s="3" t="s">
        <v>25</v>
      </c>
      <c r="C11" s="3" t="s">
        <v>26</v>
      </c>
      <c r="D11" s="3" t="s">
        <v>27</v>
      </c>
      <c r="E11" s="3" t="s">
        <v>28</v>
      </c>
      <c r="F11" s="24">
        <v>30.59</v>
      </c>
      <c r="G11" s="21" t="s">
        <v>29</v>
      </c>
      <c r="H11" s="23">
        <f>F11-28.201</f>
        <v>2.3889999999999993</v>
      </c>
      <c r="I11" s="5"/>
      <c r="J11" s="4" t="s">
        <v>30</v>
      </c>
      <c r="K11" s="3">
        <v>3</v>
      </c>
    </row>
    <row r="12" spans="1:11" ht="15.75">
      <c r="A12" s="36" t="s">
        <v>31</v>
      </c>
      <c r="F12" s="25"/>
      <c r="G12" s="4"/>
      <c r="H12" s="5"/>
      <c r="I12" s="5"/>
      <c r="J12" s="4"/>
    </row>
    <row r="13" spans="1:11">
      <c r="B13" s="38" t="s">
        <v>32</v>
      </c>
      <c r="C13" s="3" t="s">
        <v>33</v>
      </c>
      <c r="D13" s="3" t="s">
        <v>23</v>
      </c>
      <c r="E13" s="3" t="s">
        <v>9</v>
      </c>
      <c r="F13" s="24">
        <v>28.98</v>
      </c>
      <c r="G13" s="21" t="s">
        <v>42</v>
      </c>
      <c r="H13" s="22"/>
      <c r="I13" s="23">
        <f>F13-28.201</f>
        <v>0.77899999999999991</v>
      </c>
      <c r="J13" s="4" t="s">
        <v>11</v>
      </c>
      <c r="K13" s="3">
        <v>1</v>
      </c>
    </row>
    <row r="14" spans="1:11" ht="15.75">
      <c r="A14" s="36" t="s">
        <v>34</v>
      </c>
      <c r="F14" s="19"/>
      <c r="G14" s="19"/>
      <c r="H14" s="5"/>
      <c r="I14" s="5"/>
      <c r="J14" s="4"/>
    </row>
    <row r="15" spans="1:11">
      <c r="B15" s="3" t="s">
        <v>74</v>
      </c>
      <c r="C15" s="3" t="s">
        <v>35</v>
      </c>
      <c r="D15" s="3" t="s">
        <v>23</v>
      </c>
      <c r="E15" s="40" t="s">
        <v>48</v>
      </c>
      <c r="F15" s="20">
        <v>28.92</v>
      </c>
      <c r="G15" s="21" t="s">
        <v>10</v>
      </c>
      <c r="H15" s="5"/>
      <c r="I15" s="23">
        <f>F15-28.201</f>
        <v>0.71900000000000119</v>
      </c>
      <c r="J15" s="4" t="s">
        <v>11</v>
      </c>
      <c r="K15" s="3">
        <v>4</v>
      </c>
    </row>
    <row r="16" spans="1:11">
      <c r="B16" s="8" t="s">
        <v>68</v>
      </c>
      <c r="C16" s="3" t="s">
        <v>36</v>
      </c>
      <c r="D16" s="3" t="s">
        <v>37</v>
      </c>
      <c r="E16" s="3" t="s">
        <v>24</v>
      </c>
      <c r="F16" s="24">
        <v>30.89</v>
      </c>
      <c r="G16" s="21" t="s">
        <v>38</v>
      </c>
      <c r="H16" s="23">
        <f>F16-28.201</f>
        <v>2.6890000000000001</v>
      </c>
      <c r="I16" s="5"/>
      <c r="J16" s="37" t="s">
        <v>20</v>
      </c>
      <c r="K16" s="3">
        <v>5</v>
      </c>
    </row>
    <row r="17" spans="1:11" ht="15.75">
      <c r="A17" s="36" t="s">
        <v>39</v>
      </c>
      <c r="B17" s="8"/>
      <c r="F17" s="25"/>
      <c r="G17" s="4"/>
      <c r="H17" s="5"/>
      <c r="I17" s="5"/>
      <c r="J17" s="4"/>
    </row>
    <row r="18" spans="1:11">
      <c r="B18" s="3" t="s">
        <v>74</v>
      </c>
      <c r="C18" s="3" t="s">
        <v>40</v>
      </c>
      <c r="D18" s="3" t="s">
        <v>41</v>
      </c>
      <c r="E18" s="3" t="s">
        <v>9</v>
      </c>
      <c r="F18" s="20">
        <v>28.64</v>
      </c>
      <c r="G18" s="21" t="s">
        <v>42</v>
      </c>
      <c r="H18" s="22"/>
      <c r="I18" s="23">
        <f>F18-28.201</f>
        <v>0.43900000000000006</v>
      </c>
      <c r="J18" s="4" t="s">
        <v>11</v>
      </c>
      <c r="K18" s="3">
        <v>1</v>
      </c>
    </row>
    <row r="19" spans="1:11">
      <c r="B19" s="3" t="s">
        <v>74</v>
      </c>
      <c r="C19" s="3" t="s">
        <v>33</v>
      </c>
      <c r="D19" s="3" t="s">
        <v>41</v>
      </c>
      <c r="E19" s="3" t="s">
        <v>9</v>
      </c>
      <c r="F19" s="24">
        <v>28.98</v>
      </c>
      <c r="G19" s="21" t="s">
        <v>42</v>
      </c>
      <c r="H19" s="22"/>
      <c r="I19" s="23">
        <f>F19-28.201</f>
        <v>0.77899999999999991</v>
      </c>
      <c r="J19" s="4" t="s">
        <v>14</v>
      </c>
      <c r="K19" s="3">
        <v>1</v>
      </c>
    </row>
    <row r="20" spans="1:11">
      <c r="B20" s="8" t="s">
        <v>69</v>
      </c>
      <c r="C20" s="3" t="s">
        <v>43</v>
      </c>
      <c r="D20" s="3" t="s">
        <v>41</v>
      </c>
      <c r="E20" s="3" t="s">
        <v>24</v>
      </c>
      <c r="F20" s="24">
        <v>30.51021231884058</v>
      </c>
      <c r="G20" s="21" t="s">
        <v>44</v>
      </c>
      <c r="H20" s="23">
        <f>F20-28.201</f>
        <v>2.3092123188405793</v>
      </c>
      <c r="I20" s="5"/>
      <c r="J20" s="4" t="s">
        <v>45</v>
      </c>
      <c r="K20" s="3">
        <v>5</v>
      </c>
    </row>
    <row r="21" spans="1:11">
      <c r="B21" s="38" t="s">
        <v>46</v>
      </c>
      <c r="C21" s="3" t="s">
        <v>47</v>
      </c>
      <c r="D21" s="3" t="s">
        <v>41</v>
      </c>
      <c r="E21" s="3" t="s">
        <v>48</v>
      </c>
      <c r="F21" s="20">
        <v>31.704730309999995</v>
      </c>
      <c r="G21" s="21" t="s">
        <v>49</v>
      </c>
      <c r="H21" s="23">
        <f>F21-28.201</f>
        <v>3.5037303099999946</v>
      </c>
      <c r="I21" s="5"/>
      <c r="J21" s="4" t="s">
        <v>76</v>
      </c>
      <c r="K21" s="3">
        <v>1</v>
      </c>
    </row>
    <row r="22" spans="1:11" ht="15.75">
      <c r="A22" s="36" t="s">
        <v>50</v>
      </c>
      <c r="F22" s="25"/>
      <c r="G22" s="4"/>
      <c r="H22" s="5"/>
      <c r="I22" s="5"/>
      <c r="J22" s="4"/>
    </row>
    <row r="23" spans="1:11">
      <c r="B23" s="3" t="s">
        <v>74</v>
      </c>
      <c r="C23" s="3" t="s">
        <v>51</v>
      </c>
      <c r="D23" s="3" t="s">
        <v>23</v>
      </c>
      <c r="E23" s="3" t="s">
        <v>9</v>
      </c>
      <c r="F23" s="24">
        <v>32.479999999999997</v>
      </c>
      <c r="G23" s="21" t="s">
        <v>52</v>
      </c>
      <c r="H23" s="22"/>
      <c r="I23" s="23">
        <f>F23-28.201</f>
        <v>4.2789999999999964</v>
      </c>
      <c r="J23" s="4" t="s">
        <v>11</v>
      </c>
      <c r="K23" s="3">
        <v>1</v>
      </c>
    </row>
    <row r="24" spans="1:11" ht="30">
      <c r="B24" s="38" t="s">
        <v>53</v>
      </c>
      <c r="C24" s="3" t="s">
        <v>43</v>
      </c>
      <c r="D24" s="3" t="s">
        <v>54</v>
      </c>
      <c r="E24" s="3" t="s">
        <v>48</v>
      </c>
      <c r="F24" s="20">
        <v>32.218207999999997</v>
      </c>
      <c r="G24" s="21" t="s">
        <v>55</v>
      </c>
      <c r="H24" s="23">
        <f>F24-28.201</f>
        <v>4.0172079999999966</v>
      </c>
      <c r="I24" s="5"/>
      <c r="J24" s="43" t="s">
        <v>78</v>
      </c>
      <c r="K24" s="3">
        <v>1</v>
      </c>
    </row>
    <row r="25" spans="1:11" ht="30">
      <c r="B25" s="38" t="s">
        <v>56</v>
      </c>
      <c r="C25" s="3" t="s">
        <v>43</v>
      </c>
      <c r="D25" s="3" t="s">
        <v>57</v>
      </c>
      <c r="E25" s="3" t="s">
        <v>9</v>
      </c>
      <c r="F25" s="26">
        <v>32.943117679999993</v>
      </c>
      <c r="G25" s="27" t="s">
        <v>29</v>
      </c>
      <c r="H25" s="23">
        <f>F25-28.201</f>
        <v>4.7421176799999927</v>
      </c>
      <c r="I25" s="5"/>
      <c r="J25" s="43" t="s">
        <v>77</v>
      </c>
      <c r="K25" s="3">
        <v>1</v>
      </c>
    </row>
    <row r="26" spans="1:11" ht="15.75">
      <c r="A26" s="36" t="s">
        <v>58</v>
      </c>
      <c r="F26" s="25"/>
      <c r="G26" s="4"/>
      <c r="H26" s="5"/>
      <c r="I26" s="5"/>
      <c r="J26" s="4"/>
    </row>
    <row r="27" spans="1:11" s="10" customFormat="1" ht="45">
      <c r="B27" s="10" t="s">
        <v>74</v>
      </c>
      <c r="C27" s="10" t="s">
        <v>59</v>
      </c>
      <c r="D27" s="10" t="s">
        <v>60</v>
      </c>
      <c r="E27" s="10" t="s">
        <v>48</v>
      </c>
      <c r="F27" s="41">
        <v>28.92</v>
      </c>
      <c r="G27" s="42" t="s">
        <v>10</v>
      </c>
      <c r="H27" s="28"/>
      <c r="I27" s="29">
        <f>F27-28.201</f>
        <v>0.71900000000000119</v>
      </c>
      <c r="J27" s="39" t="s">
        <v>81</v>
      </c>
      <c r="K27" s="10">
        <v>4</v>
      </c>
    </row>
    <row r="28" spans="1:11" ht="15.75">
      <c r="A28" s="6"/>
      <c r="B28" s="6"/>
      <c r="C28" s="6"/>
      <c r="D28" s="6"/>
      <c r="E28" s="35" t="s">
        <v>61</v>
      </c>
      <c r="F28" s="17"/>
      <c r="G28" s="6"/>
      <c r="H28" s="34">
        <f>AVERAGE(H6:H25)</f>
        <v>3.4327526155486514</v>
      </c>
      <c r="I28" s="34">
        <f>AVERAGE(I6:I25)</f>
        <v>1.4814999999999996</v>
      </c>
      <c r="J28" s="7"/>
      <c r="K28" s="6"/>
    </row>
    <row r="29" spans="1:11">
      <c r="A29" s="3" t="s">
        <v>70</v>
      </c>
      <c r="F29" s="19"/>
      <c r="G29" s="19"/>
      <c r="H29" s="19"/>
      <c r="I29" s="19"/>
      <c r="J29" s="4"/>
    </row>
    <row r="30" spans="1:11">
      <c r="A30" s="3" t="s">
        <v>71</v>
      </c>
      <c r="I30" s="4"/>
      <c r="J30" s="11"/>
    </row>
    <row r="31" spans="1:11" ht="15.75">
      <c r="A31" s="3" t="s">
        <v>80</v>
      </c>
    </row>
    <row r="32" spans="1:11">
      <c r="B32" s="3" t="s">
        <v>75</v>
      </c>
    </row>
    <row r="33" spans="1:11">
      <c r="A33" s="12" t="s">
        <v>79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13" t="s">
        <v>72</v>
      </c>
    </row>
    <row r="35" spans="1:11">
      <c r="A35" s="14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mergeCells count="1">
    <mergeCell ref="F4:G4"/>
  </mergeCells>
  <phoneticPr fontId="4" type="noConversion"/>
  <pageMargins left="0.5" right="0.5" top="1" bottom="1" header="0.5" footer="0.5"/>
  <pageSetup scale="76" orientation="portrait" horizontalDpi="4294967292" verticalDpi="4294967292"/>
  <headerFooter>
    <oddFooter>&amp;L&amp;"Calibri,Regular"&amp;K000000&amp;D&amp;C&amp;"Calibri,Regular"&amp;K000000&amp;F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AF2B-264C-4D16-84B5-C1AC8437F19B}">
  <dimension ref="A1"/>
  <sheetViews>
    <sheetView workbookViewId="0">
      <selection activeCell="A2" sqref="A2"/>
    </sheetView>
  </sheetViews>
  <sheetFormatPr defaultRowHeight="15.75"/>
  <sheetData>
    <row r="1" spans="1:1">
      <c r="A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G49964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Lipman</dc:creator>
  <cp:lastModifiedBy>Jennifer Olivarez</cp:lastModifiedBy>
  <cp:lastPrinted>2022-03-30T18:49:51Z</cp:lastPrinted>
  <dcterms:created xsi:type="dcterms:W3CDTF">2021-10-30T16:37:03Z</dcterms:created>
  <dcterms:modified xsi:type="dcterms:W3CDTF">2022-04-15T21:28:28Z</dcterms:modified>
</cp:coreProperties>
</file>