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logy\Editorial\June-2022\G49833-aRooney\1-Data Repo\"/>
    </mc:Choice>
  </mc:AlternateContent>
  <xr:revisionPtr revIDLastSave="0" documentId="13_ncr:1_{407FC909-69B4-4989-A25A-66C06ED3B38E}" xr6:coauthVersionLast="47" xr6:coauthVersionMax="47" xr10:uidLastSave="{00000000-0000-0000-0000-000000000000}"/>
  <bookViews>
    <workbookView xWindow="-120" yWindow="-120" windowWidth="20730" windowHeight="10215" xr2:uid="{8BC38177-4111-AC48-997D-E144A29CCAB2}"/>
  </bookViews>
  <sheets>
    <sheet name="Table S2" sheetId="1" r:id="rId1"/>
    <sheet name="G4983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P3" i="1"/>
  <c r="Q3" i="1"/>
  <c r="A4" i="1"/>
  <c r="P4" i="1"/>
  <c r="Q4" i="1"/>
  <c r="A5" i="1"/>
  <c r="P5" i="1"/>
  <c r="Q5" i="1"/>
  <c r="A6" i="1"/>
  <c r="P6" i="1"/>
  <c r="Q6" i="1"/>
  <c r="A7" i="1"/>
  <c r="P7" i="1"/>
  <c r="Q7" i="1"/>
  <c r="A8" i="1"/>
  <c r="P8" i="1"/>
  <c r="Q8" i="1"/>
  <c r="A9" i="1"/>
  <c r="P9" i="1"/>
  <c r="Q9" i="1"/>
  <c r="A10" i="1"/>
  <c r="P10" i="1"/>
  <c r="Q10" i="1"/>
  <c r="A11" i="1"/>
  <c r="P11" i="1"/>
  <c r="Q11" i="1"/>
  <c r="A12" i="1"/>
  <c r="P12" i="1"/>
  <c r="Q12" i="1"/>
  <c r="A13" i="1"/>
  <c r="P13" i="1"/>
  <c r="Q13" i="1"/>
  <c r="A14" i="1"/>
  <c r="P14" i="1"/>
  <c r="Q14" i="1"/>
  <c r="A15" i="1"/>
  <c r="P15" i="1"/>
  <c r="Q15" i="1"/>
  <c r="A16" i="1"/>
  <c r="P16" i="1"/>
  <c r="Q16" i="1"/>
  <c r="A17" i="1"/>
  <c r="P17" i="1"/>
  <c r="Q17" i="1"/>
  <c r="A18" i="1"/>
  <c r="P18" i="1"/>
  <c r="Q18" i="1"/>
</calcChain>
</file>

<file path=xl/sharedStrings.xml><?xml version="1.0" encoding="utf-8"?>
<sst xmlns="http://schemas.openxmlformats.org/spreadsheetml/2006/main" count="19" uniqueCount="15">
  <si>
    <r>
      <t>Age corrected Os</t>
    </r>
    <r>
      <rPr>
        <b/>
        <vertAlign val="subscript"/>
        <sz val="12"/>
        <color theme="1"/>
        <rFont val="Calibri (Body)"/>
      </rPr>
      <t>i</t>
    </r>
    <r>
      <rPr>
        <b/>
        <sz val="12"/>
        <color theme="1"/>
        <rFont val="Calibri"/>
        <family val="2"/>
        <scheme val="minor"/>
      </rPr>
      <t xml:space="preserve"> at 10mm/ka</t>
    </r>
  </si>
  <si>
    <r>
      <t>Age corrected Os</t>
    </r>
    <r>
      <rPr>
        <b/>
        <vertAlign val="subscript"/>
        <sz val="12"/>
        <color theme="1"/>
        <rFont val="Calibri (Body)"/>
      </rPr>
      <t>i</t>
    </r>
    <r>
      <rPr>
        <b/>
        <sz val="12"/>
        <color theme="1"/>
        <rFont val="Calibri"/>
        <family val="2"/>
        <scheme val="minor"/>
      </rPr>
      <t xml:space="preserve"> at 5mm/ka</t>
    </r>
  </si>
  <si>
    <r>
      <t>Os</t>
    </r>
    <r>
      <rPr>
        <b/>
        <vertAlign val="subscript"/>
        <sz val="12"/>
        <color theme="1"/>
        <rFont val="Calibri (Body)"/>
      </rPr>
      <t>i</t>
    </r>
    <r>
      <rPr>
        <b/>
        <sz val="12"/>
        <color theme="1"/>
        <rFont val="Calibri"/>
        <family val="2"/>
        <scheme val="minor"/>
      </rPr>
      <t xml:space="preserve"> @ 494.9 Ma</t>
    </r>
  </si>
  <si>
    <t>±</t>
  </si>
  <si>
    <r>
      <rPr>
        <b/>
        <vertAlign val="superscript"/>
        <sz val="12"/>
        <rFont val="Calibri"/>
        <family val="2"/>
        <scheme val="minor"/>
      </rPr>
      <t>187</t>
    </r>
    <r>
      <rPr>
        <b/>
        <sz val="12"/>
        <rFont val="Calibri"/>
        <family val="2"/>
        <scheme val="minor"/>
      </rPr>
      <t>Os/</t>
    </r>
    <r>
      <rPr>
        <b/>
        <vertAlign val="superscript"/>
        <sz val="12"/>
        <rFont val="Calibri"/>
        <family val="2"/>
        <scheme val="minor"/>
      </rPr>
      <t>188</t>
    </r>
    <r>
      <rPr>
        <b/>
        <sz val="12"/>
        <rFont val="Calibri"/>
        <family val="2"/>
        <scheme val="minor"/>
      </rPr>
      <t>Os</t>
    </r>
  </si>
  <si>
    <r>
      <rPr>
        <b/>
        <vertAlign val="superscript"/>
        <sz val="12"/>
        <rFont val="Calibri"/>
        <family val="2"/>
        <scheme val="minor"/>
      </rPr>
      <t>187</t>
    </r>
    <r>
      <rPr>
        <b/>
        <sz val="12"/>
        <rFont val="Calibri"/>
        <family val="2"/>
        <scheme val="minor"/>
      </rPr>
      <t>Re/</t>
    </r>
    <r>
      <rPr>
        <b/>
        <vertAlign val="superscript"/>
        <sz val="12"/>
        <rFont val="Calibri"/>
        <family val="2"/>
        <scheme val="minor"/>
      </rPr>
      <t>188</t>
    </r>
    <r>
      <rPr>
        <b/>
        <sz val="12"/>
        <rFont val="Calibri"/>
        <family val="2"/>
        <scheme val="minor"/>
      </rPr>
      <t>Os</t>
    </r>
  </si>
  <si>
    <r>
      <rPr>
        <b/>
        <vertAlign val="superscript"/>
        <sz val="12"/>
        <rFont val="Calibri"/>
        <family val="2"/>
        <scheme val="minor"/>
      </rPr>
      <t>192</t>
    </r>
    <r>
      <rPr>
        <b/>
        <sz val="12"/>
        <rFont val="Calibri"/>
        <family val="2"/>
        <scheme val="minor"/>
      </rPr>
      <t>Os (pg/g)</t>
    </r>
  </si>
  <si>
    <t>Os (pg/g)</t>
  </si>
  <si>
    <t>Re (ng/g)</t>
  </si>
  <si>
    <t>Sample height</t>
  </si>
  <si>
    <t>Age corrected for 10mm/ka</t>
  </si>
  <si>
    <t>Age corrected for 5mm/ka</t>
  </si>
  <si>
    <t>Height difference</t>
  </si>
  <si>
    <t>TABLE S2: Re AND Os ISOTOPIC COMPOSITION AND ELEMENTAL ABUNDANCE DATA FOR THE Andraum-3 CORE</t>
  </si>
  <si>
    <t>Rooney, A.D., Milikin, A.E.G., and Ahlberg, P., 2022, Re-Os geochronology for the Cambrian SPICE event: Insights into euxinia and enhanced continental weathering from radiogenic isotopes: Geology, v. 50, https://doi.org/10.1130/G49833.1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</si>
</sst>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bscript"/>
      <sz val="12"/>
      <color theme="1"/>
      <name val="Calibri (Body)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A2C2D-1EF7-A041-8423-614CD5B256A9}">
  <dimension ref="A1:R39"/>
  <sheetViews>
    <sheetView tabSelected="1" workbookViewId="0">
      <selection sqref="A1:Q1"/>
    </sheetView>
  </sheetViews>
  <sheetFormatPr defaultColWidth="10.875" defaultRowHeight="15.75"/>
  <cols>
    <col min="1" max="1" width="15.5" style="1" bestFit="1" customWidth="1"/>
    <col min="2" max="2" width="23.375" style="1" bestFit="1" customWidth="1"/>
    <col min="3" max="3" width="23.375" style="1" customWidth="1"/>
    <col min="4" max="4" width="13" style="1" bestFit="1" customWidth="1"/>
    <col min="5" max="14" width="10.875" style="1"/>
    <col min="15" max="15" width="14.875" style="1" bestFit="1" customWidth="1"/>
    <col min="16" max="16" width="25.875" style="1" bestFit="1" customWidth="1"/>
    <col min="17" max="17" width="27" style="1" bestFit="1" customWidth="1"/>
    <col min="18" max="16384" width="10.875" style="1"/>
  </cols>
  <sheetData>
    <row r="1" spans="1:18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s="14" customFormat="1" ht="19.5" thickBot="1">
      <c r="A2" s="16" t="s">
        <v>12</v>
      </c>
      <c r="B2" s="16" t="s">
        <v>11</v>
      </c>
      <c r="C2" s="16" t="s">
        <v>10</v>
      </c>
      <c r="D2" s="16" t="s">
        <v>9</v>
      </c>
      <c r="E2" s="17" t="s">
        <v>8</v>
      </c>
      <c r="F2" s="17" t="s">
        <v>3</v>
      </c>
      <c r="G2" s="17" t="s">
        <v>7</v>
      </c>
      <c r="H2" s="17" t="s">
        <v>3</v>
      </c>
      <c r="I2" s="17" t="s">
        <v>6</v>
      </c>
      <c r="J2" s="17" t="s">
        <v>3</v>
      </c>
      <c r="K2" s="17" t="s">
        <v>5</v>
      </c>
      <c r="L2" s="17" t="s">
        <v>3</v>
      </c>
      <c r="M2" s="17" t="s">
        <v>4</v>
      </c>
      <c r="N2" s="17" t="s">
        <v>3</v>
      </c>
      <c r="O2" s="16" t="s">
        <v>2</v>
      </c>
      <c r="P2" s="15" t="s">
        <v>1</v>
      </c>
      <c r="Q2" s="15" t="s">
        <v>0</v>
      </c>
    </row>
    <row r="3" spans="1:18" ht="16.5" thickTop="1">
      <c r="A3" s="1">
        <f t="shared" ref="A3:A18" si="0">D3-D$10</f>
        <v>-4.5199999999999996</v>
      </c>
      <c r="B3" s="1">
        <v>491.82600000000002</v>
      </c>
      <c r="C3" s="1">
        <v>493.36299999999989</v>
      </c>
      <c r="D3" s="1">
        <v>6.07</v>
      </c>
      <c r="E3" s="4">
        <v>102.58971985207113</v>
      </c>
      <c r="F3" s="12">
        <v>0.19555387853512016</v>
      </c>
      <c r="G3" s="4">
        <v>4273.820012501832</v>
      </c>
      <c r="H3" s="4">
        <v>9.3914065618266349</v>
      </c>
      <c r="I3" s="4">
        <v>1508.4783265340625</v>
      </c>
      <c r="J3" s="4">
        <v>1.5138103485875931</v>
      </c>
      <c r="K3" s="11">
        <v>135.29687203840615</v>
      </c>
      <c r="L3" s="11">
        <v>0.2911674788279654</v>
      </c>
      <c r="M3" s="11">
        <v>1.428084167132408</v>
      </c>
      <c r="N3" s="11">
        <v>2.1250234220715372E-3</v>
      </c>
      <c r="O3" s="10">
        <v>0.30742723338249522</v>
      </c>
      <c r="P3" s="10">
        <f t="shared" ref="P3:P18" si="1">M3-(K3*(EXP(0.00000000001666*B3*1000000)-1))</f>
        <v>0.31493153530971996</v>
      </c>
      <c r="Q3" s="10">
        <f t="shared" ref="Q3:Q18" si="2">M3-(K3*(EXP(0.00000000001666*C3*1000000)-1))</f>
        <v>0.31143851820416213</v>
      </c>
      <c r="R3" s="3"/>
    </row>
    <row r="4" spans="1:18">
      <c r="A4" s="1">
        <f t="shared" si="0"/>
        <v>-3.5700000000000003</v>
      </c>
      <c r="B4" s="1">
        <v>492.73</v>
      </c>
      <c r="C4" s="1">
        <v>493.81499999999988</v>
      </c>
      <c r="D4" s="1">
        <v>7.02</v>
      </c>
      <c r="E4" s="4">
        <v>75.508620802300044</v>
      </c>
      <c r="F4" s="12">
        <v>0.14361463884406669</v>
      </c>
      <c r="G4" s="4">
        <v>1717.5472742431559</v>
      </c>
      <c r="H4" s="4">
        <v>6.7417440736875927</v>
      </c>
      <c r="I4" s="4">
        <v>504.76442160066165</v>
      </c>
      <c r="J4" s="4">
        <v>0.86698685960089594</v>
      </c>
      <c r="K4" s="11">
        <v>297.59853486688399</v>
      </c>
      <c r="L4" s="11">
        <v>0.76197419634391217</v>
      </c>
      <c r="M4" s="11">
        <v>3.2305451772234233</v>
      </c>
      <c r="N4" s="11">
        <v>8.5748890114008738E-3</v>
      </c>
      <c r="O4" s="10">
        <v>0.76460221363623759</v>
      </c>
      <c r="P4" s="10">
        <f t="shared" si="1"/>
        <v>0.77753953876216908</v>
      </c>
      <c r="Q4" s="10">
        <f t="shared" si="2"/>
        <v>0.77211572809036744</v>
      </c>
      <c r="R4" s="3"/>
    </row>
    <row r="5" spans="1:18">
      <c r="A5" s="1">
        <f t="shared" si="0"/>
        <v>-2.6099999999999994</v>
      </c>
      <c r="B5" s="1">
        <v>493.44400000000002</v>
      </c>
      <c r="C5" s="1">
        <v>494.17199999999991</v>
      </c>
      <c r="D5" s="1">
        <v>7.98</v>
      </c>
      <c r="E5" s="4">
        <v>104.794021863989</v>
      </c>
      <c r="F5" s="12">
        <v>0.19970644490992154</v>
      </c>
      <c r="G5" s="4">
        <v>2306.1390913526016</v>
      </c>
      <c r="H5" s="4">
        <v>7.5187890505675883</v>
      </c>
      <c r="I5" s="4">
        <v>677.02281677412259</v>
      </c>
      <c r="J5" s="4">
        <v>0.8097980773858231</v>
      </c>
      <c r="K5" s="11">
        <v>307.93296945690867</v>
      </c>
      <c r="L5" s="11">
        <v>0.69211939923268329</v>
      </c>
      <c r="M5" s="11">
        <v>3.2420139650412039</v>
      </c>
      <c r="N5" s="11">
        <v>6.0007542556079823E-3</v>
      </c>
      <c r="O5" s="10">
        <v>0.68944528046826159</v>
      </c>
      <c r="P5" s="10">
        <f t="shared" si="1"/>
        <v>0.70013187216251138</v>
      </c>
      <c r="Q5" s="10">
        <f t="shared" si="2"/>
        <v>0.69636626129945212</v>
      </c>
      <c r="R5" s="3"/>
    </row>
    <row r="6" spans="1:18">
      <c r="A6" s="1">
        <f t="shared" si="0"/>
        <v>-2.1999999999999993</v>
      </c>
      <c r="B6" s="1">
        <v>493.96600000000001</v>
      </c>
      <c r="C6" s="1">
        <v>494.43299999999994</v>
      </c>
      <c r="D6" s="1">
        <v>8.39</v>
      </c>
      <c r="E6" s="4">
        <v>20.462952002745478</v>
      </c>
      <c r="F6" s="12">
        <v>3.9485907661857292E-2</v>
      </c>
      <c r="G6" s="4">
        <v>572.76569381267961</v>
      </c>
      <c r="H6" s="4">
        <v>2.271386593626521</v>
      </c>
      <c r="I6" s="4">
        <v>173.4864372707097</v>
      </c>
      <c r="J6" s="4">
        <v>0.318017651873299</v>
      </c>
      <c r="K6" s="11">
        <v>234.65280181839856</v>
      </c>
      <c r="L6" s="11">
        <v>0.62298803674035408</v>
      </c>
      <c r="M6" s="11">
        <v>2.9103280579478361</v>
      </c>
      <c r="N6" s="11">
        <v>8.3848739941946027E-3</v>
      </c>
      <c r="O6" s="10">
        <v>0.9648821862569501</v>
      </c>
      <c r="P6" s="10">
        <f t="shared" si="1"/>
        <v>0.97129134723454635</v>
      </c>
      <c r="Q6" s="10">
        <f t="shared" si="2"/>
        <v>0.96945060351992152</v>
      </c>
      <c r="R6" s="3"/>
    </row>
    <row r="7" spans="1:18">
      <c r="A7" s="1">
        <f t="shared" si="0"/>
        <v>-1.6099999999999994</v>
      </c>
      <c r="B7" s="1">
        <v>494.40600000000001</v>
      </c>
      <c r="C7" s="1">
        <v>494.65299999999996</v>
      </c>
      <c r="D7" s="1">
        <v>8.98</v>
      </c>
      <c r="E7" s="4">
        <v>53.204868269061755</v>
      </c>
      <c r="F7" s="12">
        <v>0.1020536027346083</v>
      </c>
      <c r="G7" s="4">
        <v>810.04614278828888</v>
      </c>
      <c r="H7" s="4">
        <v>3.5407412769646034</v>
      </c>
      <c r="I7" s="4">
        <v>199.29000901350693</v>
      </c>
      <c r="J7" s="4">
        <v>0.33824859383695244</v>
      </c>
      <c r="K7" s="11">
        <v>531.11532445641149</v>
      </c>
      <c r="L7" s="11">
        <v>1.3573387835161199</v>
      </c>
      <c r="M7" s="11">
        <v>5.3258376371177709</v>
      </c>
      <c r="N7" s="11">
        <v>1.3288254611370363E-2</v>
      </c>
      <c r="O7" s="10">
        <v>0.92144467036959732</v>
      </c>
      <c r="P7" s="10">
        <f t="shared" si="1"/>
        <v>0.93307851707249956</v>
      </c>
      <c r="Q7" s="10">
        <f t="shared" si="2"/>
        <v>0.9308748860644025</v>
      </c>
      <c r="R7" s="3"/>
    </row>
    <row r="8" spans="1:18">
      <c r="A8" s="1">
        <f t="shared" si="0"/>
        <v>-0.62999999999999901</v>
      </c>
      <c r="B8" s="1">
        <v>494.72800000000001</v>
      </c>
      <c r="C8" s="1">
        <v>494.81399999999996</v>
      </c>
      <c r="D8" s="1">
        <v>9.9600000000000009</v>
      </c>
      <c r="E8" s="4">
        <v>30.998294687286787</v>
      </c>
      <c r="F8" s="12">
        <v>7.5720444537604376E-2</v>
      </c>
      <c r="G8" s="4">
        <v>1217.1721748280879</v>
      </c>
      <c r="H8" s="4">
        <v>4.0485972931310172</v>
      </c>
      <c r="I8" s="4">
        <v>408.69500291098853</v>
      </c>
      <c r="J8" s="4">
        <v>0.74867023402394839</v>
      </c>
      <c r="K8" s="11">
        <v>150.8903486232285</v>
      </c>
      <c r="L8" s="11">
        <v>0.46037990720034233</v>
      </c>
      <c r="M8" s="11">
        <v>1.8870066605309614</v>
      </c>
      <c r="N8" s="11">
        <v>5.1185701163109941E-3</v>
      </c>
      <c r="O8" s="10">
        <v>0.63521779912232157</v>
      </c>
      <c r="P8" s="10">
        <f t="shared" si="1"/>
        <v>0.63820363229940091</v>
      </c>
      <c r="Q8" s="10">
        <f t="shared" si="2"/>
        <v>0.63798565325232204</v>
      </c>
      <c r="R8" s="3"/>
    </row>
    <row r="9" spans="1:18">
      <c r="A9" s="1">
        <f t="shared" si="0"/>
        <v>-0.23000000000000043</v>
      </c>
      <c r="B9" s="1">
        <v>494.85399999999998</v>
      </c>
      <c r="C9" s="1">
        <v>494.87699999999995</v>
      </c>
      <c r="D9" s="1">
        <v>10.36</v>
      </c>
      <c r="E9" s="4">
        <v>37.69766990644068</v>
      </c>
      <c r="F9" s="12">
        <v>7.6322235763524329E-2</v>
      </c>
      <c r="G9" s="4">
        <v>1416.4625582856945</v>
      </c>
      <c r="H9" s="4">
        <v>4.1287355757893227</v>
      </c>
      <c r="I9" s="4">
        <v>461.57749669190389</v>
      </c>
      <c r="J9" s="4">
        <v>0.62129341789710213</v>
      </c>
      <c r="K9" s="11">
        <v>162.47736484414969</v>
      </c>
      <c r="L9" s="11">
        <v>0.39440653448676205</v>
      </c>
      <c r="M9" s="11">
        <v>2.173612911522421</v>
      </c>
      <c r="N9" s="11">
        <v>4.1610034279178061E-3</v>
      </c>
      <c r="O9" s="13">
        <v>0.82547962284458132</v>
      </c>
      <c r="P9" s="10">
        <f t="shared" si="1"/>
        <v>0.82856919843949606</v>
      </c>
      <c r="Q9" s="10">
        <f t="shared" si="2"/>
        <v>0.82850642495693494</v>
      </c>
      <c r="R9" s="3"/>
    </row>
    <row r="10" spans="1:18">
      <c r="A10" s="1">
        <f t="shared" si="0"/>
        <v>0</v>
      </c>
      <c r="B10" s="1">
        <v>494.9</v>
      </c>
      <c r="C10" s="1">
        <v>494.9</v>
      </c>
      <c r="D10" s="1">
        <v>10.59</v>
      </c>
      <c r="E10" s="4">
        <v>16.859960891574779</v>
      </c>
      <c r="F10" s="12">
        <v>3.4505446588475056E-2</v>
      </c>
      <c r="G10" s="4">
        <v>690.62448046311101</v>
      </c>
      <c r="H10" s="4">
        <v>2.2057413648151898</v>
      </c>
      <c r="I10" s="4">
        <v>227.96722831410318</v>
      </c>
      <c r="J10" s="4">
        <v>0.37427957029430736</v>
      </c>
      <c r="K10" s="11">
        <v>147.13199743486641</v>
      </c>
      <c r="L10" s="11">
        <v>0.38506367193158841</v>
      </c>
      <c r="M10" s="11">
        <v>2.049373042990231</v>
      </c>
      <c r="N10" s="11">
        <v>4.8649396309710883E-3</v>
      </c>
      <c r="O10" s="13">
        <v>0.82845210985263029</v>
      </c>
      <c r="P10" s="10">
        <f t="shared" si="1"/>
        <v>0.83124988896055751</v>
      </c>
      <c r="Q10" s="10">
        <f t="shared" si="2"/>
        <v>0.83124988896055751</v>
      </c>
      <c r="R10" s="3"/>
    </row>
    <row r="11" spans="1:18">
      <c r="A11" s="1">
        <f t="shared" si="0"/>
        <v>0.41000000000000014</v>
      </c>
      <c r="B11" s="1">
        <v>494.98199999999997</v>
      </c>
      <c r="C11" s="1">
        <v>494.94099999999997</v>
      </c>
      <c r="D11" s="1">
        <v>11</v>
      </c>
      <c r="E11" s="4">
        <v>11.294927634024685</v>
      </c>
      <c r="F11" s="12">
        <v>2.2592251811691159E-2</v>
      </c>
      <c r="G11" s="4">
        <v>616.9562902439194</v>
      </c>
      <c r="H11" s="4">
        <v>1.6167260669432495</v>
      </c>
      <c r="I11" s="4">
        <v>211.19668483004298</v>
      </c>
      <c r="J11" s="4">
        <v>0.27218077134857249</v>
      </c>
      <c r="K11" s="11">
        <v>106.39454043656941</v>
      </c>
      <c r="L11" s="11">
        <v>0.25256954226985767</v>
      </c>
      <c r="M11" s="11">
        <v>1.7067466253322747</v>
      </c>
      <c r="N11" s="11">
        <v>3.1354871723011379E-3</v>
      </c>
      <c r="O11" s="10">
        <v>0.82372398833108207</v>
      </c>
      <c r="P11" s="10">
        <f t="shared" si="1"/>
        <v>0.82574712968901931</v>
      </c>
      <c r="Q11" s="10">
        <f t="shared" si="2"/>
        <v>0.82582040529429823</v>
      </c>
      <c r="R11" s="3"/>
    </row>
    <row r="12" spans="1:18">
      <c r="A12" s="1">
        <f t="shared" si="0"/>
        <v>1.4100000000000001</v>
      </c>
      <c r="B12" s="1">
        <v>495.26399999999995</v>
      </c>
      <c r="C12" s="1">
        <v>495.08199999999999</v>
      </c>
      <c r="D12" s="1">
        <v>12</v>
      </c>
      <c r="E12" s="4">
        <v>19.036109084515989</v>
      </c>
      <c r="F12" s="12">
        <v>4.2759385060813448E-2</v>
      </c>
      <c r="G12" s="4">
        <v>916.82354554353196</v>
      </c>
      <c r="H12" s="4">
        <v>2.8023247787453709</v>
      </c>
      <c r="I12" s="4">
        <v>318.2315027465599</v>
      </c>
      <c r="J12" s="4">
        <v>0.5354902664718334</v>
      </c>
      <c r="K12" s="11">
        <v>119.00302530118026</v>
      </c>
      <c r="L12" s="11">
        <v>0.33364971632591478</v>
      </c>
      <c r="M12" s="11">
        <v>1.5793657598122413</v>
      </c>
      <c r="N12" s="11">
        <v>4.1282750866573972E-3</v>
      </c>
      <c r="O12" s="10">
        <v>0.59129905690208162</v>
      </c>
      <c r="P12" s="10">
        <f t="shared" si="1"/>
        <v>0.59339804271568175</v>
      </c>
      <c r="Q12" s="10">
        <f t="shared" si="2"/>
        <v>0.59376186318959756</v>
      </c>
      <c r="R12" s="3"/>
    </row>
    <row r="13" spans="1:18">
      <c r="A13" s="1">
        <f t="shared" si="0"/>
        <v>2.5</v>
      </c>
      <c r="B13" s="1">
        <v>495.76399999999995</v>
      </c>
      <c r="C13" s="1">
        <v>495.33199999999999</v>
      </c>
      <c r="D13" s="1">
        <v>13.09</v>
      </c>
      <c r="E13" s="4">
        <v>7.7469240467004123</v>
      </c>
      <c r="F13" s="12">
        <v>1.6926419557308649E-2</v>
      </c>
      <c r="G13" s="4">
        <v>466.75998947705727</v>
      </c>
      <c r="H13" s="4">
        <v>1.2796408433646562</v>
      </c>
      <c r="I13" s="4">
        <v>160.06007568311259</v>
      </c>
      <c r="J13" s="4">
        <v>0.224272458319628</v>
      </c>
      <c r="K13" s="11">
        <v>96.287357274201696</v>
      </c>
      <c r="L13" s="11">
        <v>0.24918774621056408</v>
      </c>
      <c r="M13" s="11">
        <v>1.6906505451720981</v>
      </c>
      <c r="N13" s="11">
        <v>3.4111932595260481E-3</v>
      </c>
      <c r="O13" s="10">
        <v>0.8908364828887384</v>
      </c>
      <c r="P13" s="10">
        <f t="shared" si="1"/>
        <v>0.89207869364853021</v>
      </c>
      <c r="Q13" s="10">
        <f t="shared" si="2"/>
        <v>0.89277743021632561</v>
      </c>
      <c r="R13" s="3"/>
    </row>
    <row r="14" spans="1:18">
      <c r="A14" s="1">
        <f t="shared" si="0"/>
        <v>3.41</v>
      </c>
      <c r="B14" s="1">
        <v>496.44599999999997</v>
      </c>
      <c r="C14" s="1">
        <v>495.673</v>
      </c>
      <c r="D14" s="1">
        <v>14</v>
      </c>
      <c r="E14" s="4">
        <v>54.178886600519512</v>
      </c>
      <c r="F14" s="12">
        <v>0.10403387798005011</v>
      </c>
      <c r="G14" s="4">
        <v>809.21222616374212</v>
      </c>
      <c r="H14" s="4">
        <v>4.0787439212480079</v>
      </c>
      <c r="I14" s="4">
        <v>195.27016676696914</v>
      </c>
      <c r="J14" s="4">
        <v>0.42003913261319009</v>
      </c>
      <c r="K14" s="11">
        <v>551.97214990982582</v>
      </c>
      <c r="L14" s="11">
        <v>1.5887342385198437</v>
      </c>
      <c r="M14" s="11">
        <v>5.5771652715687416</v>
      </c>
      <c r="N14" s="11">
        <v>1.7864677496031309E-2</v>
      </c>
      <c r="O14" s="10">
        <v>0.99050312015666986</v>
      </c>
      <c r="P14" s="10">
        <f t="shared" si="1"/>
        <v>0.99298808291789342</v>
      </c>
      <c r="Q14" s="10">
        <f t="shared" si="2"/>
        <v>1.0001554693268311</v>
      </c>
      <c r="R14" s="3"/>
    </row>
    <row r="15" spans="1:18">
      <c r="A15" s="1">
        <f t="shared" si="0"/>
        <v>4.3900000000000006</v>
      </c>
      <c r="B15" s="1">
        <v>497.32399999999996</v>
      </c>
      <c r="C15" s="1">
        <v>496.11200000000002</v>
      </c>
      <c r="D15" s="1">
        <v>14.98</v>
      </c>
      <c r="E15" s="4">
        <v>19.472972336728589</v>
      </c>
      <c r="F15" s="12">
        <v>3.8713375684197769E-2</v>
      </c>
      <c r="G15" s="4">
        <v>759.92577827871651</v>
      </c>
      <c r="H15" s="4">
        <v>2.1847971860753912</v>
      </c>
      <c r="I15" s="4">
        <v>244.43260046941296</v>
      </c>
      <c r="J15" s="4">
        <v>0.30147566589701963</v>
      </c>
      <c r="K15" s="11">
        <v>158.48789809686912</v>
      </c>
      <c r="L15" s="11">
        <v>0.37005012972209972</v>
      </c>
      <c r="M15" s="11">
        <v>2.3008367562273895</v>
      </c>
      <c r="N15" s="11">
        <v>4.1335602783372305E-3</v>
      </c>
      <c r="O15" s="10">
        <v>0.98334551217252764</v>
      </c>
      <c r="P15" s="10">
        <f t="shared" si="1"/>
        <v>0.98224329224780793</v>
      </c>
      <c r="Q15" s="10">
        <f t="shared" si="2"/>
        <v>0.98547005956346756</v>
      </c>
      <c r="R15" s="3"/>
    </row>
    <row r="16" spans="1:18">
      <c r="A16" s="1">
        <f t="shared" si="0"/>
        <v>5.4400000000000013</v>
      </c>
      <c r="B16" s="1">
        <v>498.41199999999998</v>
      </c>
      <c r="C16" s="1">
        <v>496.65600000000001</v>
      </c>
      <c r="D16" s="1">
        <v>16.03</v>
      </c>
      <c r="E16" s="4">
        <v>23.279200878164861</v>
      </c>
      <c r="F16" s="12">
        <v>4.467471020283912E-2</v>
      </c>
      <c r="G16" s="4">
        <v>762.65019628910125</v>
      </c>
      <c r="H16" s="4">
        <v>2.1398098215313319</v>
      </c>
      <c r="I16" s="4">
        <v>239.97792665347103</v>
      </c>
      <c r="J16" s="4">
        <v>0.27908647982151424</v>
      </c>
      <c r="K16" s="11">
        <v>192.98331312792712</v>
      </c>
      <c r="L16" s="11">
        <v>0.43207676818522184</v>
      </c>
      <c r="M16" s="11">
        <v>2.5194329569702303</v>
      </c>
      <c r="N16" s="11">
        <v>4.0671466063668419E-3</v>
      </c>
      <c r="O16" s="10">
        <v>0.91450460238032449</v>
      </c>
      <c r="P16" s="10">
        <f t="shared" si="1"/>
        <v>0.910316099889104</v>
      </c>
      <c r="Q16" s="10">
        <f t="shared" si="2"/>
        <v>0.91600881037418391</v>
      </c>
      <c r="R16" s="3"/>
    </row>
    <row r="17" spans="1:18">
      <c r="A17" s="1">
        <f t="shared" si="0"/>
        <v>6.870000000000001</v>
      </c>
      <c r="B17" s="1">
        <v>499.786</v>
      </c>
      <c r="C17" s="1">
        <v>497.34300000000002</v>
      </c>
      <c r="D17" s="1">
        <v>17.46</v>
      </c>
      <c r="E17" s="4">
        <v>28.005228626823193</v>
      </c>
      <c r="F17" s="12">
        <v>6.6716422438557965E-2</v>
      </c>
      <c r="G17" s="4">
        <v>834.76412367490468</v>
      </c>
      <c r="H17" s="4">
        <v>4.3600383863027954</v>
      </c>
      <c r="I17" s="4">
        <v>263.03379308698538</v>
      </c>
      <c r="J17" s="4">
        <v>0.87774859959798168</v>
      </c>
      <c r="K17" s="11">
        <v>211.81200035369486</v>
      </c>
      <c r="L17" s="11">
        <v>0.86793335701655616</v>
      </c>
      <c r="M17" s="11">
        <v>2.5055026937621401</v>
      </c>
      <c r="N17" s="11">
        <v>1.3277472181252432E-2</v>
      </c>
      <c r="O17" s="10">
        <v>0.74296962752420836</v>
      </c>
      <c r="P17" s="10">
        <f t="shared" si="1"/>
        <v>0.73450105852282954</v>
      </c>
      <c r="Q17" s="10">
        <f t="shared" si="2"/>
        <v>0.74319379096536098</v>
      </c>
      <c r="R17" s="3"/>
    </row>
    <row r="18" spans="1:18">
      <c r="A18" s="9">
        <f t="shared" si="0"/>
        <v>8.6499999999999986</v>
      </c>
      <c r="B18" s="9">
        <v>501.51600000000002</v>
      </c>
      <c r="C18" s="9">
        <v>498.20800000000003</v>
      </c>
      <c r="D18" s="9">
        <v>19.239999999999998</v>
      </c>
      <c r="E18" s="7">
        <v>50.195343828160844</v>
      </c>
      <c r="F18" s="8">
        <v>0.11389028287991886</v>
      </c>
      <c r="G18" s="7">
        <v>935.60305422884312</v>
      </c>
      <c r="H18" s="7">
        <v>3.2093994745293473</v>
      </c>
      <c r="I18" s="7">
        <v>259.25881882001806</v>
      </c>
      <c r="J18" s="7">
        <v>0.33471776005135806</v>
      </c>
      <c r="K18" s="6">
        <v>385.1703802759676</v>
      </c>
      <c r="L18" s="6">
        <v>1.0039793921835551</v>
      </c>
      <c r="M18" s="6">
        <v>3.882849440003449</v>
      </c>
      <c r="N18" s="6">
        <v>7.1522133135904628E-3</v>
      </c>
      <c r="O18" s="5">
        <v>0.67546068119401736</v>
      </c>
      <c r="P18" s="5">
        <f t="shared" si="1"/>
        <v>0.65117013900173415</v>
      </c>
      <c r="Q18" s="5">
        <f t="shared" si="2"/>
        <v>0.67257488383280162</v>
      </c>
      <c r="R18" s="3"/>
    </row>
    <row r="19" spans="1:18">
      <c r="H19" s="4"/>
      <c r="R19" s="3"/>
    </row>
    <row r="20" spans="1:18">
      <c r="D20" s="2"/>
      <c r="F20" s="2"/>
      <c r="R20" s="3"/>
    </row>
    <row r="21" spans="1:18">
      <c r="R21" s="3"/>
    </row>
    <row r="23" spans="1:18">
      <c r="D23" s="2"/>
      <c r="E23" s="2"/>
      <c r="F23" s="2"/>
      <c r="G23" s="2"/>
    </row>
    <row r="24" spans="1:18">
      <c r="D24" s="2"/>
      <c r="E24" s="2"/>
      <c r="F24" s="2"/>
      <c r="G24" s="2"/>
    </row>
    <row r="25" spans="1:18">
      <c r="D25" s="2"/>
      <c r="E25" s="2"/>
      <c r="F25" s="2"/>
      <c r="G25" s="2"/>
    </row>
    <row r="26" spans="1:18">
      <c r="D26" s="2"/>
      <c r="E26" s="2"/>
      <c r="F26" s="2"/>
      <c r="G26" s="2"/>
    </row>
    <row r="27" spans="1:18">
      <c r="D27" s="2"/>
      <c r="E27" s="2"/>
      <c r="F27" s="2"/>
      <c r="G27" s="2"/>
    </row>
    <row r="28" spans="1:18">
      <c r="D28" s="2"/>
      <c r="E28" s="2"/>
      <c r="F28" s="2"/>
      <c r="G28" s="2"/>
    </row>
    <row r="29" spans="1:18">
      <c r="D29" s="2"/>
      <c r="E29" s="2"/>
      <c r="F29" s="2"/>
      <c r="G29" s="2"/>
    </row>
    <row r="30" spans="1:18">
      <c r="D30" s="2"/>
      <c r="E30" s="2"/>
      <c r="F30" s="2"/>
      <c r="G30" s="2"/>
    </row>
    <row r="31" spans="1:18">
      <c r="D31" s="2"/>
      <c r="E31" s="2"/>
      <c r="F31" s="2"/>
      <c r="G31" s="2"/>
    </row>
    <row r="32" spans="1:18">
      <c r="D32" s="2"/>
      <c r="E32" s="2"/>
      <c r="F32" s="2"/>
      <c r="G32" s="2"/>
    </row>
    <row r="33" spans="4:13">
      <c r="D33" s="2"/>
      <c r="E33" s="2"/>
      <c r="F33" s="2"/>
      <c r="G33" s="2"/>
    </row>
    <row r="34" spans="4:13">
      <c r="D34" s="2"/>
      <c r="E34" s="2"/>
      <c r="F34" s="2"/>
      <c r="G34" s="2"/>
    </row>
    <row r="35" spans="4:13">
      <c r="D35" s="2"/>
      <c r="E35" s="2"/>
      <c r="F35" s="2"/>
      <c r="G35" s="2"/>
    </row>
    <row r="36" spans="4:13">
      <c r="D36" s="2"/>
      <c r="E36" s="2"/>
      <c r="F36" s="2"/>
      <c r="G36" s="2"/>
    </row>
    <row r="37" spans="4:13">
      <c r="D37" s="2"/>
      <c r="E37" s="2"/>
      <c r="F37" s="2"/>
      <c r="G37" s="2"/>
    </row>
    <row r="38" spans="4:13">
      <c r="D38" s="2"/>
      <c r="E38" s="2"/>
      <c r="F38" s="2"/>
      <c r="G38" s="2"/>
    </row>
    <row r="39" spans="4:13">
      <c r="L39" s="2"/>
      <c r="M39" s="2"/>
    </row>
  </sheetData>
  <mergeCells count="1">
    <mergeCell ref="A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71AD-0B30-4281-B793-FCE647ADACC9}">
  <dimension ref="A1"/>
  <sheetViews>
    <sheetView workbookViewId="0">
      <selection activeCell="A2" sqref="A2"/>
    </sheetView>
  </sheetViews>
  <sheetFormatPr defaultRowHeight="15.75"/>
  <sheetData>
    <row r="1" spans="1:1">
      <c r="A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S2</vt:lpstr>
      <vt:lpstr>G49833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Rooney</dc:creator>
  <cp:lastModifiedBy>Jennifer Olivarez</cp:lastModifiedBy>
  <dcterms:created xsi:type="dcterms:W3CDTF">2021-11-30T21:42:32Z</dcterms:created>
  <dcterms:modified xsi:type="dcterms:W3CDTF">2022-02-24T19:17:44Z</dcterms:modified>
</cp:coreProperties>
</file>