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Table S4" sheetId="7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14" i="7" l="1"/>
  <c r="W415" i="7"/>
  <c r="W413" i="7"/>
  <c r="W416" i="7"/>
  <c r="W412" i="7"/>
  <c r="W410" i="7"/>
  <c r="W392" i="7"/>
  <c r="W393" i="7"/>
  <c r="W394" i="7"/>
  <c r="W395" i="7"/>
  <c r="W396" i="7"/>
  <c r="W397" i="7"/>
  <c r="W398" i="7"/>
  <c r="W399" i="7"/>
  <c r="W400" i="7"/>
  <c r="W401" i="7"/>
  <c r="W402" i="7"/>
  <c r="W403" i="7"/>
  <c r="W404" i="7"/>
  <c r="W405" i="7"/>
  <c r="W406" i="7"/>
  <c r="W407" i="7"/>
  <c r="W408" i="7"/>
  <c r="W409" i="7"/>
  <c r="W391" i="7"/>
  <c r="W390" i="7"/>
  <c r="W388" i="7"/>
  <c r="W369" i="7"/>
  <c r="W370" i="7"/>
  <c r="W371" i="7"/>
  <c r="W372" i="7"/>
  <c r="W373" i="7"/>
  <c r="W374" i="7"/>
  <c r="W375" i="7"/>
  <c r="W376" i="7"/>
  <c r="W377" i="7"/>
  <c r="W378" i="7"/>
  <c r="W379" i="7"/>
  <c r="W380" i="7"/>
  <c r="W381" i="7"/>
  <c r="W382" i="7"/>
  <c r="W383" i="7"/>
  <c r="W384" i="7"/>
  <c r="W385" i="7"/>
  <c r="W386" i="7"/>
  <c r="W387" i="7"/>
  <c r="W368" i="7"/>
  <c r="W367" i="7"/>
  <c r="W364" i="7"/>
  <c r="W355" i="7"/>
  <c r="W356" i="7"/>
  <c r="W357" i="7"/>
  <c r="W358" i="7"/>
  <c r="W359" i="7"/>
  <c r="W360" i="7"/>
  <c r="W361" i="7"/>
  <c r="W362" i="7"/>
  <c r="W363" i="7"/>
  <c r="W340" i="7"/>
  <c r="W341" i="7"/>
  <c r="W342" i="7"/>
  <c r="W343" i="7"/>
  <c r="W344" i="7"/>
  <c r="W345" i="7"/>
  <c r="W346" i="7"/>
  <c r="W347" i="7"/>
  <c r="W348" i="7"/>
  <c r="W349" i="7"/>
  <c r="W350" i="7"/>
  <c r="W351" i="7"/>
  <c r="W352" i="7"/>
  <c r="W353" i="7"/>
  <c r="W354" i="7"/>
  <c r="W339" i="7"/>
  <c r="W338" i="7"/>
  <c r="W331" i="7"/>
  <c r="W332" i="7"/>
  <c r="W333" i="7"/>
  <c r="W334" i="7"/>
  <c r="W335" i="7"/>
  <c r="W336" i="7"/>
  <c r="W330" i="7"/>
  <c r="W329" i="7"/>
  <c r="W323" i="7"/>
  <c r="W324" i="7"/>
  <c r="W325" i="7"/>
  <c r="W322" i="7"/>
  <c r="W326" i="7"/>
  <c r="W321" i="7"/>
  <c r="W318" i="7"/>
  <c r="W305" i="7"/>
  <c r="W306" i="7"/>
  <c r="W307" i="7"/>
  <c r="W308" i="7"/>
  <c r="W309" i="7"/>
  <c r="W310" i="7"/>
  <c r="W311" i="7"/>
  <c r="W312" i="7"/>
  <c r="W313" i="7"/>
  <c r="W314" i="7"/>
  <c r="W315" i="7"/>
  <c r="W316" i="7"/>
  <c r="W317" i="7"/>
  <c r="W319" i="7"/>
  <c r="W304" i="7"/>
  <c r="W303" i="7"/>
  <c r="W301" i="7"/>
  <c r="W295" i="7"/>
  <c r="W296" i="7"/>
  <c r="W297" i="7"/>
  <c r="W298" i="7"/>
  <c r="W299" i="7"/>
  <c r="W300" i="7"/>
  <c r="W276" i="7"/>
  <c r="W277" i="7"/>
  <c r="W278" i="7"/>
  <c r="W279" i="7"/>
  <c r="W280" i="7"/>
  <c r="W281" i="7"/>
  <c r="W282" i="7"/>
  <c r="W283" i="7"/>
  <c r="W284" i="7"/>
  <c r="W285" i="7"/>
  <c r="W286" i="7"/>
  <c r="W287" i="7"/>
  <c r="W288" i="7"/>
  <c r="W289" i="7"/>
  <c r="W290" i="7"/>
  <c r="W291" i="7"/>
  <c r="W292" i="7"/>
  <c r="W293" i="7"/>
  <c r="W294" i="7"/>
  <c r="W259" i="7"/>
  <c r="W260" i="7"/>
  <c r="W261" i="7"/>
  <c r="W262" i="7"/>
  <c r="W263" i="7"/>
  <c r="W264" i="7"/>
  <c r="W265" i="7"/>
  <c r="W266" i="7"/>
  <c r="W267" i="7"/>
  <c r="W268" i="7"/>
  <c r="W269" i="7"/>
  <c r="W270" i="7"/>
  <c r="W271" i="7"/>
  <c r="W272" i="7"/>
  <c r="W273" i="7"/>
  <c r="W274" i="7"/>
  <c r="W275" i="7"/>
  <c r="W258" i="7"/>
  <c r="W257" i="7"/>
  <c r="W254" i="7"/>
  <c r="W250" i="7"/>
  <c r="W251" i="7"/>
  <c r="W252" i="7"/>
  <c r="W253" i="7"/>
  <c r="W249" i="7"/>
  <c r="W248" i="7"/>
  <c r="W246" i="7"/>
  <c r="W238" i="7"/>
  <c r="W239" i="7"/>
  <c r="W240" i="7"/>
  <c r="W241" i="7"/>
  <c r="W242" i="7"/>
  <c r="W243" i="7"/>
  <c r="W244" i="7"/>
  <c r="W245" i="7"/>
  <c r="W237" i="7"/>
  <c r="W236" i="7"/>
  <c r="W234" i="7"/>
  <c r="W218" i="7"/>
  <c r="W219" i="7"/>
  <c r="W220" i="7"/>
  <c r="W221" i="7"/>
  <c r="W222" i="7"/>
  <c r="W223" i="7"/>
  <c r="W224" i="7"/>
  <c r="W225" i="7"/>
  <c r="W226" i="7"/>
  <c r="W227" i="7"/>
  <c r="W228" i="7"/>
  <c r="W229" i="7"/>
  <c r="W230" i="7"/>
  <c r="W231" i="7"/>
  <c r="W232" i="7"/>
  <c r="W233" i="7"/>
  <c r="W217" i="7"/>
  <c r="W216" i="7"/>
  <c r="W211" i="7"/>
  <c r="W204" i="7"/>
  <c r="W205" i="7"/>
  <c r="W206" i="7"/>
  <c r="W207" i="7"/>
  <c r="W208" i="7"/>
  <c r="W212" i="7"/>
  <c r="W209" i="7"/>
  <c r="W213" i="7"/>
  <c r="W210" i="7"/>
  <c r="W203" i="7"/>
  <c r="W202" i="7"/>
  <c r="W200" i="7"/>
  <c r="W189" i="7"/>
  <c r="W190" i="7"/>
  <c r="W191" i="7"/>
  <c r="W192" i="7"/>
  <c r="W193" i="7"/>
  <c r="W194" i="7"/>
  <c r="W195" i="7"/>
  <c r="W196" i="7"/>
  <c r="W197" i="7"/>
  <c r="W198" i="7"/>
  <c r="W199" i="7"/>
  <c r="W169" i="7"/>
  <c r="W170" i="7"/>
  <c r="W171" i="7"/>
  <c r="W172" i="7"/>
  <c r="W173" i="7"/>
  <c r="W174" i="7"/>
  <c r="W175" i="7"/>
  <c r="W176" i="7"/>
  <c r="W177" i="7"/>
  <c r="W178" i="7"/>
  <c r="W179" i="7"/>
  <c r="W180" i="7"/>
  <c r="W181" i="7"/>
  <c r="W182" i="7"/>
  <c r="W183" i="7"/>
  <c r="W184" i="7"/>
  <c r="W185" i="7"/>
  <c r="W186" i="7"/>
  <c r="W187" i="7"/>
  <c r="W188" i="7"/>
  <c r="W168" i="7"/>
  <c r="W167" i="7"/>
  <c r="W165" i="7"/>
  <c r="W146" i="7"/>
  <c r="W147" i="7"/>
  <c r="W148" i="7"/>
  <c r="W149" i="7"/>
  <c r="W150" i="7"/>
  <c r="W151" i="7"/>
  <c r="W152" i="7"/>
  <c r="W153" i="7"/>
  <c r="W154" i="7"/>
  <c r="W155" i="7"/>
  <c r="W156" i="7"/>
  <c r="W157" i="7"/>
  <c r="W158" i="7"/>
  <c r="W159" i="7"/>
  <c r="W160" i="7"/>
  <c r="W161" i="7"/>
  <c r="W162" i="7"/>
  <c r="W163" i="7"/>
  <c r="W164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W145" i="7"/>
  <c r="W120" i="7"/>
  <c r="W119" i="7"/>
  <c r="W116" i="7"/>
  <c r="W108" i="7"/>
  <c r="W109" i="7"/>
  <c r="W110" i="7"/>
  <c r="W111" i="7"/>
  <c r="W112" i="7"/>
  <c r="W113" i="7"/>
  <c r="W114" i="7"/>
  <c r="W115" i="7"/>
  <c r="W88" i="7"/>
  <c r="W89" i="7"/>
  <c r="W90" i="7"/>
  <c r="W91" i="7"/>
  <c r="W92" i="7"/>
  <c r="W93" i="7"/>
  <c r="W94" i="7"/>
  <c r="W95" i="7"/>
  <c r="W96" i="7"/>
  <c r="W97" i="7"/>
  <c r="W98" i="7"/>
  <c r="W99" i="7"/>
  <c r="W100" i="7"/>
  <c r="W101" i="7"/>
  <c r="W102" i="7"/>
  <c r="W103" i="7"/>
  <c r="W104" i="7"/>
  <c r="W105" i="7"/>
  <c r="W106" i="7"/>
  <c r="W107" i="7"/>
  <c r="W87" i="7"/>
  <c r="W86" i="7"/>
  <c r="W85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45" i="7"/>
  <c r="W44" i="7"/>
  <c r="W42" i="7"/>
  <c r="W41" i="7"/>
  <c r="W32" i="7"/>
  <c r="W33" i="7"/>
  <c r="W34" i="7"/>
  <c r="W35" i="7"/>
  <c r="W36" i="7"/>
  <c r="W37" i="7"/>
  <c r="W38" i="7"/>
  <c r="W39" i="7"/>
  <c r="W40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5" i="7"/>
  <c r="W4" i="7"/>
  <c r="U401" i="7"/>
  <c r="U407" i="7"/>
  <c r="U370" i="7"/>
  <c r="U375" i="7"/>
  <c r="U382" i="7"/>
  <c r="U363" i="7"/>
  <c r="U340" i="7"/>
  <c r="U345" i="7"/>
  <c r="U351" i="7"/>
  <c r="U353" i="7"/>
  <c r="U356" i="7"/>
  <c r="U357" i="7"/>
  <c r="U358" i="7"/>
  <c r="U359" i="7"/>
  <c r="U334" i="7"/>
  <c r="U335" i="7"/>
  <c r="U336" i="7"/>
  <c r="Y415" i="7"/>
  <c r="Y416" i="7"/>
  <c r="Y413" i="7"/>
  <c r="Y412" i="7"/>
  <c r="Y392" i="7"/>
  <c r="Y393" i="7"/>
  <c r="Y395" i="7"/>
  <c r="Y396" i="7"/>
  <c r="Y397" i="7"/>
  <c r="Y398" i="7"/>
  <c r="Y399" i="7"/>
  <c r="Y400" i="7"/>
  <c r="Y401" i="7"/>
  <c r="Y402" i="7"/>
  <c r="Y403" i="7"/>
  <c r="Y405" i="7"/>
  <c r="Y406" i="7"/>
  <c r="Y408" i="7"/>
  <c r="Y409" i="7"/>
  <c r="Y410" i="7"/>
  <c r="Y391" i="7"/>
  <c r="Y390" i="7"/>
  <c r="Y340" i="7"/>
  <c r="Y341" i="7"/>
  <c r="Y342" i="7"/>
  <c r="Y343" i="7"/>
  <c r="Y344" i="7"/>
  <c r="Y345" i="7"/>
  <c r="Y347" i="7"/>
  <c r="Y348" i="7"/>
  <c r="Y349" i="7"/>
  <c r="Y350" i="7"/>
  <c r="Y351" i="7"/>
  <c r="Y352" i="7"/>
  <c r="Y353" i="7"/>
  <c r="Y354" i="7"/>
  <c r="Y356" i="7"/>
  <c r="Y357" i="7"/>
  <c r="Y358" i="7"/>
  <c r="Y359" i="7"/>
  <c r="Y360" i="7"/>
  <c r="Y361" i="7"/>
  <c r="Y363" i="7"/>
  <c r="Y364" i="7"/>
  <c r="Y339" i="7"/>
  <c r="Y323" i="7"/>
  <c r="Y324" i="7"/>
  <c r="Y325" i="7"/>
  <c r="Y326" i="7"/>
  <c r="Y322" i="7"/>
  <c r="Y321" i="7"/>
  <c r="Y305" i="7"/>
  <c r="Y306" i="7"/>
  <c r="Y307" i="7"/>
  <c r="Y308" i="7"/>
  <c r="Y309" i="7"/>
  <c r="Y310" i="7"/>
  <c r="Y313" i="7"/>
  <c r="Y314" i="7"/>
  <c r="Y315" i="7"/>
  <c r="Y316" i="7"/>
  <c r="Y317" i="7"/>
  <c r="Y318" i="7"/>
  <c r="Y319" i="7"/>
  <c r="Y304" i="7"/>
  <c r="Y303" i="7"/>
  <c r="Y250" i="7"/>
  <c r="Y251" i="7"/>
  <c r="Y252" i="7"/>
  <c r="Y253" i="7"/>
  <c r="Y249" i="7"/>
  <c r="Y254" i="7"/>
  <c r="Y248" i="7"/>
  <c r="Y238" i="7"/>
  <c r="Y239" i="7"/>
  <c r="Y240" i="7"/>
  <c r="Y241" i="7"/>
  <c r="Y242" i="7"/>
  <c r="Y245" i="7"/>
  <c r="Y246" i="7"/>
  <c r="Y236" i="7"/>
  <c r="Y203" i="7"/>
  <c r="Y204" i="7"/>
  <c r="Y205" i="7"/>
  <c r="Y206" i="7"/>
  <c r="Y207" i="7"/>
  <c r="Y208" i="7"/>
  <c r="Y212" i="7"/>
  <c r="Y209" i="7"/>
  <c r="Y213" i="7"/>
  <c r="Y210" i="7"/>
  <c r="Y211" i="7"/>
  <c r="Y202" i="7"/>
  <c r="Y189" i="7"/>
  <c r="Y190" i="7"/>
  <c r="Y191" i="7"/>
  <c r="Y192" i="7"/>
  <c r="Y193" i="7"/>
  <c r="Y194" i="7"/>
  <c r="Y195" i="7"/>
  <c r="Y196" i="7"/>
  <c r="Y197" i="7"/>
  <c r="Y198" i="7"/>
  <c r="Y199" i="7"/>
  <c r="Y200" i="7"/>
  <c r="Y168" i="7"/>
  <c r="Y169" i="7"/>
  <c r="Y170" i="7"/>
  <c r="Y171" i="7"/>
  <c r="Y172" i="7"/>
  <c r="Y173" i="7"/>
  <c r="Y174" i="7"/>
  <c r="Y175" i="7"/>
  <c r="Y176" i="7"/>
  <c r="Y177" i="7"/>
  <c r="Y178" i="7"/>
  <c r="Y179" i="7"/>
  <c r="Y180" i="7"/>
  <c r="Y181" i="7"/>
  <c r="Y182" i="7"/>
  <c r="Y183" i="7"/>
  <c r="Y184" i="7"/>
  <c r="Y185" i="7"/>
  <c r="Y186" i="7"/>
  <c r="Y187" i="7"/>
  <c r="Y188" i="7"/>
  <c r="Y167" i="7"/>
  <c r="Y88" i="7"/>
  <c r="Y89" i="7"/>
  <c r="Y90" i="7"/>
  <c r="Y91" i="7"/>
  <c r="Y92" i="7"/>
  <c r="Y93" i="7"/>
  <c r="Y94" i="7"/>
  <c r="Y95" i="7"/>
  <c r="Y96" i="7"/>
  <c r="Y97" i="7"/>
  <c r="Y98" i="7"/>
  <c r="Y99" i="7"/>
  <c r="Y100" i="7"/>
  <c r="Y101" i="7"/>
  <c r="Y103" i="7"/>
  <c r="Y104" i="7"/>
  <c r="Y105" i="7"/>
  <c r="Y106" i="7"/>
  <c r="Y107" i="7"/>
  <c r="Y108" i="7"/>
  <c r="Y109" i="7"/>
  <c r="Y110" i="7"/>
  <c r="Y111" i="7"/>
  <c r="Y112" i="7"/>
  <c r="Y113" i="7"/>
  <c r="Y114" i="7"/>
  <c r="Y115" i="7"/>
  <c r="Y116" i="7"/>
  <c r="Y87" i="7"/>
  <c r="Y86" i="7"/>
  <c r="Y66" i="7"/>
  <c r="Y67" i="7"/>
  <c r="Y68" i="7"/>
  <c r="Y69" i="7"/>
  <c r="Y70" i="7"/>
  <c r="Y71" i="7"/>
  <c r="Y72" i="7"/>
  <c r="Y73" i="7"/>
  <c r="Y74" i="7"/>
  <c r="Y75" i="7"/>
  <c r="Y76" i="7"/>
  <c r="Y77" i="7"/>
  <c r="Y78" i="7"/>
  <c r="Y79" i="7"/>
  <c r="Y80" i="7"/>
  <c r="Y81" i="7"/>
  <c r="Y82" i="7"/>
  <c r="Y83" i="7"/>
  <c r="Y84" i="7"/>
  <c r="Y85" i="7"/>
  <c r="Y46" i="7"/>
  <c r="Y47" i="7"/>
  <c r="Y48" i="7"/>
  <c r="Y49" i="7"/>
  <c r="Y50" i="7"/>
  <c r="Y51" i="7"/>
  <c r="Y52" i="7"/>
  <c r="Y53" i="7"/>
  <c r="Y54" i="7"/>
  <c r="Y55" i="7"/>
  <c r="Y56" i="7"/>
  <c r="Y57" i="7"/>
  <c r="Y58" i="7"/>
  <c r="Y59" i="7"/>
  <c r="Y60" i="7"/>
  <c r="Y61" i="7"/>
  <c r="Y62" i="7"/>
  <c r="Y63" i="7"/>
  <c r="Y64" i="7"/>
  <c r="Y65" i="7"/>
  <c r="Y45" i="7"/>
  <c r="Y44" i="7"/>
</calcChain>
</file>

<file path=xl/sharedStrings.xml><?xml version="1.0" encoding="utf-8"?>
<sst xmlns="http://schemas.openxmlformats.org/spreadsheetml/2006/main" count="1035" uniqueCount="69">
  <si>
    <t>Y</t>
  </si>
  <si>
    <t>Nb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</si>
  <si>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</si>
  <si>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</si>
  <si>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</si>
  <si>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</si>
  <si>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</si>
  <si>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</si>
  <si>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</si>
  <si>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</si>
  <si>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</si>
  <si>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</si>
  <si>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</si>
  <si>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</si>
  <si>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</si>
  <si>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</si>
  <si>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</si>
  <si>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106*</t>
  </si>
  <si>
    <t>107*</t>
  </si>
  <si>
    <t>108*</t>
  </si>
  <si>
    <t>109*</t>
  </si>
  <si>
    <t>110*</t>
  </si>
  <si>
    <t>111*</t>
  </si>
  <si>
    <t>112*</t>
  </si>
  <si>
    <t>Leucogranite YK173-10a: Zircon core</t>
    <phoneticPr fontId="1" type="noConversion"/>
  </si>
  <si>
    <t>Leucogranite YK173-10a: Zircon mantle</t>
    <phoneticPr fontId="1" type="noConversion"/>
  </si>
  <si>
    <t>Phengite gneiss YK173-10b: Zircon core</t>
    <phoneticPr fontId="1" type="noConversion"/>
  </si>
  <si>
    <t>Phengite gneiss YK173-10b: Zircon mantle</t>
    <phoneticPr fontId="1" type="noConversion"/>
  </si>
  <si>
    <t>74*</t>
  </si>
  <si>
    <t>75*</t>
  </si>
  <si>
    <t>76*</t>
  </si>
  <si>
    <t>77*</t>
  </si>
  <si>
    <t>78*</t>
  </si>
  <si>
    <t>79*</t>
  </si>
  <si>
    <t>80*</t>
  </si>
  <si>
    <t>81*</t>
  </si>
  <si>
    <t>Phengite gneiss YK173-10b: Zircon rim</t>
    <phoneticPr fontId="1" type="noConversion"/>
  </si>
  <si>
    <t>Leucogranite YK1711-1a: Zircon core</t>
    <phoneticPr fontId="1" type="noConversion"/>
  </si>
  <si>
    <t>Leucogranite YK1711-1a: Zircon mantle</t>
    <phoneticPr fontId="1" type="noConversion"/>
  </si>
  <si>
    <t>Leucogranite YK1711-1a: Zircon rim</t>
    <phoneticPr fontId="1" type="noConversion"/>
  </si>
  <si>
    <t>30*</t>
  </si>
  <si>
    <t>Phengite gneiss YK1711-1b: Zircon core</t>
    <phoneticPr fontId="1" type="noConversion"/>
  </si>
  <si>
    <t>Phengite gneiss YK1711-1b: Zircon mantle</t>
    <phoneticPr fontId="1" type="noConversion"/>
  </si>
  <si>
    <t>Phengite gneiss YK1711-1b: Zircon rim</t>
    <phoneticPr fontId="1" type="noConversion"/>
  </si>
  <si>
    <t>Leucogranite YK192-1a: Zircon core</t>
    <phoneticPr fontId="1" type="noConversion"/>
  </si>
  <si>
    <t>Leucogranite YK192-1a: Zircon mantle</t>
    <phoneticPr fontId="1" type="noConversion"/>
  </si>
  <si>
    <t>Phengite gneiss YK192-1b: Zircon core</t>
    <phoneticPr fontId="1" type="noConversion"/>
  </si>
  <si>
    <t>42*</t>
  </si>
  <si>
    <t>43*</t>
  </si>
  <si>
    <t>Phengite gneiss YK192-1b: Zircon mantle</t>
    <phoneticPr fontId="1" type="noConversion"/>
  </si>
  <si>
    <t>Phengite gneiss YK192-1b: Zircon rim</t>
    <phoneticPr fontId="1" type="noConversion"/>
  </si>
  <si>
    <t>Eu*</t>
  </si>
  <si>
    <t>Ce*</t>
    <phoneticPr fontId="2" type="noConversion"/>
  </si>
  <si>
    <t>Hf/Y</t>
    <phoneticPr fontId="2" type="noConversion"/>
  </si>
  <si>
    <t>Spot No.</t>
    <phoneticPr fontId="1" type="noConversion"/>
  </si>
  <si>
    <t>ƩREE</t>
    <phoneticPr fontId="2" type="noConversion"/>
  </si>
  <si>
    <t>Ti</t>
  </si>
  <si>
    <r>
      <t>(Lu/Dy)</t>
    </r>
    <r>
      <rPr>
        <vertAlign val="subscript"/>
        <sz val="11"/>
        <rFont val="Times New Roman"/>
        <family val="1"/>
      </rPr>
      <t>N</t>
    </r>
    <phoneticPr fontId="2" type="noConversion"/>
  </si>
  <si>
    <t>n.a.</t>
  </si>
  <si>
    <t>n.a.</t>
    <phoneticPr fontId="1" type="noConversion"/>
  </si>
  <si>
    <t>n.c.</t>
    <phoneticPr fontId="1" type="noConversion"/>
  </si>
  <si>
    <t>Ti-in-zircon Temperature (°C)</t>
    <phoneticPr fontId="1" type="noConversion"/>
  </si>
  <si>
    <t>b.d.</t>
    <phoneticPr fontId="1" type="noConversion"/>
  </si>
  <si>
    <t>b</t>
    <phoneticPr fontId="1" type="noConversion"/>
  </si>
  <si>
    <t>.b.d.</t>
    <phoneticPr fontId="1" type="noConversion"/>
  </si>
  <si>
    <t>Note: 'b.d.' represents 'below detection; 'n.a.' represents 'not applicable'</t>
    <phoneticPr fontId="1" type="noConversion"/>
  </si>
  <si>
    <t>92*</t>
    <phoneticPr fontId="1" type="noConversion"/>
  </si>
  <si>
    <t>93*</t>
    <phoneticPr fontId="1" type="noConversion"/>
  </si>
  <si>
    <r>
      <rPr>
        <b/>
        <sz val="11"/>
        <color theme="1"/>
        <rFont val="Times New Roman"/>
        <family val="1"/>
      </rPr>
      <t>Supplementary Table S4</t>
    </r>
    <r>
      <rPr>
        <sz val="11"/>
        <color theme="1"/>
        <rFont val="Times New Roman"/>
        <family val="1"/>
      </rPr>
      <t>.  Trace-element compositions (ppm) of zircon from the leucogranites and phengite gneisses.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</si>
</sst>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0_);[Red]\(0.00\)"/>
    <numFmt numFmtId="178" formatCode="0_);[Red]\(0\)"/>
    <numFmt numFmtId="179" formatCode="0.000_);[Red]\(0.000\)"/>
    <numFmt numFmtId="180" formatCode="0.0_);[Red]\(0.0\)"/>
  </numFmts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12"/>
      <name val="宋体"/>
      <family val="3"/>
      <charset val="134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i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7" fillId="0" borderId="0">
      <alignment vertical="center"/>
    </xf>
  </cellStyleXfs>
  <cellXfs count="97">
    <xf numFmtId="0" fontId="0" fillId="0" borderId="0" xfId="0"/>
    <xf numFmtId="0" fontId="4" fillId="0" borderId="0" xfId="0" applyFont="1"/>
    <xf numFmtId="0" fontId="9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80" fontId="11" fillId="0" borderId="0" xfId="0" applyNumberFormat="1" applyFont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80" fontId="4" fillId="0" borderId="2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80" fontId="11" fillId="0" borderId="2" xfId="0" applyNumberFormat="1" applyFont="1" applyBorder="1" applyAlignment="1">
      <alignment horizontal="center" vertical="center"/>
    </xf>
    <xf numFmtId="180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80" fontId="5" fillId="0" borderId="4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80" fontId="4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/>
    <xf numFmtId="177" fontId="5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7"/>
  <sheetViews>
    <sheetView tabSelected="1" workbookViewId="0">
      <pane xSplit="1" ySplit="2" topLeftCell="B396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5" x14ac:dyDescent="0.25"/>
  <cols>
    <col min="1" max="1" width="8" style="9" bestFit="1" customWidth="1"/>
    <col min="2" max="2" width="7" style="49" bestFit="1" customWidth="1"/>
    <col min="3" max="3" width="5.625" style="50" bestFit="1" customWidth="1"/>
    <col min="4" max="4" width="7" style="9" bestFit="1" customWidth="1"/>
    <col min="5" max="5" width="6.125" style="9" bestFit="1" customWidth="1"/>
    <col min="6" max="6" width="6.125" style="49" bestFit="1" customWidth="1"/>
    <col min="7" max="9" width="6.125" style="9" bestFit="1" customWidth="1"/>
    <col min="10" max="10" width="5.5" style="9" bestFit="1" customWidth="1"/>
    <col min="11" max="11" width="6.125" style="49" bestFit="1" customWidth="1"/>
    <col min="12" max="12" width="5.25" style="49" bestFit="1" customWidth="1"/>
    <col min="13" max="16" width="6.125" style="49" bestFit="1" customWidth="1"/>
    <col min="17" max="17" width="7" style="49" bestFit="1" customWidth="1"/>
    <col min="18" max="18" width="6.125" style="49" bestFit="1" customWidth="1"/>
    <col min="19" max="19" width="6.5" style="50" bestFit="1" customWidth="1"/>
    <col min="20" max="20" width="7.5" style="51" bestFit="1" customWidth="1"/>
    <col min="21" max="21" width="9.5" style="51" bestFit="1" customWidth="1"/>
    <col min="22" max="22" width="8.375" style="9" bestFit="1" customWidth="1"/>
    <col min="23" max="23" width="7.875" style="9" bestFit="1" customWidth="1"/>
    <col min="24" max="24" width="6.125" style="50" bestFit="1" customWidth="1"/>
    <col min="25" max="25" width="11" style="9" customWidth="1"/>
    <col min="26" max="16384" width="9" style="1"/>
  </cols>
  <sheetData>
    <row r="1" spans="1:25" ht="15.75" thickBot="1" x14ac:dyDescent="0.3">
      <c r="A1" s="94" t="s">
        <v>68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45.75" thickTop="1" x14ac:dyDescent="0.25">
      <c r="A2" s="13" t="s">
        <v>54</v>
      </c>
      <c r="B2" s="83" t="s">
        <v>56</v>
      </c>
      <c r="C2" s="84" t="s">
        <v>0</v>
      </c>
      <c r="D2" s="85" t="s">
        <v>1</v>
      </c>
      <c r="E2" s="86" t="s">
        <v>2</v>
      </c>
      <c r="F2" s="83" t="s">
        <v>3</v>
      </c>
      <c r="G2" s="85" t="s">
        <v>4</v>
      </c>
      <c r="H2" s="85" t="s">
        <v>5</v>
      </c>
      <c r="I2" s="85" t="s">
        <v>6</v>
      </c>
      <c r="J2" s="85" t="s">
        <v>7</v>
      </c>
      <c r="K2" s="83" t="s">
        <v>8</v>
      </c>
      <c r="L2" s="83" t="s">
        <v>9</v>
      </c>
      <c r="M2" s="83" t="s">
        <v>10</v>
      </c>
      <c r="N2" s="83" t="s">
        <v>11</v>
      </c>
      <c r="O2" s="83" t="s">
        <v>12</v>
      </c>
      <c r="P2" s="83" t="s">
        <v>13</v>
      </c>
      <c r="Q2" s="83" t="s">
        <v>14</v>
      </c>
      <c r="R2" s="83" t="s">
        <v>15</v>
      </c>
      <c r="S2" s="84" t="s">
        <v>16</v>
      </c>
      <c r="T2" s="87" t="s">
        <v>51</v>
      </c>
      <c r="U2" s="87" t="s">
        <v>52</v>
      </c>
      <c r="V2" s="88" t="s">
        <v>57</v>
      </c>
      <c r="W2" s="88" t="s">
        <v>53</v>
      </c>
      <c r="X2" s="84" t="s">
        <v>55</v>
      </c>
      <c r="Y2" s="89" t="s">
        <v>61</v>
      </c>
    </row>
    <row r="3" spans="1:25" ht="15.75" x14ac:dyDescent="0.25">
      <c r="A3" s="92" t="s">
        <v>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1:25" s="80" customFormat="1" x14ac:dyDescent="0.25">
      <c r="A4" s="82">
        <v>1</v>
      </c>
      <c r="B4" s="24">
        <v>6.2</v>
      </c>
      <c r="C4" s="25">
        <v>2139</v>
      </c>
      <c r="D4" s="26">
        <v>22.9</v>
      </c>
      <c r="E4" s="26">
        <v>2.5999999999999999E-2</v>
      </c>
      <c r="F4" s="24">
        <v>74.900000000000006</v>
      </c>
      <c r="G4" s="26">
        <v>0.04</v>
      </c>
      <c r="H4" s="26">
        <v>0.95</v>
      </c>
      <c r="I4" s="26">
        <v>3.48</v>
      </c>
      <c r="J4" s="26">
        <v>0.52400000000000002</v>
      </c>
      <c r="K4" s="24">
        <v>27.1</v>
      </c>
      <c r="L4" s="24">
        <v>10.46</v>
      </c>
      <c r="M4" s="24">
        <v>150</v>
      </c>
      <c r="N4" s="24">
        <v>66.400000000000006</v>
      </c>
      <c r="O4" s="24">
        <v>341</v>
      </c>
      <c r="P4" s="24">
        <v>75.599999999999994</v>
      </c>
      <c r="Q4" s="24">
        <v>747</v>
      </c>
      <c r="R4" s="24">
        <v>159.19999999999999</v>
      </c>
      <c r="S4" s="25">
        <v>12520</v>
      </c>
      <c r="T4" s="26">
        <v>0.16496076217210956</v>
      </c>
      <c r="U4" s="26">
        <v>569.44226952542567</v>
      </c>
      <c r="V4" s="26">
        <v>10.613333333333333</v>
      </c>
      <c r="W4" s="26">
        <f>S4/C4</f>
        <v>5.8532024310425435</v>
      </c>
      <c r="X4" s="25">
        <v>1656.68</v>
      </c>
      <c r="Y4" s="44" t="s">
        <v>60</v>
      </c>
    </row>
    <row r="5" spans="1:25" x14ac:dyDescent="0.25">
      <c r="A5" s="2">
        <v>2</v>
      </c>
      <c r="B5" s="12">
        <v>4.8</v>
      </c>
      <c r="C5" s="22">
        <v>1391</v>
      </c>
      <c r="D5" s="11">
        <v>20.3</v>
      </c>
      <c r="E5" s="11" t="s">
        <v>62</v>
      </c>
      <c r="F5" s="12">
        <v>45.9</v>
      </c>
      <c r="G5" s="11">
        <v>3.1E-2</v>
      </c>
      <c r="H5" s="11">
        <v>0.45</v>
      </c>
      <c r="I5" s="11">
        <v>2.1</v>
      </c>
      <c r="J5" s="11">
        <v>0.35</v>
      </c>
      <c r="K5" s="12">
        <v>19.3</v>
      </c>
      <c r="L5" s="12">
        <v>7.43</v>
      </c>
      <c r="M5" s="12">
        <v>103.4</v>
      </c>
      <c r="N5" s="12">
        <v>45</v>
      </c>
      <c r="O5" s="12">
        <v>238</v>
      </c>
      <c r="P5" s="12">
        <v>53.9</v>
      </c>
      <c r="Q5" s="12">
        <v>534</v>
      </c>
      <c r="R5" s="12">
        <v>110.8</v>
      </c>
      <c r="S5" s="22">
        <v>13970</v>
      </c>
      <c r="T5" s="11">
        <v>0.16807509965609949</v>
      </c>
      <c r="U5" s="11">
        <v>1186.9089185222388</v>
      </c>
      <c r="V5" s="11">
        <v>10.715667311411993</v>
      </c>
      <c r="W5" s="11">
        <f>S5/C5</f>
        <v>10.0431344356578</v>
      </c>
      <c r="X5" s="22">
        <v>1160.6638999999998</v>
      </c>
      <c r="Y5" s="43" t="s">
        <v>60</v>
      </c>
    </row>
    <row r="6" spans="1:25" x14ac:dyDescent="0.25">
      <c r="A6" s="2">
        <v>3</v>
      </c>
      <c r="B6" s="12">
        <v>8.3000000000000007</v>
      </c>
      <c r="C6" s="22">
        <v>1856</v>
      </c>
      <c r="D6" s="11">
        <v>31</v>
      </c>
      <c r="E6" s="11">
        <v>0.14000000000000001</v>
      </c>
      <c r="F6" s="12">
        <v>45.6</v>
      </c>
      <c r="G6" s="11">
        <v>8.4000000000000005E-2</v>
      </c>
      <c r="H6" s="11">
        <v>0.97</v>
      </c>
      <c r="I6" s="11">
        <v>3.6</v>
      </c>
      <c r="J6" s="11">
        <v>0.47</v>
      </c>
      <c r="K6" s="12">
        <v>24.4</v>
      </c>
      <c r="L6" s="12">
        <v>9.85</v>
      </c>
      <c r="M6" s="12">
        <v>146.30000000000001</v>
      </c>
      <c r="N6" s="12">
        <v>59.7</v>
      </c>
      <c r="O6" s="12">
        <v>291</v>
      </c>
      <c r="P6" s="12">
        <v>67.8</v>
      </c>
      <c r="Q6" s="12">
        <v>681</v>
      </c>
      <c r="R6" s="12">
        <v>145.69999999999999</v>
      </c>
      <c r="S6" s="22">
        <v>10890</v>
      </c>
      <c r="T6" s="11">
        <v>0.15331171058412324</v>
      </c>
      <c r="U6" s="11">
        <v>103.0969305121568</v>
      </c>
      <c r="V6" s="11">
        <v>9.9589883800410117</v>
      </c>
      <c r="W6" s="11">
        <f t="shared" ref="W6:W69" si="0">S6/C6</f>
        <v>5.8674568965517242</v>
      </c>
      <c r="X6" s="22">
        <v>1476.614</v>
      </c>
      <c r="Y6" s="43" t="s">
        <v>60</v>
      </c>
    </row>
    <row r="7" spans="1:25" x14ac:dyDescent="0.25">
      <c r="A7" s="2">
        <v>4</v>
      </c>
      <c r="B7" s="12">
        <v>39.299999999999997</v>
      </c>
      <c r="C7" s="22">
        <v>1349</v>
      </c>
      <c r="D7" s="11">
        <v>134.5</v>
      </c>
      <c r="E7" s="11">
        <v>0.23499999999999999</v>
      </c>
      <c r="F7" s="12">
        <v>18.100000000000001</v>
      </c>
      <c r="G7" s="11">
        <v>0.45</v>
      </c>
      <c r="H7" s="11">
        <v>3.5</v>
      </c>
      <c r="I7" s="11">
        <v>3.95</v>
      </c>
      <c r="J7" s="11">
        <v>0.187</v>
      </c>
      <c r="K7" s="12">
        <v>16.100000000000001</v>
      </c>
      <c r="L7" s="12">
        <v>6.36</v>
      </c>
      <c r="M7" s="12">
        <v>97.6</v>
      </c>
      <c r="N7" s="12">
        <v>40.6</v>
      </c>
      <c r="O7" s="12">
        <v>250</v>
      </c>
      <c r="P7" s="12">
        <v>71.7</v>
      </c>
      <c r="Q7" s="12">
        <v>907</v>
      </c>
      <c r="R7" s="12">
        <v>232</v>
      </c>
      <c r="S7" s="22">
        <v>25700</v>
      </c>
      <c r="T7" s="11">
        <v>7.1689203575554292E-2</v>
      </c>
      <c r="U7" s="11">
        <v>13.646552186490171</v>
      </c>
      <c r="V7" s="11">
        <v>23.770491803278691</v>
      </c>
      <c r="W7" s="11">
        <f t="shared" si="0"/>
        <v>19.051148999258711</v>
      </c>
      <c r="X7" s="22">
        <v>1647.7819999999999</v>
      </c>
      <c r="Y7" s="43" t="s">
        <v>60</v>
      </c>
    </row>
    <row r="8" spans="1:25" x14ac:dyDescent="0.25">
      <c r="A8" s="2">
        <v>5</v>
      </c>
      <c r="B8" s="12">
        <v>4.7</v>
      </c>
      <c r="C8" s="22">
        <v>1198</v>
      </c>
      <c r="D8" s="11">
        <v>6.7</v>
      </c>
      <c r="E8" s="11">
        <v>9.4000000000000004E-3</v>
      </c>
      <c r="F8" s="12">
        <v>56</v>
      </c>
      <c r="G8" s="11">
        <v>3.1E-2</v>
      </c>
      <c r="H8" s="11">
        <v>0.79</v>
      </c>
      <c r="I8" s="11">
        <v>2.78</v>
      </c>
      <c r="J8" s="11">
        <v>0.65</v>
      </c>
      <c r="K8" s="12">
        <v>16.5</v>
      </c>
      <c r="L8" s="12">
        <v>6.57</v>
      </c>
      <c r="M8" s="12">
        <v>86.7</v>
      </c>
      <c r="N8" s="12">
        <v>37.799999999999997</v>
      </c>
      <c r="O8" s="12">
        <v>192</v>
      </c>
      <c r="P8" s="12">
        <v>42.9</v>
      </c>
      <c r="Q8" s="12">
        <v>411</v>
      </c>
      <c r="R8" s="12">
        <v>97</v>
      </c>
      <c r="S8" s="22">
        <v>9260</v>
      </c>
      <c r="T8" s="11">
        <v>0.29340845297406398</v>
      </c>
      <c r="U8" s="11">
        <v>804.31803484593502</v>
      </c>
      <c r="V8" s="11">
        <v>11.188004613610151</v>
      </c>
      <c r="W8" s="11">
        <f t="shared" si="0"/>
        <v>7.7295492487479134</v>
      </c>
      <c r="X8" s="22">
        <v>950.73039999999992</v>
      </c>
      <c r="Y8" s="43" t="s">
        <v>60</v>
      </c>
    </row>
    <row r="9" spans="1:25" x14ac:dyDescent="0.25">
      <c r="A9" s="2">
        <v>6</v>
      </c>
      <c r="B9" s="12">
        <v>2.2000000000000002</v>
      </c>
      <c r="C9" s="22">
        <v>822</v>
      </c>
      <c r="D9" s="11">
        <v>2.83</v>
      </c>
      <c r="E9" s="11">
        <v>7.1999999999999998E-3</v>
      </c>
      <c r="F9" s="12">
        <v>37.799999999999997</v>
      </c>
      <c r="G9" s="11">
        <v>7.0999999999999994E-2</v>
      </c>
      <c r="H9" s="11">
        <v>0.98</v>
      </c>
      <c r="I9" s="11">
        <v>3.02</v>
      </c>
      <c r="J9" s="11">
        <v>1.1499999999999999</v>
      </c>
      <c r="K9" s="12">
        <v>16.8</v>
      </c>
      <c r="L9" s="12">
        <v>5.16</v>
      </c>
      <c r="M9" s="12">
        <v>68.900000000000006</v>
      </c>
      <c r="N9" s="12">
        <v>29.09</v>
      </c>
      <c r="O9" s="12">
        <v>142.80000000000001</v>
      </c>
      <c r="P9" s="12">
        <v>31.1</v>
      </c>
      <c r="Q9" s="12">
        <v>317</v>
      </c>
      <c r="R9" s="12">
        <v>73.099999999999994</v>
      </c>
      <c r="S9" s="22">
        <v>8460</v>
      </c>
      <c r="T9" s="11">
        <v>0.49358660239014812</v>
      </c>
      <c r="U9" s="11">
        <v>409.90284324892502</v>
      </c>
      <c r="V9" s="11">
        <v>10.609579100145138</v>
      </c>
      <c r="W9" s="11">
        <f t="shared" si="0"/>
        <v>10.291970802919709</v>
      </c>
      <c r="X9" s="22">
        <v>726.97820000000002</v>
      </c>
      <c r="Y9" s="43" t="s">
        <v>60</v>
      </c>
    </row>
    <row r="10" spans="1:25" x14ac:dyDescent="0.25">
      <c r="A10" s="2">
        <v>7</v>
      </c>
      <c r="B10" s="12">
        <v>21.8</v>
      </c>
      <c r="C10" s="22">
        <v>1974</v>
      </c>
      <c r="D10" s="11">
        <v>22.5</v>
      </c>
      <c r="E10" s="11">
        <v>0.112</v>
      </c>
      <c r="F10" s="12">
        <v>79.7</v>
      </c>
      <c r="G10" s="11">
        <v>0.20599999999999999</v>
      </c>
      <c r="H10" s="11">
        <v>1.8</v>
      </c>
      <c r="I10" s="11">
        <v>4.96</v>
      </c>
      <c r="J10" s="11">
        <v>0.43</v>
      </c>
      <c r="K10" s="12">
        <v>27.6</v>
      </c>
      <c r="L10" s="12">
        <v>10.9</v>
      </c>
      <c r="M10" s="12">
        <v>157.19999999999999</v>
      </c>
      <c r="N10" s="12">
        <v>61.7</v>
      </c>
      <c r="O10" s="12">
        <v>316</v>
      </c>
      <c r="P10" s="12">
        <v>69.3</v>
      </c>
      <c r="Q10" s="12">
        <v>675</v>
      </c>
      <c r="R10" s="12">
        <v>138.69999999999999</v>
      </c>
      <c r="S10" s="22">
        <v>11390</v>
      </c>
      <c r="T10" s="11">
        <v>0.11235611430328071</v>
      </c>
      <c r="U10" s="11">
        <v>128.64717485948864</v>
      </c>
      <c r="V10" s="11">
        <v>8.823155216284988</v>
      </c>
      <c r="W10" s="11">
        <f t="shared" si="0"/>
        <v>5.770010131712259</v>
      </c>
      <c r="X10" s="22">
        <v>1543.6079999999999</v>
      </c>
      <c r="Y10" s="43" t="s">
        <v>60</v>
      </c>
    </row>
    <row r="11" spans="1:25" x14ac:dyDescent="0.25">
      <c r="A11" s="2">
        <v>8</v>
      </c>
      <c r="B11" s="12">
        <v>21</v>
      </c>
      <c r="C11" s="22">
        <v>3540</v>
      </c>
      <c r="D11" s="11">
        <v>66.2</v>
      </c>
      <c r="E11" s="11">
        <v>10.7</v>
      </c>
      <c r="F11" s="12">
        <v>136.6</v>
      </c>
      <c r="G11" s="11">
        <v>4.4000000000000004</v>
      </c>
      <c r="H11" s="11">
        <v>19</v>
      </c>
      <c r="I11" s="11">
        <v>10.8</v>
      </c>
      <c r="J11" s="11">
        <v>0.6</v>
      </c>
      <c r="K11" s="12">
        <v>57</v>
      </c>
      <c r="L11" s="12">
        <v>21</v>
      </c>
      <c r="M11" s="12">
        <v>271.10000000000002</v>
      </c>
      <c r="N11" s="12">
        <v>114</v>
      </c>
      <c r="O11" s="12">
        <v>572</v>
      </c>
      <c r="P11" s="12">
        <v>117.2</v>
      </c>
      <c r="Q11" s="12">
        <v>1183</v>
      </c>
      <c r="R11" s="12">
        <v>247.1</v>
      </c>
      <c r="S11" s="22">
        <v>13200</v>
      </c>
      <c r="T11" s="11">
        <v>7.393082963105134E-2</v>
      </c>
      <c r="U11" s="11">
        <v>4.8810923635055978</v>
      </c>
      <c r="V11" s="11">
        <v>9.114717816303946</v>
      </c>
      <c r="W11" s="11">
        <f t="shared" si="0"/>
        <v>3.7288135593220337</v>
      </c>
      <c r="X11" s="22">
        <v>2764.5</v>
      </c>
      <c r="Y11" s="43" t="s">
        <v>60</v>
      </c>
    </row>
    <row r="12" spans="1:25" x14ac:dyDescent="0.25">
      <c r="A12" s="2">
        <v>9</v>
      </c>
      <c r="B12" s="12">
        <v>3.5</v>
      </c>
      <c r="C12" s="22">
        <v>2970</v>
      </c>
      <c r="D12" s="11">
        <v>30.7</v>
      </c>
      <c r="E12" s="11">
        <v>5.5999999999999999E-3</v>
      </c>
      <c r="F12" s="12">
        <v>137.6</v>
      </c>
      <c r="G12" s="11">
        <v>4.9000000000000002E-2</v>
      </c>
      <c r="H12" s="11">
        <v>1.53</v>
      </c>
      <c r="I12" s="11">
        <v>5.23</v>
      </c>
      <c r="J12" s="11">
        <v>0.92</v>
      </c>
      <c r="K12" s="12">
        <v>43</v>
      </c>
      <c r="L12" s="12">
        <v>16.899999999999999</v>
      </c>
      <c r="M12" s="12">
        <v>231</v>
      </c>
      <c r="N12" s="12">
        <v>96.8</v>
      </c>
      <c r="O12" s="12">
        <v>474</v>
      </c>
      <c r="P12" s="12">
        <v>104.9</v>
      </c>
      <c r="Q12" s="12">
        <v>1033</v>
      </c>
      <c r="R12" s="12">
        <v>227</v>
      </c>
      <c r="S12" s="22">
        <v>9390</v>
      </c>
      <c r="T12" s="11">
        <v>0.18755402556912706</v>
      </c>
      <c r="U12" s="11">
        <v>2036.6243592532451</v>
      </c>
      <c r="V12" s="11">
        <v>9.8268398268398265</v>
      </c>
      <c r="W12" s="11">
        <f t="shared" si="0"/>
        <v>3.1616161616161618</v>
      </c>
      <c r="X12" s="22">
        <v>2371.9346</v>
      </c>
      <c r="Y12" s="43" t="s">
        <v>60</v>
      </c>
    </row>
    <row r="13" spans="1:25" x14ac:dyDescent="0.25">
      <c r="A13" s="2">
        <v>10</v>
      </c>
      <c r="B13" s="12">
        <v>1.2</v>
      </c>
      <c r="C13" s="22">
        <v>214</v>
      </c>
      <c r="D13" s="11">
        <v>11.6</v>
      </c>
      <c r="E13" s="11">
        <v>8.8999999999999996E-2</v>
      </c>
      <c r="F13" s="12">
        <v>6.1</v>
      </c>
      <c r="G13" s="11">
        <v>0.14000000000000001</v>
      </c>
      <c r="H13" s="11">
        <v>1.35</v>
      </c>
      <c r="I13" s="11">
        <v>1.18</v>
      </c>
      <c r="J13" s="11">
        <v>9.9000000000000005E-2</v>
      </c>
      <c r="K13" s="12">
        <v>2.8</v>
      </c>
      <c r="L13" s="12">
        <v>0.86</v>
      </c>
      <c r="M13" s="12">
        <v>11.7</v>
      </c>
      <c r="N13" s="12">
        <v>5.49</v>
      </c>
      <c r="O13" s="12">
        <v>27.5</v>
      </c>
      <c r="P13" s="12">
        <v>6.7</v>
      </c>
      <c r="Q13" s="12">
        <v>70.2</v>
      </c>
      <c r="R13" s="12">
        <v>17.600000000000001</v>
      </c>
      <c r="S13" s="22">
        <v>10900</v>
      </c>
      <c r="T13" s="11">
        <v>0.1665094208369573</v>
      </c>
      <c r="U13" s="11">
        <v>13.39847491071075</v>
      </c>
      <c r="V13" s="11">
        <v>15.042735042735046</v>
      </c>
      <c r="W13" s="11">
        <f t="shared" si="0"/>
        <v>50.934579439252339</v>
      </c>
      <c r="X13" s="22">
        <v>151.80799999999999</v>
      </c>
      <c r="Y13" s="43" t="s">
        <v>60</v>
      </c>
    </row>
    <row r="14" spans="1:25" x14ac:dyDescent="0.25">
      <c r="A14" s="2">
        <v>11</v>
      </c>
      <c r="B14" s="12">
        <v>3.4</v>
      </c>
      <c r="C14" s="22">
        <v>1401</v>
      </c>
      <c r="D14" s="11">
        <v>3.67</v>
      </c>
      <c r="E14" s="11">
        <v>0.02</v>
      </c>
      <c r="F14" s="12">
        <v>76.5</v>
      </c>
      <c r="G14" s="11">
        <v>0.13200000000000001</v>
      </c>
      <c r="H14" s="11">
        <v>2.59</v>
      </c>
      <c r="I14" s="11">
        <v>5.5</v>
      </c>
      <c r="J14" s="11">
        <v>2.41</v>
      </c>
      <c r="K14" s="12">
        <v>27.2</v>
      </c>
      <c r="L14" s="12">
        <v>9.1999999999999993</v>
      </c>
      <c r="M14" s="12">
        <v>109.4</v>
      </c>
      <c r="N14" s="12">
        <v>44.6</v>
      </c>
      <c r="O14" s="12">
        <v>230</v>
      </c>
      <c r="P14" s="12">
        <v>49.1</v>
      </c>
      <c r="Q14" s="12">
        <v>462</v>
      </c>
      <c r="R14" s="12">
        <v>110.1</v>
      </c>
      <c r="S14" s="22">
        <v>7370</v>
      </c>
      <c r="T14" s="11">
        <v>0.60238601505283051</v>
      </c>
      <c r="U14" s="11">
        <v>365.04300026908408</v>
      </c>
      <c r="V14" s="11">
        <v>10.063985374771482</v>
      </c>
      <c r="W14" s="11">
        <f t="shared" si="0"/>
        <v>5.2605281941470379</v>
      </c>
      <c r="X14" s="22">
        <v>1128.752</v>
      </c>
      <c r="Y14" s="43" t="s">
        <v>60</v>
      </c>
    </row>
    <row r="15" spans="1:25" x14ac:dyDescent="0.25">
      <c r="A15" s="2">
        <v>12</v>
      </c>
      <c r="B15" s="12">
        <v>3.7</v>
      </c>
      <c r="C15" s="22">
        <v>3000</v>
      </c>
      <c r="D15" s="11">
        <v>32.1</v>
      </c>
      <c r="E15" s="11" t="s">
        <v>62</v>
      </c>
      <c r="F15" s="12">
        <v>110.2</v>
      </c>
      <c r="G15" s="11">
        <v>7.5999999999999998E-2</v>
      </c>
      <c r="H15" s="11">
        <v>1.62</v>
      </c>
      <c r="I15" s="11">
        <v>6.09</v>
      </c>
      <c r="J15" s="11">
        <v>0.54</v>
      </c>
      <c r="K15" s="12">
        <v>48.8</v>
      </c>
      <c r="L15" s="12">
        <v>18.18</v>
      </c>
      <c r="M15" s="12">
        <v>241</v>
      </c>
      <c r="N15" s="12">
        <v>103.2</v>
      </c>
      <c r="O15" s="12">
        <v>474</v>
      </c>
      <c r="P15" s="12">
        <v>99.9</v>
      </c>
      <c r="Q15" s="12">
        <v>919</v>
      </c>
      <c r="R15" s="12">
        <v>201</v>
      </c>
      <c r="S15" s="22">
        <v>11850</v>
      </c>
      <c r="T15" s="11">
        <v>9.5763241352368703E-2</v>
      </c>
      <c r="U15" s="11" t="s">
        <v>59</v>
      </c>
      <c r="V15" s="11">
        <v>8.3402489626556022</v>
      </c>
      <c r="W15" s="11">
        <f t="shared" si="0"/>
        <v>3.95</v>
      </c>
      <c r="X15" s="22">
        <v>2223.60571471</v>
      </c>
      <c r="Y15" s="43" t="s">
        <v>60</v>
      </c>
    </row>
    <row r="16" spans="1:25" x14ac:dyDescent="0.25">
      <c r="A16" s="2">
        <v>13</v>
      </c>
      <c r="B16" s="12">
        <v>3.6</v>
      </c>
      <c r="C16" s="22">
        <v>920</v>
      </c>
      <c r="D16" s="11">
        <v>6.7</v>
      </c>
      <c r="E16" s="11">
        <v>6.4999999999999997E-3</v>
      </c>
      <c r="F16" s="12">
        <v>49.3</v>
      </c>
      <c r="G16" s="11">
        <v>6.6000000000000003E-2</v>
      </c>
      <c r="H16" s="11">
        <v>0.82</v>
      </c>
      <c r="I16" s="11">
        <v>2.5</v>
      </c>
      <c r="J16" s="11">
        <v>0.71</v>
      </c>
      <c r="K16" s="12">
        <v>16.600000000000001</v>
      </c>
      <c r="L16" s="12">
        <v>5.0599999999999996</v>
      </c>
      <c r="M16" s="12">
        <v>71.3</v>
      </c>
      <c r="N16" s="12">
        <v>28.4</v>
      </c>
      <c r="O16" s="12">
        <v>153</v>
      </c>
      <c r="P16" s="12">
        <v>32.799999999999997</v>
      </c>
      <c r="Q16" s="12">
        <v>346</v>
      </c>
      <c r="R16" s="12">
        <v>73.3</v>
      </c>
      <c r="S16" s="22">
        <v>9300</v>
      </c>
      <c r="T16" s="11">
        <v>0.33694416142908529</v>
      </c>
      <c r="U16" s="11">
        <v>583.58326129275633</v>
      </c>
      <c r="V16" s="11">
        <v>10.280504908835905</v>
      </c>
      <c r="W16" s="11">
        <f t="shared" si="0"/>
        <v>10.108695652173912</v>
      </c>
      <c r="X16" s="22">
        <v>779.86249999999995</v>
      </c>
      <c r="Y16" s="43" t="s">
        <v>60</v>
      </c>
    </row>
    <row r="17" spans="1:25" x14ac:dyDescent="0.25">
      <c r="A17" s="2">
        <v>14</v>
      </c>
      <c r="B17" s="12">
        <v>10</v>
      </c>
      <c r="C17" s="22">
        <v>3960</v>
      </c>
      <c r="D17" s="11">
        <v>69.099999999999994</v>
      </c>
      <c r="E17" s="11">
        <v>0.13100000000000001</v>
      </c>
      <c r="F17" s="12">
        <v>81.900000000000006</v>
      </c>
      <c r="G17" s="11">
        <v>7.3999999999999996E-2</v>
      </c>
      <c r="H17" s="11">
        <v>1.08</v>
      </c>
      <c r="I17" s="11">
        <v>4.7300000000000004</v>
      </c>
      <c r="J17" s="11">
        <v>0.20599999999999999</v>
      </c>
      <c r="K17" s="12">
        <v>46.8</v>
      </c>
      <c r="L17" s="12">
        <v>20.8</v>
      </c>
      <c r="M17" s="12">
        <v>295</v>
      </c>
      <c r="N17" s="12">
        <v>126.9</v>
      </c>
      <c r="O17" s="12">
        <v>626</v>
      </c>
      <c r="P17" s="12">
        <v>134.69999999999999</v>
      </c>
      <c r="Q17" s="12">
        <v>1295</v>
      </c>
      <c r="R17" s="12">
        <v>266</v>
      </c>
      <c r="S17" s="22">
        <v>15350</v>
      </c>
      <c r="T17" s="11">
        <v>4.2328936627075604E-2</v>
      </c>
      <c r="U17" s="11">
        <v>203.94682446824578</v>
      </c>
      <c r="V17" s="11">
        <v>9.0169491525423737</v>
      </c>
      <c r="W17" s="11">
        <f t="shared" si="0"/>
        <v>3.8762626262626263</v>
      </c>
      <c r="X17" s="22">
        <v>2899.3209999999999</v>
      </c>
      <c r="Y17" s="43" t="s">
        <v>60</v>
      </c>
    </row>
    <row r="18" spans="1:25" x14ac:dyDescent="0.25">
      <c r="A18" s="2">
        <v>15</v>
      </c>
      <c r="B18" s="12">
        <v>12.6</v>
      </c>
      <c r="C18" s="22">
        <v>3157</v>
      </c>
      <c r="D18" s="11">
        <v>43.3</v>
      </c>
      <c r="E18" s="11">
        <v>2.1999999999999999E-2</v>
      </c>
      <c r="F18" s="12">
        <v>139.4</v>
      </c>
      <c r="G18" s="11">
        <v>7.8E-2</v>
      </c>
      <c r="H18" s="11">
        <v>1.63</v>
      </c>
      <c r="I18" s="11">
        <v>6.4</v>
      </c>
      <c r="J18" s="11">
        <v>0.59</v>
      </c>
      <c r="K18" s="12">
        <v>57.1</v>
      </c>
      <c r="L18" s="12">
        <v>19.32</v>
      </c>
      <c r="M18" s="12">
        <v>277</v>
      </c>
      <c r="N18" s="12">
        <v>104.6</v>
      </c>
      <c r="O18" s="12">
        <v>493</v>
      </c>
      <c r="P18" s="12">
        <v>106.1</v>
      </c>
      <c r="Q18" s="12">
        <v>1001</v>
      </c>
      <c r="R18" s="12">
        <v>204.1</v>
      </c>
      <c r="S18" s="22">
        <v>11510</v>
      </c>
      <c r="T18" s="11">
        <v>9.4355583674556126E-2</v>
      </c>
      <c r="U18" s="11">
        <v>825.06599010355205</v>
      </c>
      <c r="V18" s="11">
        <v>7.3682310469314087</v>
      </c>
      <c r="W18" s="11">
        <f t="shared" si="0"/>
        <v>3.6458663287931579</v>
      </c>
      <c r="X18" s="22">
        <v>2410.3399999999997</v>
      </c>
      <c r="Y18" s="43" t="s">
        <v>60</v>
      </c>
    </row>
    <row r="19" spans="1:25" x14ac:dyDescent="0.25">
      <c r="A19" s="2">
        <v>16</v>
      </c>
      <c r="B19" s="12">
        <v>5.2</v>
      </c>
      <c r="C19" s="22">
        <v>4260</v>
      </c>
      <c r="D19" s="11">
        <v>12.3</v>
      </c>
      <c r="E19" s="11">
        <v>0.1</v>
      </c>
      <c r="F19" s="12">
        <v>103.5</v>
      </c>
      <c r="G19" s="11">
        <v>0.123</v>
      </c>
      <c r="H19" s="11">
        <v>2.66</v>
      </c>
      <c r="I19" s="11">
        <v>9.1999999999999993</v>
      </c>
      <c r="J19" s="11">
        <v>1.34</v>
      </c>
      <c r="K19" s="12">
        <v>66.5</v>
      </c>
      <c r="L19" s="12">
        <v>25.6</v>
      </c>
      <c r="M19" s="12">
        <v>331</v>
      </c>
      <c r="N19" s="12">
        <v>139.69999999999999</v>
      </c>
      <c r="O19" s="12">
        <v>668</v>
      </c>
      <c r="P19" s="12">
        <v>141.5</v>
      </c>
      <c r="Q19" s="12">
        <v>1426</v>
      </c>
      <c r="R19" s="12">
        <v>301</v>
      </c>
      <c r="S19" s="22">
        <v>9580</v>
      </c>
      <c r="T19" s="11">
        <v>0.165624163175841</v>
      </c>
      <c r="U19" s="11">
        <v>228.80860197941749</v>
      </c>
      <c r="V19" s="11">
        <v>9.093655589123868</v>
      </c>
      <c r="W19" s="11">
        <f t="shared" si="0"/>
        <v>2.248826291079812</v>
      </c>
      <c r="X19" s="22">
        <v>3216.223</v>
      </c>
      <c r="Y19" s="43" t="s">
        <v>60</v>
      </c>
    </row>
    <row r="20" spans="1:25" x14ac:dyDescent="0.25">
      <c r="A20" s="2">
        <v>17</v>
      </c>
      <c r="B20" s="12">
        <v>5.9</v>
      </c>
      <c r="C20" s="22">
        <v>2750</v>
      </c>
      <c r="D20" s="11">
        <v>11.1</v>
      </c>
      <c r="E20" s="11">
        <v>3.5000000000000003E-2</v>
      </c>
      <c r="F20" s="12">
        <v>76.8</v>
      </c>
      <c r="G20" s="11">
        <v>0.16700000000000001</v>
      </c>
      <c r="H20" s="11">
        <v>3.82</v>
      </c>
      <c r="I20" s="11">
        <v>9.1</v>
      </c>
      <c r="J20" s="11">
        <v>2.06</v>
      </c>
      <c r="K20" s="12">
        <v>54.5</v>
      </c>
      <c r="L20" s="12">
        <v>18.600000000000001</v>
      </c>
      <c r="M20" s="12">
        <v>243</v>
      </c>
      <c r="N20" s="12">
        <v>93.7</v>
      </c>
      <c r="O20" s="12">
        <v>439</v>
      </c>
      <c r="P20" s="12">
        <v>91.9</v>
      </c>
      <c r="Q20" s="12">
        <v>853</v>
      </c>
      <c r="R20" s="12">
        <v>179</v>
      </c>
      <c r="S20" s="22">
        <v>9690</v>
      </c>
      <c r="T20" s="11">
        <v>0.28279511814581215</v>
      </c>
      <c r="U20" s="11">
        <v>246.2938206350685</v>
      </c>
      <c r="V20" s="11">
        <v>7.3662551440329223</v>
      </c>
      <c r="W20" s="11">
        <f t="shared" si="0"/>
        <v>3.5236363636363635</v>
      </c>
      <c r="X20" s="22">
        <v>2064.6819999999998</v>
      </c>
      <c r="Y20" s="43" t="s">
        <v>60</v>
      </c>
    </row>
    <row r="21" spans="1:25" x14ac:dyDescent="0.25">
      <c r="A21" s="2">
        <v>18</v>
      </c>
      <c r="B21" s="12">
        <v>7.7</v>
      </c>
      <c r="C21" s="22">
        <v>1090</v>
      </c>
      <c r="D21" s="11">
        <v>70.3</v>
      </c>
      <c r="E21" s="11">
        <v>9.6000000000000002E-2</v>
      </c>
      <c r="F21" s="12">
        <v>30.1</v>
      </c>
      <c r="G21" s="11">
        <v>0.14299999999999999</v>
      </c>
      <c r="H21" s="11">
        <v>1.32</v>
      </c>
      <c r="I21" s="11">
        <v>2.15</v>
      </c>
      <c r="J21" s="11">
        <v>0.106</v>
      </c>
      <c r="K21" s="12">
        <v>12</v>
      </c>
      <c r="L21" s="12">
        <v>5.5</v>
      </c>
      <c r="M21" s="12">
        <v>79</v>
      </c>
      <c r="N21" s="12">
        <v>34.1</v>
      </c>
      <c r="O21" s="12">
        <v>169</v>
      </c>
      <c r="P21" s="12">
        <v>41</v>
      </c>
      <c r="Q21" s="12">
        <v>400</v>
      </c>
      <c r="R21" s="12">
        <v>88</v>
      </c>
      <c r="S21" s="22">
        <v>20300</v>
      </c>
      <c r="T21" s="11">
        <v>6.3799848469787576E-2</v>
      </c>
      <c r="U21" s="11">
        <v>62.986490930815286</v>
      </c>
      <c r="V21" s="11">
        <v>11.139240506329115</v>
      </c>
      <c r="W21" s="11">
        <f t="shared" si="0"/>
        <v>18.623853211009173</v>
      </c>
      <c r="X21" s="22">
        <v>862.51499999999999</v>
      </c>
      <c r="Y21" s="43" t="s">
        <v>60</v>
      </c>
    </row>
    <row r="22" spans="1:25" x14ac:dyDescent="0.25">
      <c r="A22" s="2">
        <v>19</v>
      </c>
      <c r="B22" s="12">
        <v>15.8</v>
      </c>
      <c r="C22" s="22">
        <v>3970</v>
      </c>
      <c r="D22" s="11">
        <v>33</v>
      </c>
      <c r="E22" s="11">
        <v>0.25</v>
      </c>
      <c r="F22" s="12">
        <v>73.2</v>
      </c>
      <c r="G22" s="11">
        <v>0.246</v>
      </c>
      <c r="H22" s="11">
        <v>2.2000000000000002</v>
      </c>
      <c r="I22" s="11">
        <v>6.33</v>
      </c>
      <c r="J22" s="11">
        <v>0.5</v>
      </c>
      <c r="K22" s="12">
        <v>51.3</v>
      </c>
      <c r="L22" s="12">
        <v>21.7</v>
      </c>
      <c r="M22" s="12">
        <v>302</v>
      </c>
      <c r="N22" s="12">
        <v>130.4</v>
      </c>
      <c r="O22" s="12">
        <v>613</v>
      </c>
      <c r="P22" s="12">
        <v>142.1</v>
      </c>
      <c r="Q22" s="12">
        <v>1407</v>
      </c>
      <c r="R22" s="12">
        <v>296</v>
      </c>
      <c r="S22" s="22">
        <v>13340</v>
      </c>
      <c r="T22" s="11">
        <v>8.482680345834033E-2</v>
      </c>
      <c r="U22" s="11">
        <v>72.369917355647303</v>
      </c>
      <c r="V22" s="11">
        <v>9.8013245033112586</v>
      </c>
      <c r="W22" s="11">
        <f t="shared" si="0"/>
        <v>3.3602015113350125</v>
      </c>
      <c r="X22" s="22">
        <v>3046.2259999999997</v>
      </c>
      <c r="Y22" s="43" t="s">
        <v>60</v>
      </c>
    </row>
    <row r="23" spans="1:25" x14ac:dyDescent="0.25">
      <c r="A23" s="2">
        <v>20</v>
      </c>
      <c r="B23" s="12">
        <v>59</v>
      </c>
      <c r="C23" s="22">
        <v>1277</v>
      </c>
      <c r="D23" s="11">
        <v>58.8</v>
      </c>
      <c r="E23" s="11">
        <v>2.1000000000000001E-2</v>
      </c>
      <c r="F23" s="12">
        <v>34.6</v>
      </c>
      <c r="G23" s="11">
        <v>2.3E-2</v>
      </c>
      <c r="H23" s="11">
        <v>0.5</v>
      </c>
      <c r="I23" s="11">
        <v>1.3</v>
      </c>
      <c r="J23" s="11">
        <v>0.18099999999999999</v>
      </c>
      <c r="K23" s="12">
        <v>15.7</v>
      </c>
      <c r="L23" s="12">
        <v>5.78</v>
      </c>
      <c r="M23" s="12">
        <v>90</v>
      </c>
      <c r="N23" s="12">
        <v>39.5</v>
      </c>
      <c r="O23" s="12">
        <v>188.6</v>
      </c>
      <c r="P23" s="12">
        <v>43.3</v>
      </c>
      <c r="Q23" s="12">
        <v>417</v>
      </c>
      <c r="R23" s="12">
        <v>87.3</v>
      </c>
      <c r="S23" s="22">
        <v>19140</v>
      </c>
      <c r="T23" s="11">
        <v>0.12248437979450909</v>
      </c>
      <c r="U23" s="11">
        <v>385.99980646358892</v>
      </c>
      <c r="V23" s="11">
        <v>9.7000000000000011</v>
      </c>
      <c r="W23" s="11">
        <f t="shared" si="0"/>
        <v>14.988253719655443</v>
      </c>
      <c r="X23" s="22">
        <v>923.80500000000006</v>
      </c>
      <c r="Y23" s="43" t="s">
        <v>60</v>
      </c>
    </row>
    <row r="24" spans="1:25" x14ac:dyDescent="0.25">
      <c r="A24" s="2">
        <v>21</v>
      </c>
      <c r="B24" s="12">
        <v>23.8</v>
      </c>
      <c r="C24" s="22">
        <v>964</v>
      </c>
      <c r="D24" s="11">
        <v>69.7</v>
      </c>
      <c r="E24" s="11">
        <v>0.17599999999999999</v>
      </c>
      <c r="F24" s="12">
        <v>25.4</v>
      </c>
      <c r="G24" s="11">
        <v>0.183</v>
      </c>
      <c r="H24" s="11">
        <v>1.38</v>
      </c>
      <c r="I24" s="11">
        <v>2</v>
      </c>
      <c r="J24" s="11">
        <v>0.15</v>
      </c>
      <c r="K24" s="12">
        <v>9.4</v>
      </c>
      <c r="L24" s="12">
        <v>4.1100000000000003</v>
      </c>
      <c r="M24" s="12">
        <v>65.400000000000006</v>
      </c>
      <c r="N24" s="12">
        <v>28.2</v>
      </c>
      <c r="O24" s="12">
        <v>172</v>
      </c>
      <c r="P24" s="12">
        <v>45</v>
      </c>
      <c r="Q24" s="12">
        <v>575</v>
      </c>
      <c r="R24" s="12">
        <v>134.9</v>
      </c>
      <c r="S24" s="22">
        <v>25600</v>
      </c>
      <c r="T24" s="11">
        <v>0.10576353775156691</v>
      </c>
      <c r="U24" s="11">
        <v>34.700552635543588</v>
      </c>
      <c r="V24" s="11">
        <v>20.62691131498471</v>
      </c>
      <c r="W24" s="11">
        <f t="shared" si="0"/>
        <v>26.556016597510375</v>
      </c>
      <c r="X24" s="22">
        <v>1063.299</v>
      </c>
      <c r="Y24" s="43" t="s">
        <v>60</v>
      </c>
    </row>
    <row r="25" spans="1:25" x14ac:dyDescent="0.25">
      <c r="A25" s="2">
        <v>22</v>
      </c>
      <c r="B25" s="12">
        <v>2.6</v>
      </c>
      <c r="C25" s="22">
        <v>2817</v>
      </c>
      <c r="D25" s="11">
        <v>15.5</v>
      </c>
      <c r="E25" s="11">
        <v>1.2999999999999999E-2</v>
      </c>
      <c r="F25" s="12">
        <v>145.6</v>
      </c>
      <c r="G25" s="11">
        <v>0.106</v>
      </c>
      <c r="H25" s="11">
        <v>1.88</v>
      </c>
      <c r="I25" s="11">
        <v>7.1</v>
      </c>
      <c r="J25" s="11">
        <v>1.1399999999999999</v>
      </c>
      <c r="K25" s="12">
        <v>45.4</v>
      </c>
      <c r="L25" s="12">
        <v>15.9</v>
      </c>
      <c r="M25" s="12">
        <v>224</v>
      </c>
      <c r="N25" s="12">
        <v>92.8</v>
      </c>
      <c r="O25" s="12">
        <v>466</v>
      </c>
      <c r="P25" s="12">
        <v>105.4</v>
      </c>
      <c r="Q25" s="12">
        <v>1004</v>
      </c>
      <c r="R25" s="12">
        <v>214.1</v>
      </c>
      <c r="S25" s="22">
        <v>9720</v>
      </c>
      <c r="T25" s="11">
        <v>0.19412049295325998</v>
      </c>
      <c r="U25" s="11">
        <v>961.65948548547829</v>
      </c>
      <c r="V25" s="11">
        <v>9.5580357142857135</v>
      </c>
      <c r="W25" s="11">
        <f t="shared" si="0"/>
        <v>3.450479233226837</v>
      </c>
      <c r="X25" s="22">
        <v>2323.4389999999999</v>
      </c>
      <c r="Y25" s="43" t="s">
        <v>60</v>
      </c>
    </row>
    <row r="26" spans="1:25" x14ac:dyDescent="0.25">
      <c r="A26" s="2">
        <v>23</v>
      </c>
      <c r="B26" s="12">
        <v>5.2</v>
      </c>
      <c r="C26" s="22">
        <v>3480</v>
      </c>
      <c r="D26" s="11">
        <v>28.5</v>
      </c>
      <c r="E26" s="11">
        <v>0.22</v>
      </c>
      <c r="F26" s="12">
        <v>174.7</v>
      </c>
      <c r="G26" s="11">
        <v>0.17499999999999999</v>
      </c>
      <c r="H26" s="11">
        <v>2.15</v>
      </c>
      <c r="I26" s="11">
        <v>7</v>
      </c>
      <c r="J26" s="11">
        <v>1.24</v>
      </c>
      <c r="K26" s="12">
        <v>56.2</v>
      </c>
      <c r="L26" s="12">
        <v>18.899999999999999</v>
      </c>
      <c r="M26" s="12">
        <v>268.60000000000002</v>
      </c>
      <c r="N26" s="12">
        <v>117.8</v>
      </c>
      <c r="O26" s="12">
        <v>553</v>
      </c>
      <c r="P26" s="12">
        <v>125.7</v>
      </c>
      <c r="Q26" s="12">
        <v>1216</v>
      </c>
      <c r="R26" s="12">
        <v>249</v>
      </c>
      <c r="S26" s="22">
        <v>9290</v>
      </c>
      <c r="T26" s="11">
        <v>0.19112968424261398</v>
      </c>
      <c r="U26" s="11">
        <v>218.2966614072881</v>
      </c>
      <c r="V26" s="11">
        <v>9.2702903946388684</v>
      </c>
      <c r="W26" s="11">
        <f t="shared" si="0"/>
        <v>2.6695402298850577</v>
      </c>
      <c r="X26" s="22">
        <v>2790.6849999999999</v>
      </c>
      <c r="Y26" s="43" t="s">
        <v>60</v>
      </c>
    </row>
    <row r="27" spans="1:25" x14ac:dyDescent="0.25">
      <c r="A27" s="2">
        <v>24</v>
      </c>
      <c r="B27" s="12">
        <v>2.2000000000000002</v>
      </c>
      <c r="C27" s="22">
        <v>1006</v>
      </c>
      <c r="D27" s="11">
        <v>44.9</v>
      </c>
      <c r="E27" s="11">
        <v>0.109</v>
      </c>
      <c r="F27" s="12">
        <v>38.700000000000003</v>
      </c>
      <c r="G27" s="11">
        <v>0.14799999999999999</v>
      </c>
      <c r="H27" s="11">
        <v>1.43</v>
      </c>
      <c r="I27" s="11">
        <v>2.37</v>
      </c>
      <c r="J27" s="11">
        <v>0.27100000000000002</v>
      </c>
      <c r="K27" s="12">
        <v>16.399999999999999</v>
      </c>
      <c r="L27" s="12">
        <v>5.61</v>
      </c>
      <c r="M27" s="12">
        <v>76.599999999999994</v>
      </c>
      <c r="N27" s="12">
        <v>31.1</v>
      </c>
      <c r="O27" s="12">
        <v>158</v>
      </c>
      <c r="P27" s="12">
        <v>35.32</v>
      </c>
      <c r="Q27" s="12">
        <v>358</v>
      </c>
      <c r="R27" s="12">
        <v>74.099999999999994</v>
      </c>
      <c r="S27" s="22">
        <v>19000</v>
      </c>
      <c r="T27" s="11">
        <v>0.13289138534103659</v>
      </c>
      <c r="U27" s="11">
        <v>74.705299610509485</v>
      </c>
      <c r="V27" s="11">
        <v>9.6736292428198425</v>
      </c>
      <c r="W27" s="11">
        <f t="shared" si="0"/>
        <v>18.886679920477139</v>
      </c>
      <c r="X27" s="22">
        <v>798.15800000000002</v>
      </c>
      <c r="Y27" s="43" t="s">
        <v>60</v>
      </c>
    </row>
    <row r="28" spans="1:25" x14ac:dyDescent="0.25">
      <c r="A28" s="2">
        <v>25</v>
      </c>
      <c r="B28" s="12">
        <v>4.9000000000000004</v>
      </c>
      <c r="C28" s="22">
        <v>2950</v>
      </c>
      <c r="D28" s="11">
        <v>48.4</v>
      </c>
      <c r="E28" s="11">
        <v>8.0999999999999996E-3</v>
      </c>
      <c r="F28" s="12">
        <v>101.2</v>
      </c>
      <c r="G28" s="11">
        <v>3.3000000000000002E-2</v>
      </c>
      <c r="H28" s="11">
        <v>0.82</v>
      </c>
      <c r="I28" s="11">
        <v>4.28</v>
      </c>
      <c r="J28" s="11">
        <v>0.34499999999999997</v>
      </c>
      <c r="K28" s="12">
        <v>34.1</v>
      </c>
      <c r="L28" s="12">
        <v>14.2</v>
      </c>
      <c r="M28" s="12">
        <v>217</v>
      </c>
      <c r="N28" s="12">
        <v>91.7</v>
      </c>
      <c r="O28" s="12">
        <v>451</v>
      </c>
      <c r="P28" s="12">
        <v>108</v>
      </c>
      <c r="Q28" s="12">
        <v>1086</v>
      </c>
      <c r="R28" s="12">
        <v>229</v>
      </c>
      <c r="S28" s="22">
        <v>11500</v>
      </c>
      <c r="T28" s="11">
        <v>8.7305912537025507E-2</v>
      </c>
      <c r="U28" s="11">
        <v>1517.6288946168859</v>
      </c>
      <c r="V28" s="11">
        <v>10.552995391705069</v>
      </c>
      <c r="W28" s="11">
        <f t="shared" si="0"/>
        <v>3.8983050847457625</v>
      </c>
      <c r="X28" s="22">
        <v>2337.6860999999999</v>
      </c>
      <c r="Y28" s="43" t="s">
        <v>60</v>
      </c>
    </row>
    <row r="29" spans="1:25" x14ac:dyDescent="0.25">
      <c r="A29" s="2">
        <v>26</v>
      </c>
      <c r="B29" s="12">
        <v>1.7</v>
      </c>
      <c r="C29" s="22">
        <v>1617</v>
      </c>
      <c r="D29" s="11">
        <v>3.62</v>
      </c>
      <c r="E29" s="11">
        <v>0.02</v>
      </c>
      <c r="F29" s="12">
        <v>48.3</v>
      </c>
      <c r="G29" s="11">
        <v>0.29299999999999998</v>
      </c>
      <c r="H29" s="11">
        <v>4.63</v>
      </c>
      <c r="I29" s="11">
        <v>8.5</v>
      </c>
      <c r="J29" s="11">
        <v>3.67</v>
      </c>
      <c r="K29" s="12">
        <v>38.6</v>
      </c>
      <c r="L29" s="12">
        <v>12.55</v>
      </c>
      <c r="M29" s="12">
        <v>138.80000000000001</v>
      </c>
      <c r="N29" s="12">
        <v>53.5</v>
      </c>
      <c r="O29" s="12">
        <v>250.5</v>
      </c>
      <c r="P29" s="12">
        <v>53.4</v>
      </c>
      <c r="Q29" s="12">
        <v>565</v>
      </c>
      <c r="R29" s="12">
        <v>120.4</v>
      </c>
      <c r="S29" s="22">
        <v>8240</v>
      </c>
      <c r="T29" s="11">
        <v>0.61942193993541039</v>
      </c>
      <c r="U29" s="11">
        <v>154.69735072819722</v>
      </c>
      <c r="V29" s="11">
        <v>8.6743515850144082</v>
      </c>
      <c r="W29" s="11">
        <f t="shared" si="0"/>
        <v>5.095856524427953</v>
      </c>
      <c r="X29" s="22">
        <v>1298.163</v>
      </c>
      <c r="Y29" s="43" t="s">
        <v>60</v>
      </c>
    </row>
    <row r="30" spans="1:25" x14ac:dyDescent="0.25">
      <c r="A30" s="2">
        <v>27</v>
      </c>
      <c r="B30" s="12">
        <v>6.3</v>
      </c>
      <c r="C30" s="22">
        <v>2390</v>
      </c>
      <c r="D30" s="11">
        <v>32.200000000000003</v>
      </c>
      <c r="E30" s="11" t="s">
        <v>62</v>
      </c>
      <c r="F30" s="12">
        <v>96.9</v>
      </c>
      <c r="G30" s="11">
        <v>2.1000000000000001E-2</v>
      </c>
      <c r="H30" s="11">
        <v>0.84</v>
      </c>
      <c r="I30" s="11">
        <v>4.17</v>
      </c>
      <c r="J30" s="11">
        <v>0.53</v>
      </c>
      <c r="K30" s="12">
        <v>30</v>
      </c>
      <c r="L30" s="12">
        <v>12.8</v>
      </c>
      <c r="M30" s="12">
        <v>181</v>
      </c>
      <c r="N30" s="12">
        <v>81.900000000000006</v>
      </c>
      <c r="O30" s="12">
        <v>411</v>
      </c>
      <c r="P30" s="12">
        <v>94.9</v>
      </c>
      <c r="Q30" s="12">
        <v>889</v>
      </c>
      <c r="R30" s="12">
        <v>198</v>
      </c>
      <c r="S30" s="22">
        <v>9940</v>
      </c>
      <c r="T30" s="11">
        <v>0.14486746137456144</v>
      </c>
      <c r="U30" s="11">
        <v>2853.91946296778</v>
      </c>
      <c r="V30" s="11">
        <v>10.939226519337018</v>
      </c>
      <c r="W30" s="11">
        <f t="shared" si="0"/>
        <v>4.1589958158995817</v>
      </c>
      <c r="X30" s="22">
        <v>2001.0643</v>
      </c>
      <c r="Y30" s="43" t="s">
        <v>60</v>
      </c>
    </row>
    <row r="31" spans="1:25" x14ac:dyDescent="0.25">
      <c r="A31" s="2">
        <v>28</v>
      </c>
      <c r="B31" s="12">
        <v>26.4</v>
      </c>
      <c r="C31" s="22">
        <v>4440</v>
      </c>
      <c r="D31" s="11">
        <v>48.6</v>
      </c>
      <c r="E31" s="11">
        <v>0.51</v>
      </c>
      <c r="F31" s="12">
        <v>76.7</v>
      </c>
      <c r="G31" s="11">
        <v>0.35299999999999998</v>
      </c>
      <c r="H31" s="11">
        <v>2.6</v>
      </c>
      <c r="I31" s="11">
        <v>7.06</v>
      </c>
      <c r="J31" s="11">
        <v>0.38600000000000001</v>
      </c>
      <c r="K31" s="12">
        <v>61.4</v>
      </c>
      <c r="L31" s="12">
        <v>25.4</v>
      </c>
      <c r="M31" s="12">
        <v>363</v>
      </c>
      <c r="N31" s="12">
        <v>148</v>
      </c>
      <c r="O31" s="12">
        <v>746</v>
      </c>
      <c r="P31" s="12">
        <v>161.9</v>
      </c>
      <c r="Q31" s="12">
        <v>1588</v>
      </c>
      <c r="R31" s="12">
        <v>323</v>
      </c>
      <c r="S31" s="22">
        <v>13490</v>
      </c>
      <c r="T31" s="11">
        <v>5.6679290281922146E-2</v>
      </c>
      <c r="U31" s="11">
        <v>44.320788346617817</v>
      </c>
      <c r="V31" s="11">
        <v>8.8980716253443539</v>
      </c>
      <c r="W31" s="11">
        <f t="shared" si="0"/>
        <v>3.0382882882882885</v>
      </c>
      <c r="X31" s="22">
        <v>3504.3090000000002</v>
      </c>
      <c r="Y31" s="43" t="s">
        <v>60</v>
      </c>
    </row>
    <row r="32" spans="1:25" x14ac:dyDescent="0.25">
      <c r="A32" s="2">
        <v>29</v>
      </c>
      <c r="B32" s="12">
        <v>3.6</v>
      </c>
      <c r="C32" s="22">
        <v>751</v>
      </c>
      <c r="D32" s="11">
        <v>16.399999999999999</v>
      </c>
      <c r="E32" s="11">
        <v>1.14E-2</v>
      </c>
      <c r="F32" s="12">
        <v>40.9</v>
      </c>
      <c r="G32" s="11">
        <v>6.2E-2</v>
      </c>
      <c r="H32" s="11">
        <v>0.7</v>
      </c>
      <c r="I32" s="11">
        <v>1.72</v>
      </c>
      <c r="J32" s="11">
        <v>0.28999999999999998</v>
      </c>
      <c r="K32" s="12">
        <v>14.6</v>
      </c>
      <c r="L32" s="12">
        <v>4.4400000000000004</v>
      </c>
      <c r="M32" s="12">
        <v>60.2</v>
      </c>
      <c r="N32" s="12">
        <v>24</v>
      </c>
      <c r="O32" s="12">
        <v>115.9</v>
      </c>
      <c r="P32" s="12">
        <v>26.13</v>
      </c>
      <c r="Q32" s="12">
        <v>265</v>
      </c>
      <c r="R32" s="12">
        <v>58.3</v>
      </c>
      <c r="S32" s="22">
        <v>11310</v>
      </c>
      <c r="T32" s="11">
        <v>0.17692165019865599</v>
      </c>
      <c r="U32" s="11">
        <v>377.18949697614272</v>
      </c>
      <c r="V32" s="11">
        <v>9.6843853820598014</v>
      </c>
      <c r="W32" s="11">
        <f>S32/C32</f>
        <v>15.059920106524634</v>
      </c>
      <c r="X32" s="22">
        <v>612.25339999999994</v>
      </c>
      <c r="Y32" s="43" t="s">
        <v>60</v>
      </c>
    </row>
    <row r="33" spans="1:25" x14ac:dyDescent="0.25">
      <c r="A33" s="2">
        <v>30</v>
      </c>
      <c r="B33" s="12">
        <v>4.0999999999999996</v>
      </c>
      <c r="C33" s="22">
        <v>1786</v>
      </c>
      <c r="D33" s="11">
        <v>10.8</v>
      </c>
      <c r="E33" s="11" t="s">
        <v>62</v>
      </c>
      <c r="F33" s="12">
        <v>79.400000000000006</v>
      </c>
      <c r="G33" s="11">
        <v>6.2E-2</v>
      </c>
      <c r="H33" s="11">
        <v>1.1499999999999999</v>
      </c>
      <c r="I33" s="11">
        <v>5.4</v>
      </c>
      <c r="J33" s="11">
        <v>0.62</v>
      </c>
      <c r="K33" s="12">
        <v>30.4</v>
      </c>
      <c r="L33" s="12">
        <v>11.32</v>
      </c>
      <c r="M33" s="12">
        <v>146.30000000000001</v>
      </c>
      <c r="N33" s="12">
        <v>57.1</v>
      </c>
      <c r="O33" s="12">
        <v>279</v>
      </c>
      <c r="P33" s="12">
        <v>59.2</v>
      </c>
      <c r="Q33" s="12">
        <v>579</v>
      </c>
      <c r="R33" s="12">
        <v>121.1</v>
      </c>
      <c r="S33" s="22">
        <v>9420</v>
      </c>
      <c r="T33" s="11">
        <v>0.14793865049838584</v>
      </c>
      <c r="U33" s="11" t="s">
        <v>58</v>
      </c>
      <c r="V33" s="11">
        <v>8.2775119617224888</v>
      </c>
      <c r="W33" s="11">
        <f t="shared" si="0"/>
        <v>5.274356103023516</v>
      </c>
      <c r="X33" s="22">
        <v>1370.0526</v>
      </c>
      <c r="Y33" s="43" t="s">
        <v>60</v>
      </c>
    </row>
    <row r="34" spans="1:25" x14ac:dyDescent="0.25">
      <c r="A34" s="2">
        <v>31</v>
      </c>
      <c r="B34" s="12">
        <v>2.7</v>
      </c>
      <c r="C34" s="22">
        <v>973</v>
      </c>
      <c r="D34" s="11">
        <v>5.17</v>
      </c>
      <c r="E34" s="11" t="s">
        <v>62</v>
      </c>
      <c r="F34" s="12">
        <v>43.5</v>
      </c>
      <c r="G34" s="11">
        <v>2.3E-2</v>
      </c>
      <c r="H34" s="11">
        <v>0.82</v>
      </c>
      <c r="I34" s="11">
        <v>2.67</v>
      </c>
      <c r="J34" s="11">
        <v>0.64</v>
      </c>
      <c r="K34" s="12">
        <v>14.7</v>
      </c>
      <c r="L34" s="12">
        <v>5.57</v>
      </c>
      <c r="M34" s="12">
        <v>74.3</v>
      </c>
      <c r="N34" s="12">
        <v>33.1</v>
      </c>
      <c r="O34" s="12">
        <v>164.7</v>
      </c>
      <c r="P34" s="12">
        <v>37.5</v>
      </c>
      <c r="Q34" s="12">
        <v>395</v>
      </c>
      <c r="R34" s="12">
        <v>93.5</v>
      </c>
      <c r="S34" s="22">
        <v>8150</v>
      </c>
      <c r="T34" s="11">
        <v>0.31231245979564354</v>
      </c>
      <c r="U34" s="11" t="s">
        <v>58</v>
      </c>
      <c r="V34" s="11">
        <v>12.584118438761777</v>
      </c>
      <c r="W34" s="11">
        <f t="shared" si="0"/>
        <v>8.376156217882837</v>
      </c>
      <c r="X34" s="22">
        <v>866.02359999999999</v>
      </c>
      <c r="Y34" s="43" t="s">
        <v>60</v>
      </c>
    </row>
    <row r="35" spans="1:25" x14ac:dyDescent="0.25">
      <c r="A35" s="2">
        <v>32</v>
      </c>
      <c r="B35" s="12">
        <v>21.1</v>
      </c>
      <c r="C35" s="22">
        <v>840</v>
      </c>
      <c r="D35" s="11">
        <v>77.2</v>
      </c>
      <c r="E35" s="11">
        <v>6.9000000000000006E-2</v>
      </c>
      <c r="F35" s="12">
        <v>17.399999999999999</v>
      </c>
      <c r="G35" s="11">
        <v>0.20599999999999999</v>
      </c>
      <c r="H35" s="11">
        <v>2.0299999999999998</v>
      </c>
      <c r="I35" s="11">
        <v>2.87</v>
      </c>
      <c r="J35" s="11">
        <v>0.123</v>
      </c>
      <c r="K35" s="12">
        <v>10.8</v>
      </c>
      <c r="L35" s="12">
        <v>4.08</v>
      </c>
      <c r="M35" s="12">
        <v>60</v>
      </c>
      <c r="N35" s="12">
        <v>26.1</v>
      </c>
      <c r="O35" s="12">
        <v>145.5</v>
      </c>
      <c r="P35" s="12">
        <v>42.8</v>
      </c>
      <c r="Q35" s="12">
        <v>499</v>
      </c>
      <c r="R35" s="12">
        <v>114</v>
      </c>
      <c r="S35" s="22">
        <v>24600</v>
      </c>
      <c r="T35" s="11">
        <v>6.7542311635372457E-2</v>
      </c>
      <c r="U35" s="11">
        <v>35.782909185549443</v>
      </c>
      <c r="V35" s="11">
        <v>19</v>
      </c>
      <c r="W35" s="11">
        <f t="shared" si="0"/>
        <v>29.285714285714285</v>
      </c>
      <c r="X35" s="22">
        <v>924.97800000000007</v>
      </c>
      <c r="Y35" s="43" t="s">
        <v>60</v>
      </c>
    </row>
    <row r="36" spans="1:25" x14ac:dyDescent="0.25">
      <c r="A36" s="2">
        <v>33</v>
      </c>
      <c r="B36" s="12">
        <v>12.8</v>
      </c>
      <c r="C36" s="22">
        <v>1456</v>
      </c>
      <c r="D36" s="11">
        <v>78.2</v>
      </c>
      <c r="E36" s="11">
        <v>6.3E-2</v>
      </c>
      <c r="F36" s="12">
        <v>24.7</v>
      </c>
      <c r="G36" s="11">
        <v>7.0000000000000007E-2</v>
      </c>
      <c r="H36" s="11">
        <v>0.83</v>
      </c>
      <c r="I36" s="11">
        <v>1.02</v>
      </c>
      <c r="J36" s="11">
        <v>9.8000000000000004E-2</v>
      </c>
      <c r="K36" s="12">
        <v>11.1</v>
      </c>
      <c r="L36" s="12">
        <v>5.12</v>
      </c>
      <c r="M36" s="12">
        <v>78.599999999999994</v>
      </c>
      <c r="N36" s="12">
        <v>40.299999999999997</v>
      </c>
      <c r="O36" s="12">
        <v>216</v>
      </c>
      <c r="P36" s="12">
        <v>51.8</v>
      </c>
      <c r="Q36" s="12">
        <v>567</v>
      </c>
      <c r="R36" s="12">
        <v>133.30000000000001</v>
      </c>
      <c r="S36" s="22">
        <v>20350</v>
      </c>
      <c r="T36" s="11">
        <v>8.9040611797187641E-2</v>
      </c>
      <c r="U36" s="11">
        <v>91.193148872929328</v>
      </c>
      <c r="V36" s="11">
        <v>16.95928753180662</v>
      </c>
      <c r="W36" s="11">
        <f t="shared" si="0"/>
        <v>13.976648351648352</v>
      </c>
      <c r="X36" s="22">
        <v>1130.001</v>
      </c>
      <c r="Y36" s="43" t="s">
        <v>60</v>
      </c>
    </row>
    <row r="37" spans="1:25" x14ac:dyDescent="0.25">
      <c r="A37" s="2">
        <v>34</v>
      </c>
      <c r="B37" s="12">
        <v>1.9</v>
      </c>
      <c r="C37" s="22">
        <v>1774</v>
      </c>
      <c r="D37" s="11">
        <v>17.399999999999999</v>
      </c>
      <c r="E37" s="11">
        <v>1.7999999999999999E-2</v>
      </c>
      <c r="F37" s="12">
        <v>78.3</v>
      </c>
      <c r="G37" s="11">
        <v>4.2999999999999997E-2</v>
      </c>
      <c r="H37" s="11">
        <v>1.79</v>
      </c>
      <c r="I37" s="11">
        <v>4.01</v>
      </c>
      <c r="J37" s="11">
        <v>0.63</v>
      </c>
      <c r="K37" s="12">
        <v>29.4</v>
      </c>
      <c r="L37" s="12">
        <v>11.68</v>
      </c>
      <c r="M37" s="12">
        <v>155</v>
      </c>
      <c r="N37" s="12">
        <v>63.7</v>
      </c>
      <c r="O37" s="12">
        <v>293</v>
      </c>
      <c r="P37" s="12">
        <v>66.099999999999994</v>
      </c>
      <c r="Q37" s="12">
        <v>607</v>
      </c>
      <c r="R37" s="12">
        <v>142.1</v>
      </c>
      <c r="S37" s="22">
        <v>9050</v>
      </c>
      <c r="T37" s="11">
        <v>0.17738558839591245</v>
      </c>
      <c r="U37" s="11">
        <v>690.04249250764428</v>
      </c>
      <c r="V37" s="11">
        <v>9.167741935483873</v>
      </c>
      <c r="W37" s="11">
        <f t="shared" si="0"/>
        <v>5.1014656144306656</v>
      </c>
      <c r="X37" s="22">
        <v>1452.7709999999997</v>
      </c>
      <c r="Y37" s="43" t="s">
        <v>60</v>
      </c>
    </row>
    <row r="38" spans="1:25" x14ac:dyDescent="0.25">
      <c r="A38" s="2">
        <v>35</v>
      </c>
      <c r="B38" s="12">
        <v>3.3</v>
      </c>
      <c r="C38" s="22">
        <v>1176</v>
      </c>
      <c r="D38" s="11">
        <v>6.88</v>
      </c>
      <c r="E38" s="11" t="s">
        <v>62</v>
      </c>
      <c r="F38" s="12">
        <v>46.4</v>
      </c>
      <c r="G38" s="11">
        <v>2.5999999999999999E-2</v>
      </c>
      <c r="H38" s="11">
        <v>1</v>
      </c>
      <c r="I38" s="11">
        <v>3.2</v>
      </c>
      <c r="J38" s="11">
        <v>0.8</v>
      </c>
      <c r="K38" s="12">
        <v>19.100000000000001</v>
      </c>
      <c r="L38" s="12">
        <v>6.51</v>
      </c>
      <c r="M38" s="12">
        <v>91.1</v>
      </c>
      <c r="N38" s="12">
        <v>37.700000000000003</v>
      </c>
      <c r="O38" s="12">
        <v>193.3</v>
      </c>
      <c r="P38" s="12">
        <v>41</v>
      </c>
      <c r="Q38" s="12">
        <v>410</v>
      </c>
      <c r="R38" s="12">
        <v>98.1</v>
      </c>
      <c r="S38" s="22">
        <v>8010</v>
      </c>
      <c r="T38" s="11">
        <v>0.31283976368805094</v>
      </c>
      <c r="U38" s="11">
        <v>1209.9750121333154</v>
      </c>
      <c r="V38" s="11">
        <v>10.768386388583975</v>
      </c>
      <c r="W38" s="11">
        <f t="shared" si="0"/>
        <v>6.8112244897959187</v>
      </c>
      <c r="X38" s="22">
        <v>948.23940000000005</v>
      </c>
      <c r="Y38" s="43" t="s">
        <v>60</v>
      </c>
    </row>
    <row r="39" spans="1:25" x14ac:dyDescent="0.25">
      <c r="A39" s="2">
        <v>36</v>
      </c>
      <c r="B39" s="12">
        <v>8.3000000000000007</v>
      </c>
      <c r="C39" s="22">
        <v>1362</v>
      </c>
      <c r="D39" s="11">
        <v>47.3</v>
      </c>
      <c r="E39" s="11">
        <v>0.06</v>
      </c>
      <c r="F39" s="12">
        <v>42.4</v>
      </c>
      <c r="G39" s="11">
        <v>7.9000000000000001E-2</v>
      </c>
      <c r="H39" s="11">
        <v>1.06</v>
      </c>
      <c r="I39" s="11">
        <v>2.64</v>
      </c>
      <c r="J39" s="11">
        <v>0.54</v>
      </c>
      <c r="K39" s="12">
        <v>16.5</v>
      </c>
      <c r="L39" s="12">
        <v>7.22</v>
      </c>
      <c r="M39" s="12">
        <v>100.7</v>
      </c>
      <c r="N39" s="12">
        <v>44.4</v>
      </c>
      <c r="O39" s="12">
        <v>219</v>
      </c>
      <c r="P39" s="12">
        <v>51</v>
      </c>
      <c r="Q39" s="12">
        <v>531</v>
      </c>
      <c r="R39" s="12">
        <v>108.5</v>
      </c>
      <c r="S39" s="22">
        <v>13800</v>
      </c>
      <c r="T39" s="11">
        <v>0.25013442107050887</v>
      </c>
      <c r="U39" s="11">
        <v>150.99453856709522</v>
      </c>
      <c r="V39" s="11">
        <v>10.774577954319762</v>
      </c>
      <c r="W39" s="11">
        <f t="shared" si="0"/>
        <v>10.13215859030837</v>
      </c>
      <c r="X39" s="22">
        <v>1125.0990000000002</v>
      </c>
      <c r="Y39" s="43" t="s">
        <v>60</v>
      </c>
    </row>
    <row r="40" spans="1:25" x14ac:dyDescent="0.25">
      <c r="A40" s="2">
        <v>37</v>
      </c>
      <c r="B40" s="12">
        <v>0.9</v>
      </c>
      <c r="C40" s="22">
        <v>1580</v>
      </c>
      <c r="D40" s="11">
        <v>1.39</v>
      </c>
      <c r="E40" s="11">
        <v>1.4999999999999999E-2</v>
      </c>
      <c r="F40" s="12">
        <v>58.6</v>
      </c>
      <c r="G40" s="11">
        <v>0.38400000000000001</v>
      </c>
      <c r="H40" s="11">
        <v>8.52</v>
      </c>
      <c r="I40" s="11">
        <v>12.5</v>
      </c>
      <c r="J40" s="11">
        <v>6.4</v>
      </c>
      <c r="K40" s="12">
        <v>53.9</v>
      </c>
      <c r="L40" s="12">
        <v>14.6</v>
      </c>
      <c r="M40" s="12">
        <v>156</v>
      </c>
      <c r="N40" s="12">
        <v>57.8</v>
      </c>
      <c r="O40" s="12">
        <v>243</v>
      </c>
      <c r="P40" s="12">
        <v>54.8</v>
      </c>
      <c r="Q40" s="12">
        <v>462</v>
      </c>
      <c r="R40" s="12">
        <v>99.9</v>
      </c>
      <c r="S40" s="22">
        <v>6880</v>
      </c>
      <c r="T40" s="11">
        <v>0.75379667915729587</v>
      </c>
      <c r="U40" s="11">
        <v>189.30885459350009</v>
      </c>
      <c r="V40" s="11">
        <v>6.4038461538461542</v>
      </c>
      <c r="W40" s="11">
        <f t="shared" si="0"/>
        <v>4.3544303797468356</v>
      </c>
      <c r="X40" s="22">
        <v>1228.4190000000001</v>
      </c>
      <c r="Y40" s="43" t="s">
        <v>60</v>
      </c>
    </row>
    <row r="41" spans="1:25" x14ac:dyDescent="0.25">
      <c r="A41" s="2">
        <v>38</v>
      </c>
      <c r="B41" s="24">
        <v>3.4</v>
      </c>
      <c r="C41" s="25">
        <v>2048</v>
      </c>
      <c r="D41" s="26">
        <v>12.6</v>
      </c>
      <c r="E41" s="26" t="s">
        <v>62</v>
      </c>
      <c r="F41" s="24">
        <v>94.9</v>
      </c>
      <c r="G41" s="26">
        <v>8.6999999999999994E-2</v>
      </c>
      <c r="H41" s="26">
        <v>1.8</v>
      </c>
      <c r="I41" s="26">
        <v>5.54</v>
      </c>
      <c r="J41" s="26">
        <v>0.85</v>
      </c>
      <c r="K41" s="24">
        <v>37</v>
      </c>
      <c r="L41" s="24">
        <v>13.8</v>
      </c>
      <c r="M41" s="24">
        <v>181.3</v>
      </c>
      <c r="N41" s="24">
        <v>71</v>
      </c>
      <c r="O41" s="24">
        <v>329</v>
      </c>
      <c r="P41" s="24">
        <v>69.8</v>
      </c>
      <c r="Q41" s="24">
        <v>678</v>
      </c>
      <c r="R41" s="24">
        <v>137.5</v>
      </c>
      <c r="S41" s="25">
        <v>9800</v>
      </c>
      <c r="T41" s="26">
        <v>0.18150425734944839</v>
      </c>
      <c r="U41" s="26">
        <v>1809.7323059196706</v>
      </c>
      <c r="V41" s="26">
        <v>7.5841147269718698</v>
      </c>
      <c r="W41" s="26">
        <f t="shared" si="0"/>
        <v>4.78515625</v>
      </c>
      <c r="X41" s="25">
        <v>1620.5789</v>
      </c>
      <c r="Y41" s="44" t="s">
        <v>60</v>
      </c>
    </row>
    <row r="42" spans="1:25" x14ac:dyDescent="0.25">
      <c r="A42" s="2">
        <v>39</v>
      </c>
      <c r="B42" s="24">
        <v>5.7</v>
      </c>
      <c r="C42" s="25">
        <v>1470</v>
      </c>
      <c r="D42" s="26">
        <v>19.100000000000001</v>
      </c>
      <c r="E42" s="26">
        <v>1.7999999999999999E-2</v>
      </c>
      <c r="F42" s="24">
        <v>54.5</v>
      </c>
      <c r="G42" s="26">
        <v>4.5999999999999999E-2</v>
      </c>
      <c r="H42" s="26">
        <v>0.56000000000000005</v>
      </c>
      <c r="I42" s="26">
        <v>2.74</v>
      </c>
      <c r="J42" s="26">
        <v>0.53</v>
      </c>
      <c r="K42" s="24">
        <v>18</v>
      </c>
      <c r="L42" s="24">
        <v>7.44</v>
      </c>
      <c r="M42" s="24">
        <v>105.4</v>
      </c>
      <c r="N42" s="24">
        <v>47.1</v>
      </c>
      <c r="O42" s="24">
        <v>229.3</v>
      </c>
      <c r="P42" s="24">
        <v>52.3</v>
      </c>
      <c r="Q42" s="24">
        <v>516</v>
      </c>
      <c r="R42" s="24">
        <v>114.5</v>
      </c>
      <c r="S42" s="25">
        <v>9690</v>
      </c>
      <c r="T42" s="26">
        <v>0.23072144902292677</v>
      </c>
      <c r="U42" s="26">
        <v>464.37185240363527</v>
      </c>
      <c r="V42" s="26">
        <v>10.863377609108159</v>
      </c>
      <c r="W42" s="26">
        <f t="shared" si="0"/>
        <v>6.591836734693878</v>
      </c>
      <c r="X42" s="25">
        <v>1148.434</v>
      </c>
      <c r="Y42" s="44" t="s">
        <v>60</v>
      </c>
    </row>
    <row r="43" spans="1:25" ht="15.75" x14ac:dyDescent="0.25">
      <c r="A43" s="92" t="s">
        <v>25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:25" x14ac:dyDescent="0.25">
      <c r="A44" s="2">
        <v>40</v>
      </c>
      <c r="B44" s="12">
        <v>2.8</v>
      </c>
      <c r="C44" s="22">
        <v>533</v>
      </c>
      <c r="D44" s="11">
        <v>60.2</v>
      </c>
      <c r="E44" s="11" t="s">
        <v>62</v>
      </c>
      <c r="F44" s="12">
        <v>22.8</v>
      </c>
      <c r="G44" s="11" t="s">
        <v>62</v>
      </c>
      <c r="H44" s="11">
        <v>0.127</v>
      </c>
      <c r="I44" s="11">
        <v>0.48</v>
      </c>
      <c r="J44" s="11">
        <v>4.4999999999999998E-2</v>
      </c>
      <c r="K44" s="12">
        <v>4.12</v>
      </c>
      <c r="L44" s="12">
        <v>1.89</v>
      </c>
      <c r="M44" s="12">
        <v>31.2</v>
      </c>
      <c r="N44" s="12">
        <v>14.7</v>
      </c>
      <c r="O44" s="12">
        <v>72.3</v>
      </c>
      <c r="P44" s="12">
        <v>16.149999999999999</v>
      </c>
      <c r="Q44" s="12">
        <v>163.1</v>
      </c>
      <c r="R44" s="12">
        <v>39.1</v>
      </c>
      <c r="S44" s="22">
        <v>24300</v>
      </c>
      <c r="T44" s="11">
        <v>9.782884407477592E-2</v>
      </c>
      <c r="U44" s="11" t="s">
        <v>59</v>
      </c>
      <c r="V44" s="11">
        <v>12.532051282051285</v>
      </c>
      <c r="W44" s="11">
        <f t="shared" si="0"/>
        <v>45.590994371482175</v>
      </c>
      <c r="X44" s="22">
        <v>366.01210587000003</v>
      </c>
      <c r="Y44" s="30">
        <f>(4800/(5.711-LOG(1)+LOG(0.75)-LOG(B44))-273)+50</f>
        <v>711.05144702163989</v>
      </c>
    </row>
    <row r="45" spans="1:25" x14ac:dyDescent="0.25">
      <c r="A45" s="2">
        <v>41</v>
      </c>
      <c r="B45" s="12">
        <v>1.5</v>
      </c>
      <c r="C45" s="22">
        <v>450</v>
      </c>
      <c r="D45" s="11">
        <v>24</v>
      </c>
      <c r="E45" s="11">
        <v>0.12</v>
      </c>
      <c r="F45" s="12">
        <v>10.99</v>
      </c>
      <c r="G45" s="11">
        <v>0.17</v>
      </c>
      <c r="H45" s="11">
        <v>1.04</v>
      </c>
      <c r="I45" s="11">
        <v>1.27</v>
      </c>
      <c r="J45" s="11">
        <v>9.0999999999999998E-2</v>
      </c>
      <c r="K45" s="12">
        <v>4.24</v>
      </c>
      <c r="L45" s="12">
        <v>1.77</v>
      </c>
      <c r="M45" s="12">
        <v>24.3</v>
      </c>
      <c r="N45" s="12">
        <v>10.63</v>
      </c>
      <c r="O45" s="12">
        <v>56.4</v>
      </c>
      <c r="P45" s="12">
        <v>14.33</v>
      </c>
      <c r="Q45" s="12">
        <v>141.9</v>
      </c>
      <c r="R45" s="12">
        <v>29</v>
      </c>
      <c r="S45" s="22">
        <v>20580</v>
      </c>
      <c r="T45" s="11">
        <v>0.11988924865868363</v>
      </c>
      <c r="U45" s="11">
        <v>18.865449707734964</v>
      </c>
      <c r="V45" s="11">
        <v>11.934156378600823</v>
      </c>
      <c r="W45" s="11">
        <f t="shared" si="0"/>
        <v>45.733333333333334</v>
      </c>
      <c r="X45" s="22">
        <v>296.25099999999998</v>
      </c>
      <c r="Y45" s="36">
        <f>(4800/(5.711-LOG(1)+LOG(0.75)-LOG(B45))-273)+50</f>
        <v>664.25076038367376</v>
      </c>
    </row>
    <row r="46" spans="1:25" x14ac:dyDescent="0.25">
      <c r="A46" s="2">
        <v>42</v>
      </c>
      <c r="B46" s="12">
        <v>4.3</v>
      </c>
      <c r="C46" s="22">
        <v>579</v>
      </c>
      <c r="D46" s="11">
        <v>50.6</v>
      </c>
      <c r="E46" s="11">
        <v>2.8000000000000001E-2</v>
      </c>
      <c r="F46" s="12">
        <v>27.3</v>
      </c>
      <c r="G46" s="11">
        <v>7.0999999999999994E-2</v>
      </c>
      <c r="H46" s="11">
        <v>0.38</v>
      </c>
      <c r="I46" s="11">
        <v>0.54</v>
      </c>
      <c r="J46" s="11">
        <v>0.17799999999999999</v>
      </c>
      <c r="K46" s="12">
        <v>4.6100000000000003</v>
      </c>
      <c r="L46" s="12">
        <v>1.94</v>
      </c>
      <c r="M46" s="12">
        <v>31</v>
      </c>
      <c r="N46" s="12">
        <v>14.46</v>
      </c>
      <c r="O46" s="12">
        <v>93.3</v>
      </c>
      <c r="P46" s="12">
        <v>23.46</v>
      </c>
      <c r="Q46" s="12">
        <v>270</v>
      </c>
      <c r="R46" s="12">
        <v>67</v>
      </c>
      <c r="S46" s="22">
        <v>20300</v>
      </c>
      <c r="T46" s="11">
        <v>0.34490246213774833</v>
      </c>
      <c r="U46" s="11">
        <v>150.12015719876291</v>
      </c>
      <c r="V46" s="11">
        <v>21.612903225806452</v>
      </c>
      <c r="W46" s="11">
        <f t="shared" si="0"/>
        <v>35.060449050086355</v>
      </c>
      <c r="X46" s="22">
        <v>534.26700000000005</v>
      </c>
      <c r="Y46" s="36">
        <f t="shared" ref="Y46:Y109" si="1">(4800/(5.711-LOG(1)+LOG(0.75)-LOG(B46))-273)+50</f>
        <v>746.18930876541731</v>
      </c>
    </row>
    <row r="47" spans="1:25" x14ac:dyDescent="0.25">
      <c r="A47" s="2">
        <v>43</v>
      </c>
      <c r="B47" s="12">
        <v>1.6</v>
      </c>
      <c r="C47" s="22">
        <v>761</v>
      </c>
      <c r="D47" s="11">
        <v>53.9</v>
      </c>
      <c r="E47" s="11">
        <v>0.158</v>
      </c>
      <c r="F47" s="12">
        <v>19.8</v>
      </c>
      <c r="G47" s="11">
        <v>0.19600000000000001</v>
      </c>
      <c r="H47" s="11">
        <v>1.98</v>
      </c>
      <c r="I47" s="11">
        <v>1.81</v>
      </c>
      <c r="J47" s="11">
        <v>0.21299999999999999</v>
      </c>
      <c r="K47" s="12">
        <v>6.7</v>
      </c>
      <c r="L47" s="12">
        <v>3.05</v>
      </c>
      <c r="M47" s="12">
        <v>46.4</v>
      </c>
      <c r="N47" s="12">
        <v>19.940000000000001</v>
      </c>
      <c r="O47" s="12">
        <v>113.2</v>
      </c>
      <c r="P47" s="12">
        <v>26.3</v>
      </c>
      <c r="Q47" s="12">
        <v>308</v>
      </c>
      <c r="R47" s="12">
        <v>70.8</v>
      </c>
      <c r="S47" s="22">
        <v>20690</v>
      </c>
      <c r="T47" s="11">
        <v>0.18699351684771554</v>
      </c>
      <c r="U47" s="11">
        <v>27.586281565009774</v>
      </c>
      <c r="V47" s="11">
        <v>15.258620689655174</v>
      </c>
      <c r="W47" s="11">
        <f t="shared" si="0"/>
        <v>27.187910643889619</v>
      </c>
      <c r="X47" s="22">
        <v>618.54700000000003</v>
      </c>
      <c r="Y47" s="36">
        <f t="shared" si="1"/>
        <v>668.87149201742739</v>
      </c>
    </row>
    <row r="48" spans="1:25" x14ac:dyDescent="0.25">
      <c r="A48" s="2">
        <v>44</v>
      </c>
      <c r="B48" s="12">
        <v>5.3</v>
      </c>
      <c r="C48" s="22">
        <v>604</v>
      </c>
      <c r="D48" s="11">
        <v>54.6</v>
      </c>
      <c r="E48" s="11">
        <v>5.1999999999999998E-2</v>
      </c>
      <c r="F48" s="12">
        <v>22.9</v>
      </c>
      <c r="G48" s="11">
        <v>5.2999999999999999E-2</v>
      </c>
      <c r="H48" s="11">
        <v>0.41</v>
      </c>
      <c r="I48" s="11">
        <v>0.78</v>
      </c>
      <c r="J48" s="11">
        <v>5.2999999999999999E-2</v>
      </c>
      <c r="K48" s="12">
        <v>5.2</v>
      </c>
      <c r="L48" s="12">
        <v>2.25</v>
      </c>
      <c r="M48" s="12">
        <v>35.200000000000003</v>
      </c>
      <c r="N48" s="12">
        <v>15.49</v>
      </c>
      <c r="O48" s="12">
        <v>86.1</v>
      </c>
      <c r="P48" s="12">
        <v>21.2</v>
      </c>
      <c r="Q48" s="12">
        <v>219.6</v>
      </c>
      <c r="R48" s="12">
        <v>47.3</v>
      </c>
      <c r="S48" s="22">
        <v>22500</v>
      </c>
      <c r="T48" s="11">
        <v>8.0454535423156739E-2</v>
      </c>
      <c r="U48" s="11">
        <v>106.94991142433027</v>
      </c>
      <c r="V48" s="11">
        <v>13.437499999999998</v>
      </c>
      <c r="W48" s="11">
        <f t="shared" si="0"/>
        <v>37.251655629139073</v>
      </c>
      <c r="X48" s="22">
        <v>456.58800000000002</v>
      </c>
      <c r="Y48" s="36">
        <f t="shared" si="1"/>
        <v>764.29162462213606</v>
      </c>
    </row>
    <row r="49" spans="1:25" x14ac:dyDescent="0.25">
      <c r="A49" s="2">
        <v>45</v>
      </c>
      <c r="B49" s="12">
        <v>7.7</v>
      </c>
      <c r="C49" s="22">
        <v>617</v>
      </c>
      <c r="D49" s="11">
        <v>57</v>
      </c>
      <c r="E49" s="11">
        <v>0.28000000000000003</v>
      </c>
      <c r="F49" s="12">
        <v>22.6</v>
      </c>
      <c r="G49" s="11">
        <v>0.25</v>
      </c>
      <c r="H49" s="11">
        <v>2.48</v>
      </c>
      <c r="I49" s="11">
        <v>2.0699999999999998</v>
      </c>
      <c r="J49" s="11">
        <v>0.39</v>
      </c>
      <c r="K49" s="12">
        <v>8.6</v>
      </c>
      <c r="L49" s="12">
        <v>3.37</v>
      </c>
      <c r="M49" s="12">
        <v>41.9</v>
      </c>
      <c r="N49" s="12">
        <v>17.309999999999999</v>
      </c>
      <c r="O49" s="12">
        <v>79.2</v>
      </c>
      <c r="P49" s="12">
        <v>19.100000000000001</v>
      </c>
      <c r="Q49" s="12">
        <v>202</v>
      </c>
      <c r="R49" s="12">
        <v>39.5</v>
      </c>
      <c r="S49" s="22">
        <v>24700</v>
      </c>
      <c r="T49" s="11">
        <v>0.2825880832135369</v>
      </c>
      <c r="U49" s="11">
        <v>20.943244970525974</v>
      </c>
      <c r="V49" s="11">
        <v>9.4272076372315041</v>
      </c>
      <c r="W49" s="11">
        <f t="shared" si="0"/>
        <v>40.032414910858996</v>
      </c>
      <c r="X49" s="22">
        <v>439.04999999999995</v>
      </c>
      <c r="Y49" s="36">
        <f t="shared" si="1"/>
        <v>798.36992326512393</v>
      </c>
    </row>
    <row r="50" spans="1:25" x14ac:dyDescent="0.25">
      <c r="A50" s="2">
        <v>46</v>
      </c>
      <c r="B50" s="12">
        <v>3.2</v>
      </c>
      <c r="C50" s="22">
        <v>453</v>
      </c>
      <c r="D50" s="11">
        <v>38.6</v>
      </c>
      <c r="E50" s="11">
        <v>2.5999999999999999E-3</v>
      </c>
      <c r="F50" s="12">
        <v>12.07</v>
      </c>
      <c r="G50" s="11">
        <v>7.1000000000000004E-3</v>
      </c>
      <c r="H50" s="11">
        <v>0.126</v>
      </c>
      <c r="I50" s="11">
        <v>0.27</v>
      </c>
      <c r="J50" s="11">
        <v>0.08</v>
      </c>
      <c r="K50" s="12">
        <v>3.1</v>
      </c>
      <c r="L50" s="12">
        <v>1.69</v>
      </c>
      <c r="M50" s="12">
        <v>24.3</v>
      </c>
      <c r="N50" s="12">
        <v>11.07</v>
      </c>
      <c r="O50" s="12">
        <v>69</v>
      </c>
      <c r="P50" s="12">
        <v>18.100000000000001</v>
      </c>
      <c r="Q50" s="12">
        <v>207</v>
      </c>
      <c r="R50" s="12">
        <v>51.3</v>
      </c>
      <c r="S50" s="22">
        <v>18340</v>
      </c>
      <c r="T50" s="11">
        <v>0.26733196641865464</v>
      </c>
      <c r="U50" s="11">
        <v>688.77277936591076</v>
      </c>
      <c r="V50" s="11">
        <v>21.111111111111111</v>
      </c>
      <c r="W50" s="11">
        <f t="shared" si="0"/>
        <v>40.485651214128033</v>
      </c>
      <c r="X50" s="22">
        <v>398.1157</v>
      </c>
      <c r="Y50" s="36">
        <f t="shared" si="1"/>
        <v>721.7124208019261</v>
      </c>
    </row>
    <row r="51" spans="1:25" x14ac:dyDescent="0.25">
      <c r="A51" s="2">
        <v>47</v>
      </c>
      <c r="B51" s="12">
        <v>5.0999999999999996</v>
      </c>
      <c r="C51" s="22">
        <v>474</v>
      </c>
      <c r="D51" s="11">
        <v>65.400000000000006</v>
      </c>
      <c r="E51" s="11">
        <v>3.2000000000000001E-2</v>
      </c>
      <c r="F51" s="12">
        <v>16.8</v>
      </c>
      <c r="G51" s="11">
        <v>2.9000000000000001E-2</v>
      </c>
      <c r="H51" s="11">
        <v>0.18</v>
      </c>
      <c r="I51" s="11">
        <v>0.6</v>
      </c>
      <c r="J51" s="11">
        <v>6.6000000000000003E-2</v>
      </c>
      <c r="K51" s="12">
        <v>3.7</v>
      </c>
      <c r="L51" s="12">
        <v>1.76</v>
      </c>
      <c r="M51" s="12">
        <v>25.4</v>
      </c>
      <c r="N51" s="12">
        <v>11.2</v>
      </c>
      <c r="O51" s="12">
        <v>56.4</v>
      </c>
      <c r="P51" s="12">
        <v>13.9</v>
      </c>
      <c r="Q51" s="12">
        <v>148</v>
      </c>
      <c r="R51" s="12">
        <v>29.1</v>
      </c>
      <c r="S51" s="22">
        <v>23040</v>
      </c>
      <c r="T51" s="11">
        <v>0.13542257993060072</v>
      </c>
      <c r="U51" s="11">
        <v>135.21343538943117</v>
      </c>
      <c r="V51" s="11">
        <v>11.456692913385828</v>
      </c>
      <c r="W51" s="11">
        <f t="shared" si="0"/>
        <v>48.607594936708864</v>
      </c>
      <c r="X51" s="22">
        <v>307.16700000000003</v>
      </c>
      <c r="Y51" s="36">
        <f t="shared" si="1"/>
        <v>760.91078596039722</v>
      </c>
    </row>
    <row r="52" spans="1:25" x14ac:dyDescent="0.25">
      <c r="A52" s="2">
        <v>48</v>
      </c>
      <c r="B52" s="12">
        <v>5.6</v>
      </c>
      <c r="C52" s="22">
        <v>425</v>
      </c>
      <c r="D52" s="11">
        <v>40.799999999999997</v>
      </c>
      <c r="E52" s="11">
        <v>5.3999999999999999E-2</v>
      </c>
      <c r="F52" s="12">
        <v>13.3</v>
      </c>
      <c r="G52" s="11">
        <v>9.6000000000000002E-2</v>
      </c>
      <c r="H52" s="11">
        <v>0.77</v>
      </c>
      <c r="I52" s="11">
        <v>0.56999999999999995</v>
      </c>
      <c r="J52" s="11">
        <v>0.16</v>
      </c>
      <c r="K52" s="12">
        <v>3.7</v>
      </c>
      <c r="L52" s="12">
        <v>1.81</v>
      </c>
      <c r="M52" s="12">
        <v>26.4</v>
      </c>
      <c r="N52" s="12">
        <v>12.2</v>
      </c>
      <c r="O52" s="12">
        <v>54.7</v>
      </c>
      <c r="P52" s="12">
        <v>13.46</v>
      </c>
      <c r="Q52" s="12">
        <v>138</v>
      </c>
      <c r="R52" s="12">
        <v>30.6</v>
      </c>
      <c r="S52" s="22">
        <v>23400</v>
      </c>
      <c r="T52" s="11">
        <v>0.33682578276925512</v>
      </c>
      <c r="U52" s="11">
        <v>45.290143636610289</v>
      </c>
      <c r="V52" s="11">
        <v>11.590909090909093</v>
      </c>
      <c r="W52" s="11">
        <f t="shared" si="0"/>
        <v>55.058823529411768</v>
      </c>
      <c r="X52" s="22">
        <v>295.82000000000005</v>
      </c>
      <c r="Y52" s="36">
        <f t="shared" si="1"/>
        <v>769.17151121268409</v>
      </c>
    </row>
    <row r="53" spans="1:25" x14ac:dyDescent="0.25">
      <c r="A53" s="2">
        <v>49</v>
      </c>
      <c r="B53" s="12">
        <v>2.2000000000000002</v>
      </c>
      <c r="C53" s="22">
        <v>529</v>
      </c>
      <c r="D53" s="11">
        <v>48.3</v>
      </c>
      <c r="E53" s="11">
        <v>0.16600000000000001</v>
      </c>
      <c r="F53" s="12">
        <v>22.5</v>
      </c>
      <c r="G53" s="11">
        <v>0.31</v>
      </c>
      <c r="H53" s="11">
        <v>1.7</v>
      </c>
      <c r="I53" s="11">
        <v>1.78</v>
      </c>
      <c r="J53" s="11">
        <v>0.19800000000000001</v>
      </c>
      <c r="K53" s="12">
        <v>6</v>
      </c>
      <c r="L53" s="12">
        <v>2.41</v>
      </c>
      <c r="M53" s="12">
        <v>31.7</v>
      </c>
      <c r="N53" s="12">
        <v>13.6</v>
      </c>
      <c r="O53" s="12">
        <v>69.3</v>
      </c>
      <c r="P53" s="12">
        <v>17.2</v>
      </c>
      <c r="Q53" s="12">
        <v>185.7</v>
      </c>
      <c r="R53" s="12">
        <v>40.9</v>
      </c>
      <c r="S53" s="22">
        <v>24110</v>
      </c>
      <c r="T53" s="11">
        <v>0.18522653343665543</v>
      </c>
      <c r="U53" s="11">
        <v>24.318242263346381</v>
      </c>
      <c r="V53" s="11">
        <v>12.902208201892744</v>
      </c>
      <c r="W53" s="11">
        <f t="shared" si="0"/>
        <v>45.576559546313803</v>
      </c>
      <c r="X53" s="22">
        <v>393.46399999999994</v>
      </c>
      <c r="Y53" s="36">
        <f t="shared" si="1"/>
        <v>692.39489696253975</v>
      </c>
    </row>
    <row r="54" spans="1:25" x14ac:dyDescent="0.25">
      <c r="A54" s="2">
        <v>50</v>
      </c>
      <c r="B54" s="12">
        <v>5.8</v>
      </c>
      <c r="C54" s="22">
        <v>701</v>
      </c>
      <c r="D54" s="11">
        <v>52.2</v>
      </c>
      <c r="E54" s="11">
        <v>0.216</v>
      </c>
      <c r="F54" s="12">
        <v>28</v>
      </c>
      <c r="G54" s="11">
        <v>0.26</v>
      </c>
      <c r="H54" s="11">
        <v>2.0299999999999998</v>
      </c>
      <c r="I54" s="11">
        <v>2.78</v>
      </c>
      <c r="J54" s="11">
        <v>0.3</v>
      </c>
      <c r="K54" s="12">
        <v>11.7</v>
      </c>
      <c r="L54" s="12">
        <v>3.51</v>
      </c>
      <c r="M54" s="12">
        <v>52</v>
      </c>
      <c r="N54" s="12">
        <v>20.6</v>
      </c>
      <c r="O54" s="12">
        <v>96.4</v>
      </c>
      <c r="P54" s="12">
        <v>22.1</v>
      </c>
      <c r="Q54" s="12">
        <v>226</v>
      </c>
      <c r="R54" s="12">
        <v>49.7</v>
      </c>
      <c r="S54" s="22">
        <v>21600</v>
      </c>
      <c r="T54" s="11">
        <v>0.16081611301165555</v>
      </c>
      <c r="U54" s="11">
        <v>28.968701937896242</v>
      </c>
      <c r="V54" s="11">
        <v>9.5576923076923084</v>
      </c>
      <c r="W54" s="11">
        <f t="shared" si="0"/>
        <v>30.813124108416549</v>
      </c>
      <c r="X54" s="22">
        <v>515.596</v>
      </c>
      <c r="Y54" s="36">
        <f t="shared" si="1"/>
        <v>772.3068648262431</v>
      </c>
    </row>
    <row r="55" spans="1:25" x14ac:dyDescent="0.25">
      <c r="A55" s="2">
        <v>51</v>
      </c>
      <c r="B55" s="12">
        <v>2.8</v>
      </c>
      <c r="C55" s="22">
        <v>554</v>
      </c>
      <c r="D55" s="11">
        <v>44.1</v>
      </c>
      <c r="E55" s="11">
        <v>8.3999999999999995E-3</v>
      </c>
      <c r="F55" s="12">
        <v>18.899999999999999</v>
      </c>
      <c r="G55" s="11">
        <v>7.1000000000000004E-3</v>
      </c>
      <c r="H55" s="11">
        <v>0.22</v>
      </c>
      <c r="I55" s="11">
        <v>0.63</v>
      </c>
      <c r="J55" s="11">
        <v>6.2E-2</v>
      </c>
      <c r="K55" s="12">
        <v>4.1100000000000003</v>
      </c>
      <c r="L55" s="12">
        <v>1.65</v>
      </c>
      <c r="M55" s="12">
        <v>26.4</v>
      </c>
      <c r="N55" s="12">
        <v>14.2</v>
      </c>
      <c r="O55" s="12">
        <v>72.3</v>
      </c>
      <c r="P55" s="12">
        <v>19.5</v>
      </c>
      <c r="Q55" s="12">
        <v>225</v>
      </c>
      <c r="R55" s="12">
        <v>54.2</v>
      </c>
      <c r="S55" s="22">
        <v>20200</v>
      </c>
      <c r="T55" s="11">
        <v>0.11779426286620363</v>
      </c>
      <c r="U55" s="11">
        <v>600.0363219426556</v>
      </c>
      <c r="V55" s="11">
        <v>20.530303030303035</v>
      </c>
      <c r="W55" s="11">
        <f t="shared" si="0"/>
        <v>36.462093862815884</v>
      </c>
      <c r="X55" s="22">
        <v>437.1875</v>
      </c>
      <c r="Y55" s="36">
        <f t="shared" si="1"/>
        <v>711.05144702163989</v>
      </c>
    </row>
    <row r="56" spans="1:25" x14ac:dyDescent="0.25">
      <c r="A56" s="2">
        <v>52</v>
      </c>
      <c r="B56" s="12">
        <v>2.8</v>
      </c>
      <c r="C56" s="22">
        <v>560</v>
      </c>
      <c r="D56" s="11">
        <v>73.900000000000006</v>
      </c>
      <c r="E56" s="11">
        <v>0.14199999999999999</v>
      </c>
      <c r="F56" s="12">
        <v>29.6</v>
      </c>
      <c r="G56" s="11">
        <v>0.114</v>
      </c>
      <c r="H56" s="11">
        <v>1.05</v>
      </c>
      <c r="I56" s="11">
        <v>1.1499999999999999</v>
      </c>
      <c r="J56" s="11">
        <v>0.16500000000000001</v>
      </c>
      <c r="K56" s="12">
        <v>5.6</v>
      </c>
      <c r="L56" s="12">
        <v>2.39</v>
      </c>
      <c r="M56" s="12">
        <v>35.299999999999997</v>
      </c>
      <c r="N56" s="12">
        <v>14</v>
      </c>
      <c r="O56" s="12">
        <v>71</v>
      </c>
      <c r="P56" s="12">
        <v>17</v>
      </c>
      <c r="Q56" s="12">
        <v>183.8</v>
      </c>
      <c r="R56" s="12">
        <v>36.799999999999997</v>
      </c>
      <c r="S56" s="22">
        <v>28700</v>
      </c>
      <c r="T56" s="11">
        <v>0.19877631970596318</v>
      </c>
      <c r="U56" s="11">
        <v>57.040019682439315</v>
      </c>
      <c r="V56" s="11">
        <v>10.424929178470258</v>
      </c>
      <c r="W56" s="11">
        <f t="shared" si="0"/>
        <v>51.25</v>
      </c>
      <c r="X56" s="22">
        <v>398.11100000000005</v>
      </c>
      <c r="Y56" s="36">
        <f t="shared" si="1"/>
        <v>711.05144702163989</v>
      </c>
    </row>
    <row r="57" spans="1:25" x14ac:dyDescent="0.25">
      <c r="A57" s="2">
        <v>53</v>
      </c>
      <c r="B57" s="12">
        <v>3.5</v>
      </c>
      <c r="C57" s="22">
        <v>434</v>
      </c>
      <c r="D57" s="11">
        <v>32.299999999999997</v>
      </c>
      <c r="E57" s="11">
        <v>0.11799999999999999</v>
      </c>
      <c r="F57" s="12">
        <v>19.100000000000001</v>
      </c>
      <c r="G57" s="11">
        <v>0.152</v>
      </c>
      <c r="H57" s="11">
        <v>1.1100000000000001</v>
      </c>
      <c r="I57" s="11">
        <v>1.18</v>
      </c>
      <c r="J57" s="11">
        <v>8.8999999999999996E-2</v>
      </c>
      <c r="K57" s="12">
        <v>4.9000000000000004</v>
      </c>
      <c r="L57" s="12">
        <v>1.97</v>
      </c>
      <c r="M57" s="12">
        <v>23.7</v>
      </c>
      <c r="N57" s="12">
        <v>10.96</v>
      </c>
      <c r="O57" s="12">
        <v>53.7</v>
      </c>
      <c r="P57" s="12">
        <v>12.95</v>
      </c>
      <c r="Q57" s="12">
        <v>134.80000000000001</v>
      </c>
      <c r="R57" s="12">
        <v>29.3</v>
      </c>
      <c r="S57" s="22">
        <v>24940</v>
      </c>
      <c r="T57" s="11">
        <v>0.11315522119790677</v>
      </c>
      <c r="U57" s="11">
        <v>34.966738295960859</v>
      </c>
      <c r="V57" s="11">
        <v>12.362869198312238</v>
      </c>
      <c r="W57" s="11">
        <f t="shared" si="0"/>
        <v>57.465437788018434</v>
      </c>
      <c r="X57" s="22">
        <v>294.02900000000005</v>
      </c>
      <c r="Y57" s="36">
        <f t="shared" si="1"/>
        <v>729.00445368956048</v>
      </c>
    </row>
    <row r="58" spans="1:25" x14ac:dyDescent="0.25">
      <c r="A58" s="2">
        <v>54</v>
      </c>
      <c r="B58" s="12">
        <v>4.2</v>
      </c>
      <c r="C58" s="22">
        <v>464</v>
      </c>
      <c r="D58" s="11">
        <v>59.6</v>
      </c>
      <c r="E58" s="11">
        <v>2.5000000000000001E-2</v>
      </c>
      <c r="F58" s="12">
        <v>16.63</v>
      </c>
      <c r="G58" s="11">
        <v>1.6E-2</v>
      </c>
      <c r="H58" s="11">
        <v>7.0999999999999994E-2</v>
      </c>
      <c r="I58" s="11">
        <v>0.46</v>
      </c>
      <c r="J58" s="11">
        <v>0.09</v>
      </c>
      <c r="K58" s="12">
        <v>3.4</v>
      </c>
      <c r="L58" s="12">
        <v>1.67</v>
      </c>
      <c r="M58" s="12">
        <v>27.9</v>
      </c>
      <c r="N58" s="12">
        <v>11.8</v>
      </c>
      <c r="O58" s="12">
        <v>60.3</v>
      </c>
      <c r="P58" s="12">
        <v>14.19</v>
      </c>
      <c r="Q58" s="12">
        <v>156.19999999999999</v>
      </c>
      <c r="R58" s="12">
        <v>35.4</v>
      </c>
      <c r="S58" s="22">
        <v>24090</v>
      </c>
      <c r="T58" s="11">
        <v>0.22001270977466161</v>
      </c>
      <c r="U58" s="11">
        <v>203.86694129598379</v>
      </c>
      <c r="V58" s="11">
        <v>12.688172043010754</v>
      </c>
      <c r="W58" s="11">
        <f t="shared" si="0"/>
        <v>51.918103448275865</v>
      </c>
      <c r="X58" s="22">
        <v>328.15199999999993</v>
      </c>
      <c r="Y58" s="36">
        <f t="shared" si="1"/>
        <v>744.1936043759514</v>
      </c>
    </row>
    <row r="59" spans="1:25" x14ac:dyDescent="0.25">
      <c r="A59" s="2">
        <v>55</v>
      </c>
      <c r="B59" s="12">
        <v>6.2</v>
      </c>
      <c r="C59" s="22">
        <v>537</v>
      </c>
      <c r="D59" s="11">
        <v>40.5</v>
      </c>
      <c r="E59" s="11">
        <v>0.23799999999999999</v>
      </c>
      <c r="F59" s="12">
        <v>17.399999999999999</v>
      </c>
      <c r="G59" s="11">
        <v>0.33600000000000002</v>
      </c>
      <c r="H59" s="11">
        <v>2.06</v>
      </c>
      <c r="I59" s="11">
        <v>1.93</v>
      </c>
      <c r="J59" s="11">
        <v>0.29199999999999998</v>
      </c>
      <c r="K59" s="12">
        <v>10.3</v>
      </c>
      <c r="L59" s="12">
        <v>2.87</v>
      </c>
      <c r="M59" s="12">
        <v>36.5</v>
      </c>
      <c r="N59" s="12">
        <v>16</v>
      </c>
      <c r="O59" s="12">
        <v>74</v>
      </c>
      <c r="P59" s="12">
        <v>17.809999999999999</v>
      </c>
      <c r="Q59" s="12">
        <v>183</v>
      </c>
      <c r="R59" s="12">
        <v>40.6</v>
      </c>
      <c r="S59" s="22">
        <v>23300</v>
      </c>
      <c r="T59" s="11">
        <v>0.20022081255821791</v>
      </c>
      <c r="U59" s="11">
        <v>15.086054925349865</v>
      </c>
      <c r="V59" s="11">
        <v>11.123287671232877</v>
      </c>
      <c r="W59" s="11">
        <f t="shared" si="0"/>
        <v>43.389199255121042</v>
      </c>
      <c r="X59" s="22">
        <v>403.33600000000001</v>
      </c>
      <c r="Y59" s="36">
        <f t="shared" si="1"/>
        <v>778.32058040483844</v>
      </c>
    </row>
    <row r="60" spans="1:25" x14ac:dyDescent="0.25">
      <c r="A60" s="2">
        <v>56</v>
      </c>
      <c r="B60" s="12">
        <v>2.5</v>
      </c>
      <c r="C60" s="22">
        <v>584</v>
      </c>
      <c r="D60" s="11">
        <v>61.1</v>
      </c>
      <c r="E60" s="11">
        <v>2.3E-2</v>
      </c>
      <c r="F60" s="12">
        <v>20.7</v>
      </c>
      <c r="G60" s="11">
        <v>1.0999999999999999E-2</v>
      </c>
      <c r="H60" s="11">
        <v>0.13200000000000001</v>
      </c>
      <c r="I60" s="11">
        <v>0.3</v>
      </c>
      <c r="J60" s="11">
        <v>5.2999999999999999E-2</v>
      </c>
      <c r="K60" s="12">
        <v>6.2</v>
      </c>
      <c r="L60" s="12">
        <v>2.13</v>
      </c>
      <c r="M60" s="12">
        <v>36.1</v>
      </c>
      <c r="N60" s="12">
        <v>15</v>
      </c>
      <c r="O60" s="12">
        <v>72.8</v>
      </c>
      <c r="P60" s="12">
        <v>17.100000000000001</v>
      </c>
      <c r="Q60" s="12">
        <v>175</v>
      </c>
      <c r="R60" s="12">
        <v>39</v>
      </c>
      <c r="S60" s="22">
        <v>24300</v>
      </c>
      <c r="T60" s="11">
        <v>0.11880727433232205</v>
      </c>
      <c r="U60" s="11">
        <v>319.07636688080788</v>
      </c>
      <c r="V60" s="11">
        <v>10.803324099722992</v>
      </c>
      <c r="W60" s="11">
        <f t="shared" si="0"/>
        <v>41.609589041095887</v>
      </c>
      <c r="X60" s="22">
        <v>384.54899999999998</v>
      </c>
      <c r="Y60" s="36">
        <f t="shared" si="1"/>
        <v>702.19040406648423</v>
      </c>
    </row>
    <row r="61" spans="1:25" x14ac:dyDescent="0.25">
      <c r="A61" s="2">
        <v>57</v>
      </c>
      <c r="B61" s="12">
        <v>2.2999999999999998</v>
      </c>
      <c r="C61" s="22">
        <v>464</v>
      </c>
      <c r="D61" s="11">
        <v>48</v>
      </c>
      <c r="E61" s="11" t="s">
        <v>62</v>
      </c>
      <c r="F61" s="12">
        <v>12.57</v>
      </c>
      <c r="G61" s="11">
        <v>1.4E-2</v>
      </c>
      <c r="H61" s="11">
        <v>7.0999999999999994E-2</v>
      </c>
      <c r="I61" s="11">
        <v>0.65</v>
      </c>
      <c r="J61" s="11">
        <v>2.5999999999999999E-2</v>
      </c>
      <c r="K61" s="12">
        <v>3.37</v>
      </c>
      <c r="L61" s="12">
        <v>2.09</v>
      </c>
      <c r="M61" s="12">
        <v>28</v>
      </c>
      <c r="N61" s="12">
        <v>12.05</v>
      </c>
      <c r="O61" s="12">
        <v>54.6</v>
      </c>
      <c r="P61" s="12">
        <v>12.8</v>
      </c>
      <c r="Q61" s="12">
        <v>138.5</v>
      </c>
      <c r="R61" s="12">
        <v>30.1</v>
      </c>
      <c r="S61" s="22">
        <v>24830</v>
      </c>
      <c r="T61" s="11">
        <v>5.3706314926820313E-2</v>
      </c>
      <c r="U61" s="11">
        <v>868.22954152467548</v>
      </c>
      <c r="V61" s="11">
        <v>10.75</v>
      </c>
      <c r="W61" s="11">
        <f t="shared" si="0"/>
        <v>53.512931034482762</v>
      </c>
      <c r="X61" s="22">
        <v>294.84190000000001</v>
      </c>
      <c r="Y61" s="36">
        <f t="shared" si="1"/>
        <v>695.77749893398573</v>
      </c>
    </row>
    <row r="62" spans="1:25" x14ac:dyDescent="0.25">
      <c r="A62" s="2">
        <v>58</v>
      </c>
      <c r="B62" s="12">
        <v>1.6</v>
      </c>
      <c r="C62" s="22">
        <v>662</v>
      </c>
      <c r="D62" s="11">
        <v>48.4</v>
      </c>
      <c r="E62" s="11" t="s">
        <v>62</v>
      </c>
      <c r="F62" s="12">
        <v>14.93</v>
      </c>
      <c r="G62" s="11">
        <v>8.0000000000000002E-3</v>
      </c>
      <c r="H62" s="11">
        <v>7.0999999999999994E-2</v>
      </c>
      <c r="I62" s="11">
        <v>0.46</v>
      </c>
      <c r="J62" s="11">
        <v>0.123</v>
      </c>
      <c r="K62" s="12">
        <v>5.8</v>
      </c>
      <c r="L62" s="12">
        <v>2.2400000000000002</v>
      </c>
      <c r="M62" s="12">
        <v>39.200000000000003</v>
      </c>
      <c r="N62" s="12">
        <v>18.3</v>
      </c>
      <c r="O62" s="12">
        <v>96.7</v>
      </c>
      <c r="P62" s="12">
        <v>23.47</v>
      </c>
      <c r="Q62" s="12">
        <v>267</v>
      </c>
      <c r="R62" s="12">
        <v>63.3</v>
      </c>
      <c r="S62" s="22">
        <v>21600</v>
      </c>
      <c r="T62" s="11">
        <v>0.2302161749211257</v>
      </c>
      <c r="U62" s="11" t="s">
        <v>59</v>
      </c>
      <c r="V62" s="11">
        <v>16.147959183673468</v>
      </c>
      <c r="W62" s="11">
        <f t="shared" si="0"/>
        <v>32.628398791540782</v>
      </c>
      <c r="X62" s="22">
        <v>531.60309999999993</v>
      </c>
      <c r="Y62" s="36">
        <f t="shared" si="1"/>
        <v>668.87149201742739</v>
      </c>
    </row>
    <row r="63" spans="1:25" x14ac:dyDescent="0.25">
      <c r="A63" s="2">
        <v>59</v>
      </c>
      <c r="B63" s="12">
        <v>1.1000000000000001</v>
      </c>
      <c r="C63" s="22">
        <v>408</v>
      </c>
      <c r="D63" s="11">
        <v>51</v>
      </c>
      <c r="E63" s="11">
        <v>1.5699999999999999E-2</v>
      </c>
      <c r="F63" s="12">
        <v>15.9</v>
      </c>
      <c r="G63" s="11">
        <v>2.7E-2</v>
      </c>
      <c r="H63" s="11">
        <v>0.27</v>
      </c>
      <c r="I63" s="11">
        <v>0.21</v>
      </c>
      <c r="J63" s="11">
        <v>3.5000000000000003E-2</v>
      </c>
      <c r="K63" s="12">
        <v>2.57</v>
      </c>
      <c r="L63" s="12">
        <v>1.49</v>
      </c>
      <c r="M63" s="12">
        <v>23.8</v>
      </c>
      <c r="N63" s="12">
        <v>10.57</v>
      </c>
      <c r="O63" s="12">
        <v>54.6</v>
      </c>
      <c r="P63" s="12">
        <v>14.5</v>
      </c>
      <c r="Q63" s="12">
        <v>152.1</v>
      </c>
      <c r="R63" s="12">
        <v>35.799999999999997</v>
      </c>
      <c r="S63" s="22">
        <v>22600</v>
      </c>
      <c r="T63" s="11">
        <v>0.14565167059770226</v>
      </c>
      <c r="U63" s="11">
        <v>189.34331199904611</v>
      </c>
      <c r="V63" s="11">
        <v>15.042016806722689</v>
      </c>
      <c r="W63" s="11">
        <f t="shared" si="0"/>
        <v>55.392156862745097</v>
      </c>
      <c r="X63" s="22">
        <v>311.8877</v>
      </c>
      <c r="Y63" s="36">
        <f t="shared" si="1"/>
        <v>642.6964672051281</v>
      </c>
    </row>
    <row r="64" spans="1:25" x14ac:dyDescent="0.25">
      <c r="A64" s="2">
        <v>60</v>
      </c>
      <c r="B64" s="12">
        <v>2.1</v>
      </c>
      <c r="C64" s="22">
        <v>529</v>
      </c>
      <c r="D64" s="11">
        <v>39.5</v>
      </c>
      <c r="E64" s="11" t="s">
        <v>62</v>
      </c>
      <c r="F64" s="12">
        <v>11.38</v>
      </c>
      <c r="G64" s="11" t="s">
        <v>62</v>
      </c>
      <c r="H64" s="11">
        <v>0.16</v>
      </c>
      <c r="I64" s="11">
        <v>0.4</v>
      </c>
      <c r="J64" s="11">
        <v>7.3999999999999996E-2</v>
      </c>
      <c r="K64" s="12">
        <v>4.17</v>
      </c>
      <c r="L64" s="12">
        <v>2.08</v>
      </c>
      <c r="M64" s="12">
        <v>30.8</v>
      </c>
      <c r="N64" s="12">
        <v>12.7</v>
      </c>
      <c r="O64" s="12">
        <v>66.599999999999994</v>
      </c>
      <c r="P64" s="12">
        <v>15.1</v>
      </c>
      <c r="Q64" s="12">
        <v>173</v>
      </c>
      <c r="R64" s="12">
        <v>34.700000000000003</v>
      </c>
      <c r="S64" s="22">
        <v>23110</v>
      </c>
      <c r="T64" s="11">
        <v>0.17516903260712649</v>
      </c>
      <c r="U64" s="11">
        <v>1513.1687269671613</v>
      </c>
      <c r="V64" s="11">
        <v>11.266233766233768</v>
      </c>
      <c r="W64" s="11">
        <f t="shared" si="0"/>
        <v>43.686200378071831</v>
      </c>
      <c r="X64" s="22">
        <v>351.16839999999996</v>
      </c>
      <c r="Y64" s="36">
        <f t="shared" si="1"/>
        <v>688.8814790756237</v>
      </c>
    </row>
    <row r="65" spans="1:25" x14ac:dyDescent="0.25">
      <c r="A65" s="2">
        <v>61</v>
      </c>
      <c r="B65" s="12">
        <v>7.1</v>
      </c>
      <c r="C65" s="22">
        <v>545</v>
      </c>
      <c r="D65" s="11">
        <v>60</v>
      </c>
      <c r="E65" s="11">
        <v>0.44</v>
      </c>
      <c r="F65" s="12">
        <v>27.2</v>
      </c>
      <c r="G65" s="11">
        <v>0.48</v>
      </c>
      <c r="H65" s="11">
        <v>3.7</v>
      </c>
      <c r="I65" s="11">
        <v>3.17</v>
      </c>
      <c r="J65" s="11">
        <v>0.25</v>
      </c>
      <c r="K65" s="12">
        <v>8</v>
      </c>
      <c r="L65" s="12">
        <v>2.84</v>
      </c>
      <c r="M65" s="12">
        <v>32.1</v>
      </c>
      <c r="N65" s="12">
        <v>14</v>
      </c>
      <c r="O65" s="12">
        <v>70.599999999999994</v>
      </c>
      <c r="P65" s="12">
        <v>17.3</v>
      </c>
      <c r="Q65" s="12">
        <v>181</v>
      </c>
      <c r="R65" s="12">
        <v>38.4</v>
      </c>
      <c r="S65" s="22">
        <v>24990</v>
      </c>
      <c r="T65" s="11">
        <v>0.15177107806009318</v>
      </c>
      <c r="U65" s="11">
        <v>14.511306014438151</v>
      </c>
      <c r="V65" s="11">
        <v>11.962616822429906</v>
      </c>
      <c r="W65" s="11">
        <f t="shared" si="0"/>
        <v>45.853211009174309</v>
      </c>
      <c r="X65" s="22">
        <v>399.48</v>
      </c>
      <c r="Y65" s="36">
        <f t="shared" si="1"/>
        <v>790.76975694708153</v>
      </c>
    </row>
    <row r="66" spans="1:25" x14ac:dyDescent="0.25">
      <c r="A66" s="2">
        <v>62</v>
      </c>
      <c r="B66" s="12">
        <v>5.5</v>
      </c>
      <c r="C66" s="22">
        <v>592</v>
      </c>
      <c r="D66" s="11">
        <v>64.400000000000006</v>
      </c>
      <c r="E66" s="11">
        <v>0.215</v>
      </c>
      <c r="F66" s="12">
        <v>23.9</v>
      </c>
      <c r="G66" s="11">
        <v>0.27</v>
      </c>
      <c r="H66" s="11">
        <v>1.7</v>
      </c>
      <c r="I66" s="11">
        <v>1.51</v>
      </c>
      <c r="J66" s="11">
        <v>0.14099999999999999</v>
      </c>
      <c r="K66" s="12">
        <v>7</v>
      </c>
      <c r="L66" s="12">
        <v>2.64</v>
      </c>
      <c r="M66" s="12">
        <v>35.700000000000003</v>
      </c>
      <c r="N66" s="12">
        <v>16.63</v>
      </c>
      <c r="O66" s="12">
        <v>86.8</v>
      </c>
      <c r="P66" s="12">
        <v>19.91</v>
      </c>
      <c r="Q66" s="12">
        <v>240</v>
      </c>
      <c r="R66" s="12">
        <v>50.9</v>
      </c>
      <c r="S66" s="22">
        <v>24700</v>
      </c>
      <c r="T66" s="11">
        <v>0.13258831577672997</v>
      </c>
      <c r="U66" s="11">
        <v>24.320995221858219</v>
      </c>
      <c r="V66" s="11">
        <v>14.257703081232492</v>
      </c>
      <c r="W66" s="11">
        <f t="shared" si="0"/>
        <v>41.722972972972975</v>
      </c>
      <c r="X66" s="22">
        <v>487.31599999999992</v>
      </c>
      <c r="Y66" s="36">
        <f>(4800/(5.711-LOG(1)+LOG(0.75)-LOG(B66))-273)+50</f>
        <v>767.56924957247179</v>
      </c>
    </row>
    <row r="67" spans="1:25" x14ac:dyDescent="0.25">
      <c r="A67" s="2">
        <v>63</v>
      </c>
      <c r="B67" s="12">
        <v>1.9</v>
      </c>
      <c r="C67" s="22">
        <v>338</v>
      </c>
      <c r="D67" s="11">
        <v>46.6</v>
      </c>
      <c r="E67" s="11" t="s">
        <v>62</v>
      </c>
      <c r="F67" s="12">
        <v>17</v>
      </c>
      <c r="G67" s="11">
        <v>1.03E-2</v>
      </c>
      <c r="H67" s="11">
        <v>0.19800000000000001</v>
      </c>
      <c r="I67" s="11">
        <v>0.21</v>
      </c>
      <c r="J67" s="11">
        <v>3.5000000000000003E-2</v>
      </c>
      <c r="K67" s="12">
        <v>2.95</v>
      </c>
      <c r="L67" s="12">
        <v>1.1100000000000001</v>
      </c>
      <c r="M67" s="12">
        <v>20.8</v>
      </c>
      <c r="N67" s="12">
        <v>8.2799999999999994</v>
      </c>
      <c r="O67" s="12">
        <v>39.6</v>
      </c>
      <c r="P67" s="12">
        <v>9.64</v>
      </c>
      <c r="Q67" s="12">
        <v>92.1</v>
      </c>
      <c r="R67" s="12">
        <v>18</v>
      </c>
      <c r="S67" s="22">
        <v>23290</v>
      </c>
      <c r="T67" s="11">
        <v>0.13594743688884481</v>
      </c>
      <c r="U67" s="11" t="s">
        <v>59</v>
      </c>
      <c r="V67" s="11">
        <v>8.6538461538461551</v>
      </c>
      <c r="W67" s="11">
        <f t="shared" si="0"/>
        <v>68.905325443786978</v>
      </c>
      <c r="X67" s="22">
        <v>209.93419999999998</v>
      </c>
      <c r="Y67" s="36">
        <f t="shared" si="1"/>
        <v>681.41336837711265</v>
      </c>
    </row>
    <row r="68" spans="1:25" x14ac:dyDescent="0.25">
      <c r="A68" s="2">
        <v>64</v>
      </c>
      <c r="B68" s="12">
        <v>7.7</v>
      </c>
      <c r="C68" s="22">
        <v>593</v>
      </c>
      <c r="D68" s="11">
        <v>71</v>
      </c>
      <c r="E68" s="11">
        <v>0.23899999999999999</v>
      </c>
      <c r="F68" s="12">
        <v>32.5</v>
      </c>
      <c r="G68" s="11">
        <v>0.24299999999999999</v>
      </c>
      <c r="H68" s="11">
        <v>1.52</v>
      </c>
      <c r="I68" s="11">
        <v>1.48</v>
      </c>
      <c r="J68" s="11">
        <v>0.20499999999999999</v>
      </c>
      <c r="K68" s="12">
        <v>5.5</v>
      </c>
      <c r="L68" s="12">
        <v>2.69</v>
      </c>
      <c r="M68" s="12">
        <v>38.200000000000003</v>
      </c>
      <c r="N68" s="12">
        <v>16.23</v>
      </c>
      <c r="O68" s="12">
        <v>78.8</v>
      </c>
      <c r="P68" s="12">
        <v>17.309999999999999</v>
      </c>
      <c r="Q68" s="12">
        <v>187</v>
      </c>
      <c r="R68" s="12">
        <v>39.5</v>
      </c>
      <c r="S68" s="22">
        <v>23800</v>
      </c>
      <c r="T68" s="11">
        <v>0.21966724008851723</v>
      </c>
      <c r="U68" s="11">
        <v>33.064794449113165</v>
      </c>
      <c r="V68" s="11">
        <v>10.340314136125654</v>
      </c>
      <c r="W68" s="11">
        <f t="shared" si="0"/>
        <v>40.134907251264757</v>
      </c>
      <c r="X68" s="22">
        <v>421.41700000000003</v>
      </c>
      <c r="Y68" s="36">
        <f t="shared" si="1"/>
        <v>798.36992326512393</v>
      </c>
    </row>
    <row r="69" spans="1:25" x14ac:dyDescent="0.25">
      <c r="A69" s="2">
        <v>65</v>
      </c>
      <c r="B69" s="12">
        <v>1.8</v>
      </c>
      <c r="C69" s="22">
        <v>419</v>
      </c>
      <c r="D69" s="11">
        <v>49.9</v>
      </c>
      <c r="E69" s="11" t="s">
        <v>62</v>
      </c>
      <c r="F69" s="12">
        <v>18.7</v>
      </c>
      <c r="G69" s="11" t="s">
        <v>62</v>
      </c>
      <c r="H69" s="11">
        <v>0.106</v>
      </c>
      <c r="I69" s="11">
        <v>0.35</v>
      </c>
      <c r="J69" s="11">
        <v>2.8000000000000001E-2</v>
      </c>
      <c r="K69" s="12">
        <v>4.22</v>
      </c>
      <c r="L69" s="12">
        <v>1.53</v>
      </c>
      <c r="M69" s="12">
        <v>21.1</v>
      </c>
      <c r="N69" s="12">
        <v>9.89</v>
      </c>
      <c r="O69" s="12">
        <v>57.2</v>
      </c>
      <c r="P69" s="12">
        <v>13.8</v>
      </c>
      <c r="Q69" s="12">
        <v>134</v>
      </c>
      <c r="R69" s="12">
        <v>27.8</v>
      </c>
      <c r="S69" s="22">
        <v>23620</v>
      </c>
      <c r="T69" s="11">
        <v>7.0435470282418589E-2</v>
      </c>
      <c r="U69" s="11">
        <v>1312.104207288475</v>
      </c>
      <c r="V69" s="11">
        <v>13.175355450236969</v>
      </c>
      <c r="W69" s="11">
        <f t="shared" si="0"/>
        <v>56.372315035799524</v>
      </c>
      <c r="X69" s="22">
        <v>288.73099999999999</v>
      </c>
      <c r="Y69" s="36">
        <f t="shared" si="1"/>
        <v>677.42960200531013</v>
      </c>
    </row>
    <row r="70" spans="1:25" x14ac:dyDescent="0.25">
      <c r="A70" s="2">
        <v>66</v>
      </c>
      <c r="B70" s="12">
        <v>1.5</v>
      </c>
      <c r="C70" s="22">
        <v>348</v>
      </c>
      <c r="D70" s="11">
        <v>36.1</v>
      </c>
      <c r="E70" s="11">
        <v>7.0000000000000001E-3</v>
      </c>
      <c r="F70" s="12">
        <v>11.72</v>
      </c>
      <c r="G70" s="11">
        <v>0.04</v>
      </c>
      <c r="H70" s="11">
        <v>0.14000000000000001</v>
      </c>
      <c r="I70" s="11">
        <v>0.16</v>
      </c>
      <c r="J70" s="11">
        <v>7.2999999999999995E-2</v>
      </c>
      <c r="K70" s="12">
        <v>3.08</v>
      </c>
      <c r="L70" s="12">
        <v>1.76</v>
      </c>
      <c r="M70" s="12">
        <v>17.41</v>
      </c>
      <c r="N70" s="12">
        <v>9.44</v>
      </c>
      <c r="O70" s="12">
        <v>45.1</v>
      </c>
      <c r="P70" s="12">
        <v>11.12</v>
      </c>
      <c r="Q70" s="12">
        <v>107.9</v>
      </c>
      <c r="R70" s="12">
        <v>23.7</v>
      </c>
      <c r="S70" s="22">
        <v>23290</v>
      </c>
      <c r="T70" s="11">
        <v>0.31791509225732195</v>
      </c>
      <c r="U70" s="11">
        <v>171.72485150979045</v>
      </c>
      <c r="V70" s="11">
        <v>13.612866168868464</v>
      </c>
      <c r="W70" s="11">
        <f t="shared" ref="W70:W116" si="2">S70/C70</f>
        <v>66.925287356321846</v>
      </c>
      <c r="X70" s="22">
        <v>231.65</v>
      </c>
      <c r="Y70" s="36">
        <f t="shared" si="1"/>
        <v>664.25076038367376</v>
      </c>
    </row>
    <row r="71" spans="1:25" x14ac:dyDescent="0.25">
      <c r="A71" s="2">
        <v>67</v>
      </c>
      <c r="B71" s="12">
        <v>2.1</v>
      </c>
      <c r="C71" s="22">
        <v>360</v>
      </c>
      <c r="D71" s="11">
        <v>38.6</v>
      </c>
      <c r="E71" s="11">
        <v>0.188</v>
      </c>
      <c r="F71" s="12">
        <v>14.3</v>
      </c>
      <c r="G71" s="11">
        <v>0.19</v>
      </c>
      <c r="H71" s="11">
        <v>1.34</v>
      </c>
      <c r="I71" s="11">
        <v>1.5</v>
      </c>
      <c r="J71" s="11">
        <v>0.2</v>
      </c>
      <c r="K71" s="12">
        <v>4.4000000000000004</v>
      </c>
      <c r="L71" s="12">
        <v>1.69</v>
      </c>
      <c r="M71" s="12">
        <v>23.9</v>
      </c>
      <c r="N71" s="12">
        <v>9.2899999999999991</v>
      </c>
      <c r="O71" s="12">
        <v>46.3</v>
      </c>
      <c r="P71" s="12">
        <v>10.8</v>
      </c>
      <c r="Q71" s="12">
        <v>113.2</v>
      </c>
      <c r="R71" s="12">
        <v>24.6</v>
      </c>
      <c r="S71" s="22">
        <v>22730</v>
      </c>
      <c r="T71" s="11">
        <v>0.23800257885781054</v>
      </c>
      <c r="U71" s="11">
        <v>18.550894939529766</v>
      </c>
      <c r="V71" s="11">
        <v>10.292887029288705</v>
      </c>
      <c r="W71" s="11">
        <f t="shared" si="2"/>
        <v>63.138888888888886</v>
      </c>
      <c r="X71" s="22">
        <v>251.898</v>
      </c>
      <c r="Y71" s="36">
        <f t="shared" si="1"/>
        <v>688.8814790756237</v>
      </c>
    </row>
    <row r="72" spans="1:25" x14ac:dyDescent="0.25">
      <c r="A72" s="2">
        <v>68</v>
      </c>
      <c r="B72" s="12">
        <v>1.2</v>
      </c>
      <c r="C72" s="22">
        <v>339</v>
      </c>
      <c r="D72" s="11">
        <v>17.100000000000001</v>
      </c>
      <c r="E72" s="11">
        <v>8.0000000000000002E-3</v>
      </c>
      <c r="F72" s="12">
        <v>11.9</v>
      </c>
      <c r="G72" s="11" t="s">
        <v>62</v>
      </c>
      <c r="H72" s="11">
        <v>0.123</v>
      </c>
      <c r="I72" s="11">
        <v>0.105</v>
      </c>
      <c r="J72" s="11">
        <v>5.1999999999999998E-2</v>
      </c>
      <c r="K72" s="12">
        <v>2.17</v>
      </c>
      <c r="L72" s="12">
        <v>1.137</v>
      </c>
      <c r="M72" s="12">
        <v>19.7</v>
      </c>
      <c r="N72" s="12">
        <v>9.2799999999999994</v>
      </c>
      <c r="O72" s="12">
        <v>48.9</v>
      </c>
      <c r="P72" s="12">
        <v>12.5</v>
      </c>
      <c r="Q72" s="12">
        <v>141.19999999999999</v>
      </c>
      <c r="R72" s="12">
        <v>34.4</v>
      </c>
      <c r="S72" s="22">
        <v>18110</v>
      </c>
      <c r="T72" s="11">
        <v>0.33304465041944725</v>
      </c>
      <c r="U72" s="11">
        <v>576.64898540852835</v>
      </c>
      <c r="V72" s="11">
        <v>17.46192893401015</v>
      </c>
      <c r="W72" s="11">
        <f t="shared" si="2"/>
        <v>53.421828908554573</v>
      </c>
      <c r="X72" s="22">
        <v>281.47819999999996</v>
      </c>
      <c r="Y72" s="36">
        <f t="shared" si="1"/>
        <v>648.63693141711155</v>
      </c>
    </row>
    <row r="73" spans="1:25" x14ac:dyDescent="0.25">
      <c r="A73" s="2">
        <v>69</v>
      </c>
      <c r="B73" s="12">
        <v>2.7</v>
      </c>
      <c r="C73" s="22">
        <v>497</v>
      </c>
      <c r="D73" s="11">
        <v>58.4</v>
      </c>
      <c r="E73" s="11">
        <v>1.7000000000000001E-2</v>
      </c>
      <c r="F73" s="12">
        <v>18.399999999999999</v>
      </c>
      <c r="G73" s="11" t="s">
        <v>62</v>
      </c>
      <c r="H73" s="11">
        <v>0.16</v>
      </c>
      <c r="I73" s="11">
        <v>0.72</v>
      </c>
      <c r="J73" s="11">
        <v>7.0000000000000007E-2</v>
      </c>
      <c r="K73" s="12">
        <v>4.8</v>
      </c>
      <c r="L73" s="12">
        <v>1.88</v>
      </c>
      <c r="M73" s="12">
        <v>29.2</v>
      </c>
      <c r="N73" s="12">
        <v>12.62</v>
      </c>
      <c r="O73" s="12">
        <v>61.8</v>
      </c>
      <c r="P73" s="12">
        <v>15.1</v>
      </c>
      <c r="Q73" s="12">
        <v>165</v>
      </c>
      <c r="R73" s="12">
        <v>36.5</v>
      </c>
      <c r="S73" s="22">
        <v>22120</v>
      </c>
      <c r="T73" s="11">
        <v>0.11511576609288153</v>
      </c>
      <c r="U73" s="11">
        <v>642.50855825908525</v>
      </c>
      <c r="V73" s="11">
        <v>12.5</v>
      </c>
      <c r="W73" s="11">
        <f t="shared" si="2"/>
        <v>44.507042253521128</v>
      </c>
      <c r="X73" s="22">
        <v>346.26990000000001</v>
      </c>
      <c r="Y73" s="36">
        <f t="shared" si="1"/>
        <v>708.18946372982896</v>
      </c>
    </row>
    <row r="74" spans="1:25" x14ac:dyDescent="0.25">
      <c r="A74" s="2">
        <v>70</v>
      </c>
      <c r="B74" s="12">
        <v>2.2000000000000002</v>
      </c>
      <c r="C74" s="22">
        <v>426</v>
      </c>
      <c r="D74" s="11">
        <v>34.299999999999997</v>
      </c>
      <c r="E74" s="11">
        <v>4.7E-2</v>
      </c>
      <c r="F74" s="12">
        <v>18.5</v>
      </c>
      <c r="G74" s="11">
        <v>0.13600000000000001</v>
      </c>
      <c r="H74" s="11">
        <v>0.54</v>
      </c>
      <c r="I74" s="11">
        <v>0.62</v>
      </c>
      <c r="J74" s="11">
        <v>6.0999999999999999E-2</v>
      </c>
      <c r="K74" s="12">
        <v>4.2</v>
      </c>
      <c r="L74" s="12">
        <v>1.65</v>
      </c>
      <c r="M74" s="12">
        <v>22.9</v>
      </c>
      <c r="N74" s="12">
        <v>10.97</v>
      </c>
      <c r="O74" s="12">
        <v>62.7</v>
      </c>
      <c r="P74" s="12">
        <v>16.7</v>
      </c>
      <c r="Q74" s="12">
        <v>194</v>
      </c>
      <c r="R74" s="12">
        <v>45.4</v>
      </c>
      <c r="S74" s="22">
        <v>19770</v>
      </c>
      <c r="T74" s="11">
        <v>0.11556677126555215</v>
      </c>
      <c r="U74" s="11">
        <v>56.733280782842897</v>
      </c>
      <c r="V74" s="11">
        <v>19.825327510917031</v>
      </c>
      <c r="W74" s="11">
        <f t="shared" si="2"/>
        <v>46.408450704225352</v>
      </c>
      <c r="X74" s="22">
        <v>378.42399999999998</v>
      </c>
      <c r="Y74" s="36">
        <f t="shared" si="1"/>
        <v>692.39489696253975</v>
      </c>
    </row>
    <row r="75" spans="1:25" x14ac:dyDescent="0.25">
      <c r="A75" s="2">
        <v>71</v>
      </c>
      <c r="B75" s="12">
        <v>3.3</v>
      </c>
      <c r="C75" s="22">
        <v>544</v>
      </c>
      <c r="D75" s="11">
        <v>93.6</v>
      </c>
      <c r="E75" s="11">
        <v>1.2E-2</v>
      </c>
      <c r="F75" s="12">
        <v>20.5</v>
      </c>
      <c r="G75" s="11">
        <v>1.44E-2</v>
      </c>
      <c r="H75" s="11">
        <v>6.9000000000000006E-2</v>
      </c>
      <c r="I75" s="11">
        <v>0.72</v>
      </c>
      <c r="J75" s="11">
        <v>0.105</v>
      </c>
      <c r="K75" s="12">
        <v>3.38</v>
      </c>
      <c r="L75" s="12">
        <v>1.63</v>
      </c>
      <c r="M75" s="12">
        <v>28</v>
      </c>
      <c r="N75" s="12">
        <v>13.67</v>
      </c>
      <c r="O75" s="12">
        <v>83</v>
      </c>
      <c r="P75" s="12">
        <v>21.8</v>
      </c>
      <c r="Q75" s="12">
        <v>246</v>
      </c>
      <c r="R75" s="12">
        <v>61.1</v>
      </c>
      <c r="S75" s="22">
        <v>23600</v>
      </c>
      <c r="T75" s="11">
        <v>0.20577297459860236</v>
      </c>
      <c r="U75" s="11">
        <v>382.35479902227104</v>
      </c>
      <c r="V75" s="11">
        <v>21.821428571428573</v>
      </c>
      <c r="W75" s="11">
        <f t="shared" si="2"/>
        <v>43.382352941176471</v>
      </c>
      <c r="X75" s="22">
        <v>480.00040000000001</v>
      </c>
      <c r="Y75" s="36">
        <f t="shared" si="1"/>
        <v>724.20378391487873</v>
      </c>
    </row>
    <row r="76" spans="1:25" x14ac:dyDescent="0.25">
      <c r="A76" s="2">
        <v>72</v>
      </c>
      <c r="B76" s="12">
        <v>3.9</v>
      </c>
      <c r="C76" s="22">
        <v>455</v>
      </c>
      <c r="D76" s="11">
        <v>50.8</v>
      </c>
      <c r="E76" s="11">
        <v>0.28999999999999998</v>
      </c>
      <c r="F76" s="12">
        <v>22.6</v>
      </c>
      <c r="G76" s="11">
        <v>0.36</v>
      </c>
      <c r="H76" s="11">
        <v>2.4900000000000002</v>
      </c>
      <c r="I76" s="11">
        <v>2.7</v>
      </c>
      <c r="J76" s="11">
        <v>0.32</v>
      </c>
      <c r="K76" s="12">
        <v>7.3</v>
      </c>
      <c r="L76" s="12">
        <v>2.16</v>
      </c>
      <c r="M76" s="12">
        <v>26.9</v>
      </c>
      <c r="N76" s="12">
        <v>12.4</v>
      </c>
      <c r="O76" s="12">
        <v>64.8</v>
      </c>
      <c r="P76" s="12">
        <v>15.3</v>
      </c>
      <c r="Q76" s="12">
        <v>174</v>
      </c>
      <c r="R76" s="12">
        <v>41.9</v>
      </c>
      <c r="S76" s="22">
        <v>17600</v>
      </c>
      <c r="T76" s="11">
        <v>0.22035875050171813</v>
      </c>
      <c r="U76" s="11">
        <v>17.149155696932915</v>
      </c>
      <c r="V76" s="11">
        <v>15.576208178438664</v>
      </c>
      <c r="W76" s="11">
        <f t="shared" si="2"/>
        <v>38.681318681318679</v>
      </c>
      <c r="X76" s="22">
        <v>373.52</v>
      </c>
      <c r="Y76" s="36">
        <f t="shared" si="1"/>
        <v>737.96160422515732</v>
      </c>
    </row>
    <row r="77" spans="1:25" x14ac:dyDescent="0.25">
      <c r="A77" s="2">
        <v>73</v>
      </c>
      <c r="B77" s="12">
        <v>3</v>
      </c>
      <c r="C77" s="22">
        <v>426</v>
      </c>
      <c r="D77" s="11">
        <v>41.9</v>
      </c>
      <c r="E77" s="11">
        <v>0.13300000000000001</v>
      </c>
      <c r="F77" s="12">
        <v>15.9</v>
      </c>
      <c r="G77" s="11">
        <v>0.16600000000000001</v>
      </c>
      <c r="H77" s="11">
        <v>1.04</v>
      </c>
      <c r="I77" s="11">
        <v>1.21</v>
      </c>
      <c r="J77" s="11">
        <v>8.7999999999999995E-2</v>
      </c>
      <c r="K77" s="12">
        <v>3.4</v>
      </c>
      <c r="L77" s="12">
        <v>1.56</v>
      </c>
      <c r="M77" s="12">
        <v>21.7</v>
      </c>
      <c r="N77" s="12">
        <v>11.63</v>
      </c>
      <c r="O77" s="12">
        <v>60</v>
      </c>
      <c r="P77" s="12">
        <v>16.7</v>
      </c>
      <c r="Q77" s="12">
        <v>201.8</v>
      </c>
      <c r="R77" s="12">
        <v>48.1</v>
      </c>
      <c r="S77" s="22">
        <v>19230</v>
      </c>
      <c r="T77" s="11">
        <v>0.13263989317096225</v>
      </c>
      <c r="U77" s="11">
        <v>26.236253187625742</v>
      </c>
      <c r="V77" s="11">
        <v>22.16589861751152</v>
      </c>
      <c r="W77" s="11">
        <f t="shared" si="2"/>
        <v>45.140845070422536</v>
      </c>
      <c r="X77" s="22">
        <v>383.42700000000002</v>
      </c>
      <c r="Y77" s="36">
        <f t="shared" si="1"/>
        <v>716.52952899277818</v>
      </c>
    </row>
    <row r="78" spans="1:25" x14ac:dyDescent="0.25">
      <c r="A78" s="2">
        <v>74</v>
      </c>
      <c r="B78" s="12">
        <v>1.9</v>
      </c>
      <c r="C78" s="22">
        <v>483</v>
      </c>
      <c r="D78" s="11">
        <v>42.6</v>
      </c>
      <c r="E78" s="11">
        <v>1.4E-2</v>
      </c>
      <c r="F78" s="12">
        <v>18.600000000000001</v>
      </c>
      <c r="G78" s="11">
        <v>3.2000000000000001E-2</v>
      </c>
      <c r="H78" s="11">
        <v>0.114</v>
      </c>
      <c r="I78" s="11">
        <v>0.95</v>
      </c>
      <c r="J78" s="11">
        <v>0.123</v>
      </c>
      <c r="K78" s="12">
        <v>4.97</v>
      </c>
      <c r="L78" s="12">
        <v>1.87</v>
      </c>
      <c r="M78" s="12">
        <v>30</v>
      </c>
      <c r="N78" s="12">
        <v>12.46</v>
      </c>
      <c r="O78" s="12">
        <v>65.3</v>
      </c>
      <c r="P78" s="12">
        <v>14.5</v>
      </c>
      <c r="Q78" s="12">
        <v>158</v>
      </c>
      <c r="R78" s="12">
        <v>33.4</v>
      </c>
      <c r="S78" s="22">
        <v>20610</v>
      </c>
      <c r="T78" s="11">
        <v>0.17305683207073297</v>
      </c>
      <c r="U78" s="11">
        <v>215.45594936492429</v>
      </c>
      <c r="V78" s="11">
        <v>11.133333333333333</v>
      </c>
      <c r="W78" s="11">
        <f t="shared" si="2"/>
        <v>42.670807453416153</v>
      </c>
      <c r="X78" s="22">
        <v>340.33299999999997</v>
      </c>
      <c r="Y78" s="36">
        <f t="shared" si="1"/>
        <v>681.41336837711265</v>
      </c>
    </row>
    <row r="79" spans="1:25" x14ac:dyDescent="0.25">
      <c r="A79" s="2">
        <v>75</v>
      </c>
      <c r="B79" s="12">
        <v>7.4</v>
      </c>
      <c r="C79" s="22">
        <v>701</v>
      </c>
      <c r="D79" s="11">
        <v>65.099999999999994</v>
      </c>
      <c r="E79" s="11">
        <v>0.93</v>
      </c>
      <c r="F79" s="12">
        <v>35.1</v>
      </c>
      <c r="G79" s="11">
        <v>1.5</v>
      </c>
      <c r="H79" s="11">
        <v>8.1999999999999993</v>
      </c>
      <c r="I79" s="11">
        <v>5.0999999999999996</v>
      </c>
      <c r="J79" s="11">
        <v>0.71</v>
      </c>
      <c r="K79" s="12">
        <v>12.6</v>
      </c>
      <c r="L79" s="12">
        <v>3.94</v>
      </c>
      <c r="M79" s="12">
        <v>47.1</v>
      </c>
      <c r="N79" s="12">
        <v>18.899999999999999</v>
      </c>
      <c r="O79" s="12">
        <v>98.7</v>
      </c>
      <c r="P79" s="12">
        <v>23.4</v>
      </c>
      <c r="Q79" s="12">
        <v>246</v>
      </c>
      <c r="R79" s="12">
        <v>58.2</v>
      </c>
      <c r="S79" s="22">
        <v>21800</v>
      </c>
      <c r="T79" s="11">
        <v>0.27077690696338513</v>
      </c>
      <c r="U79" s="11">
        <v>7.2862583523281979</v>
      </c>
      <c r="V79" s="11">
        <v>12.356687898089172</v>
      </c>
      <c r="W79" s="11">
        <f t="shared" si="2"/>
        <v>31.098430813124107</v>
      </c>
      <c r="X79" s="22">
        <v>560.38</v>
      </c>
      <c r="Y79" s="36">
        <f t="shared" si="1"/>
        <v>794.63270340160045</v>
      </c>
    </row>
    <row r="80" spans="1:25" x14ac:dyDescent="0.25">
      <c r="A80" s="2">
        <v>76</v>
      </c>
      <c r="B80" s="12">
        <v>8.1999999999999993</v>
      </c>
      <c r="C80" s="22">
        <v>647</v>
      </c>
      <c r="D80" s="11">
        <v>87.5</v>
      </c>
      <c r="E80" s="11">
        <v>7.8E-2</v>
      </c>
      <c r="F80" s="12">
        <v>16.899999999999999</v>
      </c>
      <c r="G80" s="11">
        <v>9.7000000000000003E-2</v>
      </c>
      <c r="H80" s="11">
        <v>0.68</v>
      </c>
      <c r="I80" s="11">
        <v>0.92</v>
      </c>
      <c r="J80" s="11">
        <v>0.114</v>
      </c>
      <c r="K80" s="12">
        <v>4.5</v>
      </c>
      <c r="L80" s="12">
        <v>2.16</v>
      </c>
      <c r="M80" s="12">
        <v>32.799999999999997</v>
      </c>
      <c r="N80" s="12">
        <v>15.5</v>
      </c>
      <c r="O80" s="12">
        <v>88</v>
      </c>
      <c r="P80" s="12">
        <v>23.3</v>
      </c>
      <c r="Q80" s="12">
        <v>270</v>
      </c>
      <c r="R80" s="12">
        <v>62.5</v>
      </c>
      <c r="S80" s="22">
        <v>23890</v>
      </c>
      <c r="T80" s="11">
        <v>0.17128854319912193</v>
      </c>
      <c r="U80" s="11">
        <v>47.636307456332965</v>
      </c>
      <c r="V80" s="11">
        <v>19.054878048780491</v>
      </c>
      <c r="W80" s="11">
        <f t="shared" si="2"/>
        <v>36.924265842349307</v>
      </c>
      <c r="X80" s="22">
        <v>517.54899999999998</v>
      </c>
      <c r="Y80" s="36">
        <f t="shared" si="1"/>
        <v>804.3428561790256</v>
      </c>
    </row>
    <row r="81" spans="1:25" x14ac:dyDescent="0.25">
      <c r="A81" s="2">
        <v>77</v>
      </c>
      <c r="B81" s="12">
        <v>2.68</v>
      </c>
      <c r="C81" s="22">
        <v>385</v>
      </c>
      <c r="D81" s="11">
        <v>59.9</v>
      </c>
      <c r="E81" s="11" t="s">
        <v>62</v>
      </c>
      <c r="F81" s="12">
        <v>16.899999999999999</v>
      </c>
      <c r="G81" s="11" t="s">
        <v>62</v>
      </c>
      <c r="H81" s="11">
        <v>0.104</v>
      </c>
      <c r="I81" s="11">
        <v>0.47</v>
      </c>
      <c r="J81" s="11">
        <v>2.8000000000000001E-2</v>
      </c>
      <c r="K81" s="12">
        <v>1.41</v>
      </c>
      <c r="L81" s="12">
        <v>1.08</v>
      </c>
      <c r="M81" s="12">
        <v>18</v>
      </c>
      <c r="N81" s="12">
        <v>9.49</v>
      </c>
      <c r="O81" s="12">
        <v>53.5</v>
      </c>
      <c r="P81" s="12">
        <v>13.77</v>
      </c>
      <c r="Q81" s="12">
        <v>178.3</v>
      </c>
      <c r="R81" s="12">
        <v>40.299999999999997</v>
      </c>
      <c r="S81" s="22">
        <v>22570</v>
      </c>
      <c r="T81" s="11">
        <v>0.1051533664404351</v>
      </c>
      <c r="U81" s="11" t="s">
        <v>59</v>
      </c>
      <c r="V81" s="11">
        <v>22.388888888888886</v>
      </c>
      <c r="W81" s="11">
        <f t="shared" si="2"/>
        <v>58.623376623376622</v>
      </c>
      <c r="X81" s="22">
        <v>333.35489999999999</v>
      </c>
      <c r="Y81" s="36">
        <f t="shared" si="1"/>
        <v>707.60651959873292</v>
      </c>
    </row>
    <row r="82" spans="1:25" x14ac:dyDescent="0.25">
      <c r="A82" s="2">
        <v>78</v>
      </c>
      <c r="B82" s="12">
        <v>1.9</v>
      </c>
      <c r="C82" s="22">
        <v>659</v>
      </c>
      <c r="D82" s="11">
        <v>72.400000000000006</v>
      </c>
      <c r="E82" s="11">
        <v>2.1999999999999999E-2</v>
      </c>
      <c r="F82" s="12">
        <v>24.2</v>
      </c>
      <c r="G82" s="11">
        <v>3.9E-2</v>
      </c>
      <c r="H82" s="11">
        <v>0.39</v>
      </c>
      <c r="I82" s="11">
        <v>0.72</v>
      </c>
      <c r="J82" s="11">
        <v>1.7999999999999999E-2</v>
      </c>
      <c r="K82" s="12">
        <v>4.9000000000000004</v>
      </c>
      <c r="L82" s="12">
        <v>2.2400000000000002</v>
      </c>
      <c r="M82" s="12">
        <v>39.299999999999997</v>
      </c>
      <c r="N82" s="12">
        <v>16.399999999999999</v>
      </c>
      <c r="O82" s="12">
        <v>93.6</v>
      </c>
      <c r="P82" s="12">
        <v>24.9</v>
      </c>
      <c r="Q82" s="12">
        <v>272</v>
      </c>
      <c r="R82" s="12">
        <v>60.7</v>
      </c>
      <c r="S82" s="22">
        <v>21000</v>
      </c>
      <c r="T82" s="11">
        <v>2.9297586948992139E-2</v>
      </c>
      <c r="U82" s="11">
        <v>202.56120671438268</v>
      </c>
      <c r="V82" s="11">
        <v>15.445292620865143</v>
      </c>
      <c r="W82" s="11">
        <f t="shared" si="2"/>
        <v>31.866464339908951</v>
      </c>
      <c r="X82" s="22">
        <v>539.42900000000009</v>
      </c>
      <c r="Y82" s="36">
        <f t="shared" si="1"/>
        <v>681.41336837711265</v>
      </c>
    </row>
    <row r="83" spans="1:25" x14ac:dyDescent="0.25">
      <c r="A83" s="2">
        <v>79</v>
      </c>
      <c r="B83" s="12">
        <v>4.8</v>
      </c>
      <c r="C83" s="22">
        <v>464</v>
      </c>
      <c r="D83" s="11">
        <v>60.3</v>
      </c>
      <c r="E83" s="11">
        <v>4.5999999999999999E-2</v>
      </c>
      <c r="F83" s="12">
        <v>18.72</v>
      </c>
      <c r="G83" s="11">
        <v>5.5E-2</v>
      </c>
      <c r="H83" s="11">
        <v>0.57999999999999996</v>
      </c>
      <c r="I83" s="11">
        <v>0.59</v>
      </c>
      <c r="J83" s="11">
        <v>0.16300000000000001</v>
      </c>
      <c r="K83" s="12">
        <v>3.63</v>
      </c>
      <c r="L83" s="12">
        <v>1.48</v>
      </c>
      <c r="M83" s="12">
        <v>24.4</v>
      </c>
      <c r="N83" s="12">
        <v>11.46</v>
      </c>
      <c r="O83" s="12">
        <v>54.7</v>
      </c>
      <c r="P83" s="12">
        <v>13.64</v>
      </c>
      <c r="Q83" s="12">
        <v>138.4</v>
      </c>
      <c r="R83" s="12">
        <v>30</v>
      </c>
      <c r="S83" s="22">
        <v>22680</v>
      </c>
      <c r="T83" s="11">
        <v>0.34051160758336585</v>
      </c>
      <c r="U83" s="11">
        <v>91.249425178248984</v>
      </c>
      <c r="V83" s="11">
        <v>12.295081967213115</v>
      </c>
      <c r="W83" s="11">
        <f t="shared" si="2"/>
        <v>48.879310344827587</v>
      </c>
      <c r="X83" s="22">
        <v>297.86400000000003</v>
      </c>
      <c r="Y83" s="36">
        <f t="shared" si="1"/>
        <v>755.62917997803652</v>
      </c>
    </row>
    <row r="84" spans="1:25" x14ac:dyDescent="0.25">
      <c r="A84" s="2">
        <v>80</v>
      </c>
      <c r="B84" s="12">
        <v>3.6</v>
      </c>
      <c r="C84" s="22">
        <v>486</v>
      </c>
      <c r="D84" s="11">
        <v>47.2</v>
      </c>
      <c r="E84" s="11">
        <v>7.5999999999999998E-2</v>
      </c>
      <c r="F84" s="12">
        <v>16.100000000000001</v>
      </c>
      <c r="G84" s="11">
        <v>9.1999999999999998E-2</v>
      </c>
      <c r="H84" s="11">
        <v>0.5</v>
      </c>
      <c r="I84" s="11">
        <v>0.83</v>
      </c>
      <c r="J84" s="11">
        <v>0.123</v>
      </c>
      <c r="K84" s="12">
        <v>5.4</v>
      </c>
      <c r="L84" s="12">
        <v>1.99</v>
      </c>
      <c r="M84" s="12">
        <v>29.7</v>
      </c>
      <c r="N84" s="12">
        <v>12.2</v>
      </c>
      <c r="O84" s="12">
        <v>59.8</v>
      </c>
      <c r="P84" s="12">
        <v>12.81</v>
      </c>
      <c r="Q84" s="12">
        <v>126.5</v>
      </c>
      <c r="R84" s="12">
        <v>26.9</v>
      </c>
      <c r="S84" s="22">
        <v>22210</v>
      </c>
      <c r="T84" s="11">
        <v>0.17762039040397321</v>
      </c>
      <c r="U84" s="11">
        <v>47.207360638320999</v>
      </c>
      <c r="V84" s="11">
        <v>9.0572390572390571</v>
      </c>
      <c r="W84" s="11">
        <f t="shared" si="2"/>
        <v>45.699588477366255</v>
      </c>
      <c r="X84" s="22">
        <v>293.02099999999996</v>
      </c>
      <c r="Y84" s="36">
        <f t="shared" si="1"/>
        <v>731.32012279958133</v>
      </c>
    </row>
    <row r="85" spans="1:25" x14ac:dyDescent="0.25">
      <c r="A85" s="5">
        <v>81</v>
      </c>
      <c r="B85" s="27">
        <v>3.9</v>
      </c>
      <c r="C85" s="28">
        <v>450</v>
      </c>
      <c r="D85" s="29">
        <v>38.799999999999997</v>
      </c>
      <c r="E85" s="29">
        <v>0.128</v>
      </c>
      <c r="F85" s="27">
        <v>16.399999999999999</v>
      </c>
      <c r="G85" s="29">
        <v>0.17</v>
      </c>
      <c r="H85" s="29">
        <v>1.1599999999999999</v>
      </c>
      <c r="I85" s="29">
        <v>0.97</v>
      </c>
      <c r="J85" s="29">
        <v>8.1000000000000003E-2</v>
      </c>
      <c r="K85" s="27">
        <v>5.39</v>
      </c>
      <c r="L85" s="27">
        <v>1.77</v>
      </c>
      <c r="M85" s="27">
        <v>26.7</v>
      </c>
      <c r="N85" s="27">
        <v>11.8</v>
      </c>
      <c r="O85" s="27">
        <v>65.5</v>
      </c>
      <c r="P85" s="27">
        <v>17.399999999999999</v>
      </c>
      <c r="Q85" s="27">
        <v>218</v>
      </c>
      <c r="R85" s="27">
        <v>51.3</v>
      </c>
      <c r="S85" s="28">
        <v>14240</v>
      </c>
      <c r="T85" s="29">
        <v>0.10829998690277694</v>
      </c>
      <c r="U85" s="29">
        <v>27.258311865401403</v>
      </c>
      <c r="V85" s="29">
        <v>19.213483146067418</v>
      </c>
      <c r="W85" s="29">
        <f t="shared" si="2"/>
        <v>31.644444444444446</v>
      </c>
      <c r="X85" s="28">
        <v>416.76900000000006</v>
      </c>
      <c r="Y85" s="32">
        <f t="shared" si="1"/>
        <v>737.96160422515732</v>
      </c>
    </row>
    <row r="86" spans="1:25" x14ac:dyDescent="0.25">
      <c r="A86" s="2">
        <v>82</v>
      </c>
      <c r="B86" s="12">
        <v>6.6</v>
      </c>
      <c r="C86" s="22">
        <v>581</v>
      </c>
      <c r="D86" s="11">
        <v>78.3</v>
      </c>
      <c r="E86" s="11">
        <v>3.5999999999999997E-2</v>
      </c>
      <c r="F86" s="12">
        <v>17</v>
      </c>
      <c r="G86" s="11">
        <v>2.9000000000000001E-2</v>
      </c>
      <c r="H86" s="11">
        <v>0.25</v>
      </c>
      <c r="I86" s="11">
        <v>0.38</v>
      </c>
      <c r="J86" s="11">
        <v>7.4999999999999997E-2</v>
      </c>
      <c r="K86" s="12">
        <v>3.93</v>
      </c>
      <c r="L86" s="12">
        <v>1.91</v>
      </c>
      <c r="M86" s="12">
        <v>30.9</v>
      </c>
      <c r="N86" s="12">
        <v>14.7</v>
      </c>
      <c r="O86" s="12">
        <v>87.4</v>
      </c>
      <c r="P86" s="12">
        <v>23.7</v>
      </c>
      <c r="Q86" s="12">
        <v>259</v>
      </c>
      <c r="R86" s="12">
        <v>63.1</v>
      </c>
      <c r="S86" s="22">
        <v>24580</v>
      </c>
      <c r="T86" s="11">
        <v>0.18762764382203106</v>
      </c>
      <c r="U86" s="11">
        <v>128.99807382648652</v>
      </c>
      <c r="V86" s="11">
        <v>20.420711974110034</v>
      </c>
      <c r="W86" s="11">
        <f t="shared" si="2"/>
        <v>42.306368330464714</v>
      </c>
      <c r="X86" s="22">
        <v>502.41</v>
      </c>
      <c r="Y86" s="30">
        <f t="shared" si="1"/>
        <v>784.02455689283556</v>
      </c>
    </row>
    <row r="87" spans="1:25" x14ac:dyDescent="0.25">
      <c r="A87" s="2">
        <v>83</v>
      </c>
      <c r="B87" s="12">
        <v>1.8</v>
      </c>
      <c r="C87" s="22">
        <v>428</v>
      </c>
      <c r="D87" s="11">
        <v>19.64</v>
      </c>
      <c r="E87" s="11" t="s">
        <v>62</v>
      </c>
      <c r="F87" s="12">
        <v>2.9</v>
      </c>
      <c r="G87" s="11">
        <v>6.8999999999999999E-3</v>
      </c>
      <c r="H87" s="11">
        <v>1.1806E-3</v>
      </c>
      <c r="I87" s="11">
        <v>0.43</v>
      </c>
      <c r="J87" s="11">
        <v>3.5999999999999997E-2</v>
      </c>
      <c r="K87" s="12">
        <v>2.74</v>
      </c>
      <c r="L87" s="12">
        <v>1.38</v>
      </c>
      <c r="M87" s="12">
        <v>20.8</v>
      </c>
      <c r="N87" s="12">
        <v>10.199999999999999</v>
      </c>
      <c r="O87" s="12">
        <v>59.1</v>
      </c>
      <c r="P87" s="12">
        <v>14.74</v>
      </c>
      <c r="Q87" s="12">
        <v>150.80000000000001</v>
      </c>
      <c r="R87" s="12">
        <v>34.9</v>
      </c>
      <c r="S87" s="22">
        <v>25960</v>
      </c>
      <c r="T87" s="11">
        <v>0.10139502030381346</v>
      </c>
      <c r="U87" s="11">
        <v>228.76732196317519</v>
      </c>
      <c r="V87" s="11">
        <v>16.778846153846153</v>
      </c>
      <c r="W87" s="11">
        <f t="shared" si="2"/>
        <v>60.654205607476634</v>
      </c>
      <c r="X87" s="22">
        <v>298.03548059999997</v>
      </c>
      <c r="Y87" s="30">
        <f t="shared" si="1"/>
        <v>677.42960200531013</v>
      </c>
    </row>
    <row r="88" spans="1:25" x14ac:dyDescent="0.25">
      <c r="A88" s="2">
        <v>84</v>
      </c>
      <c r="B88" s="12">
        <v>5.8</v>
      </c>
      <c r="C88" s="22">
        <v>557</v>
      </c>
      <c r="D88" s="11">
        <v>55.6</v>
      </c>
      <c r="E88" s="11">
        <v>9.2999999999999999E-2</v>
      </c>
      <c r="F88" s="12">
        <v>20.100000000000001</v>
      </c>
      <c r="G88" s="11">
        <v>0.16500000000000001</v>
      </c>
      <c r="H88" s="11">
        <v>1.5</v>
      </c>
      <c r="I88" s="11">
        <v>1.33</v>
      </c>
      <c r="J88" s="11">
        <v>0.157</v>
      </c>
      <c r="K88" s="12">
        <v>6.1</v>
      </c>
      <c r="L88" s="12">
        <v>2.4300000000000002</v>
      </c>
      <c r="M88" s="12">
        <v>36.9</v>
      </c>
      <c r="N88" s="12">
        <v>15.47</v>
      </c>
      <c r="O88" s="12">
        <v>84.4</v>
      </c>
      <c r="P88" s="12">
        <v>21.1</v>
      </c>
      <c r="Q88" s="12">
        <v>232</v>
      </c>
      <c r="R88" s="12">
        <v>50.4</v>
      </c>
      <c r="S88" s="22">
        <v>23720</v>
      </c>
      <c r="T88" s="11">
        <v>0.16851266594151984</v>
      </c>
      <c r="U88" s="11">
        <v>39.782966542995908</v>
      </c>
      <c r="V88" s="11">
        <v>13.658536585365853</v>
      </c>
      <c r="W88" s="11">
        <f t="shared" si="2"/>
        <v>42.585278276481148</v>
      </c>
      <c r="X88" s="22">
        <v>472.14499999999998</v>
      </c>
      <c r="Y88" s="30">
        <f t="shared" si="1"/>
        <v>772.3068648262431</v>
      </c>
    </row>
    <row r="89" spans="1:25" x14ac:dyDescent="0.25">
      <c r="A89" s="2">
        <v>85</v>
      </c>
      <c r="B89" s="12">
        <v>0.8</v>
      </c>
      <c r="C89" s="22">
        <v>439</v>
      </c>
      <c r="D89" s="11">
        <v>36.5</v>
      </c>
      <c r="E89" s="11">
        <v>1.34E-2</v>
      </c>
      <c r="F89" s="12">
        <v>7.29</v>
      </c>
      <c r="G89" s="11">
        <v>8.0000000000000002E-3</v>
      </c>
      <c r="H89" s="11">
        <v>0.1</v>
      </c>
      <c r="I89" s="11">
        <v>0.5</v>
      </c>
      <c r="J89" s="11">
        <v>5.3999999999999999E-2</v>
      </c>
      <c r="K89" s="12">
        <v>2.0299999999999998</v>
      </c>
      <c r="L89" s="12">
        <v>1.44</v>
      </c>
      <c r="M89" s="12">
        <v>24.3</v>
      </c>
      <c r="N89" s="12">
        <v>10.64</v>
      </c>
      <c r="O89" s="12">
        <v>60.6</v>
      </c>
      <c r="P89" s="12">
        <v>15.11</v>
      </c>
      <c r="Q89" s="12">
        <v>177.1</v>
      </c>
      <c r="R89" s="12">
        <v>40.6</v>
      </c>
      <c r="S89" s="22">
        <v>17980</v>
      </c>
      <c r="T89" s="11">
        <v>0.1638643100206558</v>
      </c>
      <c r="U89" s="11">
        <v>172.6293714054944</v>
      </c>
      <c r="V89" s="11">
        <v>16.707818930041153</v>
      </c>
      <c r="W89" s="11">
        <f t="shared" si="2"/>
        <v>40.956719817767656</v>
      </c>
      <c r="X89" s="22">
        <v>339.78540000000004</v>
      </c>
      <c r="Y89" s="30">
        <f t="shared" si="1"/>
        <v>621.62858715007769</v>
      </c>
    </row>
    <row r="90" spans="1:25" x14ac:dyDescent="0.25">
      <c r="A90" s="2">
        <v>86</v>
      </c>
      <c r="B90" s="12">
        <v>3.7</v>
      </c>
      <c r="C90" s="22">
        <v>560</v>
      </c>
      <c r="D90" s="11">
        <v>45.6</v>
      </c>
      <c r="E90" s="11">
        <v>5.7000000000000002E-3</v>
      </c>
      <c r="F90" s="12">
        <v>16.100000000000001</v>
      </c>
      <c r="G90" s="11">
        <v>5.1999999999999998E-3</v>
      </c>
      <c r="H90" s="11">
        <v>0.18</v>
      </c>
      <c r="I90" s="11">
        <v>0.53</v>
      </c>
      <c r="J90" s="11">
        <v>4.2000000000000003E-2</v>
      </c>
      <c r="K90" s="12">
        <v>4.0999999999999996</v>
      </c>
      <c r="L90" s="12">
        <v>1.69</v>
      </c>
      <c r="M90" s="12">
        <v>28.9</v>
      </c>
      <c r="N90" s="12">
        <v>14.9</v>
      </c>
      <c r="O90" s="12">
        <v>79</v>
      </c>
      <c r="P90" s="12">
        <v>23.4</v>
      </c>
      <c r="Q90" s="12">
        <v>283</v>
      </c>
      <c r="R90" s="12">
        <v>72.099999999999994</v>
      </c>
      <c r="S90" s="22">
        <v>20880</v>
      </c>
      <c r="T90" s="11">
        <v>8.7104995407131361E-2</v>
      </c>
      <c r="U90" s="11">
        <v>725.05563120985607</v>
      </c>
      <c r="V90" s="11">
        <v>24.94809688581315</v>
      </c>
      <c r="W90" s="11">
        <f t="shared" si="2"/>
        <v>37.285714285714285</v>
      </c>
      <c r="X90" s="22">
        <v>523.9529</v>
      </c>
      <c r="Y90" s="30">
        <f t="shared" si="1"/>
        <v>733.58317304074546</v>
      </c>
    </row>
    <row r="91" spans="1:25" x14ac:dyDescent="0.25">
      <c r="A91" s="2">
        <v>87</v>
      </c>
      <c r="B91" s="12">
        <v>2.9</v>
      </c>
      <c r="C91" s="22">
        <v>367</v>
      </c>
      <c r="D91" s="11">
        <v>42</v>
      </c>
      <c r="E91" s="11">
        <v>2.4E-2</v>
      </c>
      <c r="F91" s="12">
        <v>10.4</v>
      </c>
      <c r="G91" s="11">
        <v>1.7999999999999999E-2</v>
      </c>
      <c r="H91" s="11">
        <v>0.108</v>
      </c>
      <c r="I91" s="11">
        <v>0.24</v>
      </c>
      <c r="J91" s="11">
        <v>9.8000000000000004E-2</v>
      </c>
      <c r="K91" s="12">
        <v>3</v>
      </c>
      <c r="L91" s="12">
        <v>1.21</v>
      </c>
      <c r="M91" s="12">
        <v>21.9</v>
      </c>
      <c r="N91" s="12">
        <v>9.1199999999999992</v>
      </c>
      <c r="O91" s="12">
        <v>49.5</v>
      </c>
      <c r="P91" s="12">
        <v>12.66</v>
      </c>
      <c r="Q91" s="12">
        <v>134.30000000000001</v>
      </c>
      <c r="R91" s="12">
        <v>30.5</v>
      </c>
      <c r="S91" s="22">
        <v>17900</v>
      </c>
      <c r="T91" s="11">
        <v>0.35308841015593351</v>
      </c>
      <c r="U91" s="11">
        <v>122.68063617312684</v>
      </c>
      <c r="V91" s="11">
        <v>13.926940639269407</v>
      </c>
      <c r="W91" s="11">
        <f t="shared" si="2"/>
        <v>48.77384196185286</v>
      </c>
      <c r="X91" s="22">
        <v>273.07799999999997</v>
      </c>
      <c r="Y91" s="30">
        <f t="shared" si="1"/>
        <v>713.82971563088893</v>
      </c>
    </row>
    <row r="92" spans="1:25" x14ac:dyDescent="0.25">
      <c r="A92" s="2">
        <v>88</v>
      </c>
      <c r="B92" s="12">
        <v>7.5</v>
      </c>
      <c r="C92" s="22">
        <v>841</v>
      </c>
      <c r="D92" s="11">
        <v>80</v>
      </c>
      <c r="E92" s="11">
        <v>9.1999999999999998E-2</v>
      </c>
      <c r="F92" s="12">
        <v>24.2</v>
      </c>
      <c r="G92" s="11">
        <v>9.0999999999999998E-2</v>
      </c>
      <c r="H92" s="11">
        <v>0.75</v>
      </c>
      <c r="I92" s="11">
        <v>1.26</v>
      </c>
      <c r="J92" s="11">
        <v>0.09</v>
      </c>
      <c r="K92" s="12">
        <v>7.8</v>
      </c>
      <c r="L92" s="12">
        <v>3.74</v>
      </c>
      <c r="M92" s="12">
        <v>56.4</v>
      </c>
      <c r="N92" s="12">
        <v>25.4</v>
      </c>
      <c r="O92" s="12">
        <v>123.6</v>
      </c>
      <c r="P92" s="12">
        <v>29.2</v>
      </c>
      <c r="Q92" s="12">
        <v>287</v>
      </c>
      <c r="R92" s="12">
        <v>64.3</v>
      </c>
      <c r="S92" s="22">
        <v>25100</v>
      </c>
      <c r="T92" s="11">
        <v>8.776746818050378E-2</v>
      </c>
      <c r="U92" s="11">
        <v>64.846316200182557</v>
      </c>
      <c r="V92" s="11">
        <v>11.400709219858157</v>
      </c>
      <c r="W92" s="11">
        <f t="shared" si="2"/>
        <v>29.845422116527942</v>
      </c>
      <c r="X92" s="22">
        <v>623.923</v>
      </c>
      <c r="Y92" s="30">
        <f t="shared" si="1"/>
        <v>795.89195499893856</v>
      </c>
    </row>
    <row r="93" spans="1:25" x14ac:dyDescent="0.25">
      <c r="A93" s="2">
        <v>89</v>
      </c>
      <c r="B93" s="12">
        <v>3.6</v>
      </c>
      <c r="C93" s="22">
        <v>476</v>
      </c>
      <c r="D93" s="11">
        <v>40.700000000000003</v>
      </c>
      <c r="E93" s="11">
        <v>6.5000000000000002E-2</v>
      </c>
      <c r="F93" s="12">
        <v>13.82</v>
      </c>
      <c r="G93" s="11">
        <v>5.8000000000000003E-2</v>
      </c>
      <c r="H93" s="11">
        <v>0.47</v>
      </c>
      <c r="I93" s="11">
        <v>0.97</v>
      </c>
      <c r="J93" s="11">
        <v>3.2000000000000001E-2</v>
      </c>
      <c r="K93" s="12">
        <v>4.5999999999999996</v>
      </c>
      <c r="L93" s="12">
        <v>1.7</v>
      </c>
      <c r="M93" s="12">
        <v>27</v>
      </c>
      <c r="N93" s="12">
        <v>12.35</v>
      </c>
      <c r="O93" s="12">
        <v>62.1</v>
      </c>
      <c r="P93" s="12">
        <v>15.52</v>
      </c>
      <c r="Q93" s="12">
        <v>173.1</v>
      </c>
      <c r="R93" s="12">
        <v>37.1</v>
      </c>
      <c r="S93" s="22">
        <v>24000</v>
      </c>
      <c r="T93" s="11">
        <v>4.63136309120852E-2</v>
      </c>
      <c r="U93" s="11">
        <v>55.185111127873412</v>
      </c>
      <c r="V93" s="11">
        <v>13.74074074074074</v>
      </c>
      <c r="W93" s="11">
        <f t="shared" si="2"/>
        <v>50.420168067226889</v>
      </c>
      <c r="X93" s="22">
        <v>348.88499999999999</v>
      </c>
      <c r="Y93" s="30">
        <f t="shared" si="1"/>
        <v>731.32012279958133</v>
      </c>
    </row>
    <row r="94" spans="1:25" x14ac:dyDescent="0.25">
      <c r="A94" s="2">
        <v>90</v>
      </c>
      <c r="B94" s="12">
        <v>1020</v>
      </c>
      <c r="C94" s="22">
        <v>745</v>
      </c>
      <c r="D94" s="11">
        <v>116</v>
      </c>
      <c r="E94" s="11">
        <v>0.2</v>
      </c>
      <c r="F94" s="12">
        <v>22.5</v>
      </c>
      <c r="G94" s="11">
        <v>0.56000000000000005</v>
      </c>
      <c r="H94" s="11">
        <v>5.5</v>
      </c>
      <c r="I94" s="11">
        <v>3.4</v>
      </c>
      <c r="J94" s="11">
        <v>0.39</v>
      </c>
      <c r="K94" s="12">
        <v>10.7</v>
      </c>
      <c r="L94" s="12">
        <v>3.81</v>
      </c>
      <c r="M94" s="12">
        <v>47.4</v>
      </c>
      <c r="N94" s="12">
        <v>20</v>
      </c>
      <c r="O94" s="12">
        <v>101.9</v>
      </c>
      <c r="P94" s="12">
        <v>28.5</v>
      </c>
      <c r="Q94" s="12">
        <v>333</v>
      </c>
      <c r="R94" s="12">
        <v>77.900000000000006</v>
      </c>
      <c r="S94" s="22">
        <v>24830</v>
      </c>
      <c r="T94" s="11">
        <v>0.19767734280651966</v>
      </c>
      <c r="U94" s="11">
        <v>16.483827470009746</v>
      </c>
      <c r="V94" s="11">
        <v>16.434599156118143</v>
      </c>
      <c r="W94" s="11">
        <f t="shared" si="2"/>
        <v>33.328859060402685</v>
      </c>
      <c r="X94" s="22">
        <v>655.76</v>
      </c>
      <c r="Y94" s="30">
        <f t="shared" si="1"/>
        <v>1639.2977532378031</v>
      </c>
    </row>
    <row r="95" spans="1:25" x14ac:dyDescent="0.25">
      <c r="A95" s="2">
        <v>91</v>
      </c>
      <c r="B95" s="12">
        <v>32.700000000000003</v>
      </c>
      <c r="C95" s="22">
        <v>2220</v>
      </c>
      <c r="D95" s="11">
        <v>225</v>
      </c>
      <c r="E95" s="11">
        <v>0.91</v>
      </c>
      <c r="F95" s="12">
        <v>36.700000000000003</v>
      </c>
      <c r="G95" s="11">
        <v>1.07</v>
      </c>
      <c r="H95" s="11">
        <v>7.4</v>
      </c>
      <c r="I95" s="11">
        <v>7.2</v>
      </c>
      <c r="J95" s="11">
        <v>0.4</v>
      </c>
      <c r="K95" s="12">
        <v>22.2</v>
      </c>
      <c r="L95" s="12">
        <v>9.1</v>
      </c>
      <c r="M95" s="12">
        <v>140</v>
      </c>
      <c r="N95" s="12">
        <v>63.7</v>
      </c>
      <c r="O95" s="12">
        <v>380</v>
      </c>
      <c r="P95" s="12">
        <v>98.5</v>
      </c>
      <c r="Q95" s="12">
        <v>1283</v>
      </c>
      <c r="R95" s="12">
        <v>316</v>
      </c>
      <c r="S95" s="22">
        <v>23570</v>
      </c>
      <c r="T95" s="11">
        <v>9.6725479388590913E-2</v>
      </c>
      <c r="U95" s="11">
        <v>9.1188071850075971</v>
      </c>
      <c r="V95" s="11">
        <v>22.571428571428573</v>
      </c>
      <c r="W95" s="11">
        <f t="shared" si="2"/>
        <v>10.617117117117116</v>
      </c>
      <c r="X95" s="22">
        <v>2366.1800000000003</v>
      </c>
      <c r="Y95" s="30">
        <f t="shared" si="1"/>
        <v>955.92277339826865</v>
      </c>
    </row>
    <row r="96" spans="1:25" x14ac:dyDescent="0.25">
      <c r="A96" s="2">
        <v>92</v>
      </c>
      <c r="B96" s="12">
        <v>2.2000000000000002</v>
      </c>
      <c r="C96" s="22">
        <v>487</v>
      </c>
      <c r="D96" s="11">
        <v>33.299999999999997</v>
      </c>
      <c r="E96" s="11" t="s">
        <v>62</v>
      </c>
      <c r="F96" s="12">
        <v>8.26</v>
      </c>
      <c r="G96" s="11" t="s">
        <v>64</v>
      </c>
      <c r="H96" s="11">
        <v>1.6E-2</v>
      </c>
      <c r="I96" s="11">
        <v>0.47</v>
      </c>
      <c r="J96" s="11">
        <v>0.106</v>
      </c>
      <c r="K96" s="12">
        <v>3.31</v>
      </c>
      <c r="L96" s="12">
        <v>1.69</v>
      </c>
      <c r="M96" s="12">
        <v>27</v>
      </c>
      <c r="N96" s="12">
        <v>12.3</v>
      </c>
      <c r="O96" s="12">
        <v>62.2</v>
      </c>
      <c r="P96" s="12">
        <v>15</v>
      </c>
      <c r="Q96" s="12">
        <v>155</v>
      </c>
      <c r="R96" s="12">
        <v>33.6</v>
      </c>
      <c r="S96" s="22">
        <v>22300</v>
      </c>
      <c r="T96" s="11">
        <v>0.25981640804111805</v>
      </c>
      <c r="U96" s="11" t="s">
        <v>59</v>
      </c>
      <c r="V96" s="11">
        <v>12.444444444444445</v>
      </c>
      <c r="W96" s="11">
        <f t="shared" si="2"/>
        <v>45.790554414784395</v>
      </c>
      <c r="X96" s="22">
        <v>318.95624047000001</v>
      </c>
      <c r="Y96" s="30">
        <f t="shared" si="1"/>
        <v>692.39489696253975</v>
      </c>
    </row>
    <row r="97" spans="1:25" x14ac:dyDescent="0.25">
      <c r="A97" s="2">
        <v>93</v>
      </c>
      <c r="B97" s="12">
        <v>1.4</v>
      </c>
      <c r="C97" s="22">
        <v>458</v>
      </c>
      <c r="D97" s="11">
        <v>40.6</v>
      </c>
      <c r="E97" s="11">
        <v>0.123</v>
      </c>
      <c r="F97" s="12">
        <v>12.1</v>
      </c>
      <c r="G97" s="11">
        <v>0.16</v>
      </c>
      <c r="H97" s="11">
        <v>0.86</v>
      </c>
      <c r="I97" s="11">
        <v>1.4</v>
      </c>
      <c r="J97" s="11">
        <v>8.7999999999999995E-2</v>
      </c>
      <c r="K97" s="12">
        <v>4.0999999999999996</v>
      </c>
      <c r="L97" s="12">
        <v>1.69</v>
      </c>
      <c r="M97" s="12">
        <v>27.1</v>
      </c>
      <c r="N97" s="12">
        <v>12.49</v>
      </c>
      <c r="O97" s="12">
        <v>59.4</v>
      </c>
      <c r="P97" s="12">
        <v>14.23</v>
      </c>
      <c r="Q97" s="12">
        <v>154</v>
      </c>
      <c r="R97" s="12">
        <v>33</v>
      </c>
      <c r="S97" s="22">
        <v>23150</v>
      </c>
      <c r="T97" s="11">
        <v>0.11229239919647373</v>
      </c>
      <c r="U97" s="11">
        <v>21.147419321197663</v>
      </c>
      <c r="V97" s="11">
        <v>12.177121771217712</v>
      </c>
      <c r="W97" s="11">
        <f t="shared" si="2"/>
        <v>50.545851528384283</v>
      </c>
      <c r="X97" s="22">
        <v>320.74099999999999</v>
      </c>
      <c r="Y97" s="30">
        <f t="shared" si="1"/>
        <v>659.36377158944617</v>
      </c>
    </row>
    <row r="98" spans="1:25" x14ac:dyDescent="0.25">
      <c r="A98" s="2">
        <v>94</v>
      </c>
      <c r="B98" s="12">
        <v>4.5</v>
      </c>
      <c r="C98" s="22">
        <v>484</v>
      </c>
      <c r="D98" s="11">
        <v>45.7</v>
      </c>
      <c r="E98" s="11">
        <v>1.01E-2</v>
      </c>
      <c r="F98" s="12">
        <v>15.5</v>
      </c>
      <c r="G98" s="11">
        <v>2.5000000000000001E-2</v>
      </c>
      <c r="H98" s="11">
        <v>0.15</v>
      </c>
      <c r="I98" s="11">
        <v>0.56999999999999995</v>
      </c>
      <c r="J98" s="11">
        <v>2.5999999999999999E-2</v>
      </c>
      <c r="K98" s="12">
        <v>4.2</v>
      </c>
      <c r="L98" s="12">
        <v>1.82</v>
      </c>
      <c r="M98" s="12">
        <v>28.6</v>
      </c>
      <c r="N98" s="12">
        <v>12.3</v>
      </c>
      <c r="O98" s="12">
        <v>64.099999999999994</v>
      </c>
      <c r="P98" s="12">
        <v>15.3</v>
      </c>
      <c r="Q98" s="12">
        <v>160</v>
      </c>
      <c r="R98" s="12">
        <v>35.9</v>
      </c>
      <c r="S98" s="22">
        <v>22790</v>
      </c>
      <c r="T98" s="11">
        <v>5.1372997891307677E-2</v>
      </c>
      <c r="U98" s="11">
        <v>239.15835659198166</v>
      </c>
      <c r="V98" s="11">
        <v>12.552447552447552</v>
      </c>
      <c r="W98" s="11">
        <f t="shared" si="2"/>
        <v>47.086776859504134</v>
      </c>
      <c r="X98" s="22">
        <v>338.50109999999995</v>
      </c>
      <c r="Y98" s="30">
        <f t="shared" si="1"/>
        <v>750.06855402232054</v>
      </c>
    </row>
    <row r="99" spans="1:25" x14ac:dyDescent="0.25">
      <c r="A99" s="2">
        <v>95</v>
      </c>
      <c r="B99" s="12">
        <v>2.2000000000000002</v>
      </c>
      <c r="C99" s="22">
        <v>448</v>
      </c>
      <c r="D99" s="11">
        <v>25.9</v>
      </c>
      <c r="E99" s="11">
        <v>0.123</v>
      </c>
      <c r="F99" s="12">
        <v>9</v>
      </c>
      <c r="G99" s="11">
        <v>0.127</v>
      </c>
      <c r="H99" s="11">
        <v>1</v>
      </c>
      <c r="I99" s="11">
        <v>0.9</v>
      </c>
      <c r="J99" s="11">
        <v>8.1000000000000003E-2</v>
      </c>
      <c r="K99" s="12">
        <v>4.5999999999999996</v>
      </c>
      <c r="L99" s="12">
        <v>1.85</v>
      </c>
      <c r="M99" s="12">
        <v>26.5</v>
      </c>
      <c r="N99" s="12">
        <v>10.74</v>
      </c>
      <c r="O99" s="12">
        <v>57.8</v>
      </c>
      <c r="P99" s="12">
        <v>14.1</v>
      </c>
      <c r="Q99" s="12">
        <v>150.4</v>
      </c>
      <c r="R99" s="12">
        <v>34.200000000000003</v>
      </c>
      <c r="S99" s="22">
        <v>21400</v>
      </c>
      <c r="T99" s="11">
        <v>0.12170501753621822</v>
      </c>
      <c r="U99" s="11">
        <v>17.655200206681467</v>
      </c>
      <c r="V99" s="11">
        <v>12.905660377358492</v>
      </c>
      <c r="W99" s="11">
        <f t="shared" si="2"/>
        <v>47.767857142857146</v>
      </c>
      <c r="X99" s="22">
        <v>311.42099999999999</v>
      </c>
      <c r="Y99" s="30">
        <f t="shared" si="1"/>
        <v>692.39489696253975</v>
      </c>
    </row>
    <row r="100" spans="1:25" x14ac:dyDescent="0.25">
      <c r="A100" s="2">
        <v>96</v>
      </c>
      <c r="B100" s="12">
        <v>7.9</v>
      </c>
      <c r="C100" s="22">
        <v>768</v>
      </c>
      <c r="D100" s="11">
        <v>59.6</v>
      </c>
      <c r="E100" s="11">
        <v>0.66</v>
      </c>
      <c r="F100" s="12">
        <v>41.4</v>
      </c>
      <c r="G100" s="11">
        <v>0.79</v>
      </c>
      <c r="H100" s="11">
        <v>5</v>
      </c>
      <c r="I100" s="11">
        <v>4.55</v>
      </c>
      <c r="J100" s="11">
        <v>0.42</v>
      </c>
      <c r="K100" s="12">
        <v>13.7</v>
      </c>
      <c r="L100" s="12">
        <v>4.28</v>
      </c>
      <c r="M100" s="12">
        <v>61.9</v>
      </c>
      <c r="N100" s="12">
        <v>22.3</v>
      </c>
      <c r="O100" s="12">
        <v>118</v>
      </c>
      <c r="P100" s="12">
        <v>29.6</v>
      </c>
      <c r="Q100" s="12">
        <v>298</v>
      </c>
      <c r="R100" s="12">
        <v>65.3</v>
      </c>
      <c r="S100" s="22">
        <v>18300</v>
      </c>
      <c r="T100" s="11">
        <v>0.16263235222520941</v>
      </c>
      <c r="U100" s="11">
        <v>14.057218040921741</v>
      </c>
      <c r="V100" s="11">
        <v>10.549273021001616</v>
      </c>
      <c r="W100" s="11">
        <f t="shared" si="2"/>
        <v>23.828125</v>
      </c>
      <c r="X100" s="22">
        <v>665.9</v>
      </c>
      <c r="Y100" s="30">
        <f t="shared" si="1"/>
        <v>800.79596765218946</v>
      </c>
    </row>
    <row r="101" spans="1:25" x14ac:dyDescent="0.25">
      <c r="A101" s="2">
        <v>97</v>
      </c>
      <c r="B101" s="12">
        <v>0.4</v>
      </c>
      <c r="C101" s="22">
        <v>305</v>
      </c>
      <c r="D101" s="11">
        <v>26</v>
      </c>
      <c r="E101" s="11">
        <v>1.2E-2</v>
      </c>
      <c r="F101" s="12">
        <v>6.87</v>
      </c>
      <c r="G101" s="11">
        <v>6.4999999999999997E-3</v>
      </c>
      <c r="H101" s="11">
        <v>5.0999999999999997E-2</v>
      </c>
      <c r="I101" s="11">
        <v>0.32</v>
      </c>
      <c r="J101" s="11">
        <v>3.5000000000000003E-2</v>
      </c>
      <c r="K101" s="12">
        <v>1.54</v>
      </c>
      <c r="L101" s="12">
        <v>0.96</v>
      </c>
      <c r="M101" s="12">
        <v>16.100000000000001</v>
      </c>
      <c r="N101" s="12">
        <v>7.12</v>
      </c>
      <c r="O101" s="12">
        <v>40.4</v>
      </c>
      <c r="P101" s="12">
        <v>9.64</v>
      </c>
      <c r="Q101" s="12">
        <v>99.9</v>
      </c>
      <c r="R101" s="12">
        <v>24</v>
      </c>
      <c r="S101" s="22">
        <v>22100</v>
      </c>
      <c r="T101" s="11">
        <v>0.15242504423296258</v>
      </c>
      <c r="U101" s="11">
        <v>190.71901242581259</v>
      </c>
      <c r="V101" s="11">
        <v>14.906832298136646</v>
      </c>
      <c r="W101" s="11">
        <f t="shared" si="2"/>
        <v>72.459016393442624</v>
      </c>
      <c r="X101" s="22">
        <v>206.9545</v>
      </c>
      <c r="Y101" s="30">
        <f t="shared" si="1"/>
        <v>579.13886691648304</v>
      </c>
    </row>
    <row r="102" spans="1:25" x14ac:dyDescent="0.25">
      <c r="A102" s="2">
        <v>98</v>
      </c>
      <c r="B102" s="11" t="s">
        <v>62</v>
      </c>
      <c r="C102" s="22">
        <v>302</v>
      </c>
      <c r="D102" s="11">
        <v>12.26</v>
      </c>
      <c r="E102" s="11">
        <v>5.2999999999999999E-2</v>
      </c>
      <c r="F102" s="12">
        <v>4.8</v>
      </c>
      <c r="G102" s="11">
        <v>0.05</v>
      </c>
      <c r="H102" s="11">
        <v>0.28000000000000003</v>
      </c>
      <c r="I102" s="11">
        <v>0.23</v>
      </c>
      <c r="J102" s="11">
        <v>3.6999999999999998E-2</v>
      </c>
      <c r="K102" s="12">
        <v>1.6</v>
      </c>
      <c r="L102" s="12">
        <v>0.92</v>
      </c>
      <c r="M102" s="12">
        <v>14.1</v>
      </c>
      <c r="N102" s="12">
        <v>7.46</v>
      </c>
      <c r="O102" s="12">
        <v>40.6</v>
      </c>
      <c r="P102" s="12">
        <v>10.029999999999999</v>
      </c>
      <c r="Q102" s="12">
        <v>104</v>
      </c>
      <c r="R102" s="12">
        <v>22.4</v>
      </c>
      <c r="S102" s="22">
        <v>22270</v>
      </c>
      <c r="T102" s="11">
        <v>0.18646677072796577</v>
      </c>
      <c r="U102" s="11">
        <v>22.861401655742043</v>
      </c>
      <c r="V102" s="11">
        <v>15.886524822695037</v>
      </c>
      <c r="W102" s="11">
        <f t="shared" si="2"/>
        <v>73.741721854304629</v>
      </c>
      <c r="X102" s="22">
        <v>206.56</v>
      </c>
      <c r="Y102" s="33" t="s">
        <v>59</v>
      </c>
    </row>
    <row r="103" spans="1:25" x14ac:dyDescent="0.25">
      <c r="A103" s="2">
        <v>99</v>
      </c>
      <c r="B103" s="12">
        <v>0.9</v>
      </c>
      <c r="C103" s="22">
        <v>561</v>
      </c>
      <c r="D103" s="11">
        <v>55.9</v>
      </c>
      <c r="E103" s="11">
        <v>1.2E-2</v>
      </c>
      <c r="F103" s="12">
        <v>21.9</v>
      </c>
      <c r="G103" s="11">
        <v>2.4E-2</v>
      </c>
      <c r="H103" s="11">
        <v>0.39</v>
      </c>
      <c r="I103" s="11">
        <v>0.75</v>
      </c>
      <c r="J103" s="11">
        <v>9.8000000000000004E-2</v>
      </c>
      <c r="K103" s="12">
        <v>5</v>
      </c>
      <c r="L103" s="12">
        <v>2.7</v>
      </c>
      <c r="M103" s="12">
        <v>34.6</v>
      </c>
      <c r="N103" s="12">
        <v>15.4</v>
      </c>
      <c r="O103" s="12">
        <v>67.3</v>
      </c>
      <c r="P103" s="12">
        <v>14.66</v>
      </c>
      <c r="Q103" s="12">
        <v>145</v>
      </c>
      <c r="R103" s="12">
        <v>29.6</v>
      </c>
      <c r="S103" s="22">
        <v>23800</v>
      </c>
      <c r="T103" s="11">
        <v>0.15471558962883275</v>
      </c>
      <c r="U103" s="11">
        <v>316.3970491720068</v>
      </c>
      <c r="V103" s="11">
        <v>8.5549132947976894</v>
      </c>
      <c r="W103" s="11">
        <f t="shared" si="2"/>
        <v>42.424242424242422</v>
      </c>
      <c r="X103" s="22">
        <v>337.43400000000003</v>
      </c>
      <c r="Y103" s="30">
        <f t="shared" si="1"/>
        <v>629.30015554591307</v>
      </c>
    </row>
    <row r="104" spans="1:25" x14ac:dyDescent="0.25">
      <c r="A104" s="2">
        <v>100</v>
      </c>
      <c r="B104" s="12">
        <v>3.7</v>
      </c>
      <c r="C104" s="22">
        <v>639</v>
      </c>
      <c r="D104" s="11">
        <v>50.6</v>
      </c>
      <c r="E104" s="11">
        <v>0.36099999999999999</v>
      </c>
      <c r="F104" s="12">
        <v>26.7</v>
      </c>
      <c r="G104" s="11">
        <v>0.61</v>
      </c>
      <c r="H104" s="11">
        <v>4.18</v>
      </c>
      <c r="I104" s="11">
        <v>4.68</v>
      </c>
      <c r="J104" s="11">
        <v>0.37</v>
      </c>
      <c r="K104" s="12">
        <v>8.8000000000000007</v>
      </c>
      <c r="L104" s="12">
        <v>3.01</v>
      </c>
      <c r="M104" s="12">
        <v>39.200000000000003</v>
      </c>
      <c r="N104" s="12">
        <v>15.86</v>
      </c>
      <c r="O104" s="12">
        <v>91.9</v>
      </c>
      <c r="P104" s="12">
        <v>25.4</v>
      </c>
      <c r="Q104" s="12">
        <v>298</v>
      </c>
      <c r="R104" s="12">
        <v>73.8</v>
      </c>
      <c r="S104" s="22">
        <v>18530</v>
      </c>
      <c r="T104" s="11">
        <v>0.17626297518424774</v>
      </c>
      <c r="U104" s="11">
        <v>13.950099215910505</v>
      </c>
      <c r="V104" s="11">
        <v>18.826530612244898</v>
      </c>
      <c r="W104" s="11">
        <f t="shared" si="2"/>
        <v>28.998435054773083</v>
      </c>
      <c r="X104" s="22">
        <v>592.87099999999998</v>
      </c>
      <c r="Y104" s="30">
        <f t="shared" si="1"/>
        <v>733.58317304074546</v>
      </c>
    </row>
    <row r="105" spans="1:25" x14ac:dyDescent="0.25">
      <c r="A105" s="2">
        <v>101</v>
      </c>
      <c r="B105" s="12">
        <v>6</v>
      </c>
      <c r="C105" s="22">
        <v>547</v>
      </c>
      <c r="D105" s="11">
        <v>96.4</v>
      </c>
      <c r="E105" s="11">
        <v>0.151</v>
      </c>
      <c r="F105" s="12">
        <v>21.7</v>
      </c>
      <c r="G105" s="11">
        <v>0.25</v>
      </c>
      <c r="H105" s="11">
        <v>1.66</v>
      </c>
      <c r="I105" s="11">
        <v>1.25</v>
      </c>
      <c r="J105" s="11">
        <v>9.8000000000000004E-2</v>
      </c>
      <c r="K105" s="12">
        <v>5.0999999999999996</v>
      </c>
      <c r="L105" s="12">
        <v>1.86</v>
      </c>
      <c r="M105" s="12">
        <v>26.5</v>
      </c>
      <c r="N105" s="12">
        <v>13.23</v>
      </c>
      <c r="O105" s="12">
        <v>86.5</v>
      </c>
      <c r="P105" s="12">
        <v>25.9</v>
      </c>
      <c r="Q105" s="12">
        <v>323</v>
      </c>
      <c r="R105" s="12">
        <v>85.2</v>
      </c>
      <c r="S105" s="22">
        <v>26290</v>
      </c>
      <c r="T105" s="11">
        <v>0.11866144047419207</v>
      </c>
      <c r="U105" s="11">
        <v>27.383301574991684</v>
      </c>
      <c r="V105" s="11">
        <v>32.150943396226417</v>
      </c>
      <c r="W105" s="11">
        <f t="shared" si="2"/>
        <v>48.062157221206583</v>
      </c>
      <c r="X105" s="22">
        <v>592.399</v>
      </c>
      <c r="Y105" s="30">
        <f t="shared" si="1"/>
        <v>775.3547917938032</v>
      </c>
    </row>
    <row r="106" spans="1:25" x14ac:dyDescent="0.25">
      <c r="A106" s="2">
        <v>102</v>
      </c>
      <c r="B106" s="12">
        <v>0.5</v>
      </c>
      <c r="C106" s="22">
        <v>436</v>
      </c>
      <c r="D106" s="11">
        <v>41.1</v>
      </c>
      <c r="E106" s="11" t="s">
        <v>62</v>
      </c>
      <c r="F106" s="12">
        <v>8.41</v>
      </c>
      <c r="G106" s="11" t="s">
        <v>62</v>
      </c>
      <c r="H106" s="11">
        <v>0.18</v>
      </c>
      <c r="I106" s="11">
        <v>0.55000000000000004</v>
      </c>
      <c r="J106" s="11">
        <v>2.3E-2</v>
      </c>
      <c r="K106" s="12">
        <v>2.58</v>
      </c>
      <c r="L106" s="12">
        <v>1.79</v>
      </c>
      <c r="M106" s="12">
        <v>26.5</v>
      </c>
      <c r="N106" s="12">
        <v>11.7</v>
      </c>
      <c r="O106" s="12">
        <v>49.8</v>
      </c>
      <c r="P106" s="12">
        <v>13</v>
      </c>
      <c r="Q106" s="12">
        <v>126.6</v>
      </c>
      <c r="R106" s="12">
        <v>28.3</v>
      </c>
      <c r="S106" s="22">
        <v>21900</v>
      </c>
      <c r="T106" s="11">
        <v>5.9028299647957812E-2</v>
      </c>
      <c r="U106" s="11" t="s">
        <v>59</v>
      </c>
      <c r="V106" s="11">
        <v>10.679245283018869</v>
      </c>
      <c r="W106" s="11">
        <f t="shared" si="2"/>
        <v>50.22935779816514</v>
      </c>
      <c r="X106" s="22">
        <v>269.43460401999999</v>
      </c>
      <c r="Y106" s="30">
        <f t="shared" si="1"/>
        <v>592.34322958158862</v>
      </c>
    </row>
    <row r="107" spans="1:25" x14ac:dyDescent="0.25">
      <c r="A107" s="2">
        <v>103</v>
      </c>
      <c r="B107" s="12">
        <v>1.4</v>
      </c>
      <c r="C107" s="22">
        <v>606</v>
      </c>
      <c r="D107" s="11">
        <v>47.7</v>
      </c>
      <c r="E107" s="11">
        <v>0.06</v>
      </c>
      <c r="F107" s="12">
        <v>21.4</v>
      </c>
      <c r="G107" s="11">
        <v>9.2999999999999999E-2</v>
      </c>
      <c r="H107" s="11">
        <v>0.65</v>
      </c>
      <c r="I107" s="11">
        <v>1.32</v>
      </c>
      <c r="J107" s="11">
        <v>0.123</v>
      </c>
      <c r="K107" s="12">
        <v>5.3</v>
      </c>
      <c r="L107" s="12">
        <v>2.74</v>
      </c>
      <c r="M107" s="12">
        <v>33.799999999999997</v>
      </c>
      <c r="N107" s="12">
        <v>15.18</v>
      </c>
      <c r="O107" s="12">
        <v>85.9</v>
      </c>
      <c r="P107" s="12">
        <v>20.91</v>
      </c>
      <c r="Q107" s="12">
        <v>228.2</v>
      </c>
      <c r="R107" s="12">
        <v>51.5</v>
      </c>
      <c r="S107" s="22">
        <v>19660</v>
      </c>
      <c r="T107" s="11">
        <v>0.14216865213023416</v>
      </c>
      <c r="U107" s="11">
        <v>70.2394702414459</v>
      </c>
      <c r="V107" s="11">
        <v>15.236686390532547</v>
      </c>
      <c r="W107" s="11">
        <f t="shared" si="2"/>
        <v>32.442244224422446</v>
      </c>
      <c r="X107" s="22">
        <v>467.17599999999999</v>
      </c>
      <c r="Y107" s="30">
        <f t="shared" si="1"/>
        <v>659.36377158944617</v>
      </c>
    </row>
    <row r="108" spans="1:25" x14ac:dyDescent="0.25">
      <c r="A108" s="2">
        <v>104</v>
      </c>
      <c r="B108" s="12">
        <v>6.1</v>
      </c>
      <c r="C108" s="22">
        <v>552</v>
      </c>
      <c r="D108" s="11">
        <v>38.1</v>
      </c>
      <c r="E108" s="11">
        <v>8.5000000000000006E-3</v>
      </c>
      <c r="F108" s="12">
        <v>7.73</v>
      </c>
      <c r="G108" s="11">
        <v>4.0000000000000001E-3</v>
      </c>
      <c r="H108" s="11">
        <v>0.14000000000000001</v>
      </c>
      <c r="I108" s="11">
        <v>0.55000000000000004</v>
      </c>
      <c r="J108" s="11">
        <v>0.04</v>
      </c>
      <c r="K108" s="12">
        <v>4.9000000000000004</v>
      </c>
      <c r="L108" s="12">
        <v>2.0099999999999998</v>
      </c>
      <c r="M108" s="12">
        <v>28.8</v>
      </c>
      <c r="N108" s="12">
        <v>14.1</v>
      </c>
      <c r="O108" s="12">
        <v>76.3</v>
      </c>
      <c r="P108" s="12">
        <v>19.7</v>
      </c>
      <c r="Q108" s="12">
        <v>228</v>
      </c>
      <c r="R108" s="12">
        <v>49</v>
      </c>
      <c r="S108" s="22">
        <v>23250</v>
      </c>
      <c r="T108" s="11">
        <v>7.4491074962757114E-2</v>
      </c>
      <c r="U108" s="11">
        <v>325.03085397419989</v>
      </c>
      <c r="V108" s="11">
        <v>17.013888888888889</v>
      </c>
      <c r="W108" s="11">
        <f t="shared" si="2"/>
        <v>42.119565217391305</v>
      </c>
      <c r="X108" s="22">
        <v>431.28249999999997</v>
      </c>
      <c r="Y108" s="30">
        <f t="shared" si="1"/>
        <v>776.84764230371036</v>
      </c>
    </row>
    <row r="109" spans="1:25" x14ac:dyDescent="0.25">
      <c r="A109" s="2">
        <v>105</v>
      </c>
      <c r="B109" s="12">
        <v>3.3</v>
      </c>
      <c r="C109" s="22">
        <v>626</v>
      </c>
      <c r="D109" s="11">
        <v>57.2</v>
      </c>
      <c r="E109" s="11">
        <v>4.4000000000000003E-3</v>
      </c>
      <c r="F109" s="12">
        <v>18.100000000000001</v>
      </c>
      <c r="G109" s="11">
        <v>6.9999999999999999E-4</v>
      </c>
      <c r="H109" s="11">
        <v>0.13</v>
      </c>
      <c r="I109" s="11">
        <v>0.35</v>
      </c>
      <c r="J109" s="11">
        <v>5.1999999999999998E-2</v>
      </c>
      <c r="K109" s="12">
        <v>4.55</v>
      </c>
      <c r="L109" s="12">
        <v>2.37</v>
      </c>
      <c r="M109" s="12">
        <v>36.299999999999997</v>
      </c>
      <c r="N109" s="12">
        <v>15.75</v>
      </c>
      <c r="O109" s="12">
        <v>74.900000000000006</v>
      </c>
      <c r="P109" s="12">
        <v>19.7</v>
      </c>
      <c r="Q109" s="12">
        <v>205</v>
      </c>
      <c r="R109" s="12">
        <v>44</v>
      </c>
      <c r="S109" s="22">
        <v>22010</v>
      </c>
      <c r="T109" s="11">
        <v>0.1259758386058466</v>
      </c>
      <c r="U109" s="11" t="s">
        <v>59</v>
      </c>
      <c r="V109" s="11">
        <v>12.121212121212123</v>
      </c>
      <c r="W109" s="11">
        <f t="shared" si="2"/>
        <v>35.159744408945684</v>
      </c>
      <c r="X109" s="22">
        <v>421.20709999999997</v>
      </c>
      <c r="Y109" s="30">
        <f t="shared" si="1"/>
        <v>724.20378391487873</v>
      </c>
    </row>
    <row r="110" spans="1:25" x14ac:dyDescent="0.25">
      <c r="A110" s="91" t="s">
        <v>17</v>
      </c>
      <c r="B110" s="53">
        <v>24</v>
      </c>
      <c r="C110" s="54">
        <v>877</v>
      </c>
      <c r="D110" s="56">
        <v>75</v>
      </c>
      <c r="E110" s="56">
        <v>10</v>
      </c>
      <c r="F110" s="53">
        <v>72</v>
      </c>
      <c r="G110" s="56">
        <v>6</v>
      </c>
      <c r="H110" s="56">
        <v>33</v>
      </c>
      <c r="I110" s="56">
        <v>17</v>
      </c>
      <c r="J110" s="56">
        <v>1.23</v>
      </c>
      <c r="K110" s="53">
        <v>29.3</v>
      </c>
      <c r="L110" s="53">
        <v>7.4</v>
      </c>
      <c r="M110" s="53">
        <v>71</v>
      </c>
      <c r="N110" s="53">
        <v>24.2</v>
      </c>
      <c r="O110" s="53">
        <v>118.5</v>
      </c>
      <c r="P110" s="53">
        <v>27.9</v>
      </c>
      <c r="Q110" s="53">
        <v>305</v>
      </c>
      <c r="R110" s="53">
        <v>69.400000000000006</v>
      </c>
      <c r="S110" s="54">
        <v>24590</v>
      </c>
      <c r="T110" s="56">
        <v>0.16848858209429232</v>
      </c>
      <c r="U110" s="56">
        <v>2.2789847797424141</v>
      </c>
      <c r="V110" s="56">
        <v>9.7746478873239457</v>
      </c>
      <c r="W110" s="56">
        <f t="shared" si="2"/>
        <v>28.038768529076396</v>
      </c>
      <c r="X110" s="54">
        <v>791.93</v>
      </c>
      <c r="Y110" s="38">
        <f t="shared" ref="Y110:Y116" si="3">(4800/(5.711-LOG(1)+LOG(0.75)-LOG(B110))-273)+50</f>
        <v>918.26751435672054</v>
      </c>
    </row>
    <row r="111" spans="1:25" x14ac:dyDescent="0.25">
      <c r="A111" s="2" t="s">
        <v>18</v>
      </c>
      <c r="B111" s="12">
        <v>9.3000000000000007</v>
      </c>
      <c r="C111" s="22">
        <v>684</v>
      </c>
      <c r="D111" s="11">
        <v>45.9</v>
      </c>
      <c r="E111" s="11">
        <v>1.97</v>
      </c>
      <c r="F111" s="12">
        <v>145</v>
      </c>
      <c r="G111" s="11">
        <v>3.08</v>
      </c>
      <c r="H111" s="11">
        <v>17.899999999999999</v>
      </c>
      <c r="I111" s="11">
        <v>11.4</v>
      </c>
      <c r="J111" s="11">
        <v>0.89</v>
      </c>
      <c r="K111" s="12">
        <v>20.399999999999999</v>
      </c>
      <c r="L111" s="12">
        <v>5.73</v>
      </c>
      <c r="M111" s="12">
        <v>53.9</v>
      </c>
      <c r="N111" s="12">
        <v>18.3</v>
      </c>
      <c r="O111" s="12">
        <v>82.1</v>
      </c>
      <c r="P111" s="12">
        <v>18.899999999999999</v>
      </c>
      <c r="Q111" s="12">
        <v>186</v>
      </c>
      <c r="R111" s="12">
        <v>40.5</v>
      </c>
      <c r="S111" s="22">
        <v>24400</v>
      </c>
      <c r="T111" s="11">
        <v>0.17842106699639459</v>
      </c>
      <c r="U111" s="11">
        <v>14.432583686450803</v>
      </c>
      <c r="V111" s="11">
        <v>7.5139146567718011</v>
      </c>
      <c r="W111" s="11">
        <f t="shared" si="2"/>
        <v>35.672514619883039</v>
      </c>
      <c r="X111" s="22">
        <v>606.06999999999994</v>
      </c>
      <c r="Y111" s="30">
        <f t="shared" si="3"/>
        <v>816.50592122629632</v>
      </c>
    </row>
    <row r="112" spans="1:25" x14ac:dyDescent="0.25">
      <c r="A112" s="2" t="s">
        <v>19</v>
      </c>
      <c r="B112" s="12">
        <v>16.3</v>
      </c>
      <c r="C112" s="22">
        <v>1143</v>
      </c>
      <c r="D112" s="11">
        <v>116.5</v>
      </c>
      <c r="E112" s="11">
        <v>0.49299999999999999</v>
      </c>
      <c r="F112" s="12">
        <v>39.700000000000003</v>
      </c>
      <c r="G112" s="11">
        <v>0.77400000000000002</v>
      </c>
      <c r="H112" s="11">
        <v>4.4000000000000004</v>
      </c>
      <c r="I112" s="11">
        <v>3.98</v>
      </c>
      <c r="J112" s="11">
        <v>0.31900000000000001</v>
      </c>
      <c r="K112" s="12">
        <v>13.8</v>
      </c>
      <c r="L112" s="12">
        <v>5.08</v>
      </c>
      <c r="M112" s="12">
        <v>67.8</v>
      </c>
      <c r="N112" s="12">
        <v>31.4</v>
      </c>
      <c r="O112" s="12">
        <v>186</v>
      </c>
      <c r="P112" s="12">
        <v>51.9</v>
      </c>
      <c r="Q112" s="12">
        <v>559</v>
      </c>
      <c r="R112" s="12">
        <v>127</v>
      </c>
      <c r="S112" s="22">
        <v>23200</v>
      </c>
      <c r="T112" s="11">
        <v>0.13159313661806768</v>
      </c>
      <c r="U112" s="11">
        <v>15.757275209984634</v>
      </c>
      <c r="V112" s="11">
        <v>18.731563421828913</v>
      </c>
      <c r="W112" s="11">
        <f t="shared" si="2"/>
        <v>20.297462817147856</v>
      </c>
      <c r="X112" s="22">
        <v>1091.646</v>
      </c>
      <c r="Y112" s="30">
        <f t="shared" si="3"/>
        <v>874.42538862242236</v>
      </c>
    </row>
    <row r="113" spans="1:25" x14ac:dyDescent="0.25">
      <c r="A113" s="2" t="s">
        <v>20</v>
      </c>
      <c r="B113" s="12">
        <v>2790</v>
      </c>
      <c r="C113" s="22">
        <v>940</v>
      </c>
      <c r="D113" s="11">
        <v>149.4</v>
      </c>
      <c r="E113" s="11">
        <v>5.43</v>
      </c>
      <c r="F113" s="12">
        <v>89</v>
      </c>
      <c r="G113" s="11">
        <v>10.1</v>
      </c>
      <c r="H113" s="11">
        <v>63.2</v>
      </c>
      <c r="I113" s="11">
        <v>25.9</v>
      </c>
      <c r="J113" s="11">
        <v>1.93</v>
      </c>
      <c r="K113" s="12">
        <v>35.799999999999997</v>
      </c>
      <c r="L113" s="12">
        <v>8.6999999999999993</v>
      </c>
      <c r="M113" s="12">
        <v>77</v>
      </c>
      <c r="N113" s="12">
        <v>25.4</v>
      </c>
      <c r="O113" s="12">
        <v>109</v>
      </c>
      <c r="P113" s="12">
        <v>24</v>
      </c>
      <c r="Q113" s="12">
        <v>237</v>
      </c>
      <c r="R113" s="12">
        <v>49.9</v>
      </c>
      <c r="S113" s="22">
        <v>22910</v>
      </c>
      <c r="T113" s="11">
        <v>0.19377134268509691</v>
      </c>
      <c r="U113" s="11">
        <v>2.9465509731091224</v>
      </c>
      <c r="V113" s="11">
        <v>6.4805194805194803</v>
      </c>
      <c r="W113" s="11">
        <f t="shared" si="2"/>
        <v>24.372340425531913</v>
      </c>
      <c r="X113" s="22">
        <v>762.36</v>
      </c>
      <c r="Y113" s="30">
        <f t="shared" si="3"/>
        <v>2019.5116996905103</v>
      </c>
    </row>
    <row r="114" spans="1:25" x14ac:dyDescent="0.25">
      <c r="A114" s="2" t="s">
        <v>21</v>
      </c>
      <c r="B114" s="12">
        <v>9.6</v>
      </c>
      <c r="C114" s="22">
        <v>609</v>
      </c>
      <c r="D114" s="11">
        <v>33.9</v>
      </c>
      <c r="E114" s="11">
        <v>4.0999999999999996</v>
      </c>
      <c r="F114" s="12">
        <v>16.899999999999999</v>
      </c>
      <c r="G114" s="11">
        <v>1.42</v>
      </c>
      <c r="H114" s="11">
        <v>6.1</v>
      </c>
      <c r="I114" s="11">
        <v>2.64</v>
      </c>
      <c r="J114" s="11">
        <v>0.20399999999999999</v>
      </c>
      <c r="K114" s="12">
        <v>5.9</v>
      </c>
      <c r="L114" s="12">
        <v>2.61</v>
      </c>
      <c r="M114" s="12">
        <v>39.1</v>
      </c>
      <c r="N114" s="12">
        <v>16</v>
      </c>
      <c r="O114" s="12">
        <v>82.8</v>
      </c>
      <c r="P114" s="12">
        <v>22.2</v>
      </c>
      <c r="Q114" s="12">
        <v>230</v>
      </c>
      <c r="R114" s="12">
        <v>48.4</v>
      </c>
      <c r="S114" s="22">
        <v>25540</v>
      </c>
      <c r="T114" s="11">
        <v>0.1580250124158426</v>
      </c>
      <c r="U114" s="11">
        <v>1.7172564551737173</v>
      </c>
      <c r="V114" s="11">
        <v>12.37851662404092</v>
      </c>
      <c r="W114" s="11">
        <f t="shared" si="2"/>
        <v>41.937602627257803</v>
      </c>
      <c r="X114" s="22">
        <v>478.37399999999997</v>
      </c>
      <c r="Y114" s="30">
        <f t="shared" si="3"/>
        <v>819.61922641004139</v>
      </c>
    </row>
    <row r="115" spans="1:25" x14ac:dyDescent="0.25">
      <c r="A115" s="2" t="s">
        <v>22</v>
      </c>
      <c r="B115" s="12">
        <v>5.5</v>
      </c>
      <c r="C115" s="22">
        <v>493</v>
      </c>
      <c r="D115" s="11">
        <v>34</v>
      </c>
      <c r="E115" s="11">
        <v>9.6000000000000002E-2</v>
      </c>
      <c r="F115" s="12">
        <v>17.899999999999999</v>
      </c>
      <c r="G115" s="11">
        <v>0.14000000000000001</v>
      </c>
      <c r="H115" s="11">
        <v>1.08</v>
      </c>
      <c r="I115" s="11">
        <v>0.89</v>
      </c>
      <c r="J115" s="11">
        <v>8.2000000000000003E-2</v>
      </c>
      <c r="K115" s="12">
        <v>3.6</v>
      </c>
      <c r="L115" s="12">
        <v>1.83</v>
      </c>
      <c r="M115" s="12">
        <v>27.6</v>
      </c>
      <c r="N115" s="12">
        <v>12.95</v>
      </c>
      <c r="O115" s="12">
        <v>68.5</v>
      </c>
      <c r="P115" s="12">
        <v>19.600000000000001</v>
      </c>
      <c r="Q115" s="12">
        <v>225</v>
      </c>
      <c r="R115" s="12">
        <v>50</v>
      </c>
      <c r="S115" s="22">
        <v>21850</v>
      </c>
      <c r="T115" s="11">
        <v>0.14005261868960892</v>
      </c>
      <c r="U115" s="11">
        <v>37.856281303295546</v>
      </c>
      <c r="V115" s="11">
        <v>18.115942028985508</v>
      </c>
      <c r="W115" s="11">
        <f t="shared" si="2"/>
        <v>44.320486815415819</v>
      </c>
      <c r="X115" s="22">
        <v>429.26800000000003</v>
      </c>
      <c r="Y115" s="30">
        <f t="shared" si="3"/>
        <v>767.56924957247179</v>
      </c>
    </row>
    <row r="116" spans="1:25" x14ac:dyDescent="0.25">
      <c r="A116" s="5" t="s">
        <v>23</v>
      </c>
      <c r="B116" s="27">
        <v>13.7</v>
      </c>
      <c r="C116" s="28">
        <v>750</v>
      </c>
      <c r="D116" s="13">
        <v>85.6</v>
      </c>
      <c r="E116" s="31">
        <v>1</v>
      </c>
      <c r="F116" s="27">
        <v>41</v>
      </c>
      <c r="G116" s="13">
        <v>1.5</v>
      </c>
      <c r="H116" s="13">
        <v>10</v>
      </c>
      <c r="I116" s="13">
        <v>6.8</v>
      </c>
      <c r="J116" s="13">
        <v>0.65</v>
      </c>
      <c r="K116" s="27">
        <v>16</v>
      </c>
      <c r="L116" s="27">
        <v>4.9000000000000004</v>
      </c>
      <c r="M116" s="27">
        <v>55</v>
      </c>
      <c r="N116" s="27">
        <v>25.1</v>
      </c>
      <c r="O116" s="27">
        <v>122</v>
      </c>
      <c r="P116" s="27">
        <v>30.3</v>
      </c>
      <c r="Q116" s="27">
        <v>346</v>
      </c>
      <c r="R116" s="27">
        <v>73</v>
      </c>
      <c r="S116" s="28">
        <v>27700</v>
      </c>
      <c r="T116" s="29">
        <v>0.19051209108150097</v>
      </c>
      <c r="U116" s="29">
        <v>8.2077246925158533</v>
      </c>
      <c r="V116" s="31">
        <v>13.272727272727273</v>
      </c>
      <c r="W116" s="29">
        <f t="shared" si="2"/>
        <v>36.93333333333333</v>
      </c>
      <c r="X116" s="28">
        <v>733.25</v>
      </c>
      <c r="Y116" s="32">
        <f t="shared" si="3"/>
        <v>855.81152011159952</v>
      </c>
    </row>
    <row r="117" spans="1:25" ht="15.75" x14ac:dyDescent="0.25">
      <c r="A117" s="93" t="s">
        <v>26</v>
      </c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</row>
    <row r="118" spans="1:25" ht="45" x14ac:dyDescent="0.25">
      <c r="A118" s="14" t="s">
        <v>54</v>
      </c>
      <c r="B118" s="19" t="s">
        <v>56</v>
      </c>
      <c r="C118" s="15" t="s">
        <v>0</v>
      </c>
      <c r="D118" s="16" t="s">
        <v>1</v>
      </c>
      <c r="E118" s="17" t="s">
        <v>2</v>
      </c>
      <c r="F118" s="19" t="s">
        <v>3</v>
      </c>
      <c r="G118" s="16" t="s">
        <v>4</v>
      </c>
      <c r="H118" s="16" t="s">
        <v>5</v>
      </c>
      <c r="I118" s="16" t="s">
        <v>6</v>
      </c>
      <c r="J118" s="16" t="s">
        <v>7</v>
      </c>
      <c r="K118" s="19" t="s">
        <v>8</v>
      </c>
      <c r="L118" s="19" t="s">
        <v>9</v>
      </c>
      <c r="M118" s="19" t="s">
        <v>10</v>
      </c>
      <c r="N118" s="19" t="s">
        <v>11</v>
      </c>
      <c r="O118" s="19" t="s">
        <v>12</v>
      </c>
      <c r="P118" s="19" t="s">
        <v>13</v>
      </c>
      <c r="Q118" s="19" t="s">
        <v>14</v>
      </c>
      <c r="R118" s="19" t="s">
        <v>15</v>
      </c>
      <c r="S118" s="15" t="s">
        <v>16</v>
      </c>
      <c r="T118" s="18" t="s">
        <v>51</v>
      </c>
      <c r="U118" s="18" t="s">
        <v>52</v>
      </c>
      <c r="V118" s="20" t="s">
        <v>57</v>
      </c>
      <c r="W118" s="20" t="s">
        <v>53</v>
      </c>
      <c r="X118" s="15" t="s">
        <v>55</v>
      </c>
      <c r="Y118" s="90" t="s">
        <v>61</v>
      </c>
    </row>
    <row r="119" spans="1:25" x14ac:dyDescent="0.25">
      <c r="A119" s="34">
        <v>1</v>
      </c>
      <c r="B119" s="12">
        <v>4.9385128954689055</v>
      </c>
      <c r="C119" s="22">
        <v>1320.4642813360906</v>
      </c>
      <c r="D119" s="10">
        <v>1.9048549739665779</v>
      </c>
      <c r="E119" s="10">
        <v>3.6450928514175251E-2</v>
      </c>
      <c r="F119" s="12">
        <v>23.399144433293145</v>
      </c>
      <c r="G119" s="10">
        <v>0.2833765732876205</v>
      </c>
      <c r="H119" s="10">
        <v>5.455880913089457</v>
      </c>
      <c r="I119" s="10">
        <v>8.8305313916598749</v>
      </c>
      <c r="J119" s="10">
        <v>2.3516728073661453</v>
      </c>
      <c r="K119" s="12">
        <v>34.099255706809103</v>
      </c>
      <c r="L119" s="12">
        <v>11.581988576278265</v>
      </c>
      <c r="M119" s="12">
        <v>117.93639128941219</v>
      </c>
      <c r="N119" s="12">
        <v>42.565277813327235</v>
      </c>
      <c r="O119" s="12">
        <v>191.66133380034083</v>
      </c>
      <c r="P119" s="12">
        <v>39.625686804119553</v>
      </c>
      <c r="Q119" s="12">
        <v>376.26764917858327</v>
      </c>
      <c r="R119" s="12">
        <v>75.84144803755818</v>
      </c>
      <c r="S119" s="22">
        <v>10229.776712042732</v>
      </c>
      <c r="T119" s="11">
        <v>0.41431882195034314</v>
      </c>
      <c r="U119" s="11">
        <v>56.447961344189537</v>
      </c>
      <c r="V119" s="10">
        <v>6.4307078763708878</v>
      </c>
      <c r="W119" s="11">
        <f t="shared" ref="W119:W182" si="4">S119/C119</f>
        <v>7.7471059661620663</v>
      </c>
      <c r="X119" s="22">
        <v>929.93608825363901</v>
      </c>
      <c r="Y119" s="45" t="s">
        <v>60</v>
      </c>
    </row>
    <row r="120" spans="1:25" x14ac:dyDescent="0.25">
      <c r="A120" s="6">
        <v>2</v>
      </c>
      <c r="B120" s="12">
        <v>1.6461709651563017</v>
      </c>
      <c r="C120" s="22">
        <v>1020.625998396907</v>
      </c>
      <c r="D120" s="10">
        <v>4.5975203384008143</v>
      </c>
      <c r="E120" s="10" t="s">
        <v>62</v>
      </c>
      <c r="F120" s="12">
        <v>39.037768602278014</v>
      </c>
      <c r="G120" s="10">
        <v>3.7626764917858324E-2</v>
      </c>
      <c r="H120" s="10">
        <v>0.47033456147322905</v>
      </c>
      <c r="I120" s="10">
        <v>2.1047471625926999</v>
      </c>
      <c r="J120" s="10">
        <v>0.55264310973104414</v>
      </c>
      <c r="K120" s="12">
        <v>13.286951361618721</v>
      </c>
      <c r="L120" s="12">
        <v>5.6792898297892407</v>
      </c>
      <c r="M120" s="12">
        <v>76.194198958663108</v>
      </c>
      <c r="N120" s="12">
        <v>33.62892114533588</v>
      </c>
      <c r="O120" s="12">
        <v>164.02917831378863</v>
      </c>
      <c r="P120" s="12">
        <v>38.567434040804777</v>
      </c>
      <c r="Q120" s="12">
        <v>422.12526892222309</v>
      </c>
      <c r="R120" s="12">
        <v>95.360332338697177</v>
      </c>
      <c r="S120" s="22">
        <v>11135.170742878698</v>
      </c>
      <c r="T120" s="11">
        <v>0.31948888645575585</v>
      </c>
      <c r="U120" s="11" t="s">
        <v>59</v>
      </c>
      <c r="V120" s="10">
        <v>12.51543209876543</v>
      </c>
      <c r="W120" s="11">
        <f t="shared" si="4"/>
        <v>10.910138248847927</v>
      </c>
      <c r="X120" s="22">
        <v>891.07469511191346</v>
      </c>
      <c r="Y120" s="43" t="s">
        <v>60</v>
      </c>
    </row>
    <row r="121" spans="1:25" x14ac:dyDescent="0.25">
      <c r="A121" s="6">
        <v>3</v>
      </c>
      <c r="B121" s="12">
        <v>5.5264310973104411</v>
      </c>
      <c r="C121" s="22">
        <v>2403.4096091282004</v>
      </c>
      <c r="D121" s="10">
        <v>9.6183417821275334</v>
      </c>
      <c r="E121" s="10">
        <v>1.6461709651563017E-2</v>
      </c>
      <c r="F121" s="12">
        <v>103.00326896263715</v>
      </c>
      <c r="G121" s="10">
        <v>0.19518884301139006</v>
      </c>
      <c r="H121" s="10">
        <v>2.7044237284710668</v>
      </c>
      <c r="I121" s="10">
        <v>7.6429366239399723</v>
      </c>
      <c r="J121" s="10">
        <v>3.39816720664408</v>
      </c>
      <c r="K121" s="12">
        <v>46.915872506954599</v>
      </c>
      <c r="L121" s="12">
        <v>16.81446057266794</v>
      </c>
      <c r="M121" s="12">
        <v>206.47687248674754</v>
      </c>
      <c r="N121" s="12">
        <v>85.13055562665447</v>
      </c>
      <c r="O121" s="12">
        <v>373.91597637121708</v>
      </c>
      <c r="P121" s="12">
        <v>82.896466459656622</v>
      </c>
      <c r="Q121" s="12">
        <v>787.81039046765864</v>
      </c>
      <c r="R121" s="12">
        <v>158.85549813758311</v>
      </c>
      <c r="S121" s="22">
        <v>9782.958878643165</v>
      </c>
      <c r="T121" s="11">
        <v>0.5486284836795865</v>
      </c>
      <c r="U121" s="11">
        <v>445.52348064424484</v>
      </c>
      <c r="V121" s="10">
        <v>7.69362186788155</v>
      </c>
      <c r="W121" s="11">
        <f t="shared" si="4"/>
        <v>4.0704500978473588</v>
      </c>
      <c r="X121" s="22">
        <v>1875.7765397034952</v>
      </c>
      <c r="Y121" s="43" t="s">
        <v>60</v>
      </c>
    </row>
    <row r="122" spans="1:25" x14ac:dyDescent="0.25">
      <c r="A122" s="6">
        <v>4</v>
      </c>
      <c r="B122" s="12">
        <v>9.7594421505695035</v>
      </c>
      <c r="C122" s="22">
        <v>1394.5419747681242</v>
      </c>
      <c r="D122" s="10">
        <v>5.3618140007948103</v>
      </c>
      <c r="E122" s="10">
        <v>1.4110036844196872E-2</v>
      </c>
      <c r="F122" s="12">
        <v>53.265389086843186</v>
      </c>
      <c r="G122" s="10">
        <v>4.7033456147322905E-2</v>
      </c>
      <c r="H122" s="10">
        <v>1.7402378774509475</v>
      </c>
      <c r="I122" s="10">
        <v>3.9037768602278011</v>
      </c>
      <c r="J122" s="10">
        <v>1.1640780396462418</v>
      </c>
      <c r="K122" s="12">
        <v>21.047471625926999</v>
      </c>
      <c r="L122" s="12">
        <v>7.9368957248607401</v>
      </c>
      <c r="M122" s="12">
        <v>106.29561089294977</v>
      </c>
      <c r="N122" s="12">
        <v>43.976281497746918</v>
      </c>
      <c r="O122" s="12">
        <v>222.23308029610072</v>
      </c>
      <c r="P122" s="12">
        <v>47.856541629901059</v>
      </c>
      <c r="Q122" s="12">
        <v>458.57619743639833</v>
      </c>
      <c r="R122" s="12">
        <v>99.828510672692872</v>
      </c>
      <c r="S122" s="22">
        <v>10594.285997184485</v>
      </c>
      <c r="T122" s="11">
        <v>0.39261173126610982</v>
      </c>
      <c r="U122" s="11">
        <v>506.94650914269874</v>
      </c>
      <c r="V122" s="10">
        <v>9.3915929203539825</v>
      </c>
      <c r="W122" s="11">
        <f t="shared" si="4"/>
        <v>7.5969645868465427</v>
      </c>
      <c r="X122" s="22">
        <v>1067.8852151337371</v>
      </c>
      <c r="Y122" s="43" t="s">
        <v>60</v>
      </c>
    </row>
    <row r="123" spans="1:25" x14ac:dyDescent="0.25">
      <c r="A123" s="6">
        <v>5</v>
      </c>
      <c r="B123" s="12">
        <v>2.3516728073661453</v>
      </c>
      <c r="C123" s="22">
        <v>1693.2044213036245</v>
      </c>
      <c r="D123" s="10">
        <v>3.5275092110492179</v>
      </c>
      <c r="E123" s="10">
        <v>0.15285873247879944</v>
      </c>
      <c r="F123" s="12">
        <v>43.388363295905378</v>
      </c>
      <c r="G123" s="10">
        <v>7.172602062466743E-2</v>
      </c>
      <c r="H123" s="10">
        <v>1.1993531317567341</v>
      </c>
      <c r="I123" s="10">
        <v>3.9978437725224469</v>
      </c>
      <c r="J123" s="10">
        <v>1.5873791449721482</v>
      </c>
      <c r="K123" s="12">
        <v>30.689330136128198</v>
      </c>
      <c r="L123" s="12">
        <v>11.99353131756734</v>
      </c>
      <c r="M123" s="12">
        <v>148.15538686406714</v>
      </c>
      <c r="N123" s="12">
        <v>57.968734701575478</v>
      </c>
      <c r="O123" s="12">
        <v>264.56319082869135</v>
      </c>
      <c r="P123" s="12">
        <v>58.791820184153629</v>
      </c>
      <c r="Q123" s="12">
        <v>529.12638165738269</v>
      </c>
      <c r="R123" s="12">
        <v>110.52862194620883</v>
      </c>
      <c r="S123" s="22">
        <v>9300.865953133105</v>
      </c>
      <c r="T123" s="11">
        <v>0.43812465291145841</v>
      </c>
      <c r="U123" s="11">
        <v>101.59546583798783</v>
      </c>
      <c r="V123" s="10">
        <v>7.4603174603174605</v>
      </c>
      <c r="W123" s="11">
        <f t="shared" si="4"/>
        <v>5.4930555555555562</v>
      </c>
      <c r="X123" s="22">
        <v>1262.2145217340349</v>
      </c>
      <c r="Y123" s="43" t="s">
        <v>60</v>
      </c>
    </row>
    <row r="124" spans="1:25" x14ac:dyDescent="0.25">
      <c r="A124" s="6">
        <v>6</v>
      </c>
      <c r="B124" s="12">
        <v>2.2340891669978378</v>
      </c>
      <c r="C124" s="22">
        <v>1001.8126159379779</v>
      </c>
      <c r="D124" s="10">
        <v>2.2223308029610069</v>
      </c>
      <c r="E124" s="10">
        <v>1.6461709651563017E-2</v>
      </c>
      <c r="F124" s="12">
        <v>61.025909351151469</v>
      </c>
      <c r="G124" s="10">
        <v>0.13286951361618721</v>
      </c>
      <c r="H124" s="10">
        <v>3.2335501101284496</v>
      </c>
      <c r="I124" s="10">
        <v>5.9967656587836702</v>
      </c>
      <c r="J124" s="10">
        <v>2.5045315398449444</v>
      </c>
      <c r="K124" s="12">
        <v>29.513493732445124</v>
      </c>
      <c r="L124" s="12">
        <v>8.1250295494500318</v>
      </c>
      <c r="M124" s="12">
        <v>98.417506988273189</v>
      </c>
      <c r="N124" s="12">
        <v>35.863010312333714</v>
      </c>
      <c r="O124" s="12">
        <v>158.38516357610987</v>
      </c>
      <c r="P124" s="12">
        <v>32.100333820547881</v>
      </c>
      <c r="Q124" s="12">
        <v>305.71746495759891</v>
      </c>
      <c r="R124" s="12">
        <v>64.788585842937309</v>
      </c>
      <c r="S124" s="22">
        <v>8054.4793652290473</v>
      </c>
      <c r="T124" s="11">
        <v>0.57554765609255398</v>
      </c>
      <c r="U124" s="11">
        <v>319.92536328209189</v>
      </c>
      <c r="V124" s="10">
        <v>6.5830346475507771</v>
      </c>
      <c r="W124" s="11">
        <f t="shared" si="4"/>
        <v>8.0399061032863841</v>
      </c>
      <c r="X124" s="22">
        <v>805.8206766628723</v>
      </c>
      <c r="Y124" s="43" t="s">
        <v>60</v>
      </c>
    </row>
    <row r="125" spans="1:25" x14ac:dyDescent="0.25">
      <c r="A125" s="6">
        <v>7</v>
      </c>
      <c r="B125" s="12">
        <v>2.5868400881027598</v>
      </c>
      <c r="C125" s="22">
        <v>1389.8386291533918</v>
      </c>
      <c r="D125" s="10">
        <v>1.8578215178192548</v>
      </c>
      <c r="E125" s="10">
        <v>3.6450928514175251E-2</v>
      </c>
      <c r="F125" s="12">
        <v>31.86516653981127</v>
      </c>
      <c r="G125" s="10">
        <v>0.31042081057233117</v>
      </c>
      <c r="H125" s="10">
        <v>4.5975203384008143</v>
      </c>
      <c r="I125" s="10">
        <v>8.230854825781508</v>
      </c>
      <c r="J125" s="10">
        <v>3.1277248337969734</v>
      </c>
      <c r="K125" s="12">
        <v>36.215761233438634</v>
      </c>
      <c r="L125" s="12">
        <v>11.440888207836297</v>
      </c>
      <c r="M125" s="12">
        <v>117.58364036830726</v>
      </c>
      <c r="N125" s="12">
        <v>45.622452462903212</v>
      </c>
      <c r="O125" s="12">
        <v>212.82638906663615</v>
      </c>
      <c r="P125" s="12">
        <v>48.091708910637671</v>
      </c>
      <c r="Q125" s="12">
        <v>483.26876191374288</v>
      </c>
      <c r="R125" s="12">
        <v>98.535090628641484</v>
      </c>
      <c r="S125" s="22">
        <v>9277.3492250594427</v>
      </c>
      <c r="T125" s="11">
        <v>0.55383563188474383</v>
      </c>
      <c r="U125" s="11">
        <v>73.446488019895028</v>
      </c>
      <c r="V125" s="10">
        <v>8.3800000000000008</v>
      </c>
      <c r="W125" s="11">
        <f t="shared" si="4"/>
        <v>6.6751269035532994</v>
      </c>
      <c r="X125" s="22">
        <v>1101.7528310690207</v>
      </c>
      <c r="Y125" s="43" t="s">
        <v>60</v>
      </c>
    </row>
    <row r="126" spans="1:25" x14ac:dyDescent="0.25">
      <c r="A126" s="6">
        <v>8</v>
      </c>
      <c r="B126" s="12">
        <v>12.934200440513798</v>
      </c>
      <c r="C126" s="22">
        <v>897.16317601018443</v>
      </c>
      <c r="D126" s="10">
        <v>3.7274013996753403</v>
      </c>
      <c r="E126" s="10">
        <v>2.704423728471067E-2</v>
      </c>
      <c r="F126" s="12">
        <v>29.043159170971894</v>
      </c>
      <c r="G126" s="10">
        <v>8.2308548257815098E-2</v>
      </c>
      <c r="H126" s="10">
        <v>1.4580371405670101</v>
      </c>
      <c r="I126" s="10">
        <v>2.5633233600290986</v>
      </c>
      <c r="J126" s="10">
        <v>1.0464943992779348</v>
      </c>
      <c r="K126" s="12">
        <v>14.933122326775022</v>
      </c>
      <c r="L126" s="12">
        <v>4.3976281497746923</v>
      </c>
      <c r="M126" s="12">
        <v>65.846838606252064</v>
      </c>
      <c r="N126" s="12">
        <v>28.572824609498667</v>
      </c>
      <c r="O126" s="12">
        <v>137.10252466944627</v>
      </c>
      <c r="P126" s="12">
        <v>33.041002943494341</v>
      </c>
      <c r="Q126" s="12">
        <v>331.58586583862649</v>
      </c>
      <c r="R126" s="12">
        <v>72.901857028350506</v>
      </c>
      <c r="S126" s="22">
        <v>8501.2971986286157</v>
      </c>
      <c r="T126" s="11">
        <v>0.51711071199732839</v>
      </c>
      <c r="U126" s="11">
        <v>150.92756616938095</v>
      </c>
      <c r="V126" s="10">
        <v>11.071428571428573</v>
      </c>
      <c r="W126" s="11">
        <f t="shared" si="4"/>
        <v>9.4757536041939723</v>
      </c>
      <c r="X126" s="22">
        <v>722.60203102860646</v>
      </c>
      <c r="Y126" s="43" t="s">
        <v>60</v>
      </c>
    </row>
    <row r="127" spans="1:25" x14ac:dyDescent="0.25">
      <c r="A127" s="6">
        <v>9</v>
      </c>
      <c r="B127" s="12">
        <v>5.8791820184153636</v>
      </c>
      <c r="C127" s="22">
        <v>2151.7806187400229</v>
      </c>
      <c r="D127" s="10">
        <v>5.02082144372672</v>
      </c>
      <c r="E127" s="10" t="s">
        <v>62</v>
      </c>
      <c r="F127" s="12">
        <v>86.659142951442462</v>
      </c>
      <c r="G127" s="10">
        <v>0.21282638906663615</v>
      </c>
      <c r="H127" s="10">
        <v>3.915535224264632</v>
      </c>
      <c r="I127" s="10">
        <v>9.406691229464581</v>
      </c>
      <c r="J127" s="10">
        <v>4.7503790708796139</v>
      </c>
      <c r="K127" s="12">
        <v>54.323641850157962</v>
      </c>
      <c r="L127" s="12">
        <v>18.460631537824238</v>
      </c>
      <c r="M127" s="12">
        <v>203.41969783717155</v>
      </c>
      <c r="N127" s="12">
        <v>77.957953564187719</v>
      </c>
      <c r="O127" s="12">
        <v>326.88252022389418</v>
      </c>
      <c r="P127" s="12">
        <v>66.905091369566833</v>
      </c>
      <c r="Q127" s="12">
        <v>609.08325710783163</v>
      </c>
      <c r="R127" s="12">
        <v>129.45958804550628</v>
      </c>
      <c r="S127" s="22">
        <v>8242.6131898183394</v>
      </c>
      <c r="T127" s="11">
        <v>0.64244953451937148</v>
      </c>
      <c r="U127" s="11" t="s">
        <v>59</v>
      </c>
      <c r="V127" s="10">
        <v>6.3641618497109826</v>
      </c>
      <c r="W127" s="11">
        <f t="shared" si="4"/>
        <v>3.8306010928961749</v>
      </c>
      <c r="X127" s="22">
        <v>1591.4341343938895</v>
      </c>
      <c r="Y127" s="43" t="s">
        <v>60</v>
      </c>
    </row>
    <row r="128" spans="1:25" x14ac:dyDescent="0.25">
      <c r="A128" s="6">
        <v>10</v>
      </c>
      <c r="B128" s="12">
        <v>13.992453203828564</v>
      </c>
      <c r="C128" s="22">
        <v>2292.8809871819917</v>
      </c>
      <c r="D128" s="10">
        <v>6.1378660272256385</v>
      </c>
      <c r="E128" s="10">
        <v>1.6461709651563017E-2</v>
      </c>
      <c r="F128" s="12">
        <v>76.546949879768022</v>
      </c>
      <c r="G128" s="10">
        <v>0.15756207809353173</v>
      </c>
      <c r="H128" s="10">
        <v>2.8337657328762051</v>
      </c>
      <c r="I128" s="10">
        <v>7.2784273387982203</v>
      </c>
      <c r="J128" s="10">
        <v>3.2335501101284496</v>
      </c>
      <c r="K128" s="12">
        <v>41.859775971117386</v>
      </c>
      <c r="L128" s="12">
        <v>14.462787765301794</v>
      </c>
      <c r="M128" s="12">
        <v>190.48549739665776</v>
      </c>
      <c r="N128" s="12">
        <v>79.721708169712315</v>
      </c>
      <c r="O128" s="12">
        <v>359.8059395270202</v>
      </c>
      <c r="P128" s="12">
        <v>84.425053784444614</v>
      </c>
      <c r="Q128" s="12">
        <v>819.55797336710157</v>
      </c>
      <c r="R128" s="12">
        <v>178.72713335982704</v>
      </c>
      <c r="S128" s="22">
        <v>8219.0964617446771</v>
      </c>
      <c r="T128" s="11">
        <v>0.56635143505036656</v>
      </c>
      <c r="U128" s="11">
        <v>368.50987064042243</v>
      </c>
      <c r="V128" s="10">
        <v>9.3827160493827169</v>
      </c>
      <c r="W128" s="11">
        <f t="shared" si="4"/>
        <v>3.5846153846153843</v>
      </c>
      <c r="X128" s="22">
        <v>1859.1125861904986</v>
      </c>
      <c r="Y128" s="43" t="s">
        <v>60</v>
      </c>
    </row>
    <row r="129" spans="1:25" x14ac:dyDescent="0.25">
      <c r="A129" s="6">
        <v>11</v>
      </c>
      <c r="B129" s="12">
        <v>1.4110036844196872</v>
      </c>
      <c r="C129" s="22">
        <v>1305.1784080882105</v>
      </c>
      <c r="D129" s="10">
        <v>3.9978437725224469</v>
      </c>
      <c r="E129" s="10" t="s">
        <v>62</v>
      </c>
      <c r="F129" s="12">
        <v>57.733567420838867</v>
      </c>
      <c r="G129" s="10">
        <v>7.4077693432033576E-2</v>
      </c>
      <c r="H129" s="10">
        <v>1.2228698598303955</v>
      </c>
      <c r="I129" s="10">
        <v>4.2800445094063848</v>
      </c>
      <c r="J129" s="10">
        <v>2.1047471625926999</v>
      </c>
      <c r="K129" s="12">
        <v>25.045315398449446</v>
      </c>
      <c r="L129" s="12">
        <v>9.5713083259802119</v>
      </c>
      <c r="M129" s="12">
        <v>114.29129843799467</v>
      </c>
      <c r="N129" s="12">
        <v>45.97520338400814</v>
      </c>
      <c r="O129" s="12">
        <v>211.88571994368968</v>
      </c>
      <c r="P129" s="12">
        <v>41.742192330749077</v>
      </c>
      <c r="Q129" s="12">
        <v>417.42192330749077</v>
      </c>
      <c r="R129" s="12">
        <v>88.305313916598749</v>
      </c>
      <c r="S129" s="22">
        <v>8336.680102112985</v>
      </c>
      <c r="T129" s="11">
        <v>0.62149290115564948</v>
      </c>
      <c r="U129" s="11" t="s">
        <v>59</v>
      </c>
      <c r="V129" s="10">
        <v>7.7263374485596703</v>
      </c>
      <c r="W129" s="11">
        <f t="shared" si="4"/>
        <v>6.3873873873873883</v>
      </c>
      <c r="X129" s="22">
        <v>1019.6507596836922</v>
      </c>
      <c r="Y129" s="43" t="s">
        <v>60</v>
      </c>
    </row>
    <row r="130" spans="1:25" x14ac:dyDescent="0.25">
      <c r="A130" s="6">
        <v>12</v>
      </c>
      <c r="B130" s="12">
        <v>3.7626764917858324</v>
      </c>
      <c r="C130" s="22">
        <v>833.66801021129845</v>
      </c>
      <c r="D130" s="10">
        <v>3.5157508470123875</v>
      </c>
      <c r="E130" s="10" t="s">
        <v>62</v>
      </c>
      <c r="F130" s="12">
        <v>35.863010312333714</v>
      </c>
      <c r="G130" s="10">
        <v>9.9946094313061187E-2</v>
      </c>
      <c r="H130" s="10">
        <v>1.2228698598303955</v>
      </c>
      <c r="I130" s="10">
        <v>3.3041002943494342</v>
      </c>
      <c r="J130" s="10">
        <v>1.0229776712042731</v>
      </c>
      <c r="K130" s="12">
        <v>14.462787765301794</v>
      </c>
      <c r="L130" s="12">
        <v>5.6440147376787486</v>
      </c>
      <c r="M130" s="12">
        <v>65.023753123673913</v>
      </c>
      <c r="N130" s="12">
        <v>27.867322767288819</v>
      </c>
      <c r="O130" s="12">
        <v>130.16508988771614</v>
      </c>
      <c r="P130" s="12">
        <v>29.866244653550044</v>
      </c>
      <c r="Q130" s="12">
        <v>322.17917460916192</v>
      </c>
      <c r="R130" s="12">
        <v>70.667767861352672</v>
      </c>
      <c r="S130" s="22">
        <v>8665.9142951442445</v>
      </c>
      <c r="T130" s="11">
        <v>0.45241518355094856</v>
      </c>
      <c r="U130" s="11">
        <v>1282.4632660042812</v>
      </c>
      <c r="V130" s="10">
        <v>10.867992766726948</v>
      </c>
      <c r="W130" s="11">
        <f t="shared" si="4"/>
        <v>10.394922425952045</v>
      </c>
      <c r="X130" s="22">
        <v>707.38952997231638</v>
      </c>
      <c r="Y130" s="43" t="s">
        <v>60</v>
      </c>
    </row>
    <row r="131" spans="1:25" x14ac:dyDescent="0.25">
      <c r="A131" s="6">
        <v>13</v>
      </c>
      <c r="B131" s="12">
        <v>3.4099255706809104</v>
      </c>
      <c r="C131" s="22">
        <v>2015.3835959127864</v>
      </c>
      <c r="D131" s="10">
        <v>3.5980593952702025</v>
      </c>
      <c r="E131" s="10">
        <v>7.0550184220984358E-3</v>
      </c>
      <c r="F131" s="12">
        <v>54.793976411631185</v>
      </c>
      <c r="G131" s="10">
        <v>0.1846063153782424</v>
      </c>
      <c r="H131" s="10">
        <v>3.3746504785704188</v>
      </c>
      <c r="I131" s="10">
        <v>8.3484384661498154</v>
      </c>
      <c r="J131" s="10">
        <v>2.5398066319554369</v>
      </c>
      <c r="K131" s="12">
        <v>43.388363295905378</v>
      </c>
      <c r="L131" s="12">
        <v>14.933122326775022</v>
      </c>
      <c r="M131" s="12">
        <v>173.08311862214828</v>
      </c>
      <c r="N131" s="12">
        <v>65.846838606252064</v>
      </c>
      <c r="O131" s="12">
        <v>312.77248337969729</v>
      </c>
      <c r="P131" s="12">
        <v>70.902935142089277</v>
      </c>
      <c r="Q131" s="12">
        <v>690.21596896196365</v>
      </c>
      <c r="R131" s="12">
        <v>135.10360278318504</v>
      </c>
      <c r="S131" s="22">
        <v>9630.1001461643646</v>
      </c>
      <c r="T131" s="11">
        <v>0.40797638802807557</v>
      </c>
      <c r="U131" s="11">
        <v>372.25883922472741</v>
      </c>
      <c r="V131" s="10">
        <v>7.8057065217391317</v>
      </c>
      <c r="W131" s="11">
        <f t="shared" si="4"/>
        <v>4.7782963827304554</v>
      </c>
      <c r="X131" s="22">
        <v>1575.4949664401233</v>
      </c>
      <c r="Y131" s="43" t="s">
        <v>60</v>
      </c>
    </row>
    <row r="132" spans="1:25" x14ac:dyDescent="0.25">
      <c r="A132" s="6">
        <v>14</v>
      </c>
      <c r="B132" s="12">
        <v>0.24692564477344525</v>
      </c>
      <c r="C132" s="22">
        <v>2116.5055266295308</v>
      </c>
      <c r="D132" s="10">
        <v>6.8668845975091442</v>
      </c>
      <c r="E132" s="10" t="s">
        <v>62</v>
      </c>
      <c r="F132" s="12">
        <v>120.75839865825156</v>
      </c>
      <c r="G132" s="10">
        <v>0.14462787765301793</v>
      </c>
      <c r="H132" s="10">
        <v>3.4922341189387258</v>
      </c>
      <c r="I132" s="10">
        <v>9.406691229464581</v>
      </c>
      <c r="J132" s="10">
        <v>3.8685017681173091</v>
      </c>
      <c r="K132" s="12">
        <v>55.264310973104415</v>
      </c>
      <c r="L132" s="12">
        <v>16.755668752483786</v>
      </c>
      <c r="M132" s="12">
        <v>209.29887985558693</v>
      </c>
      <c r="N132" s="12">
        <v>77.252451721977877</v>
      </c>
      <c r="O132" s="12">
        <v>336.28921145335875</v>
      </c>
      <c r="P132" s="12">
        <v>62.20174575483454</v>
      </c>
      <c r="Q132" s="12">
        <v>557.34645534577646</v>
      </c>
      <c r="R132" s="12">
        <v>110.76378922694545</v>
      </c>
      <c r="S132" s="22">
        <v>7854.587176602925</v>
      </c>
      <c r="T132" s="11">
        <v>0.51871118216438916</v>
      </c>
      <c r="U132" s="11">
        <v>3589.8181227884297</v>
      </c>
      <c r="V132" s="10">
        <v>5.2921348314606753</v>
      </c>
      <c r="W132" s="11">
        <f t="shared" si="4"/>
        <v>3.7111111111111108</v>
      </c>
      <c r="X132" s="22">
        <v>1562.8434370710547</v>
      </c>
      <c r="Y132" s="43" t="s">
        <v>60</v>
      </c>
    </row>
    <row r="133" spans="1:25" x14ac:dyDescent="0.25">
      <c r="A133" s="6">
        <v>15</v>
      </c>
      <c r="B133" s="12">
        <v>5.5264310973104411</v>
      </c>
      <c r="C133" s="22">
        <v>1575.6207809353173</v>
      </c>
      <c r="D133" s="10">
        <v>6.6669924088830221</v>
      </c>
      <c r="E133" s="10">
        <v>1.0582527633147654E-2</v>
      </c>
      <c r="F133" s="12">
        <v>92.420741329489502</v>
      </c>
      <c r="G133" s="10">
        <v>0.25280482679186062</v>
      </c>
      <c r="H133" s="10">
        <v>4.7974125270269363</v>
      </c>
      <c r="I133" s="10">
        <v>7.595903167792649</v>
      </c>
      <c r="J133" s="10">
        <v>3.5275092110492179</v>
      </c>
      <c r="K133" s="12">
        <v>40.919106848170927</v>
      </c>
      <c r="L133" s="12">
        <v>12.228698598303955</v>
      </c>
      <c r="M133" s="12">
        <v>141.10036844196873</v>
      </c>
      <c r="N133" s="12">
        <v>53.382972727211495</v>
      </c>
      <c r="O133" s="12">
        <v>251.62899038817756</v>
      </c>
      <c r="P133" s="12">
        <v>52.442303604265042</v>
      </c>
      <c r="Q133" s="12">
        <v>525.59887244633342</v>
      </c>
      <c r="R133" s="12">
        <v>108.05936549847438</v>
      </c>
      <c r="S133" s="22">
        <v>6878.6429615459747</v>
      </c>
      <c r="T133" s="11">
        <v>0.61170074396968976</v>
      </c>
      <c r="U133" s="11">
        <v>438.09330357045479</v>
      </c>
      <c r="V133" s="10">
        <v>7.6583333333333332</v>
      </c>
      <c r="W133" s="11">
        <f t="shared" si="4"/>
        <v>4.3656716417910451</v>
      </c>
      <c r="X133" s="22">
        <v>1293.9656321426889</v>
      </c>
      <c r="Y133" s="43" t="s">
        <v>60</v>
      </c>
    </row>
    <row r="134" spans="1:25" x14ac:dyDescent="0.25">
      <c r="A134" s="6">
        <v>16</v>
      </c>
      <c r="B134" s="12">
        <v>3.4099255706809104</v>
      </c>
      <c r="C134" s="22">
        <v>1134.6821295541652</v>
      </c>
      <c r="D134" s="10">
        <v>2.5985984521395906</v>
      </c>
      <c r="E134" s="10">
        <v>1.4110036844196872E-2</v>
      </c>
      <c r="F134" s="12">
        <v>27.867322767288819</v>
      </c>
      <c r="G134" s="10">
        <v>0.11993531317567339</v>
      </c>
      <c r="H134" s="10">
        <v>1.9283717020402389</v>
      </c>
      <c r="I134" s="10">
        <v>4.2447694172958919</v>
      </c>
      <c r="J134" s="10">
        <v>1.5168289607511638</v>
      </c>
      <c r="K134" s="12">
        <v>21.988140748873459</v>
      </c>
      <c r="L134" s="12">
        <v>7.7134868081609556</v>
      </c>
      <c r="M134" s="12">
        <v>90.304235802859978</v>
      </c>
      <c r="N134" s="12">
        <v>35.392675750860491</v>
      </c>
      <c r="O134" s="12">
        <v>180.72605524608824</v>
      </c>
      <c r="P134" s="12">
        <v>41.859775971117386</v>
      </c>
      <c r="Q134" s="12">
        <v>429.18028734432153</v>
      </c>
      <c r="R134" s="12">
        <v>91.597655846911366</v>
      </c>
      <c r="S134" s="22">
        <v>10629.561089294977</v>
      </c>
      <c r="T134" s="11">
        <v>0.47999746199185817</v>
      </c>
      <c r="U134" s="11">
        <v>166.08950494153805</v>
      </c>
      <c r="V134" s="10">
        <v>10.143229166666666</v>
      </c>
      <c r="W134" s="11">
        <f t="shared" si="4"/>
        <v>9.3678756476683933</v>
      </c>
      <c r="X134" s="22">
        <v>934.45365171658943</v>
      </c>
      <c r="Y134" s="43" t="s">
        <v>60</v>
      </c>
    </row>
    <row r="135" spans="1:25" x14ac:dyDescent="0.25">
      <c r="A135" s="6">
        <v>17</v>
      </c>
      <c r="B135" s="12">
        <v>6.8198511413618208</v>
      </c>
      <c r="C135" s="22">
        <v>1587.379144972148</v>
      </c>
      <c r="D135" s="10">
        <v>4.150702505001246</v>
      </c>
      <c r="E135" s="10" t="s">
        <v>62</v>
      </c>
      <c r="F135" s="12">
        <v>42.68286145369553</v>
      </c>
      <c r="G135" s="10">
        <v>0.1022977671204273</v>
      </c>
      <c r="H135" s="10">
        <v>1.9283717020402389</v>
      </c>
      <c r="I135" s="10">
        <v>4.2212526892222302</v>
      </c>
      <c r="J135" s="10">
        <v>1.8695798818560856</v>
      </c>
      <c r="K135" s="12">
        <v>23.516728073661454</v>
      </c>
      <c r="L135" s="12">
        <v>8.9716317601018432</v>
      </c>
      <c r="M135" s="12">
        <v>115.23196756094111</v>
      </c>
      <c r="N135" s="12">
        <v>51.619218121686885</v>
      </c>
      <c r="O135" s="12">
        <v>252.80482679186062</v>
      </c>
      <c r="P135" s="12">
        <v>60.202823868573319</v>
      </c>
      <c r="Q135" s="12">
        <v>612.61076631888079</v>
      </c>
      <c r="R135" s="12">
        <v>140.98278480160042</v>
      </c>
      <c r="S135" s="22">
        <v>8148.5462775236929</v>
      </c>
      <c r="T135" s="11">
        <v>0.573665242117398</v>
      </c>
      <c r="U135" s="11">
        <v>550.89765645899536</v>
      </c>
      <c r="V135" s="10">
        <v>12.234693877551024</v>
      </c>
      <c r="W135" s="11">
        <f t="shared" si="4"/>
        <v>5.1333333333333337</v>
      </c>
      <c r="X135" s="22">
        <v>1316.7486383004521</v>
      </c>
      <c r="Y135" s="43" t="s">
        <v>60</v>
      </c>
    </row>
    <row r="136" spans="1:25" x14ac:dyDescent="0.25">
      <c r="A136" s="6">
        <v>18</v>
      </c>
      <c r="B136" s="12">
        <v>6.1143492991519777</v>
      </c>
      <c r="C136" s="22">
        <v>2092.9887985558694</v>
      </c>
      <c r="D136" s="10">
        <v>6.7728176852144983</v>
      </c>
      <c r="E136" s="10">
        <v>2.704423728471067E-2</v>
      </c>
      <c r="F136" s="12">
        <v>126.75516431703522</v>
      </c>
      <c r="G136" s="10">
        <v>0.29278326451708508</v>
      </c>
      <c r="H136" s="10">
        <v>4.9620296235425663</v>
      </c>
      <c r="I136" s="10">
        <v>8.8775648478071982</v>
      </c>
      <c r="J136" s="10">
        <v>4.8914794393215821</v>
      </c>
      <c r="K136" s="12">
        <v>46.79828886658629</v>
      </c>
      <c r="L136" s="12">
        <v>15.474007072469236</v>
      </c>
      <c r="M136" s="12">
        <v>180.96122252682488</v>
      </c>
      <c r="N136" s="12">
        <v>74.665611633875116</v>
      </c>
      <c r="O136" s="12">
        <v>325.70668382021114</v>
      </c>
      <c r="P136" s="12">
        <v>63.495165798885921</v>
      </c>
      <c r="Q136" s="12">
        <v>598.50072947468402</v>
      </c>
      <c r="R136" s="12">
        <v>121.81665142156632</v>
      </c>
      <c r="S136" s="22">
        <v>7254.910610724558</v>
      </c>
      <c r="T136" s="11">
        <v>0.73367201492484735</v>
      </c>
      <c r="U136" s="11">
        <v>349.25266023988792</v>
      </c>
      <c r="V136" s="10">
        <v>6.7316439246263799</v>
      </c>
      <c r="W136" s="11">
        <f t="shared" si="4"/>
        <v>3.4662921348314604</v>
      </c>
      <c r="X136" s="22">
        <v>1573.2244263446114</v>
      </c>
      <c r="Y136" s="43" t="s">
        <v>60</v>
      </c>
    </row>
    <row r="137" spans="1:25" x14ac:dyDescent="0.25">
      <c r="A137" s="6">
        <v>19</v>
      </c>
      <c r="B137" s="12">
        <v>4.9385128954689055</v>
      </c>
      <c r="C137" s="22">
        <v>1640.2917831378863</v>
      </c>
      <c r="D137" s="10">
        <v>3.6921263075648483</v>
      </c>
      <c r="E137" s="10">
        <v>3.2923419303126034E-2</v>
      </c>
      <c r="F137" s="12">
        <v>65.611671325515445</v>
      </c>
      <c r="G137" s="10">
        <v>0.31512415618706346</v>
      </c>
      <c r="H137" s="10">
        <v>4.8444459831742597</v>
      </c>
      <c r="I137" s="10">
        <v>8.6188808389969225</v>
      </c>
      <c r="J137" s="10">
        <v>2.5398066319554369</v>
      </c>
      <c r="K137" s="12">
        <v>43.505946936273688</v>
      </c>
      <c r="L137" s="12">
        <v>11.840672585088543</v>
      </c>
      <c r="M137" s="12">
        <v>134.75085186208011</v>
      </c>
      <c r="N137" s="12">
        <v>54.558809130894566</v>
      </c>
      <c r="O137" s="12">
        <v>268.09070003974057</v>
      </c>
      <c r="P137" s="12">
        <v>58.55665290341701</v>
      </c>
      <c r="Q137" s="12">
        <v>594.97322026363474</v>
      </c>
      <c r="R137" s="12">
        <v>124.87382607114232</v>
      </c>
      <c r="S137" s="22">
        <v>9971.0927032324562</v>
      </c>
      <c r="T137" s="11">
        <v>0.40098168523175065</v>
      </c>
      <c r="U137" s="11">
        <v>157.93280170303819</v>
      </c>
      <c r="V137" s="10">
        <v>9.2670157068062853</v>
      </c>
      <c r="W137" s="11">
        <f t="shared" si="4"/>
        <v>6.0788530465949826</v>
      </c>
      <c r="X137" s="22">
        <v>1373.1135321474037</v>
      </c>
      <c r="Y137" s="43" t="s">
        <v>60</v>
      </c>
    </row>
    <row r="138" spans="1:25" x14ac:dyDescent="0.25">
      <c r="A138" s="6">
        <v>20</v>
      </c>
      <c r="B138" s="12">
        <v>4.3505946936273689</v>
      </c>
      <c r="C138" s="22">
        <v>1152.3196756094112</v>
      </c>
      <c r="D138" s="10">
        <v>5.4793976411631187</v>
      </c>
      <c r="E138" s="10">
        <v>1.4110036844196872E-2</v>
      </c>
      <c r="F138" s="12">
        <v>40.096021365592776</v>
      </c>
      <c r="G138" s="10">
        <v>9.1715239487279665E-2</v>
      </c>
      <c r="H138" s="10">
        <v>1.8107880616719318</v>
      </c>
      <c r="I138" s="10">
        <v>4.185977597111739</v>
      </c>
      <c r="J138" s="10">
        <v>2.1635389827768536</v>
      </c>
      <c r="K138" s="12">
        <v>22.811226231451606</v>
      </c>
      <c r="L138" s="12">
        <v>7.7487619002714485</v>
      </c>
      <c r="M138" s="12">
        <v>101.12193071674425</v>
      </c>
      <c r="N138" s="12">
        <v>39.978437725224467</v>
      </c>
      <c r="O138" s="12">
        <v>179.9029697635101</v>
      </c>
      <c r="P138" s="12">
        <v>41.624608690380768</v>
      </c>
      <c r="Q138" s="12">
        <v>406.83939567434311</v>
      </c>
      <c r="R138" s="12">
        <v>87.834979355125526</v>
      </c>
      <c r="S138" s="22">
        <v>8548.3306547759385</v>
      </c>
      <c r="T138" s="11">
        <v>0.67688609711754966</v>
      </c>
      <c r="U138" s="11">
        <v>273.27569540607908</v>
      </c>
      <c r="V138" s="10">
        <v>8.6860465116279073</v>
      </c>
      <c r="W138" s="11">
        <f t="shared" si="4"/>
        <v>7.4183673469387754</v>
      </c>
      <c r="X138" s="22">
        <v>936.22446134053598</v>
      </c>
      <c r="Y138" s="43" t="s">
        <v>60</v>
      </c>
    </row>
    <row r="139" spans="1:25" x14ac:dyDescent="0.25">
      <c r="A139" s="6">
        <v>21</v>
      </c>
      <c r="B139" s="12">
        <v>5.8791820184153636</v>
      </c>
      <c r="C139" s="22">
        <v>1753.1720778914612</v>
      </c>
      <c r="D139" s="10">
        <v>9.8887841549746405</v>
      </c>
      <c r="E139" s="10">
        <v>1.6461709651563017E-2</v>
      </c>
      <c r="F139" s="12">
        <v>81.603046415605249</v>
      </c>
      <c r="G139" s="10">
        <v>6.9374347817301285E-2</v>
      </c>
      <c r="H139" s="10">
        <v>2.2105724389241765</v>
      </c>
      <c r="I139" s="10">
        <v>5.3030221806106574</v>
      </c>
      <c r="J139" s="10">
        <v>1.4815538686406715</v>
      </c>
      <c r="K139" s="12">
        <v>28.807991890235279</v>
      </c>
      <c r="L139" s="12">
        <v>10.112193071674424</v>
      </c>
      <c r="M139" s="12">
        <v>128.51891892255983</v>
      </c>
      <c r="N139" s="12">
        <v>55.734645534577638</v>
      </c>
      <c r="O139" s="12">
        <v>279.84906407657127</v>
      </c>
      <c r="P139" s="12">
        <v>64.671002202568999</v>
      </c>
      <c r="Q139" s="12">
        <v>650.23753123673919</v>
      </c>
      <c r="R139" s="12">
        <v>143.21687396859824</v>
      </c>
      <c r="S139" s="22">
        <v>10182.74325589541</v>
      </c>
      <c r="T139" s="11">
        <v>0.366456869227888</v>
      </c>
      <c r="U139" s="11">
        <v>592.04402199058825</v>
      </c>
      <c r="V139" s="10">
        <v>11.143641354071363</v>
      </c>
      <c r="W139" s="11">
        <f t="shared" si="4"/>
        <v>5.8081824279007384</v>
      </c>
      <c r="X139" s="22">
        <v>1451.8322518647744</v>
      </c>
      <c r="Y139" s="43" t="s">
        <v>60</v>
      </c>
    </row>
    <row r="140" spans="1:25" x14ac:dyDescent="0.25">
      <c r="A140" s="6">
        <v>22</v>
      </c>
      <c r="B140" s="12">
        <v>5.8791820184153636</v>
      </c>
      <c r="C140" s="22">
        <v>1654.4018199820832</v>
      </c>
      <c r="D140" s="10">
        <v>2.2693642591083303</v>
      </c>
      <c r="E140" s="10">
        <v>3.0571746495759888E-2</v>
      </c>
      <c r="F140" s="12">
        <v>25.750817240659288</v>
      </c>
      <c r="G140" s="10">
        <v>0.25750817240659291</v>
      </c>
      <c r="H140" s="10">
        <v>4.8209292551005971</v>
      </c>
      <c r="I140" s="10">
        <v>10.464943992779347</v>
      </c>
      <c r="J140" s="10">
        <v>4.385869785737861</v>
      </c>
      <c r="K140" s="12">
        <v>50.208214437267202</v>
      </c>
      <c r="L140" s="12">
        <v>14.603888133743762</v>
      </c>
      <c r="M140" s="12">
        <v>156.03349076874372</v>
      </c>
      <c r="N140" s="12">
        <v>60.673158430046549</v>
      </c>
      <c r="O140" s="12">
        <v>261.03568161764213</v>
      </c>
      <c r="P140" s="12">
        <v>56.910481938260716</v>
      </c>
      <c r="Q140" s="12">
        <v>530.30221806106579</v>
      </c>
      <c r="R140" s="12">
        <v>110.76378922694545</v>
      </c>
      <c r="S140" s="22">
        <v>7548.8697116453259</v>
      </c>
      <c r="T140" s="11">
        <v>0.58495643903392724</v>
      </c>
      <c r="U140" s="11">
        <v>71.157378011764337</v>
      </c>
      <c r="V140" s="10">
        <v>7.0987189148455183</v>
      </c>
      <c r="W140" s="11">
        <f t="shared" si="4"/>
        <v>4.5628997867803838</v>
      </c>
      <c r="X140" s="22">
        <v>1286.2415628068948</v>
      </c>
      <c r="Y140" s="43" t="s">
        <v>60</v>
      </c>
    </row>
    <row r="141" spans="1:25" x14ac:dyDescent="0.25">
      <c r="A141" s="6">
        <v>23</v>
      </c>
      <c r="B141" s="12">
        <v>4.115427412890754</v>
      </c>
      <c r="C141" s="22">
        <v>2222.3308029610071</v>
      </c>
      <c r="D141" s="10">
        <v>10.70011127351596</v>
      </c>
      <c r="E141" s="10">
        <v>2.704423728471067E-2</v>
      </c>
      <c r="F141" s="12">
        <v>81.838213696341853</v>
      </c>
      <c r="G141" s="10">
        <v>0.13169367721250413</v>
      </c>
      <c r="H141" s="10">
        <v>2.1870557108505153</v>
      </c>
      <c r="I141" s="10">
        <v>5.6204980096050878</v>
      </c>
      <c r="J141" s="10">
        <v>2.8102490048025439</v>
      </c>
      <c r="K141" s="12">
        <v>40.213605005961085</v>
      </c>
      <c r="L141" s="12">
        <v>15.756207809353173</v>
      </c>
      <c r="M141" s="12">
        <v>189.3096609929747</v>
      </c>
      <c r="N141" s="12">
        <v>79.956875450448933</v>
      </c>
      <c r="O141" s="12">
        <v>356.27843031597098</v>
      </c>
      <c r="P141" s="12">
        <v>79.486540888975696</v>
      </c>
      <c r="Q141" s="12">
        <v>764.29366239399724</v>
      </c>
      <c r="R141" s="12">
        <v>163.08850919084216</v>
      </c>
      <c r="S141" s="22">
        <v>9242.0741329489501</v>
      </c>
      <c r="T141" s="11">
        <v>0.5714714448716125</v>
      </c>
      <c r="U141" s="11">
        <v>336.21792517966469</v>
      </c>
      <c r="V141" s="10">
        <v>8.6149068322981357</v>
      </c>
      <c r="W141" s="11">
        <f t="shared" si="4"/>
        <v>4.1587301587301591</v>
      </c>
      <c r="X141" s="22">
        <v>1780.9982463846213</v>
      </c>
      <c r="Y141" s="43" t="s">
        <v>60</v>
      </c>
    </row>
    <row r="142" spans="1:25" x14ac:dyDescent="0.25">
      <c r="A142" s="6">
        <v>24</v>
      </c>
      <c r="B142" s="12">
        <v>0.58791820184153631</v>
      </c>
      <c r="C142" s="22">
        <v>225.87817314751825</v>
      </c>
      <c r="D142" s="10">
        <v>18.578215178192547</v>
      </c>
      <c r="E142" s="10">
        <v>1.6461709651563017E-2</v>
      </c>
      <c r="F142" s="12">
        <v>43.035612374800458</v>
      </c>
      <c r="G142" s="10">
        <v>5.8791820184153631E-3</v>
      </c>
      <c r="H142" s="10">
        <v>0.10582527633147654</v>
      </c>
      <c r="I142" s="10">
        <v>0.25868400881027598</v>
      </c>
      <c r="J142" s="10">
        <v>0.23281560792924838</v>
      </c>
      <c r="K142" s="12">
        <v>3.0101411934286659</v>
      </c>
      <c r="L142" s="12">
        <v>1.1758364036830726</v>
      </c>
      <c r="M142" s="12">
        <v>14.815538686406715</v>
      </c>
      <c r="N142" s="12">
        <v>5.5969812815314253</v>
      </c>
      <c r="O142" s="12">
        <v>28.807991890235279</v>
      </c>
      <c r="P142" s="12">
        <v>7.431286071277019</v>
      </c>
      <c r="Q142" s="12">
        <v>80.779960933027098</v>
      </c>
      <c r="R142" s="12">
        <v>18.930966099297471</v>
      </c>
      <c r="S142" s="22">
        <v>14545.096313559608</v>
      </c>
      <c r="T142" s="11">
        <v>0.80659867108110439</v>
      </c>
      <c r="U142" s="11">
        <v>1072.5477073819675</v>
      </c>
      <c r="V142" s="10">
        <v>12.777777777777779</v>
      </c>
      <c r="W142" s="11">
        <f t="shared" si="4"/>
        <v>64.393545028630925</v>
      </c>
      <c r="X142" s="22">
        <v>204.2039807184282</v>
      </c>
      <c r="Y142" s="43" t="s">
        <v>60</v>
      </c>
    </row>
    <row r="143" spans="1:25" x14ac:dyDescent="0.25">
      <c r="A143" s="6">
        <v>25</v>
      </c>
      <c r="B143" s="12">
        <v>2.9395910092076818</v>
      </c>
      <c r="C143" s="22">
        <v>4926.7545314320741</v>
      </c>
      <c r="D143" s="10">
        <v>4.7033456147322905</v>
      </c>
      <c r="E143" s="10">
        <v>0.34334422987545721</v>
      </c>
      <c r="F143" s="12">
        <v>304.54162855391581</v>
      </c>
      <c r="G143" s="10">
        <v>2.8220073688393743</v>
      </c>
      <c r="H143" s="10">
        <v>41.271857769275854</v>
      </c>
      <c r="I143" s="10">
        <v>59.144571105258549</v>
      </c>
      <c r="J143" s="10">
        <v>32.3355011012845</v>
      </c>
      <c r="K143" s="12">
        <v>227.75951139341115</v>
      </c>
      <c r="L143" s="12">
        <v>59.497322026363477</v>
      </c>
      <c r="M143" s="12">
        <v>552.64310973104409</v>
      </c>
      <c r="N143" s="12">
        <v>192.48441928291896</v>
      </c>
      <c r="O143" s="12">
        <v>759.59031677926487</v>
      </c>
      <c r="P143" s="12">
        <v>132.16401177397736</v>
      </c>
      <c r="Q143" s="12">
        <v>1213.4631686009309</v>
      </c>
      <c r="R143" s="12">
        <v>225.76058950714994</v>
      </c>
      <c r="S143" s="22">
        <v>6008.5240228205012</v>
      </c>
      <c r="T143" s="11">
        <v>0.85174094634782127</v>
      </c>
      <c r="U143" s="11">
        <v>75.855534175443438</v>
      </c>
      <c r="V143" s="10">
        <v>4.0851063829787249</v>
      </c>
      <c r="W143" s="11">
        <f t="shared" si="4"/>
        <v>1.2195704057279237</v>
      </c>
      <c r="X143" s="22">
        <v>3803.8213592235106</v>
      </c>
      <c r="Y143" s="43" t="s">
        <v>60</v>
      </c>
    </row>
    <row r="144" spans="1:25" x14ac:dyDescent="0.25">
      <c r="A144" s="6">
        <v>26</v>
      </c>
      <c r="B144" s="12">
        <v>3.9978437725224469</v>
      </c>
      <c r="C144" s="22">
        <v>1064.1319453331807</v>
      </c>
      <c r="D144" s="10">
        <v>4.8444459831742597</v>
      </c>
      <c r="E144" s="10" t="s">
        <v>62</v>
      </c>
      <c r="F144" s="12">
        <v>41.742192330749077</v>
      </c>
      <c r="G144" s="10">
        <v>8.2308548257815098E-2</v>
      </c>
      <c r="H144" s="10">
        <v>1.1523196756094112</v>
      </c>
      <c r="I144" s="10">
        <v>2.8925575530603584</v>
      </c>
      <c r="J144" s="10">
        <v>0.78781039046765866</v>
      </c>
      <c r="K144" s="12">
        <v>17.990296976351011</v>
      </c>
      <c r="L144" s="12">
        <v>5.7028065578629015</v>
      </c>
      <c r="M144" s="12">
        <v>77.840369923819409</v>
      </c>
      <c r="N144" s="12">
        <v>35.039924829755563</v>
      </c>
      <c r="O144" s="12">
        <v>170.1435276129406</v>
      </c>
      <c r="P144" s="12">
        <v>43.623530576641997</v>
      </c>
      <c r="Q144" s="12">
        <v>496.20296235425667</v>
      </c>
      <c r="R144" s="12">
        <v>112.05720927099682</v>
      </c>
      <c r="S144" s="22">
        <v>9959.3343391956259</v>
      </c>
      <c r="T144" s="11">
        <v>0.33387597454966034</v>
      </c>
      <c r="U144" s="11" t="s">
        <v>59</v>
      </c>
      <c r="V144" s="10">
        <v>14.395770392749245</v>
      </c>
      <c r="W144" s="11">
        <f t="shared" si="4"/>
        <v>9.3591160220994478</v>
      </c>
      <c r="X144" s="22">
        <v>1005.2549945934005</v>
      </c>
      <c r="Y144" s="43" t="s">
        <v>60</v>
      </c>
    </row>
    <row r="145" spans="1:25" x14ac:dyDescent="0.25">
      <c r="A145" s="6">
        <v>27</v>
      </c>
      <c r="B145" s="12">
        <v>2.3516728073661453</v>
      </c>
      <c r="C145" s="22">
        <v>814.85462775236931</v>
      </c>
      <c r="D145" s="10">
        <v>3.3158586583862646</v>
      </c>
      <c r="E145" s="10" t="s">
        <v>62</v>
      </c>
      <c r="F145" s="12">
        <v>31.982750180179575</v>
      </c>
      <c r="G145" s="10">
        <v>7.6429366239399721E-2</v>
      </c>
      <c r="H145" s="10">
        <v>0.58791820184153631</v>
      </c>
      <c r="I145" s="10">
        <v>1.4933122326775023</v>
      </c>
      <c r="J145" s="10">
        <v>0.59967656587836704</v>
      </c>
      <c r="K145" s="12">
        <v>10.347360352411039</v>
      </c>
      <c r="L145" s="12">
        <v>3.9860854084856165</v>
      </c>
      <c r="M145" s="12">
        <v>59.026987464890247</v>
      </c>
      <c r="N145" s="12">
        <v>24.339813556239601</v>
      </c>
      <c r="O145" s="12">
        <v>121.11114957935648</v>
      </c>
      <c r="P145" s="12">
        <v>30.218995574654965</v>
      </c>
      <c r="Q145" s="12">
        <v>317.47582899442961</v>
      </c>
      <c r="R145" s="12">
        <v>74.900778914611735</v>
      </c>
      <c r="S145" s="22">
        <v>9853.5090628641483</v>
      </c>
      <c r="T145" s="11">
        <v>0.46639148679580467</v>
      </c>
      <c r="U145" s="11" t="s">
        <v>59</v>
      </c>
      <c r="V145" s="10">
        <v>12.689243027888448</v>
      </c>
      <c r="W145" s="11">
        <f t="shared" si="4"/>
        <v>12.092352092352092</v>
      </c>
      <c r="X145" s="22">
        <v>676.14708639189564</v>
      </c>
      <c r="Y145" s="43" t="s">
        <v>60</v>
      </c>
    </row>
    <row r="146" spans="1:25" x14ac:dyDescent="0.25">
      <c r="A146" s="6">
        <v>28</v>
      </c>
      <c r="B146" s="12">
        <v>3.9978437725224469</v>
      </c>
      <c r="C146" s="22">
        <v>3480.475754901895</v>
      </c>
      <c r="D146" s="10">
        <v>5.6675314657524103</v>
      </c>
      <c r="E146" s="10">
        <v>7.6429366239399721E-2</v>
      </c>
      <c r="F146" s="12">
        <v>101.12193071674425</v>
      </c>
      <c r="G146" s="10">
        <v>0.69374347817301285</v>
      </c>
      <c r="H146" s="10">
        <v>11.17044583498919</v>
      </c>
      <c r="I146" s="10">
        <v>20.224386143348848</v>
      </c>
      <c r="J146" s="10">
        <v>8.4660221065181229</v>
      </c>
      <c r="K146" s="12">
        <v>97.594421505695024</v>
      </c>
      <c r="L146" s="12">
        <v>31.159664697601425</v>
      </c>
      <c r="M146" s="12">
        <v>339.81672066440797</v>
      </c>
      <c r="N146" s="12">
        <v>124.6386587904057</v>
      </c>
      <c r="O146" s="12">
        <v>545.58809130894565</v>
      </c>
      <c r="P146" s="12">
        <v>105.82527633147653</v>
      </c>
      <c r="Q146" s="12">
        <v>1011.2193071674425</v>
      </c>
      <c r="R146" s="12">
        <v>196.36467941507314</v>
      </c>
      <c r="S146" s="22">
        <v>8912.8399399176906</v>
      </c>
      <c r="T146" s="11">
        <v>0.5825763654395365</v>
      </c>
      <c r="U146" s="11">
        <v>107.67139022956889</v>
      </c>
      <c r="V146" s="10">
        <v>5.7785467128027692</v>
      </c>
      <c r="W146" s="11">
        <f t="shared" si="4"/>
        <v>2.560810810810811</v>
      </c>
      <c r="X146" s="22">
        <v>2593.9597775270609</v>
      </c>
      <c r="Y146" s="43" t="s">
        <v>60</v>
      </c>
    </row>
    <row r="147" spans="1:25" x14ac:dyDescent="0.25">
      <c r="A147" s="6">
        <v>29</v>
      </c>
      <c r="B147" s="12">
        <v>1.8813382458929162</v>
      </c>
      <c r="C147" s="22">
        <v>1082.94532779211</v>
      </c>
      <c r="D147" s="10">
        <v>4.2212526892222302</v>
      </c>
      <c r="E147" s="10" t="s">
        <v>62</v>
      </c>
      <c r="F147" s="12">
        <v>40.566355927066006</v>
      </c>
      <c r="G147" s="10">
        <v>4.3505946936273687E-2</v>
      </c>
      <c r="H147" s="10">
        <v>0.72901857028350503</v>
      </c>
      <c r="I147" s="10">
        <v>1.9518884301139006</v>
      </c>
      <c r="J147" s="10">
        <v>0.70550184220984358</v>
      </c>
      <c r="K147" s="12">
        <v>17.284795134141167</v>
      </c>
      <c r="L147" s="12">
        <v>5.7145649218997336</v>
      </c>
      <c r="M147" s="12">
        <v>76.429366239399727</v>
      </c>
      <c r="N147" s="12">
        <v>32.68825202238942</v>
      </c>
      <c r="O147" s="12">
        <v>170.61386217441384</v>
      </c>
      <c r="P147" s="12">
        <v>41.742192330749077</v>
      </c>
      <c r="Q147" s="12">
        <v>446.81783339956758</v>
      </c>
      <c r="R147" s="12">
        <v>101.23951435711254</v>
      </c>
      <c r="S147" s="22">
        <v>10112.193071674425</v>
      </c>
      <c r="T147" s="11">
        <v>0.37133182662851538</v>
      </c>
      <c r="U147" s="11" t="s">
        <v>59</v>
      </c>
      <c r="V147" s="10">
        <v>13.246153846153845</v>
      </c>
      <c r="W147" s="11">
        <f t="shared" si="4"/>
        <v>9.3376764386536362</v>
      </c>
      <c r="X147" s="22">
        <v>936.5238292889137</v>
      </c>
      <c r="Y147" s="43" t="s">
        <v>60</v>
      </c>
    </row>
    <row r="148" spans="1:25" x14ac:dyDescent="0.25">
      <c r="A148" s="6">
        <v>30</v>
      </c>
      <c r="B148" s="12">
        <v>7.8781039046765864</v>
      </c>
      <c r="C148" s="22">
        <v>1507.422269521699</v>
      </c>
      <c r="D148" s="10">
        <v>5.2912638165738271</v>
      </c>
      <c r="E148" s="10">
        <v>1.4110036844196872E-2</v>
      </c>
      <c r="F148" s="12">
        <v>55.029143692367796</v>
      </c>
      <c r="G148" s="10">
        <v>7.4077693432033576E-2</v>
      </c>
      <c r="H148" s="10">
        <v>1.3874869563460257</v>
      </c>
      <c r="I148" s="10">
        <v>3.5745426671965408</v>
      </c>
      <c r="J148" s="10">
        <v>2.3516728073661453</v>
      </c>
      <c r="K148" s="12">
        <v>24.339813556239601</v>
      </c>
      <c r="L148" s="12">
        <v>8.9833901241386744</v>
      </c>
      <c r="M148" s="12">
        <v>110.1758710251039</v>
      </c>
      <c r="N148" s="12">
        <v>49.502712595057361</v>
      </c>
      <c r="O148" s="12">
        <v>231.63977152556529</v>
      </c>
      <c r="P148" s="12">
        <v>57.263232859365644</v>
      </c>
      <c r="Q148" s="12">
        <v>572.63232859365633</v>
      </c>
      <c r="R148" s="12">
        <v>126.16724611519369</v>
      </c>
      <c r="S148" s="22">
        <v>8242.6131898183394</v>
      </c>
      <c r="T148" s="11">
        <v>0.77078218106360463</v>
      </c>
      <c r="U148" s="11">
        <v>417.32029799651366</v>
      </c>
      <c r="V148" s="10">
        <v>11.451440768409821</v>
      </c>
      <c r="W148" s="11">
        <f t="shared" si="4"/>
        <v>5.4680187207488302</v>
      </c>
      <c r="X148" s="22">
        <v>1243.1354002478731</v>
      </c>
      <c r="Y148" s="43" t="s">
        <v>60</v>
      </c>
    </row>
    <row r="149" spans="1:25" x14ac:dyDescent="0.25">
      <c r="A149" s="6">
        <v>31</v>
      </c>
      <c r="B149" s="12">
        <v>2.5868400881027598</v>
      </c>
      <c r="C149" s="22">
        <v>1706.1386217441384</v>
      </c>
      <c r="D149" s="10">
        <v>7.6782117160504644</v>
      </c>
      <c r="E149" s="10">
        <v>7.0550184220984358E-3</v>
      </c>
      <c r="F149" s="12">
        <v>76.546949879768022</v>
      </c>
      <c r="G149" s="10">
        <v>5.8791820184153631E-2</v>
      </c>
      <c r="H149" s="10">
        <v>1.4345204124933486</v>
      </c>
      <c r="I149" s="10">
        <v>4.7503790708796139</v>
      </c>
      <c r="J149" s="10">
        <v>1.8813382458929162</v>
      </c>
      <c r="K149" s="12">
        <v>36.333344873806944</v>
      </c>
      <c r="L149" s="12">
        <v>12.064081501788325</v>
      </c>
      <c r="M149" s="12">
        <v>162.26542370826402</v>
      </c>
      <c r="N149" s="12">
        <v>63.377582158517612</v>
      </c>
      <c r="O149" s="12">
        <v>279.84906407657127</v>
      </c>
      <c r="P149" s="12">
        <v>55.264310973104415</v>
      </c>
      <c r="Q149" s="12">
        <v>511.48883560213659</v>
      </c>
      <c r="R149" s="12">
        <v>100.06367795342948</v>
      </c>
      <c r="S149" s="22">
        <v>9818.2339707536557</v>
      </c>
      <c r="T149" s="11">
        <v>0.43779792147004948</v>
      </c>
      <c r="U149" s="11">
        <v>921.52031710044878</v>
      </c>
      <c r="V149" s="10">
        <v>6.166666666666667</v>
      </c>
      <c r="W149" s="11">
        <f t="shared" si="4"/>
        <v>5.7546519641626457</v>
      </c>
      <c r="X149" s="22">
        <v>1305.3853552952589</v>
      </c>
      <c r="Y149" s="43" t="s">
        <v>60</v>
      </c>
    </row>
    <row r="150" spans="1:25" x14ac:dyDescent="0.25">
      <c r="A150" s="6">
        <v>32</v>
      </c>
      <c r="B150" s="12">
        <v>12.46386587904057</v>
      </c>
      <c r="C150" s="22">
        <v>1724.9520042030676</v>
      </c>
      <c r="D150" s="10">
        <v>4.1977359611485694</v>
      </c>
      <c r="E150" s="10">
        <v>4.7033456147322905E-2</v>
      </c>
      <c r="F150" s="12">
        <v>52.559887244633352</v>
      </c>
      <c r="G150" s="10">
        <v>0.15756207809353173</v>
      </c>
      <c r="H150" s="10">
        <v>3.3746504785704188</v>
      </c>
      <c r="I150" s="10">
        <v>5.5264310973104411</v>
      </c>
      <c r="J150" s="10">
        <v>2.8572824609498668</v>
      </c>
      <c r="K150" s="12">
        <v>32.68825202238942</v>
      </c>
      <c r="L150" s="12">
        <v>10.323843624337377</v>
      </c>
      <c r="M150" s="12">
        <v>133.10468089692384</v>
      </c>
      <c r="N150" s="12">
        <v>56.322563736419177</v>
      </c>
      <c r="O150" s="12">
        <v>276.32155486552205</v>
      </c>
      <c r="P150" s="12">
        <v>60.320407508941621</v>
      </c>
      <c r="Q150" s="12">
        <v>611.43492991519781</v>
      </c>
      <c r="R150" s="12">
        <v>128.04858436108663</v>
      </c>
      <c r="S150" s="22">
        <v>7384.2526151296961</v>
      </c>
      <c r="T150" s="11">
        <v>0.649918024476414</v>
      </c>
      <c r="U150" s="11">
        <v>149.695822829355</v>
      </c>
      <c r="V150" s="10">
        <v>9.6201413427561846</v>
      </c>
      <c r="W150" s="11">
        <f t="shared" si="4"/>
        <v>4.2808452624403541</v>
      </c>
      <c r="X150" s="22">
        <v>1373.0876637465228</v>
      </c>
      <c r="Y150" s="43" t="s">
        <v>60</v>
      </c>
    </row>
    <row r="151" spans="1:25" x14ac:dyDescent="0.25">
      <c r="A151" s="6">
        <v>33</v>
      </c>
      <c r="B151" s="12">
        <v>1.0582527633147654</v>
      </c>
      <c r="C151" s="22">
        <v>551.46727332736111</v>
      </c>
      <c r="D151" s="10">
        <v>1.6579293291931323</v>
      </c>
      <c r="E151" s="10" t="s">
        <v>62</v>
      </c>
      <c r="F151" s="12">
        <v>15.168289607511637</v>
      </c>
      <c r="G151" s="10">
        <v>2.5868400881027598E-2</v>
      </c>
      <c r="H151" s="10">
        <v>0.69374347817301285</v>
      </c>
      <c r="I151" s="10">
        <v>1.6579293291931323</v>
      </c>
      <c r="J151" s="10">
        <v>0.74077693432033576</v>
      </c>
      <c r="K151" s="12">
        <v>9.406691229464581</v>
      </c>
      <c r="L151" s="12">
        <v>3.2100333820547884</v>
      </c>
      <c r="M151" s="12">
        <v>40.331188646329387</v>
      </c>
      <c r="N151" s="12">
        <v>18.225464257087626</v>
      </c>
      <c r="O151" s="12">
        <v>91.597655846911366</v>
      </c>
      <c r="P151" s="12">
        <v>22.340891669978379</v>
      </c>
      <c r="Q151" s="12">
        <v>223.40891669978379</v>
      </c>
      <c r="R151" s="12">
        <v>50.325798077635504</v>
      </c>
      <c r="S151" s="22">
        <v>9406.6912294645808</v>
      </c>
      <c r="T151" s="11">
        <v>0.5734685884869174</v>
      </c>
      <c r="U151" s="11">
        <v>389.31603893588914</v>
      </c>
      <c r="V151" s="10">
        <v>12.478134110787172</v>
      </c>
      <c r="W151" s="11">
        <f t="shared" si="4"/>
        <v>17.057569296375263</v>
      </c>
      <c r="X151" s="22">
        <v>477.13677506853566</v>
      </c>
      <c r="Y151" s="43" t="s">
        <v>60</v>
      </c>
    </row>
    <row r="152" spans="1:25" x14ac:dyDescent="0.25">
      <c r="A152" s="6">
        <v>34</v>
      </c>
      <c r="B152" s="12">
        <v>7.5253529835716648</v>
      </c>
      <c r="C152" s="22">
        <v>3521.6300290308027</v>
      </c>
      <c r="D152" s="10">
        <v>8.771739571475722</v>
      </c>
      <c r="E152" s="10">
        <v>1.4110036844196872E-2</v>
      </c>
      <c r="F152" s="12">
        <v>114.29129843799467</v>
      </c>
      <c r="G152" s="10">
        <v>0.29278326451708508</v>
      </c>
      <c r="H152" s="10">
        <v>4.4446616059220139</v>
      </c>
      <c r="I152" s="10">
        <v>10.582527633147654</v>
      </c>
      <c r="J152" s="10">
        <v>4.9032378033584125</v>
      </c>
      <c r="K152" s="12">
        <v>74.900778914611735</v>
      </c>
      <c r="L152" s="12">
        <v>25.750817240659288</v>
      </c>
      <c r="M152" s="12">
        <v>309.24497416864813</v>
      </c>
      <c r="N152" s="12">
        <v>122.28698598303956</v>
      </c>
      <c r="O152" s="12">
        <v>546.76392771262874</v>
      </c>
      <c r="P152" s="12">
        <v>118.2891422105171</v>
      </c>
      <c r="Q152" s="12">
        <v>1147.6163299946788</v>
      </c>
      <c r="R152" s="12">
        <v>224.58475310346688</v>
      </c>
      <c r="S152" s="22">
        <v>7431.2860712770189</v>
      </c>
      <c r="T152" s="11">
        <v>0.53243760230817483</v>
      </c>
      <c r="U152" s="11">
        <v>435.97393139264949</v>
      </c>
      <c r="V152" s="10">
        <v>7.2623574144486698</v>
      </c>
      <c r="W152" s="11">
        <f t="shared" si="4"/>
        <v>2.1101836393989983</v>
      </c>
      <c r="X152" s="22">
        <v>2703.9663281100343</v>
      </c>
      <c r="Y152" s="43" t="s">
        <v>60</v>
      </c>
    </row>
    <row r="153" spans="1:25" x14ac:dyDescent="0.25">
      <c r="A153" s="6">
        <v>35</v>
      </c>
      <c r="B153" s="12">
        <v>7.4077693432033573</v>
      </c>
      <c r="C153" s="22">
        <v>2034.1969783717157</v>
      </c>
      <c r="D153" s="10">
        <v>1.5285873247879944</v>
      </c>
      <c r="E153" s="10">
        <v>1.6461709651563017E-2</v>
      </c>
      <c r="F153" s="12">
        <v>26.926653644342363</v>
      </c>
      <c r="G153" s="10">
        <v>0.2622115180213252</v>
      </c>
      <c r="H153" s="10">
        <v>4.3505946936273689</v>
      </c>
      <c r="I153" s="10">
        <v>9.2891075890962735</v>
      </c>
      <c r="J153" s="10">
        <v>4.3741114217010306</v>
      </c>
      <c r="K153" s="12">
        <v>48.797210752847512</v>
      </c>
      <c r="L153" s="12">
        <v>16.34412601119471</v>
      </c>
      <c r="M153" s="12">
        <v>184.60631537824241</v>
      </c>
      <c r="N153" s="12">
        <v>74.07769343203357</v>
      </c>
      <c r="O153" s="12">
        <v>309.24497416864813</v>
      </c>
      <c r="P153" s="12">
        <v>69.374347817301285</v>
      </c>
      <c r="Q153" s="12">
        <v>676.10593211776677</v>
      </c>
      <c r="R153" s="12">
        <v>144.86304493375454</v>
      </c>
      <c r="S153" s="22">
        <v>7313.7024309087119</v>
      </c>
      <c r="T153" s="11">
        <v>0.62810027106916666</v>
      </c>
      <c r="U153" s="11">
        <v>100.48554364861424</v>
      </c>
      <c r="V153" s="10">
        <v>7.8471337579617835</v>
      </c>
      <c r="W153" s="11">
        <f t="shared" si="4"/>
        <v>3.5953757225433525</v>
      </c>
      <c r="X153" s="22">
        <v>1568.632785188229</v>
      </c>
      <c r="Y153" s="43" t="s">
        <v>60</v>
      </c>
    </row>
    <row r="154" spans="1:25" x14ac:dyDescent="0.25">
      <c r="A154" s="6">
        <v>36</v>
      </c>
      <c r="B154" s="12">
        <v>6.1143492991519777</v>
      </c>
      <c r="C154" s="22">
        <v>2563.3233600290982</v>
      </c>
      <c r="D154" s="10">
        <v>6.596442224662038</v>
      </c>
      <c r="E154" s="10">
        <v>0.10582527633147654</v>
      </c>
      <c r="F154" s="12">
        <v>206.47687248674754</v>
      </c>
      <c r="G154" s="10">
        <v>0.62319329395202849</v>
      </c>
      <c r="H154" s="10">
        <v>9.6418585102011942</v>
      </c>
      <c r="I154" s="10">
        <v>18.813382458929162</v>
      </c>
      <c r="J154" s="10">
        <v>11.405613115725803</v>
      </c>
      <c r="K154" s="12">
        <v>98.770257909378103</v>
      </c>
      <c r="L154" s="12">
        <v>25.868400881027597</v>
      </c>
      <c r="M154" s="12">
        <v>265.73902723237444</v>
      </c>
      <c r="N154" s="12">
        <v>100.53401251490271</v>
      </c>
      <c r="O154" s="12">
        <v>397.43270444487854</v>
      </c>
      <c r="P154" s="12">
        <v>74.783195274243425</v>
      </c>
      <c r="Q154" s="12">
        <v>664.34756808093607</v>
      </c>
      <c r="R154" s="12">
        <v>134.86843550244842</v>
      </c>
      <c r="S154" s="22">
        <v>6666.9924088830221</v>
      </c>
      <c r="T154" s="11">
        <v>0.8089016752691961</v>
      </c>
      <c r="U154" s="11">
        <v>197.12870801866117</v>
      </c>
      <c r="V154" s="10">
        <v>5.0752212389380515</v>
      </c>
      <c r="W154" s="11">
        <f t="shared" si="4"/>
        <v>2.6009174311926606</v>
      </c>
      <c r="X154" s="22">
        <v>2009.4103469820764</v>
      </c>
      <c r="Y154" s="43" t="s">
        <v>60</v>
      </c>
    </row>
    <row r="155" spans="1:25" x14ac:dyDescent="0.25">
      <c r="A155" s="6">
        <v>37</v>
      </c>
      <c r="B155" s="12">
        <v>2.8220073688393743</v>
      </c>
      <c r="C155" s="22">
        <v>1694.3802577073077</v>
      </c>
      <c r="D155" s="10">
        <v>6.7022675009935142</v>
      </c>
      <c r="E155" s="10">
        <v>1.6461709651563017E-2</v>
      </c>
      <c r="F155" s="12">
        <v>87.717395714757217</v>
      </c>
      <c r="G155" s="10">
        <v>0.14227620484565179</v>
      </c>
      <c r="H155" s="10">
        <v>2.2576058950714994</v>
      </c>
      <c r="I155" s="10">
        <v>5.8674236543785323</v>
      </c>
      <c r="J155" s="10">
        <v>2.528048267918606</v>
      </c>
      <c r="K155" s="12">
        <v>40.801523207802624</v>
      </c>
      <c r="L155" s="12">
        <v>12.593207883445709</v>
      </c>
      <c r="M155" s="12">
        <v>158.7379144972148</v>
      </c>
      <c r="N155" s="12">
        <v>63.142414877781</v>
      </c>
      <c r="O155" s="12">
        <v>259.85984521395903</v>
      </c>
      <c r="P155" s="12">
        <v>54.441225490526257</v>
      </c>
      <c r="Q155" s="12">
        <v>492.67545314320745</v>
      </c>
      <c r="R155" s="12">
        <v>94.419663215750731</v>
      </c>
      <c r="S155" s="22">
        <v>8442.5053784444608</v>
      </c>
      <c r="T155" s="11">
        <v>0.49951333272850129</v>
      </c>
      <c r="U155" s="11">
        <v>444.39245622999346</v>
      </c>
      <c r="V155" s="10">
        <v>5.9481481481481486</v>
      </c>
      <c r="W155" s="11">
        <f t="shared" si="4"/>
        <v>4.9826509368494101</v>
      </c>
      <c r="X155" s="22">
        <v>1275.2004589763105</v>
      </c>
      <c r="Y155" s="43" t="s">
        <v>60</v>
      </c>
    </row>
    <row r="156" spans="1:25" x14ac:dyDescent="0.25">
      <c r="A156" s="6">
        <v>38</v>
      </c>
      <c r="B156" s="12">
        <v>15.285873247879945</v>
      </c>
      <c r="C156" s="22">
        <v>1863.7006998376701</v>
      </c>
      <c r="D156" s="10">
        <v>2.1988140748873461</v>
      </c>
      <c r="E156" s="10">
        <v>4.3505946936273687E-2</v>
      </c>
      <c r="F156" s="12">
        <v>37.038846716016785</v>
      </c>
      <c r="G156" s="10">
        <v>0.24222229915871296</v>
      </c>
      <c r="H156" s="10">
        <v>4.2094943251853998</v>
      </c>
      <c r="I156" s="10">
        <v>7.7605202643082789</v>
      </c>
      <c r="J156" s="10">
        <v>4.2682861453695535</v>
      </c>
      <c r="K156" s="12">
        <v>46.210370664744751</v>
      </c>
      <c r="L156" s="12">
        <v>14.815538686406715</v>
      </c>
      <c r="M156" s="12">
        <v>161.08958730458096</v>
      </c>
      <c r="N156" s="12">
        <v>62.554496675939468</v>
      </c>
      <c r="O156" s="12">
        <v>271.61820925078979</v>
      </c>
      <c r="P156" s="12">
        <v>58.791820184153629</v>
      </c>
      <c r="Q156" s="12">
        <v>543.23641850157958</v>
      </c>
      <c r="R156" s="12">
        <v>112.17479291136513</v>
      </c>
      <c r="S156" s="22">
        <v>6502.3753123673914</v>
      </c>
      <c r="T156" s="11">
        <v>0.6890678969982752</v>
      </c>
      <c r="U156" s="11">
        <v>88.462790560019442</v>
      </c>
      <c r="V156" s="10">
        <v>6.9635036496350367</v>
      </c>
      <c r="W156" s="11">
        <f t="shared" si="4"/>
        <v>3.4889589905362777</v>
      </c>
      <c r="X156" s="22">
        <v>1324.054109876535</v>
      </c>
      <c r="Y156" s="43" t="s">
        <v>60</v>
      </c>
    </row>
    <row r="157" spans="1:25" x14ac:dyDescent="0.25">
      <c r="A157" s="6">
        <v>39</v>
      </c>
      <c r="B157" s="12">
        <v>8.3484384661498154</v>
      </c>
      <c r="C157" s="22">
        <v>3221.7917460916192</v>
      </c>
      <c r="D157" s="10">
        <v>5.5029143692367795</v>
      </c>
      <c r="E157" s="10">
        <v>0.11288029475357497</v>
      </c>
      <c r="F157" s="12">
        <v>144.98062857412285</v>
      </c>
      <c r="G157" s="10">
        <v>0.7995687545044895</v>
      </c>
      <c r="H157" s="10">
        <v>13.639702282723642</v>
      </c>
      <c r="I157" s="10">
        <v>16.81446057266794</v>
      </c>
      <c r="J157" s="10">
        <v>9.5948250540538726</v>
      </c>
      <c r="K157" s="12">
        <v>89.363566679913518</v>
      </c>
      <c r="L157" s="12">
        <v>24.574980836976216</v>
      </c>
      <c r="M157" s="12">
        <v>279.96664771693958</v>
      </c>
      <c r="N157" s="12">
        <v>110.99895650768207</v>
      </c>
      <c r="O157" s="12">
        <v>458.57619743639833</v>
      </c>
      <c r="P157" s="12">
        <v>92.538324969857825</v>
      </c>
      <c r="Q157" s="12">
        <v>841.89886503707999</v>
      </c>
      <c r="R157" s="12">
        <v>169.43802577073075</v>
      </c>
      <c r="S157" s="22">
        <v>7125.5686063194198</v>
      </c>
      <c r="T157" s="11">
        <v>0.75672656260326476</v>
      </c>
      <c r="U157" s="11">
        <v>118.31983551004198</v>
      </c>
      <c r="V157" s="10">
        <v>6.0520789584208314</v>
      </c>
      <c r="W157" s="11">
        <f t="shared" si="4"/>
        <v>2.211678832116788</v>
      </c>
      <c r="X157" s="22">
        <v>2253.2976304884046</v>
      </c>
      <c r="Y157" s="43" t="s">
        <v>60</v>
      </c>
    </row>
    <row r="158" spans="1:25" x14ac:dyDescent="0.25">
      <c r="A158" s="6">
        <v>40</v>
      </c>
      <c r="B158" s="12">
        <v>10.817694913884267</v>
      </c>
      <c r="C158" s="22">
        <v>3809.7099479331555</v>
      </c>
      <c r="D158" s="10">
        <v>3.1629999259074655</v>
      </c>
      <c r="E158" s="10">
        <v>0.20106802502980545</v>
      </c>
      <c r="F158" s="12">
        <v>152.38839791732622</v>
      </c>
      <c r="G158" s="10">
        <v>1.7990296976351012</v>
      </c>
      <c r="H158" s="10">
        <v>27.396988205815592</v>
      </c>
      <c r="I158" s="10">
        <v>37.861932198594943</v>
      </c>
      <c r="J158" s="10">
        <v>18.225464257087626</v>
      </c>
      <c r="K158" s="12">
        <v>164.85226379636677</v>
      </c>
      <c r="L158" s="12">
        <v>42.330110532590616</v>
      </c>
      <c r="M158" s="12">
        <v>418.59775971117386</v>
      </c>
      <c r="N158" s="12">
        <v>144.86304493375454</v>
      </c>
      <c r="O158" s="12">
        <v>573.80816499733942</v>
      </c>
      <c r="P158" s="12">
        <v>112.17479291136513</v>
      </c>
      <c r="Q158" s="12">
        <v>1005.3401251490271</v>
      </c>
      <c r="R158" s="12">
        <v>191.66133380034083</v>
      </c>
      <c r="S158" s="22">
        <v>6831.6095053986519</v>
      </c>
      <c r="T158" s="11">
        <v>0.70526671925508233</v>
      </c>
      <c r="U158" s="11">
        <v>62.122050803322502</v>
      </c>
      <c r="V158" s="10">
        <v>4.5786516853932584</v>
      </c>
      <c r="W158" s="11">
        <f t="shared" si="4"/>
        <v>1.7932098765432098</v>
      </c>
      <c r="X158" s="22">
        <v>2891.5004761334476</v>
      </c>
      <c r="Y158" s="43" t="s">
        <v>60</v>
      </c>
    </row>
    <row r="159" spans="1:25" x14ac:dyDescent="0.25">
      <c r="A159" s="6">
        <v>41</v>
      </c>
      <c r="B159" s="12">
        <v>22.6</v>
      </c>
      <c r="C159" s="22">
        <v>3840</v>
      </c>
      <c r="D159" s="10">
        <v>3.67</v>
      </c>
      <c r="E159" s="10">
        <v>0.30199999999999999</v>
      </c>
      <c r="F159" s="12">
        <v>263.7</v>
      </c>
      <c r="G159" s="10">
        <v>3.22</v>
      </c>
      <c r="H159" s="10">
        <v>41.3</v>
      </c>
      <c r="I159" s="10">
        <v>54.4</v>
      </c>
      <c r="J159" s="10">
        <v>30.1</v>
      </c>
      <c r="K159" s="12">
        <v>194</v>
      </c>
      <c r="L159" s="12">
        <v>47.2</v>
      </c>
      <c r="M159" s="12">
        <v>475</v>
      </c>
      <c r="N159" s="12">
        <v>161</v>
      </c>
      <c r="O159" s="12">
        <v>586</v>
      </c>
      <c r="P159" s="12">
        <v>116.1</v>
      </c>
      <c r="Q159" s="12">
        <v>1046</v>
      </c>
      <c r="R159" s="12">
        <v>201.3</v>
      </c>
      <c r="S159" s="22">
        <v>6160</v>
      </c>
      <c r="T159" s="11">
        <v>0.89575618536073576</v>
      </c>
      <c r="U159" s="11">
        <v>65.56367306023246</v>
      </c>
      <c r="V159" s="10">
        <v>4.2378947368421054</v>
      </c>
      <c r="W159" s="11">
        <f t="shared" si="4"/>
        <v>1.6041666666666667</v>
      </c>
      <c r="X159" s="22">
        <v>3219.6220000000003</v>
      </c>
      <c r="Y159" s="43" t="s">
        <v>60</v>
      </c>
    </row>
    <row r="160" spans="1:25" x14ac:dyDescent="0.25">
      <c r="A160" s="6">
        <v>42</v>
      </c>
      <c r="B160" s="12">
        <v>2.7</v>
      </c>
      <c r="C160" s="22">
        <v>1308</v>
      </c>
      <c r="D160" s="10">
        <v>7.71</v>
      </c>
      <c r="E160" s="10" t="s">
        <v>62</v>
      </c>
      <c r="F160" s="12">
        <v>37.299999999999997</v>
      </c>
      <c r="G160" s="10">
        <v>0.03</v>
      </c>
      <c r="H160" s="10">
        <v>0.49</v>
      </c>
      <c r="I160" s="10">
        <v>2.66</v>
      </c>
      <c r="J160" s="10">
        <v>0.59</v>
      </c>
      <c r="K160" s="12">
        <v>16.3</v>
      </c>
      <c r="L160" s="12">
        <v>7.52</v>
      </c>
      <c r="M160" s="12">
        <v>101.9</v>
      </c>
      <c r="N160" s="12">
        <v>46.7</v>
      </c>
      <c r="O160" s="12">
        <v>234</v>
      </c>
      <c r="P160" s="12">
        <v>51.8</v>
      </c>
      <c r="Q160" s="12">
        <v>526</v>
      </c>
      <c r="R160" s="12">
        <v>106.2</v>
      </c>
      <c r="S160" s="22">
        <v>12420</v>
      </c>
      <c r="T160" s="11">
        <v>0.27393090107180607</v>
      </c>
      <c r="U160" s="11">
        <v>1211.3118266426825</v>
      </c>
      <c r="V160" s="10">
        <v>10.421982335623161</v>
      </c>
      <c r="W160" s="11">
        <f t="shared" si="4"/>
        <v>9.4954128440366965</v>
      </c>
      <c r="X160" s="22">
        <v>1131.4919</v>
      </c>
      <c r="Y160" s="43" t="s">
        <v>60</v>
      </c>
    </row>
    <row r="161" spans="1:25" x14ac:dyDescent="0.25">
      <c r="A161" s="6">
        <v>43</v>
      </c>
      <c r="B161" s="12">
        <v>3.3</v>
      </c>
      <c r="C161" s="22">
        <v>1271</v>
      </c>
      <c r="D161" s="10">
        <v>7.77</v>
      </c>
      <c r="E161" s="10" t="s">
        <v>62</v>
      </c>
      <c r="F161" s="12">
        <v>70.3</v>
      </c>
      <c r="G161" s="10">
        <v>1.7000000000000001E-2</v>
      </c>
      <c r="H161" s="10">
        <v>0.85</v>
      </c>
      <c r="I161" s="10">
        <v>3.43</v>
      </c>
      <c r="J161" s="10">
        <v>1.35</v>
      </c>
      <c r="K161" s="12">
        <v>23.8</v>
      </c>
      <c r="L161" s="12">
        <v>8.7899999999999991</v>
      </c>
      <c r="M161" s="12">
        <v>112</v>
      </c>
      <c r="N161" s="12">
        <v>45.4</v>
      </c>
      <c r="O161" s="12">
        <v>198</v>
      </c>
      <c r="P161" s="12">
        <v>42.3</v>
      </c>
      <c r="Q161" s="12">
        <v>405</v>
      </c>
      <c r="R161" s="12">
        <v>77.2</v>
      </c>
      <c r="S161" s="22">
        <v>8560</v>
      </c>
      <c r="T161" s="11">
        <v>0.456795550461222</v>
      </c>
      <c r="U161" s="11">
        <v>3413.263277592951</v>
      </c>
      <c r="V161" s="10">
        <v>6.8928571428571432</v>
      </c>
      <c r="W161" s="11">
        <f t="shared" si="4"/>
        <v>6.7348544453186463</v>
      </c>
      <c r="X161" s="22">
        <v>988.43849999999998</v>
      </c>
      <c r="Y161" s="43" t="s">
        <v>60</v>
      </c>
    </row>
    <row r="162" spans="1:25" x14ac:dyDescent="0.25">
      <c r="A162" s="6">
        <v>44</v>
      </c>
      <c r="B162" s="12">
        <v>4.4000000000000004</v>
      </c>
      <c r="C162" s="22">
        <v>1515</v>
      </c>
      <c r="D162" s="10">
        <v>5.12</v>
      </c>
      <c r="E162" s="10">
        <v>1.2999999999999999E-2</v>
      </c>
      <c r="F162" s="12">
        <v>51.2</v>
      </c>
      <c r="G162" s="10">
        <v>0.151</v>
      </c>
      <c r="H162" s="10">
        <v>1.92</v>
      </c>
      <c r="I162" s="10">
        <v>4.45</v>
      </c>
      <c r="J162" s="10">
        <v>1.57</v>
      </c>
      <c r="K162" s="12">
        <v>28.2</v>
      </c>
      <c r="L162" s="12">
        <v>10.86</v>
      </c>
      <c r="M162" s="12">
        <v>124.3</v>
      </c>
      <c r="N162" s="12">
        <v>56.3</v>
      </c>
      <c r="O162" s="12">
        <v>239</v>
      </c>
      <c r="P162" s="12">
        <v>53</v>
      </c>
      <c r="Q162" s="12">
        <v>545</v>
      </c>
      <c r="R162" s="12">
        <v>109.3</v>
      </c>
      <c r="S162" s="22">
        <v>8670</v>
      </c>
      <c r="T162" s="11">
        <v>0.42846833089018083</v>
      </c>
      <c r="U162" s="11">
        <v>283.33117630465489</v>
      </c>
      <c r="V162" s="10">
        <v>8.7932421560740153</v>
      </c>
      <c r="W162" s="11">
        <f t="shared" si="4"/>
        <v>5.7227722772277225</v>
      </c>
      <c r="X162" s="22">
        <v>1225.2639999999999</v>
      </c>
      <c r="Y162" s="43" t="s">
        <v>60</v>
      </c>
    </row>
    <row r="163" spans="1:25" x14ac:dyDescent="0.25">
      <c r="A163" s="6">
        <v>45</v>
      </c>
      <c r="B163" s="12">
        <v>0.8</v>
      </c>
      <c r="C163" s="22">
        <v>1920</v>
      </c>
      <c r="D163" s="10">
        <v>14</v>
      </c>
      <c r="E163" s="10">
        <v>1.6E-2</v>
      </c>
      <c r="F163" s="12">
        <v>93.5</v>
      </c>
      <c r="G163" s="10">
        <v>8.6999999999999994E-2</v>
      </c>
      <c r="H163" s="10">
        <v>1.69</v>
      </c>
      <c r="I163" s="10">
        <v>4.93</v>
      </c>
      <c r="J163" s="10">
        <v>2.08</v>
      </c>
      <c r="K163" s="12">
        <v>34.200000000000003</v>
      </c>
      <c r="L163" s="12">
        <v>13.5</v>
      </c>
      <c r="M163" s="12">
        <v>176</v>
      </c>
      <c r="N163" s="12">
        <v>73.3</v>
      </c>
      <c r="O163" s="12">
        <v>336</v>
      </c>
      <c r="P163" s="12">
        <v>72.099999999999994</v>
      </c>
      <c r="Q163" s="12">
        <v>742</v>
      </c>
      <c r="R163" s="12">
        <v>147.1</v>
      </c>
      <c r="S163" s="22">
        <v>9670</v>
      </c>
      <c r="T163" s="11">
        <v>0.48972295034956059</v>
      </c>
      <c r="U163" s="11">
        <v>614.43584935148783</v>
      </c>
      <c r="V163" s="10">
        <v>8.357954545454545</v>
      </c>
      <c r="W163" s="11">
        <f t="shared" si="4"/>
        <v>5.036458333333333</v>
      </c>
      <c r="X163" s="22">
        <v>1696.5030000000002</v>
      </c>
      <c r="Y163" s="43" t="s">
        <v>60</v>
      </c>
    </row>
    <row r="164" spans="1:25" x14ac:dyDescent="0.25">
      <c r="A164" s="6">
        <v>46</v>
      </c>
      <c r="B164" s="12">
        <v>3.4</v>
      </c>
      <c r="C164" s="22">
        <v>2720</v>
      </c>
      <c r="D164" s="10">
        <v>2.46</v>
      </c>
      <c r="E164" s="10">
        <v>5.8999999999999997E-2</v>
      </c>
      <c r="F164" s="12">
        <v>91.9</v>
      </c>
      <c r="G164" s="10">
        <v>1.31</v>
      </c>
      <c r="H164" s="10">
        <v>16.600000000000001</v>
      </c>
      <c r="I164" s="10">
        <v>25.6</v>
      </c>
      <c r="J164" s="10">
        <v>11</v>
      </c>
      <c r="K164" s="12">
        <v>96.3</v>
      </c>
      <c r="L164" s="12">
        <v>27</v>
      </c>
      <c r="M164" s="12">
        <v>305</v>
      </c>
      <c r="N164" s="12">
        <v>107.4</v>
      </c>
      <c r="O164" s="12">
        <v>414</v>
      </c>
      <c r="P164" s="12">
        <v>83.2</v>
      </c>
      <c r="Q164" s="12">
        <v>779</v>
      </c>
      <c r="R164" s="12">
        <v>140.1</v>
      </c>
      <c r="S164" s="22">
        <v>7340</v>
      </c>
      <c r="T164" s="11">
        <v>0.67730330356101809</v>
      </c>
      <c r="U164" s="11">
        <v>81.04727384538586</v>
      </c>
      <c r="V164" s="10">
        <v>4.5934426229508194</v>
      </c>
      <c r="W164" s="11">
        <f t="shared" si="4"/>
        <v>2.6985294117647061</v>
      </c>
      <c r="X164" s="22">
        <v>2098.4690000000001</v>
      </c>
      <c r="Y164" s="43" t="s">
        <v>60</v>
      </c>
    </row>
    <row r="165" spans="1:25" x14ac:dyDescent="0.25">
      <c r="A165" s="7">
        <v>47</v>
      </c>
      <c r="B165" s="27">
        <v>5</v>
      </c>
      <c r="C165" s="28">
        <v>1034</v>
      </c>
      <c r="D165" s="31">
        <v>2.6</v>
      </c>
      <c r="E165" s="31">
        <v>1.2E-2</v>
      </c>
      <c r="F165" s="27">
        <v>27.8</v>
      </c>
      <c r="G165" s="31">
        <v>0.158</v>
      </c>
      <c r="H165" s="31">
        <v>2.4300000000000002</v>
      </c>
      <c r="I165" s="31">
        <v>4.9000000000000004</v>
      </c>
      <c r="J165" s="31">
        <v>1.25</v>
      </c>
      <c r="K165" s="27">
        <v>24.3</v>
      </c>
      <c r="L165" s="27">
        <v>7.64</v>
      </c>
      <c r="M165" s="27">
        <v>85.5</v>
      </c>
      <c r="N165" s="27">
        <v>37.200000000000003</v>
      </c>
      <c r="O165" s="27">
        <v>162</v>
      </c>
      <c r="P165" s="27">
        <v>33.700000000000003</v>
      </c>
      <c r="Q165" s="27">
        <v>347</v>
      </c>
      <c r="R165" s="27">
        <v>67.599999999999994</v>
      </c>
      <c r="S165" s="28">
        <v>9940</v>
      </c>
      <c r="T165" s="29">
        <v>0.35021316770836519</v>
      </c>
      <c r="U165" s="29">
        <v>156.53454056703762</v>
      </c>
      <c r="V165" s="31">
        <v>7.9064327485380117</v>
      </c>
      <c r="W165" s="29">
        <f t="shared" si="4"/>
        <v>9.6131528046421657</v>
      </c>
      <c r="X165" s="28">
        <v>801.49</v>
      </c>
      <c r="Y165" s="46" t="s">
        <v>60</v>
      </c>
    </row>
    <row r="166" spans="1:25" x14ac:dyDescent="0.25">
      <c r="A166" s="95" t="s">
        <v>27</v>
      </c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</row>
    <row r="167" spans="1:25" x14ac:dyDescent="0.25">
      <c r="A167" s="34">
        <v>48</v>
      </c>
      <c r="B167" s="53">
        <v>6.2319329395202852</v>
      </c>
      <c r="C167" s="54">
        <v>168.14460572667937</v>
      </c>
      <c r="D167" s="55">
        <v>12.346282238672263</v>
      </c>
      <c r="E167" s="55" t="s">
        <v>62</v>
      </c>
      <c r="F167" s="53">
        <v>2.1988140748873461</v>
      </c>
      <c r="G167" s="55">
        <v>9.406691229464581E-3</v>
      </c>
      <c r="H167" s="55">
        <v>5.8791820184153631E-2</v>
      </c>
      <c r="I167" s="55">
        <v>0.32923419303126039</v>
      </c>
      <c r="J167" s="55">
        <v>0.18107880616719318</v>
      </c>
      <c r="K167" s="53">
        <v>2.3046393512188224</v>
      </c>
      <c r="L167" s="53">
        <v>0.78781039046765866</v>
      </c>
      <c r="M167" s="53">
        <v>11.99353131756734</v>
      </c>
      <c r="N167" s="53">
        <v>5.1619218121686883</v>
      </c>
      <c r="O167" s="53">
        <v>23.869478994766375</v>
      </c>
      <c r="P167" s="53">
        <v>6.2436913035571155</v>
      </c>
      <c r="Q167" s="53">
        <v>73.019440668718815</v>
      </c>
      <c r="R167" s="53">
        <v>17.402378774509476</v>
      </c>
      <c r="S167" s="54">
        <v>14498.062857412286</v>
      </c>
      <c r="T167" s="56">
        <v>0.63553182675596365</v>
      </c>
      <c r="U167" s="56" t="s">
        <v>59</v>
      </c>
      <c r="V167" s="55">
        <v>14.509803921568629</v>
      </c>
      <c r="W167" s="56">
        <f t="shared" si="4"/>
        <v>86.223776223776227</v>
      </c>
      <c r="X167" s="54">
        <v>143.55786652566636</v>
      </c>
      <c r="Y167" s="38">
        <f>(4800/(5.711-LOG(1)+LOG(0.75)-LOG(B167))-273)+95</f>
        <v>823.78683457240675</v>
      </c>
    </row>
    <row r="168" spans="1:25" x14ac:dyDescent="0.25">
      <c r="A168" s="6">
        <v>49</v>
      </c>
      <c r="B168" s="12">
        <v>5.8791820184153636</v>
      </c>
      <c r="C168" s="22">
        <v>183.43047897455932</v>
      </c>
      <c r="D168" s="10">
        <v>11.052862194620882</v>
      </c>
      <c r="E168" s="10" t="s">
        <v>62</v>
      </c>
      <c r="F168" s="12">
        <v>39.390519523382935</v>
      </c>
      <c r="G168" s="10">
        <v>2.234089166997838E-2</v>
      </c>
      <c r="H168" s="10">
        <v>0.15285873247879944</v>
      </c>
      <c r="I168" s="10">
        <v>0.47033456147322905</v>
      </c>
      <c r="J168" s="10">
        <v>0.28455240969130358</v>
      </c>
      <c r="K168" s="12">
        <v>2.7044237284710668</v>
      </c>
      <c r="L168" s="12">
        <v>1.1052862194620883</v>
      </c>
      <c r="M168" s="12">
        <v>13.404535001987028</v>
      </c>
      <c r="N168" s="12">
        <v>4.4564199699588452</v>
      </c>
      <c r="O168" s="12">
        <v>21.635389827768535</v>
      </c>
      <c r="P168" s="12">
        <v>3.915535224264632</v>
      </c>
      <c r="Q168" s="12">
        <v>39.978437725224467</v>
      </c>
      <c r="R168" s="12">
        <v>8.3014050100024921</v>
      </c>
      <c r="S168" s="22">
        <v>14157.070300344194</v>
      </c>
      <c r="T168" s="11">
        <v>0.77133863909028133</v>
      </c>
      <c r="U168" s="11">
        <v>1053.3618150825405</v>
      </c>
      <c r="V168" s="10">
        <v>6.192982456140351</v>
      </c>
      <c r="W168" s="11">
        <f t="shared" si="4"/>
        <v>77.179487179487182</v>
      </c>
      <c r="X168" s="22">
        <v>135.82580150232718</v>
      </c>
      <c r="Y168" s="30">
        <f t="shared" ref="Y168:Y200" si="5">(4800/(5.711-LOG(1)+LOG(0.75)-LOG(B168))-273)+95</f>
        <v>818.52371891188659</v>
      </c>
    </row>
    <row r="169" spans="1:25" x14ac:dyDescent="0.25">
      <c r="A169" s="6">
        <v>50</v>
      </c>
      <c r="B169" s="12">
        <v>3.0571746495759888</v>
      </c>
      <c r="C169" s="22">
        <v>272.79404565447282</v>
      </c>
      <c r="D169" s="10">
        <v>32.100333820547881</v>
      </c>
      <c r="E169" s="10" t="s">
        <v>62</v>
      </c>
      <c r="F169" s="12">
        <v>36.568512154543562</v>
      </c>
      <c r="G169" s="10">
        <v>7.0550184220984358E-3</v>
      </c>
      <c r="H169" s="10">
        <v>9.406691229464581E-2</v>
      </c>
      <c r="I169" s="10">
        <v>0.24692564477344525</v>
      </c>
      <c r="J169" s="10">
        <v>0.17637546055246089</v>
      </c>
      <c r="K169" s="12">
        <v>2.5633233600290986</v>
      </c>
      <c r="L169" s="12">
        <v>0.77605202643082793</v>
      </c>
      <c r="M169" s="12">
        <v>14.815538686406715</v>
      </c>
      <c r="N169" s="12">
        <v>7.031501694024775</v>
      </c>
      <c r="O169" s="12">
        <v>43.388363295905378</v>
      </c>
      <c r="P169" s="12">
        <v>12.581449519408876</v>
      </c>
      <c r="Q169" s="12">
        <v>167.08635296336462</v>
      </c>
      <c r="R169" s="12">
        <v>44.329032418851838</v>
      </c>
      <c r="S169" s="22">
        <v>15967.858362016126</v>
      </c>
      <c r="T169" s="11">
        <v>0.67776166320681308</v>
      </c>
      <c r="U169" s="11" t="s">
        <v>59</v>
      </c>
      <c r="V169" s="10">
        <v>29.920634920634924</v>
      </c>
      <c r="W169" s="11">
        <f t="shared" si="4"/>
        <v>58.534482758620697</v>
      </c>
      <c r="X169" s="22">
        <v>329.66172714763951</v>
      </c>
      <c r="Y169" s="30">
        <f t="shared" si="5"/>
        <v>763.03974052511398</v>
      </c>
    </row>
    <row r="170" spans="1:25" x14ac:dyDescent="0.25">
      <c r="A170" s="6">
        <v>51</v>
      </c>
      <c r="B170" s="12">
        <v>3.7626764917858324</v>
      </c>
      <c r="C170" s="22">
        <v>243.39813556239602</v>
      </c>
      <c r="D170" s="10">
        <v>14.027728295939056</v>
      </c>
      <c r="E170" s="10" t="s">
        <v>62</v>
      </c>
      <c r="F170" s="12">
        <v>29.160742811340203</v>
      </c>
      <c r="G170" s="10">
        <v>1.4110036844196872E-2</v>
      </c>
      <c r="H170" s="10">
        <v>3.8802601321541397E-2</v>
      </c>
      <c r="I170" s="10">
        <v>0.15285873247879944</v>
      </c>
      <c r="J170" s="10">
        <v>0.22105724389241765</v>
      </c>
      <c r="K170" s="12">
        <v>2.2811226231451607</v>
      </c>
      <c r="L170" s="12">
        <v>0.98770257909378101</v>
      </c>
      <c r="M170" s="12">
        <v>16.108958730458095</v>
      </c>
      <c r="N170" s="12">
        <v>6.7610593211776679</v>
      </c>
      <c r="O170" s="12">
        <v>39.037768602278014</v>
      </c>
      <c r="P170" s="12">
        <v>9.4889997777223964</v>
      </c>
      <c r="Q170" s="12">
        <v>99.946094313061167</v>
      </c>
      <c r="R170" s="12">
        <v>23.987062635134681</v>
      </c>
      <c r="S170" s="22">
        <v>13098.817537029428</v>
      </c>
      <c r="T170" s="11">
        <v>1.1444819379650495</v>
      </c>
      <c r="U170" s="11" t="s">
        <v>59</v>
      </c>
      <c r="V170" s="10">
        <v>14.89051094890511</v>
      </c>
      <c r="W170" s="11">
        <f t="shared" si="4"/>
        <v>53.816425120772948</v>
      </c>
      <c r="X170" s="22">
        <v>228.18351800057928</v>
      </c>
      <c r="Y170" s="30">
        <f t="shared" si="5"/>
        <v>779.97591504218667</v>
      </c>
    </row>
    <row r="171" spans="1:25" x14ac:dyDescent="0.25">
      <c r="A171" s="6">
        <v>52</v>
      </c>
      <c r="B171" s="12">
        <v>3.8802601321541395</v>
      </c>
      <c r="C171" s="22">
        <v>241.04646275502989</v>
      </c>
      <c r="D171" s="10">
        <v>20.577137064453773</v>
      </c>
      <c r="E171" s="10">
        <v>1.0582527633147654E-2</v>
      </c>
      <c r="F171" s="12">
        <v>37.038846716016785</v>
      </c>
      <c r="G171" s="10" t="s">
        <v>62</v>
      </c>
      <c r="H171" s="10" t="s">
        <v>62</v>
      </c>
      <c r="I171" s="10">
        <v>0.23516728073661453</v>
      </c>
      <c r="J171" s="10">
        <v>0.11875947677199035</v>
      </c>
      <c r="K171" s="12">
        <v>2.7632155486552206</v>
      </c>
      <c r="L171" s="12">
        <v>0.8936356667991352</v>
      </c>
      <c r="M171" s="12">
        <v>12.934200440513798</v>
      </c>
      <c r="N171" s="12">
        <v>7.0785351501720966</v>
      </c>
      <c r="O171" s="12">
        <v>37.156430356385094</v>
      </c>
      <c r="P171" s="12">
        <v>9.1597655846911366</v>
      </c>
      <c r="Q171" s="12">
        <v>103.94393808558362</v>
      </c>
      <c r="R171" s="12">
        <v>22.576058950714994</v>
      </c>
      <c r="S171" s="22">
        <v>13980.694839791733</v>
      </c>
      <c r="T171" s="11">
        <v>0.45039761255876892</v>
      </c>
      <c r="U171" s="11" t="s">
        <v>59</v>
      </c>
      <c r="V171" s="10">
        <v>17.454545454545457</v>
      </c>
      <c r="W171" s="11">
        <f t="shared" si="4"/>
        <v>58</v>
      </c>
      <c r="X171" s="22">
        <v>233.88714764392478</v>
      </c>
      <c r="Y171" s="30">
        <f t="shared" si="5"/>
        <v>782.53782015335912</v>
      </c>
    </row>
    <row r="172" spans="1:25" x14ac:dyDescent="0.25">
      <c r="A172" s="6">
        <v>53</v>
      </c>
      <c r="B172" s="12">
        <v>5.6440147376787486</v>
      </c>
      <c r="C172" s="22">
        <v>181.31397344792978</v>
      </c>
      <c r="D172" s="10">
        <v>2.6103568161764215</v>
      </c>
      <c r="E172" s="10">
        <v>1.6461709651563017E-2</v>
      </c>
      <c r="F172" s="12">
        <v>2.492773175808114</v>
      </c>
      <c r="G172" s="10" t="s">
        <v>62</v>
      </c>
      <c r="H172" s="10" t="s">
        <v>62</v>
      </c>
      <c r="I172" s="10">
        <v>7.0550184220984358E-2</v>
      </c>
      <c r="J172" s="10">
        <v>9.0539403083596592E-2</v>
      </c>
      <c r="K172" s="12">
        <v>1.3169367721250416</v>
      </c>
      <c r="L172" s="12">
        <v>0.64671002202568995</v>
      </c>
      <c r="M172" s="12">
        <v>9.935817611121962</v>
      </c>
      <c r="N172" s="12">
        <v>5.1971969042791812</v>
      </c>
      <c r="O172" s="12">
        <v>26.338735442500827</v>
      </c>
      <c r="P172" s="12">
        <v>6.8316095053986512</v>
      </c>
      <c r="Q172" s="12">
        <v>69.491931457669594</v>
      </c>
      <c r="R172" s="12">
        <v>13.874869563460258</v>
      </c>
      <c r="S172" s="22">
        <v>11864.189313162204</v>
      </c>
      <c r="T172" s="11">
        <v>0.90809173632974338</v>
      </c>
      <c r="U172" s="11" t="s">
        <v>59</v>
      </c>
      <c r="V172" s="10">
        <v>13.96449704142012</v>
      </c>
      <c r="W172" s="11">
        <f t="shared" si="4"/>
        <v>65.434500648508447</v>
      </c>
      <c r="X172" s="22">
        <v>136.29825256932705</v>
      </c>
      <c r="Y172" s="30">
        <f t="shared" si="5"/>
        <v>814.86931101076152</v>
      </c>
    </row>
    <row r="173" spans="1:25" x14ac:dyDescent="0.25">
      <c r="A173" s="6">
        <v>54</v>
      </c>
      <c r="B173" s="12">
        <v>2.2340891669978378</v>
      </c>
      <c r="C173" s="22">
        <v>169.55560941109906</v>
      </c>
      <c r="D173" s="10">
        <v>12.957717168587459</v>
      </c>
      <c r="E173" s="10">
        <v>1.4110036844196872E-2</v>
      </c>
      <c r="F173" s="12">
        <v>32.100333820547881</v>
      </c>
      <c r="G173" s="10">
        <v>1.1758364036830726E-2</v>
      </c>
      <c r="H173" s="10">
        <v>6.1143492991519777E-2</v>
      </c>
      <c r="I173" s="10">
        <v>0.37626764917858324</v>
      </c>
      <c r="J173" s="10">
        <v>0.23046393512188224</v>
      </c>
      <c r="K173" s="12">
        <v>2.6103568161764215</v>
      </c>
      <c r="L173" s="12">
        <v>1.0464943992779348</v>
      </c>
      <c r="M173" s="12">
        <v>10.817694913884267</v>
      </c>
      <c r="N173" s="12">
        <v>3.9860854084856165</v>
      </c>
      <c r="O173" s="12">
        <v>20.929887985558693</v>
      </c>
      <c r="P173" s="12">
        <v>5.2559887244633341</v>
      </c>
      <c r="Q173" s="12">
        <v>52.795054525369956</v>
      </c>
      <c r="R173" s="12">
        <v>10.805936549847436</v>
      </c>
      <c r="S173" s="22">
        <v>13157.609357213583</v>
      </c>
      <c r="T173" s="11">
        <v>0.71093227350614319</v>
      </c>
      <c r="U173" s="11">
        <v>611.02162029119995</v>
      </c>
      <c r="V173" s="10">
        <v>9.9891304347826093</v>
      </c>
      <c r="W173" s="11">
        <f t="shared" si="4"/>
        <v>77.600554785020819</v>
      </c>
      <c r="X173" s="22">
        <v>141.04157662178454</v>
      </c>
      <c r="Y173" s="30">
        <f t="shared" si="5"/>
        <v>738.56214727098768</v>
      </c>
    </row>
    <row r="174" spans="1:25" x14ac:dyDescent="0.25">
      <c r="A174" s="6">
        <v>55</v>
      </c>
      <c r="B174" s="12">
        <v>1.8813382458929162</v>
      </c>
      <c r="C174" s="22">
        <v>52.324719963896733</v>
      </c>
      <c r="D174" s="10">
        <v>4.3388363295905377</v>
      </c>
      <c r="E174" s="10" t="s">
        <v>62</v>
      </c>
      <c r="F174" s="12">
        <v>4.6445537945481368</v>
      </c>
      <c r="G174" s="10" t="s">
        <v>62</v>
      </c>
      <c r="H174" s="10" t="s">
        <v>62</v>
      </c>
      <c r="I174" s="10">
        <v>0.29395910092076816</v>
      </c>
      <c r="J174" s="10">
        <v>0.17637546055246089</v>
      </c>
      <c r="K174" s="12">
        <v>0.90539403083596592</v>
      </c>
      <c r="L174" s="12">
        <v>0.47033456147322905</v>
      </c>
      <c r="M174" s="12">
        <v>4.3505946936273689</v>
      </c>
      <c r="N174" s="12">
        <v>1.4345204124933486</v>
      </c>
      <c r="O174" s="12">
        <v>6.561167132551545</v>
      </c>
      <c r="P174" s="12">
        <v>1.2934200440513799</v>
      </c>
      <c r="Q174" s="12">
        <v>13.404535001987028</v>
      </c>
      <c r="R174" s="12">
        <v>2.6809070003974051</v>
      </c>
      <c r="S174" s="22">
        <v>13075.300808955768</v>
      </c>
      <c r="T174" s="11">
        <v>1.0421371867761382</v>
      </c>
      <c r="U174" s="11" t="s">
        <v>59</v>
      </c>
      <c r="V174" s="10">
        <v>6.1621621621621605</v>
      </c>
      <c r="W174" s="11">
        <f t="shared" si="4"/>
        <v>249.88764044943821</v>
      </c>
      <c r="X174" s="22">
        <v>36.202356698436652</v>
      </c>
      <c r="Y174" s="30">
        <f t="shared" si="5"/>
        <v>725.68346253645268</v>
      </c>
    </row>
    <row r="175" spans="1:25" x14ac:dyDescent="0.25">
      <c r="A175" s="6">
        <v>56</v>
      </c>
      <c r="B175" s="12">
        <v>6.1143492991519777</v>
      </c>
      <c r="C175" s="22">
        <v>83.249217380761536</v>
      </c>
      <c r="D175" s="10">
        <v>1.4227620484565178</v>
      </c>
      <c r="E175" s="10">
        <v>1.0582527633147654E-2</v>
      </c>
      <c r="F175" s="12">
        <v>1.0700111273515962</v>
      </c>
      <c r="G175" s="10" t="s">
        <v>62</v>
      </c>
      <c r="H175" s="10">
        <v>4.3505946936273687E-2</v>
      </c>
      <c r="I175" s="10">
        <v>0.15285873247879944</v>
      </c>
      <c r="J175" s="10">
        <v>0.10112193071674423</v>
      </c>
      <c r="K175" s="12">
        <v>0.96418585102011944</v>
      </c>
      <c r="L175" s="12">
        <v>0.58791820184153631</v>
      </c>
      <c r="M175" s="12">
        <v>6.5846838606252067</v>
      </c>
      <c r="N175" s="12">
        <v>2.5045315398449444</v>
      </c>
      <c r="O175" s="12">
        <v>8.230854825781508</v>
      </c>
      <c r="P175" s="12">
        <v>1.7049627853404552</v>
      </c>
      <c r="Q175" s="12">
        <v>18.107880616719317</v>
      </c>
      <c r="R175" s="12">
        <v>4.1036690488539236</v>
      </c>
      <c r="S175" s="22">
        <v>12369.798966745924</v>
      </c>
      <c r="T175" s="11">
        <v>0.80527364150893543</v>
      </c>
      <c r="U175" s="11">
        <v>74.371183234854797</v>
      </c>
      <c r="V175" s="10">
        <v>6.2321428571428577</v>
      </c>
      <c r="W175" s="11">
        <f t="shared" si="4"/>
        <v>148.58757062146893</v>
      </c>
      <c r="X175" s="22">
        <v>44.167942831547258</v>
      </c>
      <c r="Y175" s="30">
        <f t="shared" si="5"/>
        <v>822.06020820463618</v>
      </c>
    </row>
    <row r="176" spans="1:25" x14ac:dyDescent="0.25">
      <c r="A176" s="6">
        <v>57</v>
      </c>
      <c r="B176" s="12">
        <v>4.9385128954689055</v>
      </c>
      <c r="C176" s="22">
        <v>261.03568161764213</v>
      </c>
      <c r="D176" s="10">
        <v>23.281560792924839</v>
      </c>
      <c r="E176" s="10" t="s">
        <v>62</v>
      </c>
      <c r="F176" s="12">
        <v>26.338735442500827</v>
      </c>
      <c r="G176" s="10">
        <v>1.1758364036830726E-2</v>
      </c>
      <c r="H176" s="10">
        <v>0.18813382458929162</v>
      </c>
      <c r="I176" s="10">
        <v>0.31747582899442961</v>
      </c>
      <c r="J176" s="10">
        <v>0.25045315398449447</v>
      </c>
      <c r="K176" s="12">
        <v>3.0571746495759888</v>
      </c>
      <c r="L176" s="12">
        <v>1.3051784080882107</v>
      </c>
      <c r="M176" s="12">
        <v>17.167211493772861</v>
      </c>
      <c r="N176" s="12">
        <v>8.3131633740393234</v>
      </c>
      <c r="O176" s="12">
        <v>36.686095794911864</v>
      </c>
      <c r="P176" s="12">
        <v>9.4772414136855652</v>
      </c>
      <c r="Q176" s="12">
        <v>115.58471848204604</v>
      </c>
      <c r="R176" s="12">
        <v>28.337657328762052</v>
      </c>
      <c r="S176" s="22">
        <v>15321.148339990435</v>
      </c>
      <c r="T176" s="11">
        <v>0.77720338300526837</v>
      </c>
      <c r="U176" s="11">
        <v>970.86217828122642</v>
      </c>
      <c r="V176" s="10">
        <v>16.506849315068493</v>
      </c>
      <c r="W176" s="11">
        <f t="shared" si="4"/>
        <v>58.693693693693689</v>
      </c>
      <c r="X176" s="22">
        <v>247.03876023547954</v>
      </c>
      <c r="Y176" s="30">
        <f t="shared" si="5"/>
        <v>803.10051479017784</v>
      </c>
    </row>
    <row r="177" spans="1:25" x14ac:dyDescent="0.25">
      <c r="A177" s="6">
        <v>58</v>
      </c>
      <c r="B177" s="12">
        <v>5.0560965358372121</v>
      </c>
      <c r="C177" s="22">
        <v>67.022675009935142</v>
      </c>
      <c r="D177" s="10">
        <v>2.0929887985558695</v>
      </c>
      <c r="E177" s="10" t="s">
        <v>62</v>
      </c>
      <c r="F177" s="12">
        <v>2.6809070003974051</v>
      </c>
      <c r="G177" s="10">
        <v>1.8813382458929162E-2</v>
      </c>
      <c r="H177" s="10">
        <v>8.3484384661498143E-2</v>
      </c>
      <c r="I177" s="10">
        <v>9.406691229464581E-2</v>
      </c>
      <c r="J177" s="10">
        <v>0.17637546055246089</v>
      </c>
      <c r="K177" s="12">
        <v>1.9166133380034083</v>
      </c>
      <c r="L177" s="12">
        <v>0.61143492991519777</v>
      </c>
      <c r="M177" s="12">
        <v>5.6910481938260711</v>
      </c>
      <c r="N177" s="12">
        <v>1.6461709651563017</v>
      </c>
      <c r="O177" s="12">
        <v>7.7605202643082789</v>
      </c>
      <c r="P177" s="12">
        <v>1.7637546055246089</v>
      </c>
      <c r="Q177" s="12">
        <v>11.875947677199033</v>
      </c>
      <c r="R177" s="12">
        <v>2.6456319082869135</v>
      </c>
      <c r="S177" s="22">
        <v>13428.05173006069</v>
      </c>
      <c r="T177" s="11">
        <v>1.2699192261318468</v>
      </c>
      <c r="U177" s="11">
        <v>80.686110713864181</v>
      </c>
      <c r="V177" s="10">
        <v>4.6487603305785132</v>
      </c>
      <c r="W177" s="11">
        <f t="shared" si="4"/>
        <v>200.35087719298247</v>
      </c>
      <c r="X177" s="22">
        <v>36.968296531795801</v>
      </c>
      <c r="Y177" s="30">
        <f t="shared" si="5"/>
        <v>805.15408366265274</v>
      </c>
    </row>
    <row r="178" spans="1:25" x14ac:dyDescent="0.25">
      <c r="A178" s="6">
        <v>59</v>
      </c>
      <c r="B178" s="12">
        <v>3.1747582899442963</v>
      </c>
      <c r="C178" s="22">
        <v>263.38735442500825</v>
      </c>
      <c r="D178" s="10">
        <v>16.579293291931325</v>
      </c>
      <c r="E178" s="10" t="s">
        <v>62</v>
      </c>
      <c r="F178" s="12">
        <v>43.035612374800458</v>
      </c>
      <c r="G178" s="10">
        <v>1.8813382458929162E-2</v>
      </c>
      <c r="H178" s="10">
        <v>0.10582527633147654</v>
      </c>
      <c r="I178" s="10">
        <v>0.43505946936273687</v>
      </c>
      <c r="J178" s="10">
        <v>0.32923419303126039</v>
      </c>
      <c r="K178" s="12">
        <v>3.6215761233438637</v>
      </c>
      <c r="L178" s="12">
        <v>1.1288029475357497</v>
      </c>
      <c r="M178" s="12">
        <v>16.108958730458095</v>
      </c>
      <c r="N178" s="12">
        <v>7.3019440668718811</v>
      </c>
      <c r="O178" s="12">
        <v>35.745426671965404</v>
      </c>
      <c r="P178" s="12">
        <v>8.7247061153283987</v>
      </c>
      <c r="Q178" s="12">
        <v>93.949328654277508</v>
      </c>
      <c r="R178" s="12">
        <v>22.22330802961007</v>
      </c>
      <c r="S178" s="22">
        <v>14392.23758108081</v>
      </c>
      <c r="T178" s="11">
        <v>0.80187273317994701</v>
      </c>
      <c r="U178" s="11">
        <v>3547.1181287314521</v>
      </c>
      <c r="V178" s="10">
        <v>13.795620437956204</v>
      </c>
      <c r="W178" s="11">
        <f t="shared" si="4"/>
        <v>54.642857142857146</v>
      </c>
      <c r="X178" s="22">
        <v>232.72906636993733</v>
      </c>
      <c r="Y178" s="30">
        <f t="shared" si="5"/>
        <v>766.07336944213239</v>
      </c>
    </row>
    <row r="179" spans="1:25" x14ac:dyDescent="0.25">
      <c r="A179" s="6">
        <v>60</v>
      </c>
      <c r="B179" s="12">
        <v>8.3484384661498154</v>
      </c>
      <c r="C179" s="22">
        <v>92.891075890962739</v>
      </c>
      <c r="D179" s="10">
        <v>2.3634311714029757</v>
      </c>
      <c r="E179" s="10">
        <v>1.0582527633147654E-2</v>
      </c>
      <c r="F179" s="12">
        <v>3.3158586583862646</v>
      </c>
      <c r="G179" s="10" t="s">
        <v>62</v>
      </c>
      <c r="H179" s="10">
        <v>0.14110036844196872</v>
      </c>
      <c r="I179" s="10">
        <v>0.63495165798885922</v>
      </c>
      <c r="J179" s="10">
        <v>0.19636467941507313</v>
      </c>
      <c r="K179" s="12">
        <v>1.4345204124933486</v>
      </c>
      <c r="L179" s="12">
        <v>0.61143492991519777</v>
      </c>
      <c r="M179" s="12">
        <v>6.7022675009935142</v>
      </c>
      <c r="N179" s="12">
        <v>2.6691486363605748</v>
      </c>
      <c r="O179" s="12">
        <v>12.228698598303955</v>
      </c>
      <c r="P179" s="12">
        <v>2.9983828293918351</v>
      </c>
      <c r="Q179" s="12">
        <v>31.277248337969734</v>
      </c>
      <c r="R179" s="12">
        <v>5.890940382452194</v>
      </c>
      <c r="S179" s="22">
        <v>12934.2004405138</v>
      </c>
      <c r="T179" s="11">
        <v>0.62901834390366584</v>
      </c>
      <c r="U179" s="11">
        <v>133.06130538777603</v>
      </c>
      <c r="V179" s="10">
        <v>8.7894736842105274</v>
      </c>
      <c r="W179" s="11">
        <f t="shared" si="4"/>
        <v>139.24050632911394</v>
      </c>
      <c r="X179" s="22">
        <v>68.115027028956717</v>
      </c>
      <c r="Y179" s="30">
        <f t="shared" si="5"/>
        <v>851.05890562407217</v>
      </c>
    </row>
    <row r="180" spans="1:25" x14ac:dyDescent="0.25">
      <c r="A180" s="6">
        <v>61</v>
      </c>
      <c r="B180" s="12">
        <v>3.2923419303126034</v>
      </c>
      <c r="C180" s="22">
        <v>283.37657328762049</v>
      </c>
      <c r="D180" s="10">
        <v>22.811226231451606</v>
      </c>
      <c r="E180" s="10">
        <v>7.0550184220984358E-3</v>
      </c>
      <c r="F180" s="12">
        <v>33.27617022423096</v>
      </c>
      <c r="G180" s="10" t="s">
        <v>62</v>
      </c>
      <c r="H180" s="10">
        <v>2.704423728471067E-2</v>
      </c>
      <c r="I180" s="10">
        <v>5.8791820184153631E-2</v>
      </c>
      <c r="J180" s="10">
        <v>0.1505070596714333</v>
      </c>
      <c r="K180" s="12">
        <v>3.0571746495759888</v>
      </c>
      <c r="L180" s="12">
        <v>0.9406691229464581</v>
      </c>
      <c r="M180" s="12">
        <v>13.992453203828564</v>
      </c>
      <c r="N180" s="12">
        <v>7.0079849659511124</v>
      </c>
      <c r="O180" s="12">
        <v>45.504868822534917</v>
      </c>
      <c r="P180" s="12">
        <v>11.770122400867557</v>
      </c>
      <c r="Q180" s="12">
        <v>156.15107440911206</v>
      </c>
      <c r="R180" s="12">
        <v>39.978437725224467</v>
      </c>
      <c r="S180" s="22">
        <v>14251.13721263884</v>
      </c>
      <c r="T180" s="11">
        <v>1.085330301834986</v>
      </c>
      <c r="U180" s="11" t="s">
        <v>59</v>
      </c>
      <c r="V180" s="10">
        <v>28.571428571428573</v>
      </c>
      <c r="W180" s="11">
        <f t="shared" si="4"/>
        <v>50.290456431535269</v>
      </c>
      <c r="X180" s="22">
        <v>311.91870856698307</v>
      </c>
      <c r="Y180" s="30">
        <f t="shared" si="5"/>
        <v>769.01522232208902</v>
      </c>
    </row>
    <row r="181" spans="1:25" x14ac:dyDescent="0.25">
      <c r="A181" s="6">
        <v>62</v>
      </c>
      <c r="B181" s="12">
        <v>1.5285873247879944</v>
      </c>
      <c r="C181" s="22">
        <v>106.17802725258146</v>
      </c>
      <c r="D181" s="10">
        <v>7.0550184220984358</v>
      </c>
      <c r="E181" s="10" t="s">
        <v>62</v>
      </c>
      <c r="F181" s="12">
        <v>9.1950406768016286</v>
      </c>
      <c r="G181" s="10">
        <v>2.1165055266295307E-2</v>
      </c>
      <c r="H181" s="10">
        <v>4.938512895468905E-2</v>
      </c>
      <c r="I181" s="10">
        <v>2.3516728073661453E-2</v>
      </c>
      <c r="J181" s="10">
        <v>0.12346282238672263</v>
      </c>
      <c r="K181" s="12">
        <v>1.2111114957935649</v>
      </c>
      <c r="L181" s="12">
        <v>0.48209292551005972</v>
      </c>
      <c r="M181" s="12">
        <v>8.1132711854132022</v>
      </c>
      <c r="N181" s="12">
        <v>3.2335501101284496</v>
      </c>
      <c r="O181" s="12">
        <v>13.286951361618721</v>
      </c>
      <c r="P181" s="12">
        <v>2.528048267918606</v>
      </c>
      <c r="Q181" s="12">
        <v>27.514571846183898</v>
      </c>
      <c r="R181" s="12">
        <v>6.4435834921832384</v>
      </c>
      <c r="S181" s="22">
        <v>12945.95880455063</v>
      </c>
      <c r="T181" s="11">
        <v>2.236553667688653</v>
      </c>
      <c r="U181" s="11" t="s">
        <v>59</v>
      </c>
      <c r="V181" s="10">
        <v>7.9420289855072461</v>
      </c>
      <c r="W181" s="11">
        <f t="shared" si="4"/>
        <v>121.92691029900332</v>
      </c>
      <c r="X181" s="22">
        <v>72.222929088863893</v>
      </c>
      <c r="Y181" s="30">
        <f t="shared" si="5"/>
        <v>710.59746029519556</v>
      </c>
    </row>
    <row r="182" spans="1:25" x14ac:dyDescent="0.25">
      <c r="A182" s="6">
        <v>63</v>
      </c>
      <c r="B182" s="12">
        <v>2.5868400881027598</v>
      </c>
      <c r="C182" s="22">
        <v>158.14999629537326</v>
      </c>
      <c r="D182" s="10">
        <v>6.1496243912624706</v>
      </c>
      <c r="E182" s="10">
        <v>1.0582527633147654E-2</v>
      </c>
      <c r="F182" s="12">
        <v>35.039924829755563</v>
      </c>
      <c r="G182" s="10">
        <v>1.4110036844196872E-2</v>
      </c>
      <c r="H182" s="10">
        <v>0.23516728073661453</v>
      </c>
      <c r="I182" s="10">
        <v>0.42330110532590615</v>
      </c>
      <c r="J182" s="10">
        <v>0.38802601321541397</v>
      </c>
      <c r="K182" s="12">
        <v>2.3046393512188224</v>
      </c>
      <c r="L182" s="12">
        <v>0.95242748698328894</v>
      </c>
      <c r="M182" s="12">
        <v>12.46386587904057</v>
      </c>
      <c r="N182" s="12">
        <v>4.115427412890754</v>
      </c>
      <c r="O182" s="12">
        <v>18.695798818560856</v>
      </c>
      <c r="P182" s="12">
        <v>3.5980593952702025</v>
      </c>
      <c r="Q182" s="12">
        <v>33.511337504967571</v>
      </c>
      <c r="R182" s="12">
        <v>7.3372191589823732</v>
      </c>
      <c r="S182" s="22">
        <v>12557.932791335215</v>
      </c>
      <c r="T182" s="11">
        <v>1.2010422599020465</v>
      </c>
      <c r="U182" s="11">
        <v>703.05441499214999</v>
      </c>
      <c r="V182" s="10">
        <v>5.8867924528301883</v>
      </c>
      <c r="W182" s="11">
        <f t="shared" si="4"/>
        <v>79.405204460966544</v>
      </c>
      <c r="X182" s="22">
        <v>119.08988680142528</v>
      </c>
      <c r="Y182" s="30">
        <f t="shared" si="5"/>
        <v>749.84252196474324</v>
      </c>
    </row>
    <row r="183" spans="1:25" x14ac:dyDescent="0.25">
      <c r="A183" s="6">
        <v>64</v>
      </c>
      <c r="B183" s="12">
        <v>1.9989218862612235</v>
      </c>
      <c r="C183" s="22">
        <v>209.65163077669186</v>
      </c>
      <c r="D183" s="10">
        <v>27.044237284710672</v>
      </c>
      <c r="E183" s="10" t="s">
        <v>62</v>
      </c>
      <c r="F183" s="12">
        <v>34.569590268282333</v>
      </c>
      <c r="G183" s="10">
        <v>1.1758364036830726E-2</v>
      </c>
      <c r="H183" s="10" t="s">
        <v>62</v>
      </c>
      <c r="I183" s="10">
        <v>8.2308548257815098E-2</v>
      </c>
      <c r="J183" s="10">
        <v>0.10582527633147654</v>
      </c>
      <c r="K183" s="12">
        <v>0.99946094313061173</v>
      </c>
      <c r="L183" s="12">
        <v>0.77605202643082793</v>
      </c>
      <c r="M183" s="12">
        <v>11.64078039646242</v>
      </c>
      <c r="N183" s="12">
        <v>5.5852229174945949</v>
      </c>
      <c r="O183" s="12">
        <v>34.452006627914031</v>
      </c>
      <c r="P183" s="12">
        <v>10.265051804153224</v>
      </c>
      <c r="Q183" s="12">
        <v>131.10575901066261</v>
      </c>
      <c r="R183" s="12">
        <v>38.920184961909705</v>
      </c>
      <c r="S183" s="22">
        <v>13592.668826576319</v>
      </c>
      <c r="T183" s="11">
        <v>1.1279962647531661</v>
      </c>
      <c r="U183" s="11" t="s">
        <v>59</v>
      </c>
      <c r="V183" s="10">
        <v>33.43434343434344</v>
      </c>
      <c r="W183" s="11">
        <f t="shared" ref="W183:W213" si="6">S183/C183</f>
        <v>64.834548513740884</v>
      </c>
      <c r="X183" s="22">
        <v>268.49965594094152</v>
      </c>
      <c r="Y183" s="30">
        <f t="shared" si="5"/>
        <v>730.18522820525368</v>
      </c>
    </row>
    <row r="184" spans="1:25" x14ac:dyDescent="0.25">
      <c r="A184" s="6">
        <v>65</v>
      </c>
      <c r="B184" s="12">
        <v>0.6</v>
      </c>
      <c r="C184" s="22">
        <v>274</v>
      </c>
      <c r="D184" s="10">
        <v>15.2</v>
      </c>
      <c r="E184" s="10">
        <v>1.0999999999999999E-2</v>
      </c>
      <c r="F184" s="12">
        <v>42.7</v>
      </c>
      <c r="G184" s="10" t="s">
        <v>62</v>
      </c>
      <c r="H184" s="10">
        <v>0.16</v>
      </c>
      <c r="I184" s="10">
        <v>0.33</v>
      </c>
      <c r="J184" s="10">
        <v>0.28999999999999998</v>
      </c>
      <c r="K184" s="12">
        <v>4.42</v>
      </c>
      <c r="L184" s="12">
        <v>1.1499999999999999</v>
      </c>
      <c r="M184" s="12">
        <v>17.399999999999999</v>
      </c>
      <c r="N184" s="12">
        <v>7.67</v>
      </c>
      <c r="O184" s="12">
        <v>37</v>
      </c>
      <c r="P184" s="12">
        <v>7.61</v>
      </c>
      <c r="Q184" s="12">
        <v>86.4</v>
      </c>
      <c r="R184" s="12">
        <v>18.5</v>
      </c>
      <c r="S184" s="22">
        <v>13100</v>
      </c>
      <c r="T184" s="11">
        <v>0.73409713349024952</v>
      </c>
      <c r="U184" s="11" t="s">
        <v>59</v>
      </c>
      <c r="V184" s="10">
        <v>10.632183908045977</v>
      </c>
      <c r="W184" s="11">
        <f t="shared" si="6"/>
        <v>47.810218978102192</v>
      </c>
      <c r="X184" s="22">
        <v>223.6353</v>
      </c>
      <c r="Y184" s="30">
        <f t="shared" si="5"/>
        <v>648.45908584144274</v>
      </c>
    </row>
    <row r="185" spans="1:25" x14ac:dyDescent="0.25">
      <c r="A185" s="6">
        <v>66</v>
      </c>
      <c r="B185" s="12">
        <v>3</v>
      </c>
      <c r="C185" s="22">
        <v>248.3</v>
      </c>
      <c r="D185" s="10">
        <v>22.4</v>
      </c>
      <c r="E185" s="10">
        <v>0</v>
      </c>
      <c r="F185" s="12">
        <v>38.299999999999997</v>
      </c>
      <c r="G185" s="10" t="s">
        <v>62</v>
      </c>
      <c r="H185" s="10">
        <v>4.1000000000000002E-2</v>
      </c>
      <c r="I185" s="10">
        <v>0.1</v>
      </c>
      <c r="J185" s="10">
        <v>3.9E-2</v>
      </c>
      <c r="K185" s="12">
        <v>2.9</v>
      </c>
      <c r="L185" s="12">
        <v>1.05</v>
      </c>
      <c r="M185" s="12">
        <v>13.1</v>
      </c>
      <c r="N185" s="12">
        <v>7.78</v>
      </c>
      <c r="O185" s="12">
        <v>44.4</v>
      </c>
      <c r="P185" s="12">
        <v>11.53</v>
      </c>
      <c r="Q185" s="12">
        <v>165.3</v>
      </c>
      <c r="R185" s="12">
        <v>42.4</v>
      </c>
      <c r="S185" s="22">
        <v>14500</v>
      </c>
      <c r="T185" s="11">
        <v>0.22140592717295071</v>
      </c>
      <c r="U185" s="11" t="s">
        <v>59</v>
      </c>
      <c r="V185" s="10">
        <v>32.36641221374046</v>
      </c>
      <c r="W185" s="11">
        <f t="shared" si="6"/>
        <v>58.397100281917034</v>
      </c>
      <c r="X185" s="22">
        <v>326.9357</v>
      </c>
      <c r="Y185" s="30">
        <f t="shared" si="5"/>
        <v>761.52952899277818</v>
      </c>
    </row>
    <row r="186" spans="1:25" x14ac:dyDescent="0.25">
      <c r="A186" s="6">
        <v>67</v>
      </c>
      <c r="B186" s="12">
        <v>3.4099255706809104</v>
      </c>
      <c r="C186" s="22">
        <v>66.199589527356991</v>
      </c>
      <c r="D186" s="10">
        <v>2.1870557108505153</v>
      </c>
      <c r="E186" s="10">
        <v>1.0582527633147654E-2</v>
      </c>
      <c r="F186" s="12">
        <v>3.2570668382021113</v>
      </c>
      <c r="G186" s="10" t="s">
        <v>62</v>
      </c>
      <c r="H186" s="10">
        <v>0.19989218862612237</v>
      </c>
      <c r="I186" s="10">
        <v>7.0550184220984358E-2</v>
      </c>
      <c r="J186" s="10">
        <v>0.19989218862612237</v>
      </c>
      <c r="K186" s="12">
        <v>1.7519962414877781</v>
      </c>
      <c r="L186" s="12">
        <v>0.47033456147322905</v>
      </c>
      <c r="M186" s="12">
        <v>4.8914794393215821</v>
      </c>
      <c r="N186" s="12">
        <v>1.6696876932299631</v>
      </c>
      <c r="O186" s="12">
        <v>6.596442224662038</v>
      </c>
      <c r="P186" s="12">
        <v>1.6814460572667937</v>
      </c>
      <c r="Q186" s="12">
        <v>15.87379144972148</v>
      </c>
      <c r="R186" s="12">
        <v>3.4334422987545721</v>
      </c>
      <c r="S186" s="22">
        <v>14180.587028417856</v>
      </c>
      <c r="T186" s="11">
        <v>1.7382162149893643</v>
      </c>
      <c r="U186" s="11">
        <v>113.19130635194932</v>
      </c>
      <c r="V186" s="10">
        <v>7.0192307692307701</v>
      </c>
      <c r="W186" s="11">
        <f t="shared" si="6"/>
        <v>214.20959147424512</v>
      </c>
      <c r="X186" s="22">
        <v>40.111307238840652</v>
      </c>
      <c r="Y186" s="30">
        <f t="shared" si="5"/>
        <v>771.87126363793311</v>
      </c>
    </row>
    <row r="187" spans="1:25" x14ac:dyDescent="0.25">
      <c r="A187" s="6">
        <v>68</v>
      </c>
      <c r="B187" s="12">
        <v>2.7044237284710668</v>
      </c>
      <c r="C187" s="22">
        <v>174.25895502583134</v>
      </c>
      <c r="D187" s="10">
        <v>5.7615983780470561</v>
      </c>
      <c r="E187" s="10">
        <v>2.704423728471067E-2</v>
      </c>
      <c r="F187" s="12">
        <v>32.68825202238942</v>
      </c>
      <c r="G187" s="10">
        <v>9.406691229464581E-3</v>
      </c>
      <c r="H187" s="10">
        <v>3.5275092110492179E-2</v>
      </c>
      <c r="I187" s="10">
        <v>0.81132711854132</v>
      </c>
      <c r="J187" s="10">
        <v>0.13522118642355335</v>
      </c>
      <c r="K187" s="12">
        <v>3.7626764917858324</v>
      </c>
      <c r="L187" s="12">
        <v>0.97594421505695028</v>
      </c>
      <c r="M187" s="12">
        <v>12.581449519408876</v>
      </c>
      <c r="N187" s="12">
        <v>4.8562043472110901</v>
      </c>
      <c r="O187" s="12">
        <v>20.694720704822078</v>
      </c>
      <c r="P187" s="12">
        <v>4.0919106848170923</v>
      </c>
      <c r="Q187" s="12">
        <v>43.388363295905378</v>
      </c>
      <c r="R187" s="12">
        <v>9.5713083259802119</v>
      </c>
      <c r="S187" s="22">
        <v>14345.204124933485</v>
      </c>
      <c r="T187" s="11">
        <v>0.23660392279651485</v>
      </c>
      <c r="U187" s="11">
        <v>502.48191776059713</v>
      </c>
      <c r="V187" s="10">
        <v>7.6074766355140202</v>
      </c>
      <c r="W187" s="11">
        <f t="shared" si="6"/>
        <v>82.321187584345481</v>
      </c>
      <c r="X187" s="22">
        <v>133.62910393296647</v>
      </c>
      <c r="Y187" s="30">
        <f t="shared" si="5"/>
        <v>753.31791791200078</v>
      </c>
    </row>
    <row r="188" spans="1:25" x14ac:dyDescent="0.25">
      <c r="A188" s="6">
        <v>69</v>
      </c>
      <c r="B188" s="12">
        <v>3.0571746495759888</v>
      </c>
      <c r="C188" s="22">
        <v>159.32583269905635</v>
      </c>
      <c r="D188" s="10">
        <v>4.9032378033584125</v>
      </c>
      <c r="E188" s="10" t="s">
        <v>62</v>
      </c>
      <c r="F188" s="12">
        <v>19.048549739665777</v>
      </c>
      <c r="G188" s="10">
        <v>9.406691229464581E-3</v>
      </c>
      <c r="H188" s="10">
        <v>0.37626764917858324</v>
      </c>
      <c r="I188" s="10">
        <v>0.52912638165738268</v>
      </c>
      <c r="J188" s="10">
        <v>0.37744348558226631</v>
      </c>
      <c r="K188" s="12">
        <v>3.4452006627914029</v>
      </c>
      <c r="L188" s="12">
        <v>1.1052862194620883</v>
      </c>
      <c r="M188" s="12">
        <v>13.169367721250413</v>
      </c>
      <c r="N188" s="12">
        <v>4.6798288866586288</v>
      </c>
      <c r="O188" s="12">
        <v>20.577137064453773</v>
      </c>
      <c r="P188" s="12">
        <v>5.5381894613472724</v>
      </c>
      <c r="Q188" s="12">
        <v>54.911560051999494</v>
      </c>
      <c r="R188" s="12">
        <v>11.723088944720235</v>
      </c>
      <c r="S188" s="22">
        <v>13381.018273913367</v>
      </c>
      <c r="T188" s="11">
        <v>0.85465059692202239</v>
      </c>
      <c r="U188" s="11" t="s">
        <v>59</v>
      </c>
      <c r="V188" s="10">
        <v>8.9017857142857153</v>
      </c>
      <c r="W188" s="11">
        <f t="shared" si="6"/>
        <v>83.985239852398522</v>
      </c>
      <c r="X188" s="22">
        <v>135.48763095262794</v>
      </c>
      <c r="Y188" s="30">
        <f t="shared" si="5"/>
        <v>763.03974052511398</v>
      </c>
    </row>
    <row r="189" spans="1:25" x14ac:dyDescent="0.25">
      <c r="A189" s="6">
        <v>70</v>
      </c>
      <c r="B189" s="12">
        <v>3.1747582899442963</v>
      </c>
      <c r="C189" s="22">
        <v>242.10471551834465</v>
      </c>
      <c r="D189" s="10">
        <v>16.226542370826404</v>
      </c>
      <c r="E189" s="10" t="s">
        <v>62</v>
      </c>
      <c r="F189" s="12">
        <v>47.73895798953275</v>
      </c>
      <c r="G189" s="10">
        <v>2.4692564477344525E-2</v>
      </c>
      <c r="H189" s="10">
        <v>1.7637546055246089E-2</v>
      </c>
      <c r="I189" s="10">
        <v>0.23516728073661453</v>
      </c>
      <c r="J189" s="10">
        <v>0.15521040528616559</v>
      </c>
      <c r="K189" s="12">
        <v>2.0812304345190387</v>
      </c>
      <c r="L189" s="12">
        <v>1.2111114957935649</v>
      </c>
      <c r="M189" s="12">
        <v>17.284795134141167</v>
      </c>
      <c r="N189" s="12">
        <v>6.6082005886988684</v>
      </c>
      <c r="O189" s="12">
        <v>39.037768602278014</v>
      </c>
      <c r="P189" s="12">
        <v>7.9133789967870793</v>
      </c>
      <c r="Q189" s="12">
        <v>88.775648478071986</v>
      </c>
      <c r="R189" s="12">
        <v>18.813382458929162</v>
      </c>
      <c r="S189" s="22">
        <v>15368.18179613776</v>
      </c>
      <c r="T189" s="11">
        <v>0.67825957769654566</v>
      </c>
      <c r="U189" s="11" t="s">
        <v>59</v>
      </c>
      <c r="V189" s="10">
        <v>10.8843537414966</v>
      </c>
      <c r="W189" s="11">
        <f t="shared" si="6"/>
        <v>63.47741622146674</v>
      </c>
      <c r="X189" s="22">
        <v>229.89106762600781</v>
      </c>
      <c r="Y189" s="30">
        <f>(4800/(5.711-LOG(1)+LOG(0.75)-LOG(B189))-273)+95</f>
        <v>766.07336944213239</v>
      </c>
    </row>
    <row r="190" spans="1:25" x14ac:dyDescent="0.25">
      <c r="A190" s="6">
        <v>71</v>
      </c>
      <c r="B190" s="12">
        <v>2.7044237284710668</v>
      </c>
      <c r="C190" s="22">
        <v>298.66244653550046</v>
      </c>
      <c r="D190" s="10">
        <v>22.917051507783082</v>
      </c>
      <c r="E190" s="10" t="s">
        <v>62</v>
      </c>
      <c r="F190" s="12">
        <v>47.503790708796132</v>
      </c>
      <c r="G190" s="10" t="s">
        <v>62</v>
      </c>
      <c r="H190" s="10">
        <v>3.8802601321541397E-2</v>
      </c>
      <c r="I190" s="10">
        <v>7.0550184220984358E-2</v>
      </c>
      <c r="J190" s="10">
        <v>0.14580371405670101</v>
      </c>
      <c r="K190" s="12">
        <v>2.0812304345190387</v>
      </c>
      <c r="L190" s="12">
        <v>0.9406691229464581</v>
      </c>
      <c r="M190" s="12">
        <v>16.108958730458095</v>
      </c>
      <c r="N190" s="12">
        <v>8.0074459090817243</v>
      </c>
      <c r="O190" s="12">
        <v>47.73895798953275</v>
      </c>
      <c r="P190" s="12">
        <v>14.06300338804955</v>
      </c>
      <c r="Q190" s="12">
        <v>183.31289533419104</v>
      </c>
      <c r="R190" s="12">
        <v>48.914794393215821</v>
      </c>
      <c r="S190" s="22">
        <v>14721.471774112069</v>
      </c>
      <c r="T190" s="11">
        <v>1.163276786565465</v>
      </c>
      <c r="U190" s="11" t="s">
        <v>59</v>
      </c>
      <c r="V190" s="10">
        <v>30.364963503649637</v>
      </c>
      <c r="W190" s="11">
        <f t="shared" si="6"/>
        <v>49.291338582677163</v>
      </c>
      <c r="X190" s="22">
        <v>368.92549150670538</v>
      </c>
      <c r="Y190" s="30">
        <f t="shared" si="5"/>
        <v>753.31791791200078</v>
      </c>
    </row>
    <row r="191" spans="1:25" x14ac:dyDescent="0.25">
      <c r="A191" s="6">
        <v>72</v>
      </c>
      <c r="B191" s="12">
        <v>8.5836057468864304</v>
      </c>
      <c r="C191" s="22">
        <v>155.21040528616558</v>
      </c>
      <c r="D191" s="10">
        <v>3.0218995574654963</v>
      </c>
      <c r="E191" s="10">
        <v>1.0582527633147654E-2</v>
      </c>
      <c r="F191" s="12">
        <v>2.5045315398449444</v>
      </c>
      <c r="G191" s="10" t="s">
        <v>62</v>
      </c>
      <c r="H191" s="10" t="s">
        <v>62</v>
      </c>
      <c r="I191" s="10">
        <v>0.12934200440513799</v>
      </c>
      <c r="J191" s="10">
        <v>0.15521040528616559</v>
      </c>
      <c r="K191" s="12">
        <v>1.1170445834989189</v>
      </c>
      <c r="L191" s="12">
        <v>0.69374347817301285</v>
      </c>
      <c r="M191" s="12">
        <v>9.1715239487279661</v>
      </c>
      <c r="N191" s="12">
        <v>5.0443381718003817</v>
      </c>
      <c r="O191" s="12">
        <v>24.457397196607911</v>
      </c>
      <c r="P191" s="12">
        <v>6.4788585842937296</v>
      </c>
      <c r="Q191" s="12">
        <v>68.080927773249897</v>
      </c>
      <c r="R191" s="12">
        <v>14.462787765301794</v>
      </c>
      <c r="S191" s="22">
        <v>12934.2004405138</v>
      </c>
      <c r="T191" s="11">
        <v>1.248358782377895</v>
      </c>
      <c r="U191" s="11" t="s">
        <v>59</v>
      </c>
      <c r="V191" s="10">
        <v>15.769230769230772</v>
      </c>
      <c r="W191" s="11">
        <f t="shared" si="6"/>
        <v>83.333333333333343</v>
      </c>
      <c r="X191" s="22">
        <v>132.26172377912343</v>
      </c>
      <c r="Y191" s="30">
        <f t="shared" si="5"/>
        <v>853.72744564171853</v>
      </c>
    </row>
    <row r="192" spans="1:25" x14ac:dyDescent="0.25">
      <c r="A192" s="6">
        <v>73</v>
      </c>
      <c r="B192" s="12">
        <v>5.9967656587836702</v>
      </c>
      <c r="C192" s="22">
        <v>132.9870972565555</v>
      </c>
      <c r="D192" s="10">
        <v>2.9983828293918351</v>
      </c>
      <c r="E192" s="10" t="s">
        <v>62</v>
      </c>
      <c r="F192" s="12">
        <v>2.9866244653550047</v>
      </c>
      <c r="G192" s="10">
        <v>1.4110036844196872E-2</v>
      </c>
      <c r="H192" s="10" t="s">
        <v>62</v>
      </c>
      <c r="I192" s="10">
        <v>0.31747582899442961</v>
      </c>
      <c r="J192" s="10">
        <v>0.10112193071674423</v>
      </c>
      <c r="K192" s="12">
        <v>2.0694720704822078</v>
      </c>
      <c r="L192" s="12">
        <v>1.0229776712042731</v>
      </c>
      <c r="M192" s="12">
        <v>9.8652674269009797</v>
      </c>
      <c r="N192" s="12">
        <v>4.1036690488539236</v>
      </c>
      <c r="O192" s="12">
        <v>20.106802502980543</v>
      </c>
      <c r="P192" s="12">
        <v>4.6798288866586288</v>
      </c>
      <c r="Q192" s="12">
        <v>50.796132639108741</v>
      </c>
      <c r="R192" s="12">
        <v>11.758364036830727</v>
      </c>
      <c r="S192" s="22">
        <v>12793.100072071829</v>
      </c>
      <c r="T192" s="11">
        <v>0.38140279402152827</v>
      </c>
      <c r="U192" s="11">
        <v>103.79275022886331</v>
      </c>
      <c r="V192" s="10">
        <v>11.918951132300359</v>
      </c>
      <c r="W192" s="11">
        <f t="shared" si="6"/>
        <v>96.198054818744481</v>
      </c>
      <c r="X192" s="22">
        <v>107.82654989054512</v>
      </c>
      <c r="Y192" s="30">
        <f t="shared" si="5"/>
        <v>820.30616860905184</v>
      </c>
    </row>
    <row r="193" spans="1:25" x14ac:dyDescent="0.25">
      <c r="A193" s="34" t="s">
        <v>28</v>
      </c>
      <c r="B193" s="53">
        <v>3.4099255706809104</v>
      </c>
      <c r="C193" s="54">
        <v>239.16512450913697</v>
      </c>
      <c r="D193" s="55">
        <v>18.578215178192547</v>
      </c>
      <c r="E193" s="55">
        <v>9.406691229464581E-3</v>
      </c>
      <c r="F193" s="53">
        <v>34.216839347177412</v>
      </c>
      <c r="G193" s="55" t="s">
        <v>62</v>
      </c>
      <c r="H193" s="55">
        <v>1.6461709651563017E-2</v>
      </c>
      <c r="I193" s="55">
        <v>0.2704423728471067</v>
      </c>
      <c r="J193" s="55">
        <v>0.23163977152556531</v>
      </c>
      <c r="K193" s="53">
        <v>2.2340891669978378</v>
      </c>
      <c r="L193" s="53">
        <v>1.246386587904057</v>
      </c>
      <c r="M193" s="53">
        <v>14.697955046038407</v>
      </c>
      <c r="N193" s="53">
        <v>7.6311782599031419</v>
      </c>
      <c r="O193" s="53">
        <v>36.921263075648476</v>
      </c>
      <c r="P193" s="53">
        <v>8.7129477512915692</v>
      </c>
      <c r="Q193" s="53">
        <v>103.35601988374209</v>
      </c>
      <c r="R193" s="53">
        <v>26.103568161764212</v>
      </c>
      <c r="S193" s="54">
        <v>14568.613041633271</v>
      </c>
      <c r="T193" s="56">
        <v>0.91106453801718068</v>
      </c>
      <c r="U193" s="56">
        <v>1535.149469687598</v>
      </c>
      <c r="V193" s="55">
        <v>17.759999999999998</v>
      </c>
      <c r="W193" s="56">
        <f t="shared" si="6"/>
        <v>60.91445427728614</v>
      </c>
      <c r="X193" s="54">
        <v>235.65137258401086</v>
      </c>
      <c r="Y193" s="38">
        <f t="shared" si="5"/>
        <v>771.87126363793311</v>
      </c>
    </row>
    <row r="194" spans="1:25" x14ac:dyDescent="0.25">
      <c r="A194" s="6" t="s">
        <v>29</v>
      </c>
      <c r="B194" s="12">
        <v>5.8791820184153636</v>
      </c>
      <c r="C194" s="22">
        <v>76.076615318294799</v>
      </c>
      <c r="D194" s="10">
        <v>1.9636467941507312</v>
      </c>
      <c r="E194" s="10">
        <v>2.704423728471067E-2</v>
      </c>
      <c r="F194" s="12">
        <v>1.9048549739665779</v>
      </c>
      <c r="G194" s="10" t="s">
        <v>62</v>
      </c>
      <c r="H194" s="10" t="s">
        <v>62</v>
      </c>
      <c r="I194" s="10">
        <v>0.11758364036830726</v>
      </c>
      <c r="J194" s="10">
        <v>0.13051784080882106</v>
      </c>
      <c r="K194" s="12">
        <v>1.9871635222243926</v>
      </c>
      <c r="L194" s="12">
        <v>0.57615983780470559</v>
      </c>
      <c r="M194" s="12">
        <v>7.2784273387982203</v>
      </c>
      <c r="N194" s="12">
        <v>2.4222229915871298</v>
      </c>
      <c r="O194" s="12">
        <v>7.8781039046765864</v>
      </c>
      <c r="P194" s="12">
        <v>1.716721149377286</v>
      </c>
      <c r="Q194" s="12">
        <v>13.404535001987028</v>
      </c>
      <c r="R194" s="12">
        <v>2.8690408249866972</v>
      </c>
      <c r="S194" s="22">
        <v>12675.516431703523</v>
      </c>
      <c r="T194" s="11">
        <v>0.82547373886846487</v>
      </c>
      <c r="U194" s="11">
        <v>75.60404414380325</v>
      </c>
      <c r="V194" s="10">
        <v>3.9418416801292406</v>
      </c>
      <c r="W194" s="11">
        <f t="shared" si="6"/>
        <v>166.61514683153015</v>
      </c>
      <c r="X194" s="22">
        <v>40.298500394306998</v>
      </c>
      <c r="Y194" s="30">
        <f t="shared" si="5"/>
        <v>818.52371891188659</v>
      </c>
    </row>
    <row r="195" spans="1:25" x14ac:dyDescent="0.25">
      <c r="A195" s="6" t="s">
        <v>30</v>
      </c>
      <c r="B195" s="12">
        <v>3.9978437725224469</v>
      </c>
      <c r="C195" s="22">
        <v>240.45854455318835</v>
      </c>
      <c r="D195" s="10">
        <v>15.87379144972148</v>
      </c>
      <c r="E195" s="10">
        <v>1.4110036844196872E-2</v>
      </c>
      <c r="F195" s="12">
        <v>44.093865138115227</v>
      </c>
      <c r="G195" s="10">
        <v>5.8791820184153631E-3</v>
      </c>
      <c r="H195" s="10" t="s">
        <v>62</v>
      </c>
      <c r="I195" s="10">
        <v>0.31747582899442961</v>
      </c>
      <c r="J195" s="10">
        <v>0.28807991890235279</v>
      </c>
      <c r="K195" s="12">
        <v>3.1747582899442963</v>
      </c>
      <c r="L195" s="12">
        <v>0.96418585102011944</v>
      </c>
      <c r="M195" s="12">
        <v>15.756207809353173</v>
      </c>
      <c r="N195" s="12">
        <v>6.6199589527356988</v>
      </c>
      <c r="O195" s="12">
        <v>32.570668382021111</v>
      </c>
      <c r="P195" s="12">
        <v>7.7252451721977877</v>
      </c>
      <c r="Q195" s="12">
        <v>91.009737645069833</v>
      </c>
      <c r="R195" s="12">
        <v>21.635389827768535</v>
      </c>
      <c r="S195" s="22">
        <v>14580.371405670101</v>
      </c>
      <c r="T195" s="11">
        <v>0.87725520797332701</v>
      </c>
      <c r="U195" s="11">
        <v>1186.9712394491739</v>
      </c>
      <c r="V195" s="10">
        <v>13.73134328358209</v>
      </c>
      <c r="W195" s="11">
        <f t="shared" si="6"/>
        <v>60.635696821515893</v>
      </c>
      <c r="X195" s="22">
        <v>224.18026538059991</v>
      </c>
      <c r="Y195" s="30">
        <f t="shared" si="5"/>
        <v>785.03636803340942</v>
      </c>
    </row>
    <row r="196" spans="1:25" x14ac:dyDescent="0.25">
      <c r="A196" s="6" t="s">
        <v>31</v>
      </c>
      <c r="B196" s="12">
        <v>2.5868400881027598</v>
      </c>
      <c r="C196" s="22">
        <v>179.43263520203686</v>
      </c>
      <c r="D196" s="10">
        <v>12.346282238672263</v>
      </c>
      <c r="E196" s="10" t="s">
        <v>62</v>
      </c>
      <c r="F196" s="12">
        <v>33.393753864599262</v>
      </c>
      <c r="G196" s="10" t="s">
        <v>62</v>
      </c>
      <c r="H196" s="10" t="s">
        <v>62</v>
      </c>
      <c r="I196" s="10">
        <v>0.36450928514175251</v>
      </c>
      <c r="J196" s="10">
        <v>0.13874869563460257</v>
      </c>
      <c r="K196" s="12">
        <v>2.1517806187400228</v>
      </c>
      <c r="L196" s="12">
        <v>0.7995687545044895</v>
      </c>
      <c r="M196" s="12">
        <v>12.816616800145493</v>
      </c>
      <c r="N196" s="12">
        <v>5.3500556367579799</v>
      </c>
      <c r="O196" s="12">
        <v>21.635389827768535</v>
      </c>
      <c r="P196" s="12">
        <v>4.7151039787691209</v>
      </c>
      <c r="Q196" s="12">
        <v>46.210370664744751</v>
      </c>
      <c r="R196" s="12">
        <v>9.0656986723964899</v>
      </c>
      <c r="S196" s="22">
        <v>14251.13721263884</v>
      </c>
      <c r="T196" s="11">
        <v>0.47896000588705018</v>
      </c>
      <c r="U196" s="11">
        <v>3113.9948600165771</v>
      </c>
      <c r="V196" s="10">
        <v>7.0733944954128436</v>
      </c>
      <c r="W196" s="11">
        <f t="shared" si="6"/>
        <v>79.423328964613376</v>
      </c>
      <c r="X196" s="22">
        <v>136.61278880731226</v>
      </c>
      <c r="Y196" s="30">
        <f t="shared" si="5"/>
        <v>749.84252196474324</v>
      </c>
    </row>
    <row r="197" spans="1:25" x14ac:dyDescent="0.25">
      <c r="A197" s="6" t="s">
        <v>32</v>
      </c>
      <c r="B197" s="12">
        <v>1.2934200440513799</v>
      </c>
      <c r="C197" s="22">
        <v>186.01731906266207</v>
      </c>
      <c r="D197" s="10">
        <v>15.87379144972148</v>
      </c>
      <c r="E197" s="10">
        <v>1.4110036844196872E-2</v>
      </c>
      <c r="F197" s="12">
        <v>32.21791746091619</v>
      </c>
      <c r="G197" s="10">
        <v>8.2308548257815084E-3</v>
      </c>
      <c r="H197" s="10">
        <v>5.0560965358372116E-2</v>
      </c>
      <c r="I197" s="10">
        <v>0.19989218862612237</v>
      </c>
      <c r="J197" s="10">
        <v>8.7011893872547375E-2</v>
      </c>
      <c r="K197" s="12">
        <v>2.9160742811340201</v>
      </c>
      <c r="L197" s="12">
        <v>0.78781039046765866</v>
      </c>
      <c r="M197" s="12">
        <v>12.46386587904057</v>
      </c>
      <c r="N197" s="12">
        <v>4.9267545314320751</v>
      </c>
      <c r="O197" s="12">
        <v>26.221151802132521</v>
      </c>
      <c r="P197" s="12">
        <v>5.7615983780470561</v>
      </c>
      <c r="Q197" s="12">
        <v>65.141336764042222</v>
      </c>
      <c r="R197" s="12">
        <v>15.87379144972148</v>
      </c>
      <c r="S197" s="22">
        <v>13345.743181802874</v>
      </c>
      <c r="T197" s="11">
        <v>0.34740048440562776</v>
      </c>
      <c r="U197" s="11">
        <v>723.26692687035597</v>
      </c>
      <c r="V197" s="10">
        <v>12.735849056603772</v>
      </c>
      <c r="W197" s="11">
        <f t="shared" si="6"/>
        <v>71.744627054361573</v>
      </c>
      <c r="X197" s="22">
        <v>166.67010687646081</v>
      </c>
      <c r="Y197" s="30">
        <f t="shared" si="5"/>
        <v>698.82096224105237</v>
      </c>
    </row>
    <row r="198" spans="1:25" x14ac:dyDescent="0.25">
      <c r="A198" s="6" t="s">
        <v>33</v>
      </c>
      <c r="B198" s="12">
        <v>3.9978437725224469</v>
      </c>
      <c r="C198" s="22">
        <v>301.01411934286659</v>
      </c>
      <c r="D198" s="10">
        <v>26.456319082869133</v>
      </c>
      <c r="E198" s="10">
        <v>1.0582527633147654E-2</v>
      </c>
      <c r="F198" s="12">
        <v>37.274013996753403</v>
      </c>
      <c r="G198" s="10">
        <v>8.2308548257815084E-3</v>
      </c>
      <c r="H198" s="10">
        <v>7.0550184220984358E-2</v>
      </c>
      <c r="I198" s="10">
        <v>0.36450928514175251</v>
      </c>
      <c r="J198" s="10">
        <v>0.17049627853404553</v>
      </c>
      <c r="K198" s="12">
        <v>1.8225464257087627</v>
      </c>
      <c r="L198" s="12">
        <v>0.98770257909378101</v>
      </c>
      <c r="M198" s="12">
        <v>14.697955046038407</v>
      </c>
      <c r="N198" s="12">
        <v>7.8310704485292639</v>
      </c>
      <c r="O198" s="12">
        <v>45.622452462903212</v>
      </c>
      <c r="P198" s="12">
        <v>13.757285923091949</v>
      </c>
      <c r="Q198" s="12">
        <v>161.79508914679079</v>
      </c>
      <c r="R198" s="12">
        <v>41.389441409644157</v>
      </c>
      <c r="S198" s="22">
        <v>13004.750624734783</v>
      </c>
      <c r="T198" s="11">
        <v>0.63950646781133369</v>
      </c>
      <c r="U198" s="11">
        <v>979.20481646854466</v>
      </c>
      <c r="V198" s="10">
        <v>28.160000000000004</v>
      </c>
      <c r="W198" s="11">
        <f t="shared" si="6"/>
        <v>43.203125</v>
      </c>
      <c r="X198" s="22">
        <v>325.80192656890949</v>
      </c>
      <c r="Y198" s="30">
        <f t="shared" si="5"/>
        <v>785.03636803340942</v>
      </c>
    </row>
    <row r="199" spans="1:25" x14ac:dyDescent="0.25">
      <c r="A199" s="6" t="s">
        <v>34</v>
      </c>
      <c r="B199" s="12">
        <v>2.4692564477344527</v>
      </c>
      <c r="C199" s="22">
        <v>48.914794393215821</v>
      </c>
      <c r="D199" s="10">
        <v>1.5285873247879944</v>
      </c>
      <c r="E199" s="10">
        <v>7.0550184220984358E-3</v>
      </c>
      <c r="F199" s="12">
        <v>2.4222229915871298</v>
      </c>
      <c r="G199" s="10" t="s">
        <v>62</v>
      </c>
      <c r="H199" s="10">
        <v>3.1747582899442961E-2</v>
      </c>
      <c r="I199" s="10">
        <v>4.7033456147322905E-2</v>
      </c>
      <c r="J199" s="10">
        <v>0.12934200440513799</v>
      </c>
      <c r="K199" s="12">
        <v>0.31747582899442961</v>
      </c>
      <c r="L199" s="12">
        <v>0.38802601321541397</v>
      </c>
      <c r="M199" s="12">
        <v>4.4211448778483531</v>
      </c>
      <c r="N199" s="12">
        <v>1.3404535001987026</v>
      </c>
      <c r="O199" s="12">
        <v>5.5617061894209341</v>
      </c>
      <c r="P199" s="12">
        <v>1.0817694913884268</v>
      </c>
      <c r="Q199" s="12">
        <v>9.5242748698328885</v>
      </c>
      <c r="R199" s="12">
        <v>2.2576058950714994</v>
      </c>
      <c r="S199" s="22">
        <v>12322.765510598601</v>
      </c>
      <c r="T199" s="11">
        <v>3.2359696696252946</v>
      </c>
      <c r="U199" s="11">
        <v>206.19405934856906</v>
      </c>
      <c r="V199" s="10">
        <v>5.1063829787234045</v>
      </c>
      <c r="W199" s="11">
        <f t="shared" si="6"/>
        <v>251.92307692307693</v>
      </c>
      <c r="X199" s="22">
        <v>27.531033555835464</v>
      </c>
      <c r="Y199" s="30">
        <f t="shared" si="5"/>
        <v>746.2330912328664</v>
      </c>
    </row>
    <row r="200" spans="1:25" x14ac:dyDescent="0.25">
      <c r="A200" s="7" t="s">
        <v>35</v>
      </c>
      <c r="B200" s="27">
        <v>3.2</v>
      </c>
      <c r="C200" s="28">
        <v>213</v>
      </c>
      <c r="D200" s="31">
        <v>21.9</v>
      </c>
      <c r="E200" s="31">
        <v>0.01</v>
      </c>
      <c r="F200" s="27">
        <v>37.200000000000003</v>
      </c>
      <c r="G200" s="31" t="s">
        <v>62</v>
      </c>
      <c r="H200" s="31">
        <v>0.14000000000000001</v>
      </c>
      <c r="I200" s="31">
        <v>0.28999999999999998</v>
      </c>
      <c r="J200" s="31">
        <v>0.11600000000000001</v>
      </c>
      <c r="K200" s="27">
        <v>1.66</v>
      </c>
      <c r="L200" s="27">
        <v>0.68</v>
      </c>
      <c r="M200" s="27">
        <v>11.7</v>
      </c>
      <c r="N200" s="27">
        <v>6.16</v>
      </c>
      <c r="O200" s="27">
        <v>34.6</v>
      </c>
      <c r="P200" s="27">
        <v>9.58</v>
      </c>
      <c r="Q200" s="27">
        <v>115.6</v>
      </c>
      <c r="R200" s="27">
        <v>29.4</v>
      </c>
      <c r="S200" s="28">
        <v>14700</v>
      </c>
      <c r="T200" s="29">
        <v>0.51112671552038247</v>
      </c>
      <c r="U200" s="29">
        <v>2884.214085001312</v>
      </c>
      <c r="V200" s="31">
        <v>25.128205128205124</v>
      </c>
      <c r="W200" s="29">
        <f t="shared" si="6"/>
        <v>69.014084507042256</v>
      </c>
      <c r="X200" s="28">
        <v>247.13699999999997</v>
      </c>
      <c r="Y200" s="32">
        <f t="shared" si="5"/>
        <v>766.7124208019261</v>
      </c>
    </row>
    <row r="201" spans="1:25" ht="15.75" x14ac:dyDescent="0.25">
      <c r="A201" s="92" t="s">
        <v>36</v>
      </c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</row>
    <row r="202" spans="1:25" s="80" customFormat="1" x14ac:dyDescent="0.25">
      <c r="A202" s="6">
        <v>82</v>
      </c>
      <c r="B202" s="24">
        <v>0.35275092110492179</v>
      </c>
      <c r="C202" s="25">
        <v>229.28809871819917</v>
      </c>
      <c r="D202" s="35">
        <v>18.684040454524023</v>
      </c>
      <c r="E202" s="35">
        <v>1.6461709651563017E-2</v>
      </c>
      <c r="F202" s="24">
        <v>25.398066319554371</v>
      </c>
      <c r="G202" s="35" t="s">
        <v>62</v>
      </c>
      <c r="H202" s="35">
        <v>7.5253529835716648E-2</v>
      </c>
      <c r="I202" s="35">
        <v>0.4468178333995676</v>
      </c>
      <c r="J202" s="35">
        <v>7.9956875450448939E-2</v>
      </c>
      <c r="K202" s="24">
        <v>2.2340891669978378</v>
      </c>
      <c r="L202" s="24">
        <v>0.82308548257815084</v>
      </c>
      <c r="M202" s="24">
        <v>12.228698598303955</v>
      </c>
      <c r="N202" s="24">
        <v>6.6317173167725292</v>
      </c>
      <c r="O202" s="24">
        <v>35.627843031597102</v>
      </c>
      <c r="P202" s="24">
        <v>9.536033233869718</v>
      </c>
      <c r="Q202" s="24">
        <v>121.3463168600931</v>
      </c>
      <c r="R202" s="24">
        <v>31.159664697601425</v>
      </c>
      <c r="S202" s="25">
        <v>15391.698524211421</v>
      </c>
      <c r="T202" s="26">
        <v>0.24466055066175893</v>
      </c>
      <c r="U202" s="26" t="s">
        <v>59</v>
      </c>
      <c r="V202" s="35">
        <v>25.480769230769234</v>
      </c>
      <c r="W202" s="26">
        <f t="shared" si="6"/>
        <v>67.128205128205124</v>
      </c>
      <c r="X202" s="25">
        <v>245.59824305732744</v>
      </c>
      <c r="Y202" s="36">
        <f t="shared" ref="Y202:Y213" si="7">(4800/(5.711-LOG(1)+LOG(0.75)-LOG(B202))-273)+50</f>
        <v>571.88713927253457</v>
      </c>
    </row>
    <row r="203" spans="1:25" x14ac:dyDescent="0.25">
      <c r="A203" s="8">
        <v>83</v>
      </c>
      <c r="B203" s="12">
        <v>3.5275092110492179</v>
      </c>
      <c r="C203" s="22">
        <v>112.05720927099682</v>
      </c>
      <c r="D203" s="10">
        <v>7.3724942510928653</v>
      </c>
      <c r="E203" s="10">
        <v>1.6461709651563017E-2</v>
      </c>
      <c r="F203" s="12">
        <v>10.911761826178914</v>
      </c>
      <c r="G203" s="10" t="s">
        <v>62</v>
      </c>
      <c r="H203" s="10" t="s">
        <v>62</v>
      </c>
      <c r="I203" s="10">
        <v>0.12934200440513799</v>
      </c>
      <c r="J203" s="10">
        <v>0.11758364036830726</v>
      </c>
      <c r="K203" s="12">
        <v>2.9043159170971897</v>
      </c>
      <c r="L203" s="12">
        <v>0.87011893872547375</v>
      </c>
      <c r="M203" s="12">
        <v>10.112193071674424</v>
      </c>
      <c r="N203" s="12">
        <v>3.5980593952702025</v>
      </c>
      <c r="O203" s="12">
        <v>13.874869563460258</v>
      </c>
      <c r="P203" s="12">
        <v>2.8572824609498668</v>
      </c>
      <c r="Q203" s="12">
        <v>24.457397196607911</v>
      </c>
      <c r="R203" s="12">
        <v>5.655773101715579</v>
      </c>
      <c r="S203" s="22">
        <v>13533.877006392166</v>
      </c>
      <c r="T203" s="11">
        <v>0.58651458425890013</v>
      </c>
      <c r="U203" s="11">
        <v>304.04545530802773</v>
      </c>
      <c r="V203" s="10">
        <v>5.5930232558139528</v>
      </c>
      <c r="W203" s="11">
        <f t="shared" si="6"/>
        <v>120.77649527806925</v>
      </c>
      <c r="X203" s="22">
        <v>75.506334662508507</v>
      </c>
      <c r="Y203" s="30">
        <f t="shared" si="7"/>
        <v>729.64687942280568</v>
      </c>
    </row>
    <row r="204" spans="1:25" x14ac:dyDescent="0.25">
      <c r="A204" s="8">
        <v>84</v>
      </c>
      <c r="B204" s="12">
        <v>3.6450928514175254</v>
      </c>
      <c r="C204" s="22">
        <v>72.901857028350506</v>
      </c>
      <c r="D204" s="10">
        <v>2.2458475310346686</v>
      </c>
      <c r="E204" s="10">
        <v>1.6461709651563017E-2</v>
      </c>
      <c r="F204" s="12">
        <v>0.72901857028350503</v>
      </c>
      <c r="G204" s="10" t="s">
        <v>62</v>
      </c>
      <c r="H204" s="10">
        <v>8.2308548257815098E-2</v>
      </c>
      <c r="I204" s="10">
        <v>0.11758364036830726</v>
      </c>
      <c r="J204" s="10">
        <v>7.4077693432033576E-2</v>
      </c>
      <c r="K204" s="12">
        <v>0.62319329395202849</v>
      </c>
      <c r="L204" s="12">
        <v>0.39978437725224475</v>
      </c>
      <c r="M204" s="12">
        <v>4.8914794393215821</v>
      </c>
      <c r="N204" s="12">
        <v>2.3399144433293144</v>
      </c>
      <c r="O204" s="12">
        <v>8.8305313916598749</v>
      </c>
      <c r="P204" s="12">
        <v>2.0459553424085462</v>
      </c>
      <c r="Q204" s="12">
        <v>17.284795134141167</v>
      </c>
      <c r="R204" s="12">
        <v>3.6098177593070329</v>
      </c>
      <c r="S204" s="22">
        <v>12510.899335187893</v>
      </c>
      <c r="T204" s="11">
        <v>0.83661616093931945</v>
      </c>
      <c r="U204" s="11">
        <v>23.455872799599724</v>
      </c>
      <c r="V204" s="10">
        <v>7.3798076923076916</v>
      </c>
      <c r="W204" s="11">
        <f t="shared" si="6"/>
        <v>171.61290322580643</v>
      </c>
      <c r="X204" s="22">
        <v>41.048448852576072</v>
      </c>
      <c r="Y204" s="30">
        <f t="shared" si="7"/>
        <v>732.3469506122824</v>
      </c>
    </row>
    <row r="205" spans="1:25" x14ac:dyDescent="0.25">
      <c r="A205" s="8">
        <v>85</v>
      </c>
      <c r="B205" s="12">
        <v>6.2319329395202852</v>
      </c>
      <c r="C205" s="22">
        <v>110.05828738473559</v>
      </c>
      <c r="D205" s="10">
        <v>2.8925575530603584</v>
      </c>
      <c r="E205" s="10">
        <v>1.0582527633147654E-2</v>
      </c>
      <c r="F205" s="12">
        <v>1.4580371405670101</v>
      </c>
      <c r="G205" s="10" t="s">
        <v>62</v>
      </c>
      <c r="H205" s="10">
        <v>4.5857619743639833E-2</v>
      </c>
      <c r="I205" s="10">
        <v>0.11758364036830726</v>
      </c>
      <c r="J205" s="10">
        <v>6.5846838606252067E-2</v>
      </c>
      <c r="K205" s="12">
        <v>0.48209292551005972</v>
      </c>
      <c r="L205" s="12">
        <v>0.56440147376787486</v>
      </c>
      <c r="M205" s="12">
        <v>6.8198511413618208</v>
      </c>
      <c r="N205" s="12">
        <v>3.5392675750860483</v>
      </c>
      <c r="O205" s="12">
        <v>16.34412601119471</v>
      </c>
      <c r="P205" s="12">
        <v>5.3382972727211495</v>
      </c>
      <c r="Q205" s="12">
        <v>57.851151061207176</v>
      </c>
      <c r="R205" s="12">
        <v>15.638624168984867</v>
      </c>
      <c r="S205" s="22">
        <v>12675.516431703523</v>
      </c>
      <c r="T205" s="11">
        <v>0.84551191795892144</v>
      </c>
      <c r="U205" s="11">
        <v>101.34095297936257</v>
      </c>
      <c r="V205" s="10">
        <v>22.931034482758623</v>
      </c>
      <c r="W205" s="11">
        <f t="shared" si="6"/>
        <v>115.17094017094018</v>
      </c>
      <c r="X205" s="22">
        <v>108.27689523315574</v>
      </c>
      <c r="Y205" s="30">
        <f t="shared" si="7"/>
        <v>778.78683457240675</v>
      </c>
    </row>
    <row r="206" spans="1:25" x14ac:dyDescent="0.25">
      <c r="A206" s="8">
        <v>86</v>
      </c>
      <c r="B206" s="12">
        <v>1.8813382458929162</v>
      </c>
      <c r="C206" s="22">
        <v>165.79293291931324</v>
      </c>
      <c r="D206" s="10">
        <v>11.052862194620882</v>
      </c>
      <c r="E206" s="10">
        <v>9.406691229464581E-3</v>
      </c>
      <c r="F206" s="12">
        <v>12.699033159777185</v>
      </c>
      <c r="G206" s="10">
        <v>5.8791820184153631E-3</v>
      </c>
      <c r="H206" s="10" t="s">
        <v>62</v>
      </c>
      <c r="I206" s="10">
        <v>7.0550184220984358E-2</v>
      </c>
      <c r="J206" s="10">
        <v>7.0550184220984358E-2</v>
      </c>
      <c r="K206" s="12">
        <v>1.1288029475357497</v>
      </c>
      <c r="L206" s="12">
        <v>0.50560965358372123</v>
      </c>
      <c r="M206" s="12">
        <v>7.4077693432033573</v>
      </c>
      <c r="N206" s="12">
        <v>4.150702505001246</v>
      </c>
      <c r="O206" s="12">
        <v>27.396988205815592</v>
      </c>
      <c r="P206" s="12">
        <v>7.7722786283451102</v>
      </c>
      <c r="Q206" s="12">
        <v>101.35709799748086</v>
      </c>
      <c r="R206" s="12">
        <v>27.396988205815592</v>
      </c>
      <c r="S206" s="22">
        <v>13780.802651165612</v>
      </c>
      <c r="T206" s="11">
        <v>0.76429961993766604</v>
      </c>
      <c r="U206" s="11">
        <v>418.67623814535176</v>
      </c>
      <c r="V206" s="10">
        <v>36.984126984126988</v>
      </c>
      <c r="W206" s="11">
        <f t="shared" si="6"/>
        <v>83.120567375886523</v>
      </c>
      <c r="X206" s="22">
        <v>189.95754685140409</v>
      </c>
      <c r="Y206" s="30">
        <f t="shared" si="7"/>
        <v>680.68346253645268</v>
      </c>
    </row>
    <row r="207" spans="1:25" x14ac:dyDescent="0.25">
      <c r="A207" s="8">
        <v>87</v>
      </c>
      <c r="B207" s="12">
        <v>4.7033456147322905</v>
      </c>
      <c r="C207" s="22">
        <v>88.893232118440281</v>
      </c>
      <c r="D207" s="10">
        <v>2.0694720704822078</v>
      </c>
      <c r="E207" s="10" t="s">
        <v>62</v>
      </c>
      <c r="F207" s="12">
        <v>1.2346282238672264</v>
      </c>
      <c r="G207" s="10" t="s">
        <v>62</v>
      </c>
      <c r="H207" s="10">
        <v>7.172602062466743E-2</v>
      </c>
      <c r="I207" s="10">
        <v>0.14110036844196872</v>
      </c>
      <c r="J207" s="10">
        <v>9.6418585102011956E-2</v>
      </c>
      <c r="K207" s="12">
        <v>1.3404535001987026</v>
      </c>
      <c r="L207" s="12">
        <v>0.41154274128907542</v>
      </c>
      <c r="M207" s="12">
        <v>5.1501634481318579</v>
      </c>
      <c r="N207" s="12">
        <v>2.4810148117712831</v>
      </c>
      <c r="O207" s="12">
        <v>15.87379144972148</v>
      </c>
      <c r="P207" s="12">
        <v>4.9973047156530583</v>
      </c>
      <c r="Q207" s="12">
        <v>68.904013255828062</v>
      </c>
      <c r="R207" s="12">
        <v>19.401300660770698</v>
      </c>
      <c r="S207" s="22">
        <v>11981.77295353051</v>
      </c>
      <c r="T207" s="11">
        <v>0.67778887882074468</v>
      </c>
      <c r="U207" s="11">
        <v>48.58199006479942</v>
      </c>
      <c r="V207" s="10">
        <v>37.671232876712324</v>
      </c>
      <c r="W207" s="11">
        <f t="shared" si="6"/>
        <v>134.7883597883598</v>
      </c>
      <c r="X207" s="22">
        <v>120.09099391552105</v>
      </c>
      <c r="Y207" s="30">
        <f t="shared" si="7"/>
        <v>753.86968562337381</v>
      </c>
    </row>
    <row r="208" spans="1:25" x14ac:dyDescent="0.25">
      <c r="A208" s="8">
        <v>88</v>
      </c>
      <c r="B208" s="12">
        <v>3.4</v>
      </c>
      <c r="C208" s="22">
        <v>146</v>
      </c>
      <c r="D208" s="10">
        <v>12.5</v>
      </c>
      <c r="E208" s="10" t="s">
        <v>62</v>
      </c>
      <c r="F208" s="12">
        <v>0.87</v>
      </c>
      <c r="G208" s="10">
        <v>1.2999999999999999E-2</v>
      </c>
      <c r="H208" s="10" t="s">
        <v>62</v>
      </c>
      <c r="I208" s="10">
        <v>0.18</v>
      </c>
      <c r="J208" s="10">
        <v>1.2E-2</v>
      </c>
      <c r="K208" s="12">
        <v>1.25</v>
      </c>
      <c r="L208" s="12">
        <v>0.42</v>
      </c>
      <c r="M208" s="12">
        <v>7.25</v>
      </c>
      <c r="N208" s="12">
        <v>4.3499999999999996</v>
      </c>
      <c r="O208" s="12">
        <v>24</v>
      </c>
      <c r="P208" s="12">
        <v>7.9</v>
      </c>
      <c r="Q208" s="12">
        <v>106.4</v>
      </c>
      <c r="R208" s="12">
        <v>25.2</v>
      </c>
      <c r="S208" s="22">
        <v>14590</v>
      </c>
      <c r="T208" s="11">
        <v>7.7341683641730052E-2</v>
      </c>
      <c r="U208" s="11">
        <v>36.003958122813906</v>
      </c>
      <c r="V208" s="10">
        <v>34.758620689655167</v>
      </c>
      <c r="W208" s="11">
        <f t="shared" si="6"/>
        <v>99.93150684931507</v>
      </c>
      <c r="X208" s="22">
        <v>177.84369999999998</v>
      </c>
      <c r="Y208" s="30">
        <f t="shared" si="7"/>
        <v>726.63335664452848</v>
      </c>
    </row>
    <row r="209" spans="1:25" x14ac:dyDescent="0.25">
      <c r="A209" s="8">
        <v>89</v>
      </c>
      <c r="B209" s="12">
        <v>2.8220073688393743</v>
      </c>
      <c r="C209" s="22">
        <v>187.07557182597685</v>
      </c>
      <c r="D209" s="10">
        <v>18.272497713234948</v>
      </c>
      <c r="E209" s="10">
        <v>1.0582527633147654E-2</v>
      </c>
      <c r="F209" s="12">
        <v>36.450928514175253</v>
      </c>
      <c r="G209" s="10">
        <v>1.1758364036830726E-2</v>
      </c>
      <c r="H209" s="10">
        <v>8.2308548257815098E-2</v>
      </c>
      <c r="I209" s="10">
        <v>0.25868400881027598</v>
      </c>
      <c r="J209" s="10">
        <v>0.19518884301139006</v>
      </c>
      <c r="K209" s="12">
        <v>1.2346282238672264</v>
      </c>
      <c r="L209" s="12">
        <v>1.0582527633147654</v>
      </c>
      <c r="M209" s="12">
        <v>11.64078039646242</v>
      </c>
      <c r="N209" s="12">
        <v>5.1971969042791812</v>
      </c>
      <c r="O209" s="12">
        <v>25.868400881027597</v>
      </c>
      <c r="P209" s="12">
        <v>6.7140258650303446</v>
      </c>
      <c r="Q209" s="12">
        <v>72.431522466877269</v>
      </c>
      <c r="R209" s="12">
        <v>18.107880616719317</v>
      </c>
      <c r="S209" s="22">
        <v>14251.13721263884</v>
      </c>
      <c r="T209" s="11">
        <v>1.0559071557447095</v>
      </c>
      <c r="U209" s="11">
        <v>801.17057916703095</v>
      </c>
      <c r="V209" s="10">
        <v>15.555555555555555</v>
      </c>
      <c r="W209" s="11">
        <f t="shared" si="6"/>
        <v>76.178504085480824</v>
      </c>
      <c r="X209" s="22">
        <v>179.26213892350282</v>
      </c>
      <c r="Y209" s="30">
        <f t="shared" si="7"/>
        <v>711.66986347698992</v>
      </c>
    </row>
    <row r="210" spans="1:25" x14ac:dyDescent="0.25">
      <c r="A210" s="8">
        <v>90</v>
      </c>
      <c r="B210" s="24">
        <v>1.3</v>
      </c>
      <c r="C210" s="25">
        <v>59.9</v>
      </c>
      <c r="D210" s="35">
        <v>1.72</v>
      </c>
      <c r="E210" s="35">
        <v>6.7000000000000002E-3</v>
      </c>
      <c r="F210" s="24">
        <v>1.0900000000000001</v>
      </c>
      <c r="G210" s="35">
        <v>8.9999999999999993E-3</v>
      </c>
      <c r="H210" s="35">
        <v>1.7000000000000001E-2</v>
      </c>
      <c r="I210" s="35">
        <v>0.09</v>
      </c>
      <c r="J210" s="35">
        <v>0.125</v>
      </c>
      <c r="K210" s="24">
        <v>0.25</v>
      </c>
      <c r="L210" s="24">
        <v>0.22800000000000001</v>
      </c>
      <c r="M210" s="24">
        <v>2.4300000000000002</v>
      </c>
      <c r="N210" s="24">
        <v>1.36</v>
      </c>
      <c r="O210" s="24">
        <v>8.6999999999999993</v>
      </c>
      <c r="P210" s="24">
        <v>2.4700000000000002</v>
      </c>
      <c r="Q210" s="24">
        <v>36.700000000000003</v>
      </c>
      <c r="R210" s="24">
        <v>8.3000000000000007</v>
      </c>
      <c r="S210" s="25">
        <v>12700</v>
      </c>
      <c r="T210" s="26">
        <v>2.5476653997922201</v>
      </c>
      <c r="U210" s="26">
        <v>34.415366224414974</v>
      </c>
      <c r="V210" s="35">
        <v>34.156378600823047</v>
      </c>
      <c r="W210" s="11">
        <f>S210/C210</f>
        <v>212.02003338898163</v>
      </c>
      <c r="X210" s="25">
        <v>61.775700000000001</v>
      </c>
      <c r="Y210" s="36">
        <f>(4800/(5.711-LOG(1)+LOG(0.75)-LOG(B210))-273)+50</f>
        <v>654.17408104029425</v>
      </c>
    </row>
    <row r="211" spans="1:25" x14ac:dyDescent="0.25">
      <c r="A211" s="6">
        <v>91</v>
      </c>
      <c r="B211" s="24">
        <v>2.5</v>
      </c>
      <c r="C211" s="25">
        <v>229</v>
      </c>
      <c r="D211" s="35">
        <v>17.5</v>
      </c>
      <c r="E211" s="35">
        <v>6.0000000000000001E-3</v>
      </c>
      <c r="F211" s="24">
        <v>39</v>
      </c>
      <c r="G211" s="35" t="s">
        <v>62</v>
      </c>
      <c r="H211" s="35">
        <v>9.9000000000000005E-2</v>
      </c>
      <c r="I211" s="35">
        <v>0.61</v>
      </c>
      <c r="J211" s="35">
        <v>0.21</v>
      </c>
      <c r="K211" s="24">
        <v>2.6</v>
      </c>
      <c r="L211" s="24">
        <v>0.99</v>
      </c>
      <c r="M211" s="24">
        <v>16.7</v>
      </c>
      <c r="N211" s="24">
        <v>6.77</v>
      </c>
      <c r="O211" s="24">
        <v>34.4</v>
      </c>
      <c r="P211" s="24">
        <v>8.4</v>
      </c>
      <c r="Q211" s="24">
        <v>92.3</v>
      </c>
      <c r="R211" s="24">
        <v>22.7</v>
      </c>
      <c r="S211" s="25">
        <v>14030</v>
      </c>
      <c r="T211" s="26">
        <v>0.50979003059502714</v>
      </c>
      <c r="U211" s="26">
        <v>1951.8369695616971</v>
      </c>
      <c r="V211" s="35">
        <v>13.592814371257484</v>
      </c>
      <c r="W211" s="26">
        <f>S211/C211</f>
        <v>61.266375545851531</v>
      </c>
      <c r="X211" s="25">
        <v>224.78899999999999</v>
      </c>
      <c r="Y211" s="36">
        <f>(4800/(5.711-LOG(1)+LOG(0.75)-LOG(B211))-273)+50</f>
        <v>702.19040406648423</v>
      </c>
    </row>
    <row r="212" spans="1:25" x14ac:dyDescent="0.25">
      <c r="A212" s="8" t="s">
        <v>66</v>
      </c>
      <c r="B212" s="12">
        <v>5.6440147376787486</v>
      </c>
      <c r="C212" s="22">
        <v>155.32798892653389</v>
      </c>
      <c r="D212" s="10">
        <v>5.8674236543785323</v>
      </c>
      <c r="E212" s="10" t="s">
        <v>62</v>
      </c>
      <c r="F212" s="12">
        <v>9.0539403083596586</v>
      </c>
      <c r="G212" s="10" t="s">
        <v>62</v>
      </c>
      <c r="H212" s="10">
        <v>7.5253529835716648E-2</v>
      </c>
      <c r="I212" s="10">
        <v>0.36450928514175251</v>
      </c>
      <c r="J212" s="10">
        <v>0.15403456888248251</v>
      </c>
      <c r="K212" s="12">
        <v>1.6814460572667937</v>
      </c>
      <c r="L212" s="12">
        <v>0.78781039046765866</v>
      </c>
      <c r="M212" s="12">
        <v>10.112193071674424</v>
      </c>
      <c r="N212" s="12">
        <v>4.2565277813327231</v>
      </c>
      <c r="O212" s="12">
        <v>19.754051581875622</v>
      </c>
      <c r="P212" s="12">
        <v>5.3382972727211495</v>
      </c>
      <c r="Q212" s="12">
        <v>63.847916719990842</v>
      </c>
      <c r="R212" s="12">
        <v>16.226542370826404</v>
      </c>
      <c r="S212" s="22">
        <v>14968.397418885515</v>
      </c>
      <c r="T212" s="11">
        <v>0.60151445032080841</v>
      </c>
      <c r="U212" s="11" t="s">
        <v>59</v>
      </c>
      <c r="V212" s="10">
        <v>16.046511627906977</v>
      </c>
      <c r="W212" s="11">
        <f>S212/C212</f>
        <v>96.366389099167307</v>
      </c>
      <c r="X212" s="22">
        <v>131.65722628398996</v>
      </c>
      <c r="Y212" s="30">
        <f>(4800/(5.711-LOG(1)+LOG(0.75)-LOG(B212))-273)+50</f>
        <v>769.86931101076152</v>
      </c>
    </row>
    <row r="213" spans="1:25" x14ac:dyDescent="0.25">
      <c r="A213" s="7" t="s">
        <v>67</v>
      </c>
      <c r="B213" s="27">
        <v>2.4692564477344527</v>
      </c>
      <c r="C213" s="28">
        <v>101.35709799748086</v>
      </c>
      <c r="D213" s="31">
        <v>1.3874869563460257</v>
      </c>
      <c r="E213" s="31">
        <v>7.0550184220984358E-3</v>
      </c>
      <c r="F213" s="27">
        <v>0.62319329395202849</v>
      </c>
      <c r="G213" s="31" t="s">
        <v>62</v>
      </c>
      <c r="H213" s="31">
        <v>5.8791820184153631E-3</v>
      </c>
      <c r="I213" s="31" t="s">
        <v>62</v>
      </c>
      <c r="J213" s="31">
        <v>9.406691229464581E-2</v>
      </c>
      <c r="K213" s="27">
        <v>0</v>
      </c>
      <c r="L213" s="27">
        <v>0.22693642591083302</v>
      </c>
      <c r="M213" s="27">
        <v>4.2682861453695535</v>
      </c>
      <c r="N213" s="27">
        <v>2.5750817240659289</v>
      </c>
      <c r="O213" s="27">
        <v>15.40345688824825</v>
      </c>
      <c r="P213" s="27">
        <v>3.4922341189387258</v>
      </c>
      <c r="Q213" s="27">
        <v>45.152117901429989</v>
      </c>
      <c r="R213" s="27">
        <v>10.112193071674424</v>
      </c>
      <c r="S213" s="28">
        <v>11993.53131756734</v>
      </c>
      <c r="T213" s="29" t="s">
        <v>59</v>
      </c>
      <c r="U213" s="29">
        <v>48.427736966220245</v>
      </c>
      <c r="V213" s="31">
        <v>23.691460055096417</v>
      </c>
      <c r="W213" s="29">
        <f t="shared" si="6"/>
        <v>118.32946635730858</v>
      </c>
      <c r="X213" s="28">
        <v>81.961911686009316</v>
      </c>
      <c r="Y213" s="32">
        <f t="shared" si="7"/>
        <v>701.2330912328664</v>
      </c>
    </row>
    <row r="214" spans="1:25" ht="15.75" x14ac:dyDescent="0.25">
      <c r="A214" s="92" t="s">
        <v>37</v>
      </c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</row>
    <row r="215" spans="1:25" ht="45" x14ac:dyDescent="0.25">
      <c r="A215" s="14" t="s">
        <v>54</v>
      </c>
      <c r="B215" s="19" t="s">
        <v>56</v>
      </c>
      <c r="C215" s="15" t="s">
        <v>0</v>
      </c>
      <c r="D215" s="23" t="s">
        <v>1</v>
      </c>
      <c r="E215" s="23" t="s">
        <v>2</v>
      </c>
      <c r="F215" s="19" t="s">
        <v>3</v>
      </c>
      <c r="G215" s="23" t="s">
        <v>4</v>
      </c>
      <c r="H215" s="23" t="s">
        <v>5</v>
      </c>
      <c r="I215" s="23" t="s">
        <v>6</v>
      </c>
      <c r="J215" s="23" t="s">
        <v>7</v>
      </c>
      <c r="K215" s="19" t="s">
        <v>8</v>
      </c>
      <c r="L215" s="19" t="s">
        <v>9</v>
      </c>
      <c r="M215" s="19" t="s">
        <v>10</v>
      </c>
      <c r="N215" s="19" t="s">
        <v>11</v>
      </c>
      <c r="O215" s="19" t="s">
        <v>12</v>
      </c>
      <c r="P215" s="19" t="s">
        <v>13</v>
      </c>
      <c r="Q215" s="19" t="s">
        <v>14</v>
      </c>
      <c r="R215" s="19" t="s">
        <v>15</v>
      </c>
      <c r="S215" s="15" t="s">
        <v>16</v>
      </c>
      <c r="T215" s="18" t="s">
        <v>51</v>
      </c>
      <c r="U215" s="18" t="s">
        <v>52</v>
      </c>
      <c r="V215" s="20" t="s">
        <v>57</v>
      </c>
      <c r="W215" s="20" t="s">
        <v>53</v>
      </c>
      <c r="X215" s="15" t="s">
        <v>55</v>
      </c>
      <c r="Y215" s="90" t="s">
        <v>61</v>
      </c>
    </row>
    <row r="216" spans="1:25" x14ac:dyDescent="0.25">
      <c r="A216" s="8">
        <v>1</v>
      </c>
      <c r="B216" s="12">
        <v>0.9</v>
      </c>
      <c r="C216" s="22">
        <v>745</v>
      </c>
      <c r="D216" s="10">
        <v>1.42</v>
      </c>
      <c r="E216" s="10" t="s">
        <v>62</v>
      </c>
      <c r="F216" s="12">
        <v>25.9</v>
      </c>
      <c r="G216" s="10">
        <v>0.15</v>
      </c>
      <c r="H216" s="10">
        <v>2.5</v>
      </c>
      <c r="I216" s="10">
        <v>2.6</v>
      </c>
      <c r="J216" s="10">
        <v>0.74</v>
      </c>
      <c r="K216" s="12">
        <v>17.5</v>
      </c>
      <c r="L216" s="12">
        <v>5.33</v>
      </c>
      <c r="M216" s="12">
        <v>72</v>
      </c>
      <c r="N216" s="12">
        <v>22.5</v>
      </c>
      <c r="O216" s="12">
        <v>110</v>
      </c>
      <c r="P216" s="12">
        <v>29.7</v>
      </c>
      <c r="Q216" s="12">
        <v>262</v>
      </c>
      <c r="R216" s="12">
        <v>52</v>
      </c>
      <c r="S216" s="22">
        <v>10310</v>
      </c>
      <c r="T216" s="11">
        <v>0.33440674027040213</v>
      </c>
      <c r="U216" s="11" t="s">
        <v>59</v>
      </c>
      <c r="V216" s="10">
        <v>7.2222222222222223</v>
      </c>
      <c r="W216" s="11">
        <f t="shared" ref="W216:W254" si="8">S216/C216</f>
        <v>13.838926174496644</v>
      </c>
      <c r="X216" s="22">
        <v>602.92000000000007</v>
      </c>
      <c r="Y216" s="45" t="s">
        <v>60</v>
      </c>
    </row>
    <row r="217" spans="1:25" x14ac:dyDescent="0.25">
      <c r="A217" s="8">
        <v>2</v>
      </c>
      <c r="B217" s="12">
        <v>2.6</v>
      </c>
      <c r="C217" s="22">
        <v>857</v>
      </c>
      <c r="D217" s="10">
        <v>2.44</v>
      </c>
      <c r="E217" s="10" t="s">
        <v>62</v>
      </c>
      <c r="F217" s="12">
        <v>32.299999999999997</v>
      </c>
      <c r="G217" s="10">
        <v>0.17</v>
      </c>
      <c r="H217" s="10">
        <v>1.4</v>
      </c>
      <c r="I217" s="10">
        <v>3.5</v>
      </c>
      <c r="J217" s="10">
        <v>1.29</v>
      </c>
      <c r="K217" s="12">
        <v>16.5</v>
      </c>
      <c r="L217" s="12">
        <v>5.9</v>
      </c>
      <c r="M217" s="12">
        <v>77</v>
      </c>
      <c r="N217" s="12">
        <v>25.9</v>
      </c>
      <c r="O217" s="12">
        <v>131</v>
      </c>
      <c r="P217" s="12">
        <v>31.6</v>
      </c>
      <c r="Q217" s="12">
        <v>281</v>
      </c>
      <c r="R217" s="12">
        <v>63</v>
      </c>
      <c r="S217" s="22">
        <v>11140</v>
      </c>
      <c r="T217" s="11">
        <v>0.51744323937324155</v>
      </c>
      <c r="U217" s="11" t="s">
        <v>59</v>
      </c>
      <c r="V217" s="10">
        <v>8.1818181818181817</v>
      </c>
      <c r="W217" s="11">
        <f t="shared" si="8"/>
        <v>12.998833138856476</v>
      </c>
      <c r="X217" s="22">
        <v>670.56000000000006</v>
      </c>
      <c r="Y217" s="44" t="s">
        <v>60</v>
      </c>
    </row>
    <row r="218" spans="1:25" x14ac:dyDescent="0.25">
      <c r="A218" s="8">
        <v>3</v>
      </c>
      <c r="B218" s="12">
        <v>2.7</v>
      </c>
      <c r="C218" s="22">
        <v>796</v>
      </c>
      <c r="D218" s="10">
        <v>3.26</v>
      </c>
      <c r="E218" s="10">
        <v>3.9E-2</v>
      </c>
      <c r="F218" s="12">
        <v>25.7</v>
      </c>
      <c r="G218" s="10" t="s">
        <v>62</v>
      </c>
      <c r="H218" s="10">
        <v>0.8</v>
      </c>
      <c r="I218" s="10">
        <v>1.7</v>
      </c>
      <c r="J218" s="10">
        <v>0.68</v>
      </c>
      <c r="K218" s="12">
        <v>9</v>
      </c>
      <c r="L218" s="12">
        <v>5.0999999999999996</v>
      </c>
      <c r="M218" s="12">
        <v>59</v>
      </c>
      <c r="N218" s="12">
        <v>23.6</v>
      </c>
      <c r="O218" s="12">
        <v>114</v>
      </c>
      <c r="P218" s="12">
        <v>32.799999999999997</v>
      </c>
      <c r="Q218" s="12">
        <v>352</v>
      </c>
      <c r="R218" s="12">
        <v>78.8</v>
      </c>
      <c r="S218" s="22">
        <v>12200</v>
      </c>
      <c r="T218" s="11">
        <v>0.52992230320307165</v>
      </c>
      <c r="U218" s="11" t="s">
        <v>59</v>
      </c>
      <c r="V218" s="10">
        <v>13.355932203389829</v>
      </c>
      <c r="W218" s="11">
        <f t="shared" si="8"/>
        <v>15.326633165829145</v>
      </c>
      <c r="X218" s="22">
        <v>703.21899999999994</v>
      </c>
      <c r="Y218" s="44" t="s">
        <v>60</v>
      </c>
    </row>
    <row r="219" spans="1:25" x14ac:dyDescent="0.25">
      <c r="A219" s="8">
        <v>4</v>
      </c>
      <c r="B219" s="12">
        <v>7.8</v>
      </c>
      <c r="C219" s="22">
        <v>1384</v>
      </c>
      <c r="D219" s="10">
        <v>2</v>
      </c>
      <c r="E219" s="10" t="s">
        <v>62</v>
      </c>
      <c r="F219" s="12">
        <v>29.7</v>
      </c>
      <c r="G219" s="10">
        <v>1.17</v>
      </c>
      <c r="H219" s="10">
        <v>6</v>
      </c>
      <c r="I219" s="10">
        <v>6.1</v>
      </c>
      <c r="J219" s="10">
        <v>2.2799999999999998</v>
      </c>
      <c r="K219" s="12">
        <v>32.200000000000003</v>
      </c>
      <c r="L219" s="12">
        <v>11.6</v>
      </c>
      <c r="M219" s="12">
        <v>123</v>
      </c>
      <c r="N219" s="12">
        <v>49.2</v>
      </c>
      <c r="O219" s="12">
        <v>217</v>
      </c>
      <c r="P219" s="12">
        <v>54.1</v>
      </c>
      <c r="Q219" s="12">
        <v>426</v>
      </c>
      <c r="R219" s="12">
        <v>87</v>
      </c>
      <c r="S219" s="22">
        <v>9680</v>
      </c>
      <c r="T219" s="11">
        <v>0.49589644475054817</v>
      </c>
      <c r="U219" s="11" t="s">
        <v>59</v>
      </c>
      <c r="V219" s="10">
        <v>7.0731707317073171</v>
      </c>
      <c r="W219" s="11">
        <f t="shared" si="8"/>
        <v>6.9942196531791909</v>
      </c>
      <c r="X219" s="22">
        <v>1045.3499999999999</v>
      </c>
      <c r="Y219" s="44" t="s">
        <v>60</v>
      </c>
    </row>
    <row r="220" spans="1:25" x14ac:dyDescent="0.25">
      <c r="A220" s="8">
        <v>5</v>
      </c>
      <c r="B220" s="12">
        <v>2.9</v>
      </c>
      <c r="C220" s="22">
        <v>744</v>
      </c>
      <c r="D220" s="10">
        <v>1.95</v>
      </c>
      <c r="E220" s="10" t="s">
        <v>62</v>
      </c>
      <c r="F220" s="12">
        <v>28.1</v>
      </c>
      <c r="G220" s="10">
        <v>0.15</v>
      </c>
      <c r="H220" s="10">
        <v>0.82</v>
      </c>
      <c r="I220" s="10">
        <v>3</v>
      </c>
      <c r="J220" s="10">
        <v>0.79</v>
      </c>
      <c r="K220" s="12">
        <v>11.1</v>
      </c>
      <c r="L220" s="12">
        <v>3.5</v>
      </c>
      <c r="M220" s="12">
        <v>54.4</v>
      </c>
      <c r="N220" s="12">
        <v>22.1</v>
      </c>
      <c r="O220" s="12">
        <v>111</v>
      </c>
      <c r="P220" s="12">
        <v>30</v>
      </c>
      <c r="Q220" s="12">
        <v>310</v>
      </c>
      <c r="R220" s="12">
        <v>68.2</v>
      </c>
      <c r="S220" s="22">
        <v>10620</v>
      </c>
      <c r="T220" s="11">
        <v>0.41730537213320107</v>
      </c>
      <c r="U220" s="11" t="s">
        <v>59</v>
      </c>
      <c r="V220" s="10">
        <v>12.536764705882355</v>
      </c>
      <c r="W220" s="11">
        <f t="shared" si="8"/>
        <v>14.274193548387096</v>
      </c>
      <c r="X220" s="22">
        <v>643.16000000000008</v>
      </c>
      <c r="Y220" s="44" t="s">
        <v>60</v>
      </c>
    </row>
    <row r="221" spans="1:25" x14ac:dyDescent="0.25">
      <c r="A221" s="8">
        <v>6</v>
      </c>
      <c r="B221" s="12">
        <v>2.7</v>
      </c>
      <c r="C221" s="22">
        <v>689</v>
      </c>
      <c r="D221" s="10">
        <v>1.25</v>
      </c>
      <c r="E221" s="10" t="s">
        <v>62</v>
      </c>
      <c r="F221" s="12">
        <v>17.600000000000001</v>
      </c>
      <c r="G221" s="10">
        <v>0.33</v>
      </c>
      <c r="H221" s="10">
        <v>1.41</v>
      </c>
      <c r="I221" s="10">
        <v>1.01</v>
      </c>
      <c r="J221" s="10">
        <v>0.62</v>
      </c>
      <c r="K221" s="12">
        <v>15</v>
      </c>
      <c r="L221" s="12">
        <v>5.6</v>
      </c>
      <c r="M221" s="12">
        <v>54.5</v>
      </c>
      <c r="N221" s="12">
        <v>22.6</v>
      </c>
      <c r="O221" s="12">
        <v>111</v>
      </c>
      <c r="P221" s="12">
        <v>27</v>
      </c>
      <c r="Q221" s="12">
        <v>253</v>
      </c>
      <c r="R221" s="12">
        <v>47.8</v>
      </c>
      <c r="S221" s="22">
        <v>9220</v>
      </c>
      <c r="T221" s="11">
        <v>0.48555046472971414</v>
      </c>
      <c r="U221" s="11" t="s">
        <v>59</v>
      </c>
      <c r="V221" s="10">
        <v>8.7706422018348622</v>
      </c>
      <c r="W221" s="11">
        <f t="shared" si="8"/>
        <v>13.381712626995645</v>
      </c>
      <c r="X221" s="22">
        <v>557.46999999999991</v>
      </c>
      <c r="Y221" s="44" t="s">
        <v>60</v>
      </c>
    </row>
    <row r="222" spans="1:25" x14ac:dyDescent="0.25">
      <c r="A222" s="8">
        <v>7</v>
      </c>
      <c r="B222" s="12">
        <v>5.4</v>
      </c>
      <c r="C222" s="22">
        <v>940</v>
      </c>
      <c r="D222" s="10">
        <v>1.46</v>
      </c>
      <c r="E222" s="10">
        <v>2.1000000000000001E-2</v>
      </c>
      <c r="F222" s="12">
        <v>28.6</v>
      </c>
      <c r="G222" s="10" t="s">
        <v>62</v>
      </c>
      <c r="H222" s="10">
        <v>1.7</v>
      </c>
      <c r="I222" s="10">
        <v>3.2</v>
      </c>
      <c r="J222" s="10">
        <v>0.6</v>
      </c>
      <c r="K222" s="12">
        <v>18.399999999999999</v>
      </c>
      <c r="L222" s="12">
        <v>7.4</v>
      </c>
      <c r="M222" s="12">
        <v>91</v>
      </c>
      <c r="N222" s="12">
        <v>31.7</v>
      </c>
      <c r="O222" s="12">
        <v>152</v>
      </c>
      <c r="P222" s="12">
        <v>37.700000000000003</v>
      </c>
      <c r="Q222" s="12">
        <v>325</v>
      </c>
      <c r="R222" s="12">
        <v>65.8</v>
      </c>
      <c r="S222" s="22">
        <v>11640</v>
      </c>
      <c r="T222" s="11">
        <v>0.23835065557153143</v>
      </c>
      <c r="U222" s="11" t="s">
        <v>59</v>
      </c>
      <c r="V222" s="10">
        <v>7.2307692307692299</v>
      </c>
      <c r="W222" s="11">
        <f t="shared" si="8"/>
        <v>12.382978723404255</v>
      </c>
      <c r="X222" s="22">
        <v>763.12099999999987</v>
      </c>
      <c r="Y222" s="44" t="s">
        <v>60</v>
      </c>
    </row>
    <row r="223" spans="1:25" x14ac:dyDescent="0.25">
      <c r="A223" s="8">
        <v>8</v>
      </c>
      <c r="B223" s="12">
        <v>4.9000000000000004</v>
      </c>
      <c r="C223" s="22">
        <v>400</v>
      </c>
      <c r="D223" s="10">
        <v>1.41</v>
      </c>
      <c r="E223" s="10" t="s">
        <v>62</v>
      </c>
      <c r="F223" s="12">
        <v>18.899999999999999</v>
      </c>
      <c r="G223" s="10">
        <v>0.08</v>
      </c>
      <c r="H223" s="10">
        <v>1.4</v>
      </c>
      <c r="I223" s="10">
        <v>1.35</v>
      </c>
      <c r="J223" s="10">
        <v>0.19</v>
      </c>
      <c r="K223" s="12">
        <v>9.5</v>
      </c>
      <c r="L223" s="12">
        <v>2.0299999999999998</v>
      </c>
      <c r="M223" s="12">
        <v>37.799999999999997</v>
      </c>
      <c r="N223" s="12">
        <v>13.6</v>
      </c>
      <c r="O223" s="12">
        <v>66.900000000000006</v>
      </c>
      <c r="P223" s="12">
        <v>16.100000000000001</v>
      </c>
      <c r="Q223" s="12">
        <v>156</v>
      </c>
      <c r="R223" s="12">
        <v>34.6</v>
      </c>
      <c r="S223" s="22">
        <v>10400</v>
      </c>
      <c r="T223" s="11">
        <v>0.16172379172480353</v>
      </c>
      <c r="U223" s="11" t="s">
        <v>59</v>
      </c>
      <c r="V223" s="10">
        <v>9.1534391534391535</v>
      </c>
      <c r="W223" s="11">
        <f t="shared" si="8"/>
        <v>26</v>
      </c>
      <c r="X223" s="22">
        <v>358.45000000000005</v>
      </c>
      <c r="Y223" s="44" t="s">
        <v>60</v>
      </c>
    </row>
    <row r="224" spans="1:25" x14ac:dyDescent="0.25">
      <c r="A224" s="8">
        <v>9</v>
      </c>
      <c r="B224" s="12">
        <v>0.9</v>
      </c>
      <c r="C224" s="22">
        <v>683</v>
      </c>
      <c r="D224" s="10">
        <v>0.76</v>
      </c>
      <c r="E224" s="10" t="s">
        <v>62</v>
      </c>
      <c r="F224" s="12">
        <v>16.3</v>
      </c>
      <c r="G224" s="10">
        <v>0.2</v>
      </c>
      <c r="H224" s="10">
        <v>1.5</v>
      </c>
      <c r="I224" s="10">
        <v>3.4</v>
      </c>
      <c r="J224" s="10">
        <v>1.23</v>
      </c>
      <c r="K224" s="12">
        <v>12.7</v>
      </c>
      <c r="L224" s="12">
        <v>4.9000000000000004</v>
      </c>
      <c r="M224" s="12">
        <v>49.5</v>
      </c>
      <c r="N224" s="12">
        <v>19.3</v>
      </c>
      <c r="O224" s="12">
        <v>94</v>
      </c>
      <c r="P224" s="12">
        <v>26.7</v>
      </c>
      <c r="Q224" s="12">
        <v>264</v>
      </c>
      <c r="R224" s="12">
        <v>51.5</v>
      </c>
      <c r="S224" s="22">
        <v>9620</v>
      </c>
      <c r="T224" s="11">
        <v>0.57057507168239763</v>
      </c>
      <c r="U224" s="11" t="s">
        <v>59</v>
      </c>
      <c r="V224" s="10">
        <v>10.404040404040405</v>
      </c>
      <c r="W224" s="11">
        <f t="shared" si="8"/>
        <v>14.084919472913617</v>
      </c>
      <c r="X224" s="22">
        <v>545.23</v>
      </c>
      <c r="Y224" s="44" t="s">
        <v>60</v>
      </c>
    </row>
    <row r="225" spans="1:25" x14ac:dyDescent="0.25">
      <c r="A225" s="8">
        <v>10</v>
      </c>
      <c r="B225" s="12">
        <v>2</v>
      </c>
      <c r="C225" s="22">
        <v>1160</v>
      </c>
      <c r="D225" s="10">
        <v>6.6</v>
      </c>
      <c r="E225" s="10" t="s">
        <v>62</v>
      </c>
      <c r="F225" s="12">
        <v>52</v>
      </c>
      <c r="G225" s="10">
        <v>0.43</v>
      </c>
      <c r="H225" s="10">
        <v>1.7</v>
      </c>
      <c r="I225" s="10">
        <v>1.32</v>
      </c>
      <c r="J225" s="10">
        <v>0.92</v>
      </c>
      <c r="K225" s="12">
        <v>17.3</v>
      </c>
      <c r="L225" s="12">
        <v>5.2</v>
      </c>
      <c r="M225" s="12">
        <v>82</v>
      </c>
      <c r="N225" s="12">
        <v>37.700000000000003</v>
      </c>
      <c r="O225" s="12">
        <v>184</v>
      </c>
      <c r="P225" s="12">
        <v>52</v>
      </c>
      <c r="Q225" s="12">
        <v>491</v>
      </c>
      <c r="R225" s="12">
        <v>113</v>
      </c>
      <c r="S225" s="22">
        <v>10500</v>
      </c>
      <c r="T225" s="11">
        <v>0.58684959774063972</v>
      </c>
      <c r="U225" s="11" t="s">
        <v>59</v>
      </c>
      <c r="V225" s="10">
        <v>13.780487804878048</v>
      </c>
      <c r="W225" s="11">
        <f t="shared" si="8"/>
        <v>9.0517241379310338</v>
      </c>
      <c r="X225" s="22">
        <v>1038.57</v>
      </c>
      <c r="Y225" s="44" t="s">
        <v>60</v>
      </c>
    </row>
    <row r="226" spans="1:25" x14ac:dyDescent="0.25">
      <c r="A226" s="8">
        <v>11</v>
      </c>
      <c r="B226" s="12">
        <v>5.2</v>
      </c>
      <c r="C226" s="22">
        <v>661</v>
      </c>
      <c r="D226" s="10">
        <v>1.36</v>
      </c>
      <c r="E226" s="10" t="s">
        <v>62</v>
      </c>
      <c r="F226" s="12">
        <v>22.4</v>
      </c>
      <c r="G226" s="10">
        <v>0.34</v>
      </c>
      <c r="H226" s="10">
        <v>1.4</v>
      </c>
      <c r="I226" s="10">
        <v>2.2999999999999998</v>
      </c>
      <c r="J226" s="10">
        <v>0.28999999999999998</v>
      </c>
      <c r="K226" s="12">
        <v>12.8</v>
      </c>
      <c r="L226" s="12">
        <v>4.0999999999999996</v>
      </c>
      <c r="M226" s="12">
        <v>62.2</v>
      </c>
      <c r="N226" s="12">
        <v>19.8</v>
      </c>
      <c r="O226" s="12">
        <v>115</v>
      </c>
      <c r="P226" s="12">
        <v>26</v>
      </c>
      <c r="Q226" s="12">
        <v>227</v>
      </c>
      <c r="R226" s="12">
        <v>48</v>
      </c>
      <c r="S226" s="22">
        <v>10510</v>
      </c>
      <c r="T226" s="11">
        <v>0.16292138602639275</v>
      </c>
      <c r="U226" s="11" t="s">
        <v>59</v>
      </c>
      <c r="V226" s="10">
        <v>7.7170418006430861</v>
      </c>
      <c r="W226" s="11">
        <f t="shared" si="8"/>
        <v>15.900151285930409</v>
      </c>
      <c r="X226" s="22">
        <v>541.63</v>
      </c>
      <c r="Y226" s="44" t="s">
        <v>60</v>
      </c>
    </row>
    <row r="227" spans="1:25" x14ac:dyDescent="0.25">
      <c r="A227" s="8">
        <v>12</v>
      </c>
      <c r="B227" s="12">
        <v>5</v>
      </c>
      <c r="C227" s="22">
        <v>593</v>
      </c>
      <c r="D227" s="10">
        <v>2.48</v>
      </c>
      <c r="E227" s="10">
        <v>4.7E-2</v>
      </c>
      <c r="F227" s="12">
        <v>27.1</v>
      </c>
      <c r="G227" s="10">
        <v>0.16</v>
      </c>
      <c r="H227" s="10">
        <v>1.3</v>
      </c>
      <c r="I227" s="10">
        <v>2.2999999999999998</v>
      </c>
      <c r="J227" s="10">
        <v>1.03</v>
      </c>
      <c r="K227" s="12">
        <v>8.3000000000000007</v>
      </c>
      <c r="L227" s="12">
        <v>3.3</v>
      </c>
      <c r="M227" s="12">
        <v>48</v>
      </c>
      <c r="N227" s="12">
        <v>16.8</v>
      </c>
      <c r="O227" s="12">
        <v>96.9</v>
      </c>
      <c r="P227" s="12">
        <v>25.6</v>
      </c>
      <c r="Q227" s="12">
        <v>241</v>
      </c>
      <c r="R227" s="12">
        <v>54.6</v>
      </c>
      <c r="S227" s="22">
        <v>10420</v>
      </c>
      <c r="T227" s="11">
        <v>0.71859346204460584</v>
      </c>
      <c r="U227" s="11">
        <v>75.604571650399066</v>
      </c>
      <c r="V227" s="10">
        <v>11.375</v>
      </c>
      <c r="W227" s="11">
        <f t="shared" si="8"/>
        <v>17.571669477234401</v>
      </c>
      <c r="X227" s="22">
        <v>526.43700000000001</v>
      </c>
      <c r="Y227" s="44" t="s">
        <v>60</v>
      </c>
    </row>
    <row r="228" spans="1:25" x14ac:dyDescent="0.25">
      <c r="A228" s="8">
        <v>13</v>
      </c>
      <c r="B228" s="12">
        <v>1.7</v>
      </c>
      <c r="C228" s="22">
        <v>892</v>
      </c>
      <c r="D228" s="10">
        <v>3.29</v>
      </c>
      <c r="E228" s="10" t="s">
        <v>62</v>
      </c>
      <c r="F228" s="12">
        <v>41.4</v>
      </c>
      <c r="G228" s="10">
        <v>0.37</v>
      </c>
      <c r="H228" s="10">
        <v>1.3</v>
      </c>
      <c r="I228" s="10">
        <v>2.4</v>
      </c>
      <c r="J228" s="10">
        <v>1.52</v>
      </c>
      <c r="K228" s="12">
        <v>15.3</v>
      </c>
      <c r="L228" s="12">
        <v>4.9000000000000004</v>
      </c>
      <c r="M228" s="12">
        <v>72</v>
      </c>
      <c r="N228" s="12">
        <v>27.3</v>
      </c>
      <c r="O228" s="12">
        <v>127</v>
      </c>
      <c r="P228" s="12">
        <v>35.799999999999997</v>
      </c>
      <c r="Q228" s="12">
        <v>325</v>
      </c>
      <c r="R228" s="12">
        <v>71</v>
      </c>
      <c r="S228" s="22">
        <v>12090</v>
      </c>
      <c r="T228" s="11">
        <v>0.76461225189604121</v>
      </c>
      <c r="U228" s="11" t="s">
        <v>59</v>
      </c>
      <c r="V228" s="10">
        <v>9.8611111111111107</v>
      </c>
      <c r="W228" s="11">
        <f t="shared" si="8"/>
        <v>13.553811659192824</v>
      </c>
      <c r="X228" s="22">
        <v>725.29</v>
      </c>
      <c r="Y228" s="44" t="s">
        <v>60</v>
      </c>
    </row>
    <row r="229" spans="1:25" x14ac:dyDescent="0.25">
      <c r="A229" s="8">
        <v>14</v>
      </c>
      <c r="B229" s="12">
        <v>3.2</v>
      </c>
      <c r="C229" s="22">
        <v>1590</v>
      </c>
      <c r="D229" s="10">
        <v>1.74</v>
      </c>
      <c r="E229" s="10" t="s">
        <v>62</v>
      </c>
      <c r="F229" s="12">
        <v>40.9</v>
      </c>
      <c r="G229" s="10">
        <v>1.41</v>
      </c>
      <c r="H229" s="10">
        <v>5.5</v>
      </c>
      <c r="I229" s="10">
        <v>10.8</v>
      </c>
      <c r="J229" s="10">
        <v>1.9</v>
      </c>
      <c r="K229" s="12">
        <v>32.9</v>
      </c>
      <c r="L229" s="12">
        <v>12.4</v>
      </c>
      <c r="M229" s="12">
        <v>142</v>
      </c>
      <c r="N229" s="12">
        <v>57.8</v>
      </c>
      <c r="O229" s="12">
        <v>272</v>
      </c>
      <c r="P229" s="12">
        <v>64.400000000000006</v>
      </c>
      <c r="Q229" s="12">
        <v>579</v>
      </c>
      <c r="R229" s="12">
        <v>125</v>
      </c>
      <c r="S229" s="22">
        <v>10300</v>
      </c>
      <c r="T229" s="11">
        <v>0.30725062521023316</v>
      </c>
      <c r="U229" s="11" t="s">
        <v>59</v>
      </c>
      <c r="V229" s="10">
        <v>8.8028169014084501</v>
      </c>
      <c r="W229" s="11">
        <f t="shared" si="8"/>
        <v>6.4779874213836477</v>
      </c>
      <c r="X229" s="22">
        <v>1346.01</v>
      </c>
      <c r="Y229" s="44" t="s">
        <v>60</v>
      </c>
    </row>
    <row r="230" spans="1:25" x14ac:dyDescent="0.25">
      <c r="A230" s="8">
        <v>15</v>
      </c>
      <c r="B230" s="12">
        <v>6.9</v>
      </c>
      <c r="C230" s="22">
        <v>1560</v>
      </c>
      <c r="D230" s="10">
        <v>5.9</v>
      </c>
      <c r="E230" s="10" t="s">
        <v>62</v>
      </c>
      <c r="F230" s="12">
        <v>71.599999999999994</v>
      </c>
      <c r="G230" s="10">
        <v>0.49</v>
      </c>
      <c r="H230" s="10">
        <v>0.3</v>
      </c>
      <c r="I230" s="10">
        <v>1.5</v>
      </c>
      <c r="J230" s="10">
        <v>1.59</v>
      </c>
      <c r="K230" s="12">
        <v>22.6</v>
      </c>
      <c r="L230" s="12">
        <v>8.5</v>
      </c>
      <c r="M230" s="12">
        <v>101</v>
      </c>
      <c r="N230" s="12">
        <v>47.1</v>
      </c>
      <c r="O230" s="12">
        <v>240</v>
      </c>
      <c r="P230" s="12">
        <v>64.599999999999994</v>
      </c>
      <c r="Q230" s="12">
        <v>593</v>
      </c>
      <c r="R230" s="12">
        <v>134.9</v>
      </c>
      <c r="S230" s="22">
        <v>11590</v>
      </c>
      <c r="T230" s="11">
        <v>0.83242722625170218</v>
      </c>
      <c r="U230" s="11" t="s">
        <v>59</v>
      </c>
      <c r="V230" s="10">
        <v>13.356435643564357</v>
      </c>
      <c r="W230" s="11">
        <f t="shared" si="8"/>
        <v>7.4294871794871797</v>
      </c>
      <c r="X230" s="22">
        <v>1287.18</v>
      </c>
      <c r="Y230" s="44" t="s">
        <v>60</v>
      </c>
    </row>
    <row r="231" spans="1:25" x14ac:dyDescent="0.25">
      <c r="A231" s="8">
        <v>16</v>
      </c>
      <c r="B231" s="12">
        <v>3.5</v>
      </c>
      <c r="C231" s="22">
        <v>861</v>
      </c>
      <c r="D231" s="10">
        <v>3.69</v>
      </c>
      <c r="E231" s="10">
        <v>0.02</v>
      </c>
      <c r="F231" s="12">
        <v>32.700000000000003</v>
      </c>
      <c r="G231" s="10">
        <v>0.17</v>
      </c>
      <c r="H231" s="10">
        <v>0.78</v>
      </c>
      <c r="I231" s="10">
        <v>1.5</v>
      </c>
      <c r="J231" s="10">
        <v>0.69</v>
      </c>
      <c r="K231" s="12">
        <v>12.9</v>
      </c>
      <c r="L231" s="12">
        <v>4.9000000000000004</v>
      </c>
      <c r="M231" s="12">
        <v>68.7</v>
      </c>
      <c r="N231" s="12">
        <v>27.2</v>
      </c>
      <c r="O231" s="12">
        <v>136</v>
      </c>
      <c r="P231" s="12">
        <v>39.299999999999997</v>
      </c>
      <c r="Q231" s="12">
        <v>397</v>
      </c>
      <c r="R231" s="12">
        <v>91.8</v>
      </c>
      <c r="S231" s="22">
        <v>10210</v>
      </c>
      <c r="T231" s="11">
        <v>0.47814278532391929</v>
      </c>
      <c r="U231" s="11">
        <v>135.67379740399809</v>
      </c>
      <c r="V231" s="10">
        <v>13.362445414847159</v>
      </c>
      <c r="W231" s="11">
        <f t="shared" si="8"/>
        <v>11.858304297328688</v>
      </c>
      <c r="X231" s="22">
        <v>813.66</v>
      </c>
      <c r="Y231" s="44" t="s">
        <v>60</v>
      </c>
    </row>
    <row r="232" spans="1:25" x14ac:dyDescent="0.25">
      <c r="A232" s="8">
        <v>17</v>
      </c>
      <c r="B232" s="12">
        <v>2.9</v>
      </c>
      <c r="C232" s="22">
        <v>727</v>
      </c>
      <c r="D232" s="10">
        <v>1.92</v>
      </c>
      <c r="E232" s="10" t="s">
        <v>62</v>
      </c>
      <c r="F232" s="12">
        <v>34</v>
      </c>
      <c r="G232" s="10">
        <v>0.19</v>
      </c>
      <c r="H232" s="10">
        <v>0.92</v>
      </c>
      <c r="I232" s="10">
        <v>2</v>
      </c>
      <c r="J232" s="10">
        <v>0.15</v>
      </c>
      <c r="K232" s="12">
        <v>11.6</v>
      </c>
      <c r="L232" s="12">
        <v>4.7</v>
      </c>
      <c r="M232" s="12">
        <v>58.3</v>
      </c>
      <c r="N232" s="12">
        <v>23.4</v>
      </c>
      <c r="O232" s="12">
        <v>114</v>
      </c>
      <c r="P232" s="12">
        <v>27.6</v>
      </c>
      <c r="Q232" s="12">
        <v>276</v>
      </c>
      <c r="R232" s="12">
        <v>56.5</v>
      </c>
      <c r="S232" s="22">
        <v>11680</v>
      </c>
      <c r="T232" s="11">
        <v>9.4928423317408236E-2</v>
      </c>
      <c r="U232" s="11" t="s">
        <v>59</v>
      </c>
      <c r="V232" s="10">
        <v>9.6912521440823323</v>
      </c>
      <c r="W232" s="11">
        <f t="shared" si="8"/>
        <v>16.066024759284733</v>
      </c>
      <c r="X232" s="22">
        <v>609.36</v>
      </c>
      <c r="Y232" s="44" t="s">
        <v>60</v>
      </c>
    </row>
    <row r="233" spans="1:25" x14ac:dyDescent="0.25">
      <c r="A233" s="8">
        <v>18</v>
      </c>
      <c r="B233" s="12">
        <v>3.2</v>
      </c>
      <c r="C233" s="22">
        <v>772</v>
      </c>
      <c r="D233" s="10">
        <v>1.98</v>
      </c>
      <c r="E233" s="10" t="s">
        <v>62</v>
      </c>
      <c r="F233" s="12">
        <v>35.6</v>
      </c>
      <c r="G233" s="10">
        <v>7.0000000000000007E-2</v>
      </c>
      <c r="H233" s="10">
        <v>0.33</v>
      </c>
      <c r="I233" s="10">
        <v>2.9</v>
      </c>
      <c r="J233" s="10">
        <v>0.59</v>
      </c>
      <c r="K233" s="12">
        <v>15.1</v>
      </c>
      <c r="L233" s="12">
        <v>5.53</v>
      </c>
      <c r="M233" s="12">
        <v>63.5</v>
      </c>
      <c r="N233" s="12">
        <v>27.8</v>
      </c>
      <c r="O233" s="12">
        <v>118</v>
      </c>
      <c r="P233" s="12">
        <v>31.3</v>
      </c>
      <c r="Q233" s="12">
        <v>284</v>
      </c>
      <c r="R233" s="12">
        <v>56.6</v>
      </c>
      <c r="S233" s="22">
        <v>11290</v>
      </c>
      <c r="T233" s="11">
        <v>0.27177752548138528</v>
      </c>
      <c r="U233" s="11" t="s">
        <v>59</v>
      </c>
      <c r="V233" s="10">
        <v>8.9133858267716537</v>
      </c>
      <c r="W233" s="11">
        <f t="shared" si="8"/>
        <v>14.624352331606218</v>
      </c>
      <c r="X233" s="22">
        <v>641.32000000000005</v>
      </c>
      <c r="Y233" s="44" t="s">
        <v>60</v>
      </c>
    </row>
    <row r="234" spans="1:25" x14ac:dyDescent="0.25">
      <c r="A234" s="8">
        <v>19</v>
      </c>
      <c r="B234" s="12">
        <v>5</v>
      </c>
      <c r="C234" s="22">
        <v>902</v>
      </c>
      <c r="D234" s="10">
        <v>2.2599999999999998</v>
      </c>
      <c r="E234" s="10" t="s">
        <v>62</v>
      </c>
      <c r="F234" s="12">
        <v>36.700000000000003</v>
      </c>
      <c r="G234" s="10" t="s">
        <v>62</v>
      </c>
      <c r="H234" s="10">
        <v>1.7</v>
      </c>
      <c r="I234" s="10">
        <v>1.7</v>
      </c>
      <c r="J234" s="10">
        <v>0.77</v>
      </c>
      <c r="K234" s="12">
        <v>13.6</v>
      </c>
      <c r="L234" s="12">
        <v>5.8</v>
      </c>
      <c r="M234" s="12">
        <v>77</v>
      </c>
      <c r="N234" s="12">
        <v>31.6</v>
      </c>
      <c r="O234" s="12">
        <v>137</v>
      </c>
      <c r="P234" s="12">
        <v>40.200000000000003</v>
      </c>
      <c r="Q234" s="12">
        <v>341</v>
      </c>
      <c r="R234" s="12">
        <v>69.5</v>
      </c>
      <c r="S234" s="22">
        <v>11910</v>
      </c>
      <c r="T234" s="11">
        <v>0.48814158991799161</v>
      </c>
      <c r="U234" s="11" t="s">
        <v>59</v>
      </c>
      <c r="V234" s="10">
        <v>9.0259740259740262</v>
      </c>
      <c r="W234" s="11">
        <f t="shared" si="8"/>
        <v>13.203991130820398</v>
      </c>
      <c r="X234" s="22">
        <v>756.56999999999994</v>
      </c>
      <c r="Y234" s="46" t="s">
        <v>60</v>
      </c>
    </row>
    <row r="235" spans="1:25" ht="15.75" x14ac:dyDescent="0.25">
      <c r="A235" s="92" t="s">
        <v>38</v>
      </c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</row>
    <row r="236" spans="1:25" x14ac:dyDescent="0.25">
      <c r="A236" s="6">
        <v>20</v>
      </c>
      <c r="B236" s="12">
        <v>4.4000000000000004</v>
      </c>
      <c r="C236" s="22">
        <v>202</v>
      </c>
      <c r="D236" s="10">
        <v>2.9</v>
      </c>
      <c r="E236" s="10" t="s">
        <v>62</v>
      </c>
      <c r="F236" s="12">
        <v>9.6</v>
      </c>
      <c r="G236" s="10">
        <v>7.0000000000000007E-2</v>
      </c>
      <c r="H236" s="10">
        <v>0.16</v>
      </c>
      <c r="I236" s="10">
        <v>0.32</v>
      </c>
      <c r="J236" s="10">
        <v>0.34</v>
      </c>
      <c r="K236" s="12">
        <v>2.1</v>
      </c>
      <c r="L236" s="12">
        <v>0.94</v>
      </c>
      <c r="M236" s="12">
        <v>11.8</v>
      </c>
      <c r="N236" s="12">
        <v>3.61</v>
      </c>
      <c r="O236" s="12">
        <v>22.5</v>
      </c>
      <c r="P236" s="12">
        <v>5.9</v>
      </c>
      <c r="Q236" s="12">
        <v>62.5</v>
      </c>
      <c r="R236" s="12">
        <v>14.8</v>
      </c>
      <c r="S236" s="22">
        <v>19500</v>
      </c>
      <c r="T236" s="11">
        <v>1.2642800401736651</v>
      </c>
      <c r="U236" s="11" t="s">
        <v>59</v>
      </c>
      <c r="V236" s="10">
        <v>12.542372881355933</v>
      </c>
      <c r="W236" s="11">
        <f t="shared" si="8"/>
        <v>96.534653465346537</v>
      </c>
      <c r="X236" s="22">
        <v>134.64000000000001</v>
      </c>
      <c r="Y236" s="30">
        <f t="shared" ref="Y236:Y245" si="9">(4800/(5.711-LOG(1)+LOG(0.75)-LOG(B236))-273)+50</f>
        <v>748.14710088852144</v>
      </c>
    </row>
    <row r="237" spans="1:25" x14ac:dyDescent="0.25">
      <c r="A237" s="6">
        <v>21</v>
      </c>
      <c r="B237" s="37" t="s">
        <v>62</v>
      </c>
      <c r="C237" s="22">
        <v>45.8</v>
      </c>
      <c r="D237" s="10">
        <v>1.05</v>
      </c>
      <c r="E237" s="10" t="s">
        <v>62</v>
      </c>
      <c r="F237" s="12">
        <v>10</v>
      </c>
      <c r="G237" s="10">
        <v>0.08</v>
      </c>
      <c r="H237" s="10" t="s">
        <v>62</v>
      </c>
      <c r="I237" s="10">
        <v>0.8</v>
      </c>
      <c r="J237" s="10">
        <v>0.14000000000000001</v>
      </c>
      <c r="K237" s="12">
        <v>0.67</v>
      </c>
      <c r="L237" s="12">
        <v>0.31</v>
      </c>
      <c r="M237" s="12">
        <v>5.7</v>
      </c>
      <c r="N237" s="12">
        <v>1.22</v>
      </c>
      <c r="O237" s="12">
        <v>5.0999999999999996</v>
      </c>
      <c r="P237" s="12">
        <v>1.35</v>
      </c>
      <c r="Q237" s="12">
        <v>11.3</v>
      </c>
      <c r="R237" s="12">
        <v>2.7</v>
      </c>
      <c r="S237" s="22">
        <v>15260</v>
      </c>
      <c r="T237" s="11">
        <v>0.58290078727234029</v>
      </c>
      <c r="U237" s="11" t="s">
        <v>59</v>
      </c>
      <c r="V237" s="10">
        <v>4.7368421052631584</v>
      </c>
      <c r="W237" s="11">
        <f t="shared" si="8"/>
        <v>333.18777292576419</v>
      </c>
      <c r="X237" s="22">
        <v>39.369988599999999</v>
      </c>
      <c r="Y237" s="44" t="s">
        <v>59</v>
      </c>
    </row>
    <row r="238" spans="1:25" x14ac:dyDescent="0.25">
      <c r="A238" s="6">
        <v>22</v>
      </c>
      <c r="B238" s="12">
        <v>3.1</v>
      </c>
      <c r="C238" s="22">
        <v>153</v>
      </c>
      <c r="D238" s="10">
        <v>1.47</v>
      </c>
      <c r="E238" s="10" t="s">
        <v>62</v>
      </c>
      <c r="F238" s="12">
        <v>6.8</v>
      </c>
      <c r="G238" s="10">
        <v>0</v>
      </c>
      <c r="H238" s="10">
        <v>0.15</v>
      </c>
      <c r="I238" s="10">
        <v>0.63</v>
      </c>
      <c r="J238" s="10">
        <v>-2.6299999999999998E-6</v>
      </c>
      <c r="K238" s="12">
        <v>0.9</v>
      </c>
      <c r="L238" s="12">
        <v>0.59</v>
      </c>
      <c r="M238" s="12">
        <v>9.4</v>
      </c>
      <c r="N238" s="12">
        <v>3.7</v>
      </c>
      <c r="O238" s="12">
        <v>26.3</v>
      </c>
      <c r="P238" s="12">
        <v>6.8</v>
      </c>
      <c r="Q238" s="12">
        <v>71</v>
      </c>
      <c r="R238" s="12">
        <v>19.899999999999999</v>
      </c>
      <c r="S238" s="22">
        <v>17700</v>
      </c>
      <c r="T238" s="11" t="s">
        <v>59</v>
      </c>
      <c r="U238" s="11" t="s">
        <v>59</v>
      </c>
      <c r="V238" s="10">
        <v>21.170212765957444</v>
      </c>
      <c r="W238" s="11">
        <f t="shared" si="8"/>
        <v>115.68627450980392</v>
      </c>
      <c r="X238" s="22">
        <v>146.16999737</v>
      </c>
      <c r="Y238" s="30">
        <f t="shared" si="9"/>
        <v>719.15565304019924</v>
      </c>
    </row>
    <row r="239" spans="1:25" x14ac:dyDescent="0.25">
      <c r="A239" s="6">
        <v>23</v>
      </c>
      <c r="B239" s="12">
        <v>1.6</v>
      </c>
      <c r="C239" s="22">
        <v>177</v>
      </c>
      <c r="D239" s="10">
        <v>4.2</v>
      </c>
      <c r="E239" s="10">
        <v>2.1000000000000001E-2</v>
      </c>
      <c r="F239" s="12">
        <v>3.6</v>
      </c>
      <c r="G239" s="10">
        <v>0.5</v>
      </c>
      <c r="H239" s="10">
        <v>0.6</v>
      </c>
      <c r="I239" s="10">
        <v>0.38</v>
      </c>
      <c r="J239" s="10">
        <v>0.13</v>
      </c>
      <c r="K239" s="12">
        <v>0.26</v>
      </c>
      <c r="L239" s="12">
        <v>0.49</v>
      </c>
      <c r="M239" s="12">
        <v>5</v>
      </c>
      <c r="N239" s="12">
        <v>3.6</v>
      </c>
      <c r="O239" s="12">
        <v>27.5</v>
      </c>
      <c r="P239" s="12">
        <v>8.6999999999999993</v>
      </c>
      <c r="Q239" s="12">
        <v>127</v>
      </c>
      <c r="R239" s="12">
        <v>34.200000000000003</v>
      </c>
      <c r="S239" s="22">
        <v>21000</v>
      </c>
      <c r="T239" s="11">
        <v>1.2607061779887201</v>
      </c>
      <c r="U239" s="11">
        <v>8.4995422652469301</v>
      </c>
      <c r="V239" s="10">
        <v>68.400000000000006</v>
      </c>
      <c r="W239" s="11">
        <f t="shared" si="8"/>
        <v>118.64406779661017</v>
      </c>
      <c r="X239" s="22">
        <v>211.98099999999999</v>
      </c>
      <c r="Y239" s="30">
        <f t="shared" si="9"/>
        <v>668.87149201742739</v>
      </c>
    </row>
    <row r="240" spans="1:25" x14ac:dyDescent="0.25">
      <c r="A240" s="6">
        <v>24</v>
      </c>
      <c r="B240" s="12">
        <v>3.2</v>
      </c>
      <c r="C240" s="22">
        <v>189</v>
      </c>
      <c r="D240" s="10">
        <v>1.4</v>
      </c>
      <c r="E240" s="10">
        <v>3.3000000000000002E-2</v>
      </c>
      <c r="F240" s="12">
        <v>10.9</v>
      </c>
      <c r="G240" s="10" t="s">
        <v>62</v>
      </c>
      <c r="H240" s="10" t="s">
        <v>62</v>
      </c>
      <c r="I240" s="10" t="s">
        <v>63</v>
      </c>
      <c r="J240" s="10">
        <v>0.16</v>
      </c>
      <c r="K240" s="12">
        <v>2.5</v>
      </c>
      <c r="L240" s="12">
        <v>1.63</v>
      </c>
      <c r="M240" s="12">
        <v>13.7</v>
      </c>
      <c r="N240" s="12">
        <v>5.9</v>
      </c>
      <c r="O240" s="12">
        <v>29.1</v>
      </c>
      <c r="P240" s="12">
        <v>7</v>
      </c>
      <c r="Q240" s="12">
        <v>66</v>
      </c>
      <c r="R240" s="12">
        <v>18.5</v>
      </c>
      <c r="S240" s="22">
        <v>17000</v>
      </c>
      <c r="T240" s="11" t="s">
        <v>59</v>
      </c>
      <c r="U240" s="11" t="s">
        <v>59</v>
      </c>
      <c r="V240" s="10">
        <v>13.503649635036497</v>
      </c>
      <c r="W240" s="11">
        <f t="shared" si="8"/>
        <v>89.94708994708995</v>
      </c>
      <c r="X240" s="22">
        <v>155.42295991</v>
      </c>
      <c r="Y240" s="30">
        <f t="shared" si="9"/>
        <v>721.7124208019261</v>
      </c>
    </row>
    <row r="241" spans="1:25" x14ac:dyDescent="0.25">
      <c r="A241" s="6">
        <v>25</v>
      </c>
      <c r="B241" s="12">
        <v>3.6</v>
      </c>
      <c r="C241" s="22">
        <v>76.099999999999994</v>
      </c>
      <c r="D241" s="10">
        <v>1.08</v>
      </c>
      <c r="E241" s="10" t="s">
        <v>62</v>
      </c>
      <c r="F241" s="12">
        <v>8.9</v>
      </c>
      <c r="G241" s="10" t="s">
        <v>62</v>
      </c>
      <c r="H241" s="10">
        <v>0.23</v>
      </c>
      <c r="I241" s="10">
        <v>0.16</v>
      </c>
      <c r="J241" s="10">
        <v>0.12</v>
      </c>
      <c r="K241" s="12">
        <v>1.3</v>
      </c>
      <c r="L241" s="12">
        <v>0.65</v>
      </c>
      <c r="M241" s="12">
        <v>6.7</v>
      </c>
      <c r="N241" s="12">
        <v>2.48</v>
      </c>
      <c r="O241" s="12">
        <v>8.9</v>
      </c>
      <c r="P241" s="12">
        <v>2.15</v>
      </c>
      <c r="Q241" s="12">
        <v>21.9</v>
      </c>
      <c r="R241" s="12">
        <v>5.3</v>
      </c>
      <c r="S241" s="22">
        <v>16500</v>
      </c>
      <c r="T241" s="11">
        <v>0.80204471166728519</v>
      </c>
      <c r="U241" s="11" t="s">
        <v>59</v>
      </c>
      <c r="V241" s="10">
        <v>7.9104477611940291</v>
      </c>
      <c r="W241" s="11">
        <f t="shared" si="8"/>
        <v>216.81997371879109</v>
      </c>
      <c r="X241" s="22">
        <v>58.79</v>
      </c>
      <c r="Y241" s="30">
        <f t="shared" si="9"/>
        <v>731.32012279958133</v>
      </c>
    </row>
    <row r="242" spans="1:25" x14ac:dyDescent="0.25">
      <c r="A242" s="6">
        <v>26</v>
      </c>
      <c r="B242" s="12">
        <v>7</v>
      </c>
      <c r="C242" s="22">
        <v>245</v>
      </c>
      <c r="D242" s="10">
        <v>6.2</v>
      </c>
      <c r="E242" s="10">
        <v>0.17</v>
      </c>
      <c r="F242" s="12">
        <v>13.6</v>
      </c>
      <c r="G242" s="10">
        <v>1.54</v>
      </c>
      <c r="H242" s="10">
        <v>2.7</v>
      </c>
      <c r="I242" s="10">
        <v>0.9</v>
      </c>
      <c r="J242" s="10">
        <v>0.19</v>
      </c>
      <c r="K242" s="12">
        <v>3.1</v>
      </c>
      <c r="L242" s="12">
        <v>1.1299999999999999</v>
      </c>
      <c r="M242" s="12">
        <v>14</v>
      </c>
      <c r="N242" s="12">
        <v>6.5</v>
      </c>
      <c r="O242" s="12">
        <v>33.5</v>
      </c>
      <c r="P242" s="12">
        <v>7.3</v>
      </c>
      <c r="Q242" s="12">
        <v>94</v>
      </c>
      <c r="R242" s="12">
        <v>24.1</v>
      </c>
      <c r="S242" s="22">
        <v>20600</v>
      </c>
      <c r="T242" s="11">
        <v>0.34673724994133559</v>
      </c>
      <c r="U242" s="11">
        <v>6.4304560431723985</v>
      </c>
      <c r="V242" s="10">
        <v>17.214285714285715</v>
      </c>
      <c r="W242" s="11">
        <f t="shared" si="8"/>
        <v>84.08163265306122</v>
      </c>
      <c r="X242" s="22">
        <v>202.73</v>
      </c>
      <c r="Y242" s="30">
        <f t="shared" si="9"/>
        <v>789.45248567452484</v>
      </c>
    </row>
    <row r="243" spans="1:25" x14ac:dyDescent="0.25">
      <c r="A243" s="6">
        <v>27</v>
      </c>
      <c r="B243" s="37" t="s">
        <v>62</v>
      </c>
      <c r="C243" s="22">
        <v>86.6</v>
      </c>
      <c r="D243" s="10">
        <v>0.78</v>
      </c>
      <c r="E243" s="10">
        <v>4.8000000000000001E-2</v>
      </c>
      <c r="F243" s="10" t="s">
        <v>62</v>
      </c>
      <c r="G243" s="10" t="s">
        <v>62</v>
      </c>
      <c r="H243" s="10" t="s">
        <v>62</v>
      </c>
      <c r="I243" s="10" t="s">
        <v>62</v>
      </c>
      <c r="J243" s="10" t="s">
        <v>62</v>
      </c>
      <c r="K243" s="10" t="s">
        <v>62</v>
      </c>
      <c r="L243" s="12">
        <v>0.08</v>
      </c>
      <c r="M243" s="12">
        <v>1.5</v>
      </c>
      <c r="N243" s="12">
        <v>2.2999999999999998</v>
      </c>
      <c r="O243" s="12">
        <v>21.4</v>
      </c>
      <c r="P243" s="12">
        <v>10.3</v>
      </c>
      <c r="Q243" s="12">
        <v>148</v>
      </c>
      <c r="R243" s="12">
        <v>40.9</v>
      </c>
      <c r="S243" s="22">
        <v>17750</v>
      </c>
      <c r="T243" s="11" t="s">
        <v>59</v>
      </c>
      <c r="U243" s="11" t="s">
        <v>59</v>
      </c>
      <c r="V243" s="10">
        <v>272.66666666666663</v>
      </c>
      <c r="W243" s="11">
        <f t="shared" si="8"/>
        <v>204.96535796766744</v>
      </c>
      <c r="X243" s="22">
        <v>224.52795347</v>
      </c>
      <c r="Y243" s="44" t="s">
        <v>59</v>
      </c>
    </row>
    <row r="244" spans="1:25" x14ac:dyDescent="0.25">
      <c r="A244" s="6">
        <v>28</v>
      </c>
      <c r="B244" s="37" t="s">
        <v>62</v>
      </c>
      <c r="C244" s="22">
        <v>81</v>
      </c>
      <c r="D244" s="10">
        <v>0.88</v>
      </c>
      <c r="E244" s="10" t="s">
        <v>62</v>
      </c>
      <c r="F244" s="12">
        <v>4.5</v>
      </c>
      <c r="G244" s="10" t="s">
        <v>62</v>
      </c>
      <c r="H244" s="10">
        <v>0.14000000000000001</v>
      </c>
      <c r="I244" s="10" t="s">
        <v>62</v>
      </c>
      <c r="J244" s="10">
        <v>0.33</v>
      </c>
      <c r="K244" s="12">
        <v>1.8</v>
      </c>
      <c r="L244" s="12">
        <v>0.46</v>
      </c>
      <c r="M244" s="12">
        <v>5.9</v>
      </c>
      <c r="N244" s="12">
        <v>1.87</v>
      </c>
      <c r="O244" s="12">
        <v>14.1</v>
      </c>
      <c r="P244" s="12">
        <v>3.49</v>
      </c>
      <c r="Q244" s="12">
        <v>32.799999999999997</v>
      </c>
      <c r="R244" s="12">
        <v>9.5</v>
      </c>
      <c r="S244" s="22">
        <v>16720</v>
      </c>
      <c r="T244" s="11" t="s">
        <v>59</v>
      </c>
      <c r="U244" s="11" t="s">
        <v>59</v>
      </c>
      <c r="V244" s="10">
        <v>16.101694915254239</v>
      </c>
      <c r="W244" s="11">
        <f t="shared" si="8"/>
        <v>206.41975308641975</v>
      </c>
      <c r="X244" s="22">
        <v>74.889964899999995</v>
      </c>
      <c r="Y244" s="44" t="s">
        <v>59</v>
      </c>
    </row>
    <row r="245" spans="1:25" x14ac:dyDescent="0.25">
      <c r="A245" s="6">
        <v>29</v>
      </c>
      <c r="B245" s="12">
        <v>8.3000000000000007</v>
      </c>
      <c r="C245" s="22">
        <v>790</v>
      </c>
      <c r="D245" s="10">
        <v>13.4</v>
      </c>
      <c r="E245" s="10" t="s">
        <v>62</v>
      </c>
      <c r="F245" s="12">
        <v>37.9</v>
      </c>
      <c r="G245" s="10">
        <v>0.09</v>
      </c>
      <c r="H245" s="10">
        <v>0.88</v>
      </c>
      <c r="I245" s="10">
        <v>0.15</v>
      </c>
      <c r="J245" s="10">
        <v>0.36</v>
      </c>
      <c r="K245" s="12">
        <v>7.7</v>
      </c>
      <c r="L245" s="12">
        <v>2.95</v>
      </c>
      <c r="M245" s="12">
        <v>52</v>
      </c>
      <c r="N245" s="12">
        <v>22.4</v>
      </c>
      <c r="O245" s="12">
        <v>130</v>
      </c>
      <c r="P245" s="12">
        <v>38.4</v>
      </c>
      <c r="Q245" s="12">
        <v>369</v>
      </c>
      <c r="R245" s="12">
        <v>76.599999999999994</v>
      </c>
      <c r="S245" s="22">
        <v>19700</v>
      </c>
      <c r="T245" s="11">
        <v>1.021081739832427</v>
      </c>
      <c r="U245" s="11" t="s">
        <v>59</v>
      </c>
      <c r="V245" s="10">
        <v>14.73076923076923</v>
      </c>
      <c r="W245" s="11">
        <f t="shared" si="8"/>
        <v>24.936708860759495</v>
      </c>
      <c r="X245" s="22">
        <v>738.43</v>
      </c>
      <c r="Y245" s="30">
        <f t="shared" si="9"/>
        <v>805.50167316018542</v>
      </c>
    </row>
    <row r="246" spans="1:25" x14ac:dyDescent="0.25">
      <c r="A246" s="7" t="s">
        <v>40</v>
      </c>
      <c r="B246" s="12">
        <v>5.3</v>
      </c>
      <c r="C246" s="22">
        <v>605</v>
      </c>
      <c r="D246" s="10">
        <v>4.7</v>
      </c>
      <c r="E246" s="10">
        <v>3.9E-2</v>
      </c>
      <c r="F246" s="12">
        <v>19</v>
      </c>
      <c r="G246" s="10">
        <v>0.06</v>
      </c>
      <c r="H246" s="10">
        <v>0.31</v>
      </c>
      <c r="I246" s="10">
        <v>1.22</v>
      </c>
      <c r="J246" s="10">
        <v>0.43</v>
      </c>
      <c r="K246" s="12">
        <v>9.4</v>
      </c>
      <c r="L246" s="12">
        <v>4.7</v>
      </c>
      <c r="M246" s="12">
        <v>53</v>
      </c>
      <c r="N246" s="12">
        <v>21.2</v>
      </c>
      <c r="O246" s="12">
        <v>97</v>
      </c>
      <c r="P246" s="12">
        <v>25.9</v>
      </c>
      <c r="Q246" s="12">
        <v>240</v>
      </c>
      <c r="R246" s="12">
        <v>48.9</v>
      </c>
      <c r="S246" s="22">
        <v>14200</v>
      </c>
      <c r="T246" s="11">
        <v>0.38705583100054686</v>
      </c>
      <c r="U246" s="11">
        <v>95.02401113934404</v>
      </c>
      <c r="V246" s="10">
        <v>9.2264150943396235</v>
      </c>
      <c r="W246" s="11">
        <f t="shared" si="8"/>
        <v>23.471074380165291</v>
      </c>
      <c r="X246" s="22">
        <v>521.15899999999999</v>
      </c>
      <c r="Y246" s="30">
        <f t="shared" ref="Y246" si="10">(4800/(5.711-LOG(1)+LOG(0.75)-LOG(B246))-273)+50</f>
        <v>764.29162462213606</v>
      </c>
    </row>
    <row r="247" spans="1:25" ht="15.75" x14ac:dyDescent="0.25">
      <c r="A247" s="92" t="s">
        <v>39</v>
      </c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</row>
    <row r="248" spans="1:25" x14ac:dyDescent="0.25">
      <c r="A248" s="6">
        <v>31</v>
      </c>
      <c r="B248" s="12">
        <v>2.4</v>
      </c>
      <c r="C248" s="22">
        <v>208</v>
      </c>
      <c r="D248" s="10">
        <v>4.58</v>
      </c>
      <c r="E248" s="10" t="s">
        <v>62</v>
      </c>
      <c r="F248" s="12">
        <v>4.54</v>
      </c>
      <c r="G248" s="10" t="s">
        <v>62</v>
      </c>
      <c r="H248" s="10" t="s">
        <v>62</v>
      </c>
      <c r="I248" s="10" t="s">
        <v>62</v>
      </c>
      <c r="J248" s="10" t="s">
        <v>62</v>
      </c>
      <c r="K248" s="12">
        <v>1.3</v>
      </c>
      <c r="L248" s="12">
        <v>0.38</v>
      </c>
      <c r="M248" s="12">
        <v>12.1</v>
      </c>
      <c r="N248" s="12">
        <v>5.7</v>
      </c>
      <c r="O248" s="12">
        <v>26.9</v>
      </c>
      <c r="P248" s="12">
        <v>11.6</v>
      </c>
      <c r="Q248" s="12">
        <v>122</v>
      </c>
      <c r="R248" s="12">
        <v>31.8</v>
      </c>
      <c r="S248" s="22">
        <v>21300</v>
      </c>
      <c r="T248" s="11" t="s">
        <v>59</v>
      </c>
      <c r="U248" s="11" t="s">
        <v>59</v>
      </c>
      <c r="V248" s="10">
        <v>26.280991735537192</v>
      </c>
      <c r="W248" s="11">
        <f t="shared" si="8"/>
        <v>102.40384615384616</v>
      </c>
      <c r="X248" s="22">
        <v>216.31995149000002</v>
      </c>
      <c r="Y248" s="38">
        <f t="shared" ref="Y248:Y253" si="11">(4800/(5.711-LOG(1)+LOG(0.75)-LOG(B248))-273)+50</f>
        <v>699.03962465497364</v>
      </c>
    </row>
    <row r="249" spans="1:25" x14ac:dyDescent="0.25">
      <c r="A249" s="6">
        <v>32</v>
      </c>
      <c r="B249" s="12">
        <v>2.9</v>
      </c>
      <c r="C249" s="22">
        <v>50.2</v>
      </c>
      <c r="D249" s="10">
        <v>1.17</v>
      </c>
      <c r="E249" s="10">
        <v>0.02</v>
      </c>
      <c r="F249" s="12">
        <v>3.88</v>
      </c>
      <c r="G249" s="10" t="s">
        <v>62</v>
      </c>
      <c r="H249" s="10" t="s">
        <v>62</v>
      </c>
      <c r="I249" s="10" t="s">
        <v>62</v>
      </c>
      <c r="J249" s="10">
        <v>0.16</v>
      </c>
      <c r="K249" s="12">
        <v>1.45</v>
      </c>
      <c r="L249" s="12">
        <v>0.46</v>
      </c>
      <c r="M249" s="12">
        <v>2.2000000000000002</v>
      </c>
      <c r="N249" s="12">
        <v>1.26</v>
      </c>
      <c r="O249" s="12">
        <v>5.6</v>
      </c>
      <c r="P249" s="12">
        <v>1.1399999999999999</v>
      </c>
      <c r="Q249" s="12">
        <v>16</v>
      </c>
      <c r="R249" s="12">
        <v>2.21</v>
      </c>
      <c r="S249" s="22">
        <v>13530</v>
      </c>
      <c r="T249" s="11" t="s">
        <v>59</v>
      </c>
      <c r="U249" s="11" t="s">
        <v>59</v>
      </c>
      <c r="V249" s="10">
        <v>10.045454545454545</v>
      </c>
      <c r="W249" s="11">
        <f t="shared" si="8"/>
        <v>269.52191235059757</v>
      </c>
      <c r="X249" s="22">
        <v>34.379955810000006</v>
      </c>
      <c r="Y249" s="36">
        <f t="shared" si="11"/>
        <v>713.82971563088893</v>
      </c>
    </row>
    <row r="250" spans="1:25" x14ac:dyDescent="0.25">
      <c r="A250" s="6">
        <v>33</v>
      </c>
      <c r="B250" s="12">
        <v>3</v>
      </c>
      <c r="C250" s="22">
        <v>179</v>
      </c>
      <c r="D250" s="10">
        <v>1.02</v>
      </c>
      <c r="E250" s="10">
        <v>5.2999999999999999E-2</v>
      </c>
      <c r="F250" s="12">
        <v>0.6</v>
      </c>
      <c r="G250" s="10" t="s">
        <v>62</v>
      </c>
      <c r="H250" s="10" t="s">
        <v>62</v>
      </c>
      <c r="I250" s="10" t="s">
        <v>62</v>
      </c>
      <c r="J250" s="10" t="s">
        <v>62</v>
      </c>
      <c r="K250" s="12">
        <v>0.52</v>
      </c>
      <c r="L250" s="12">
        <v>0.33</v>
      </c>
      <c r="M250" s="12">
        <v>6.7</v>
      </c>
      <c r="N250" s="12">
        <v>5</v>
      </c>
      <c r="O250" s="12">
        <v>31.6</v>
      </c>
      <c r="P250" s="12">
        <v>10.9</v>
      </c>
      <c r="Q250" s="12">
        <v>132</v>
      </c>
      <c r="R250" s="12">
        <v>32.799999999999997</v>
      </c>
      <c r="S250" s="22">
        <v>17700</v>
      </c>
      <c r="T250" s="11" t="s">
        <v>59</v>
      </c>
      <c r="U250" s="11" t="s">
        <v>59</v>
      </c>
      <c r="V250" s="10">
        <v>48.955223880597011</v>
      </c>
      <c r="W250" s="11">
        <f t="shared" si="8"/>
        <v>98.882681564245814</v>
      </c>
      <c r="X250" s="22">
        <v>220.50295232000002</v>
      </c>
      <c r="Y250" s="36">
        <f t="shared" si="11"/>
        <v>716.52952899277818</v>
      </c>
    </row>
    <row r="251" spans="1:25" x14ac:dyDescent="0.25">
      <c r="A251" s="6">
        <v>34</v>
      </c>
      <c r="B251" s="12">
        <v>3.3</v>
      </c>
      <c r="C251" s="22">
        <v>221</v>
      </c>
      <c r="D251" s="10">
        <v>8.6</v>
      </c>
      <c r="E251" s="10">
        <v>7.5999999999999998E-2</v>
      </c>
      <c r="F251" s="12">
        <v>10.6</v>
      </c>
      <c r="G251" s="10">
        <v>0.17</v>
      </c>
      <c r="H251" s="10">
        <v>0.89</v>
      </c>
      <c r="I251" s="10">
        <v>0.7</v>
      </c>
      <c r="J251" s="10">
        <v>0.06</v>
      </c>
      <c r="K251" s="12">
        <v>3.9</v>
      </c>
      <c r="L251" s="12">
        <v>0.93</v>
      </c>
      <c r="M251" s="12">
        <v>15.1</v>
      </c>
      <c r="N251" s="12">
        <v>5.2</v>
      </c>
      <c r="O251" s="12">
        <v>30</v>
      </c>
      <c r="P251" s="12">
        <v>9.8000000000000007</v>
      </c>
      <c r="Q251" s="12">
        <v>96.6</v>
      </c>
      <c r="R251" s="12">
        <v>20.8</v>
      </c>
      <c r="S251" s="22">
        <v>22400</v>
      </c>
      <c r="T251" s="11">
        <v>0.11069268651485246</v>
      </c>
      <c r="U251" s="11">
        <v>22.561205172261523</v>
      </c>
      <c r="V251" s="10">
        <v>13.774834437086092</v>
      </c>
      <c r="W251" s="11">
        <f t="shared" si="8"/>
        <v>101.35746606334841</v>
      </c>
      <c r="X251" s="22">
        <v>194.82600000000002</v>
      </c>
      <c r="Y251" s="36">
        <f t="shared" si="11"/>
        <v>724.20378391487873</v>
      </c>
    </row>
    <row r="252" spans="1:25" x14ac:dyDescent="0.25">
      <c r="A252" s="6">
        <v>35</v>
      </c>
      <c r="B252" s="12">
        <v>2.1</v>
      </c>
      <c r="C252" s="22">
        <v>72</v>
      </c>
      <c r="D252" s="10">
        <v>1.44</v>
      </c>
      <c r="E252" s="10">
        <v>4.2999999999999997E-2</v>
      </c>
      <c r="F252" s="12">
        <v>9.1</v>
      </c>
      <c r="G252" s="10">
        <v>0.08</v>
      </c>
      <c r="H252" s="10" t="s">
        <v>62</v>
      </c>
      <c r="I252" s="10">
        <v>0.16</v>
      </c>
      <c r="J252" s="10">
        <v>0.2</v>
      </c>
      <c r="K252" s="12">
        <v>3.1</v>
      </c>
      <c r="L252" s="12">
        <v>0.18</v>
      </c>
      <c r="M252" s="12">
        <v>3.7</v>
      </c>
      <c r="N252" s="12">
        <v>1.45</v>
      </c>
      <c r="O252" s="12">
        <v>7.9</v>
      </c>
      <c r="P252" s="12">
        <v>2.06</v>
      </c>
      <c r="Q252" s="12">
        <v>24.2</v>
      </c>
      <c r="R252" s="12">
        <v>6.1</v>
      </c>
      <c r="S252" s="22">
        <v>15900</v>
      </c>
      <c r="T252" s="11">
        <v>0.86564167850345142</v>
      </c>
      <c r="U252" s="11">
        <v>37.536161381783991</v>
      </c>
      <c r="V252" s="10">
        <v>16.486486486486484</v>
      </c>
      <c r="W252" s="11">
        <f t="shared" si="8"/>
        <v>220.83333333333334</v>
      </c>
      <c r="X252" s="22">
        <v>58.272987799999996</v>
      </c>
      <c r="Y252" s="36">
        <f t="shared" si="11"/>
        <v>688.8814790756237</v>
      </c>
    </row>
    <row r="253" spans="1:25" x14ac:dyDescent="0.25">
      <c r="A253" s="6">
        <v>36</v>
      </c>
      <c r="B253" s="12">
        <v>2.7</v>
      </c>
      <c r="C253" s="22">
        <v>83.5</v>
      </c>
      <c r="D253" s="10">
        <v>1.39</v>
      </c>
      <c r="E253" s="10">
        <v>0</v>
      </c>
      <c r="F253" s="12">
        <v>5.3</v>
      </c>
      <c r="G253" s="10" t="s">
        <v>62</v>
      </c>
      <c r="H253" s="10" t="s">
        <v>62</v>
      </c>
      <c r="I253" s="10">
        <v>0.15</v>
      </c>
      <c r="J253" s="10">
        <v>0.12</v>
      </c>
      <c r="K253" s="12">
        <v>1.1000000000000001</v>
      </c>
      <c r="L253" s="12">
        <v>0.62</v>
      </c>
      <c r="M253" s="12">
        <v>7</v>
      </c>
      <c r="N253" s="12">
        <v>1.3</v>
      </c>
      <c r="O253" s="12">
        <v>14.3</v>
      </c>
      <c r="P253" s="12">
        <v>4</v>
      </c>
      <c r="Q253" s="12">
        <v>74</v>
      </c>
      <c r="R253" s="12">
        <v>20</v>
      </c>
      <c r="S253" s="22">
        <v>14500</v>
      </c>
      <c r="T253" s="11">
        <v>0.90050945062191889</v>
      </c>
      <c r="U253" s="11" t="s">
        <v>59</v>
      </c>
      <c r="V253" s="10">
        <v>28.571428571428569</v>
      </c>
      <c r="W253" s="11">
        <f t="shared" si="8"/>
        <v>173.65269461077844</v>
      </c>
      <c r="X253" s="22">
        <v>127.88998921000001</v>
      </c>
      <c r="Y253" s="36">
        <f t="shared" si="11"/>
        <v>708.18946372982896</v>
      </c>
    </row>
    <row r="254" spans="1:25" x14ac:dyDescent="0.25">
      <c r="A254" s="7">
        <v>37</v>
      </c>
      <c r="B254" s="12">
        <v>9</v>
      </c>
      <c r="C254" s="22">
        <v>337</v>
      </c>
      <c r="D254" s="10">
        <v>7.9</v>
      </c>
      <c r="E254" s="10">
        <v>0.56000000000000005</v>
      </c>
      <c r="F254" s="12">
        <v>27.8</v>
      </c>
      <c r="G254" s="10">
        <v>2.4</v>
      </c>
      <c r="H254" s="10">
        <v>9.1999999999999993</v>
      </c>
      <c r="I254" s="10">
        <v>2.8</v>
      </c>
      <c r="J254" s="10">
        <v>0.35</v>
      </c>
      <c r="K254" s="12">
        <v>6.6</v>
      </c>
      <c r="L254" s="12">
        <v>1.93</v>
      </c>
      <c r="M254" s="12">
        <v>20</v>
      </c>
      <c r="N254" s="12">
        <v>8.8000000000000007</v>
      </c>
      <c r="O254" s="12">
        <v>42.6</v>
      </c>
      <c r="P254" s="12">
        <v>12.9</v>
      </c>
      <c r="Q254" s="12">
        <v>116</v>
      </c>
      <c r="R254" s="12">
        <v>27.4</v>
      </c>
      <c r="S254" s="22">
        <v>20200</v>
      </c>
      <c r="T254" s="11">
        <v>0.2481795895426038</v>
      </c>
      <c r="U254" s="11">
        <v>5.8014005014621555</v>
      </c>
      <c r="V254" s="10">
        <v>13.7</v>
      </c>
      <c r="W254" s="11">
        <f t="shared" si="8"/>
        <v>59.940652818991097</v>
      </c>
      <c r="X254" s="22">
        <v>279.33999999999997</v>
      </c>
      <c r="Y254" s="32">
        <f t="shared" ref="Y254" si="12">(4800/(5.711-LOG(1)+LOG(0.75)-LOG(B254))-273)+50</f>
        <v>813.30997994127347</v>
      </c>
    </row>
    <row r="255" spans="1:25" ht="15.75" x14ac:dyDescent="0.25">
      <c r="A255" s="92" t="s">
        <v>41</v>
      </c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</row>
    <row r="256" spans="1:25" ht="45" x14ac:dyDescent="0.25">
      <c r="A256" s="14" t="s">
        <v>54</v>
      </c>
      <c r="B256" s="19" t="s">
        <v>56</v>
      </c>
      <c r="C256" s="15" t="s">
        <v>0</v>
      </c>
      <c r="D256" s="16" t="s">
        <v>1</v>
      </c>
      <c r="E256" s="17" t="s">
        <v>2</v>
      </c>
      <c r="F256" s="19" t="s">
        <v>3</v>
      </c>
      <c r="G256" s="16" t="s">
        <v>4</v>
      </c>
      <c r="H256" s="16" t="s">
        <v>5</v>
      </c>
      <c r="I256" s="16" t="s">
        <v>6</v>
      </c>
      <c r="J256" s="16" t="s">
        <v>7</v>
      </c>
      <c r="K256" s="19" t="s">
        <v>8</v>
      </c>
      <c r="L256" s="19" t="s">
        <v>9</v>
      </c>
      <c r="M256" s="19" t="s">
        <v>10</v>
      </c>
      <c r="N256" s="19" t="s">
        <v>11</v>
      </c>
      <c r="O256" s="19" t="s">
        <v>12</v>
      </c>
      <c r="P256" s="19" t="s">
        <v>13</v>
      </c>
      <c r="Q256" s="19" t="s">
        <v>14</v>
      </c>
      <c r="R256" s="19" t="s">
        <v>15</v>
      </c>
      <c r="S256" s="15" t="s">
        <v>16</v>
      </c>
      <c r="T256" s="18" t="s">
        <v>51</v>
      </c>
      <c r="U256" s="18" t="s">
        <v>52</v>
      </c>
      <c r="V256" s="20" t="s">
        <v>57</v>
      </c>
      <c r="W256" s="20" t="s">
        <v>53</v>
      </c>
      <c r="X256" s="15" t="s">
        <v>55</v>
      </c>
      <c r="Y256" s="90" t="s">
        <v>61</v>
      </c>
    </row>
    <row r="257" spans="1:25" x14ac:dyDescent="0.25">
      <c r="A257" s="6">
        <v>1</v>
      </c>
      <c r="B257" s="12">
        <v>0.8</v>
      </c>
      <c r="C257" s="22">
        <v>1032</v>
      </c>
      <c r="D257" s="10">
        <v>1.4</v>
      </c>
      <c r="E257" s="10">
        <v>2.5000000000000001E-2</v>
      </c>
      <c r="F257" s="12">
        <v>19.600000000000001</v>
      </c>
      <c r="G257" s="10">
        <v>0.28000000000000003</v>
      </c>
      <c r="H257" s="10">
        <v>2.7</v>
      </c>
      <c r="I257" s="10">
        <v>4.2</v>
      </c>
      <c r="J257" s="10">
        <v>1.86</v>
      </c>
      <c r="K257" s="12">
        <v>15.9</v>
      </c>
      <c r="L257" s="12">
        <v>7.1</v>
      </c>
      <c r="M257" s="12">
        <v>75</v>
      </c>
      <c r="N257" s="12">
        <v>32.6</v>
      </c>
      <c r="O257" s="12">
        <v>158</v>
      </c>
      <c r="P257" s="12">
        <v>43.6</v>
      </c>
      <c r="Q257" s="12">
        <v>426</v>
      </c>
      <c r="R257" s="12">
        <v>93.1</v>
      </c>
      <c r="S257" s="22">
        <v>10030</v>
      </c>
      <c r="T257" s="11">
        <v>0.69380709692517128</v>
      </c>
      <c r="U257" s="11">
        <v>56.675418792036005</v>
      </c>
      <c r="V257" s="10">
        <v>12.413333333333332</v>
      </c>
      <c r="W257" s="11">
        <f t="shared" ref="W257:W318" si="13">S257/C257</f>
        <v>9.7189922480620154</v>
      </c>
      <c r="X257" s="22">
        <v>879.96500000000003</v>
      </c>
      <c r="Y257" s="45" t="s">
        <v>60</v>
      </c>
    </row>
    <row r="258" spans="1:25" x14ac:dyDescent="0.25">
      <c r="A258" s="6">
        <v>2</v>
      </c>
      <c r="B258" s="12">
        <v>3.9</v>
      </c>
      <c r="C258" s="22">
        <v>1130</v>
      </c>
      <c r="D258" s="10">
        <v>2.5499999999999998</v>
      </c>
      <c r="E258" s="10">
        <v>2.1000000000000001E-2</v>
      </c>
      <c r="F258" s="12">
        <v>38.799999999999997</v>
      </c>
      <c r="G258" s="10">
        <v>0.51</v>
      </c>
      <c r="H258" s="10">
        <v>2</v>
      </c>
      <c r="I258" s="10">
        <v>2.5</v>
      </c>
      <c r="J258" s="10">
        <v>1.45</v>
      </c>
      <c r="K258" s="12">
        <v>21.7</v>
      </c>
      <c r="L258" s="12">
        <v>5.8</v>
      </c>
      <c r="M258" s="12">
        <v>86</v>
      </c>
      <c r="N258" s="12">
        <v>30.9</v>
      </c>
      <c r="O258" s="12">
        <v>174</v>
      </c>
      <c r="P258" s="12">
        <v>52.2</v>
      </c>
      <c r="Q258" s="12">
        <v>517</v>
      </c>
      <c r="R258" s="12">
        <v>118</v>
      </c>
      <c r="S258" s="22">
        <v>14000</v>
      </c>
      <c r="T258" s="11">
        <v>0.60009102575615092</v>
      </c>
      <c r="U258" s="11">
        <v>90.70363181833136</v>
      </c>
      <c r="V258" s="10">
        <v>13.720930232558139</v>
      </c>
      <c r="W258" s="11">
        <f t="shared" si="13"/>
        <v>12.389380530973451</v>
      </c>
      <c r="X258" s="22">
        <v>1050.8810000000001</v>
      </c>
      <c r="Y258" s="44" t="s">
        <v>60</v>
      </c>
    </row>
    <row r="259" spans="1:25" x14ac:dyDescent="0.25">
      <c r="A259" s="6">
        <v>3</v>
      </c>
      <c r="B259" s="12">
        <v>2.5</v>
      </c>
      <c r="C259" s="22">
        <v>840</v>
      </c>
      <c r="D259" s="10">
        <v>2.65</v>
      </c>
      <c r="E259" s="10">
        <v>0.16</v>
      </c>
      <c r="F259" s="12">
        <v>30.8</v>
      </c>
      <c r="G259" s="10">
        <v>0.34</v>
      </c>
      <c r="H259" s="10">
        <v>1.3</v>
      </c>
      <c r="I259" s="10">
        <v>3.9</v>
      </c>
      <c r="J259" s="10">
        <v>2.09</v>
      </c>
      <c r="K259" s="12">
        <v>13.3</v>
      </c>
      <c r="L259" s="12">
        <v>5.9</v>
      </c>
      <c r="M259" s="12">
        <v>76</v>
      </c>
      <c r="N259" s="12">
        <v>26.1</v>
      </c>
      <c r="O259" s="12">
        <v>140</v>
      </c>
      <c r="P259" s="12">
        <v>32.4</v>
      </c>
      <c r="Q259" s="12">
        <v>297</v>
      </c>
      <c r="R259" s="12">
        <v>59</v>
      </c>
      <c r="S259" s="22">
        <v>11160</v>
      </c>
      <c r="T259" s="11">
        <v>0.8845800962299939</v>
      </c>
      <c r="U259" s="11">
        <v>31.947652599718204</v>
      </c>
      <c r="V259" s="10">
        <v>7.7631578947368425</v>
      </c>
      <c r="W259" s="11">
        <f t="shared" si="13"/>
        <v>13.285714285714286</v>
      </c>
      <c r="X259" s="22">
        <v>688.29</v>
      </c>
      <c r="Y259" s="44" t="s">
        <v>60</v>
      </c>
    </row>
    <row r="260" spans="1:25" x14ac:dyDescent="0.25">
      <c r="A260" s="6">
        <v>4</v>
      </c>
      <c r="B260" s="12">
        <v>2.5</v>
      </c>
      <c r="C260" s="22">
        <v>370</v>
      </c>
      <c r="D260" s="10">
        <v>1.81</v>
      </c>
      <c r="E260" s="10" t="s">
        <v>62</v>
      </c>
      <c r="F260" s="12">
        <v>16.399999999999999</v>
      </c>
      <c r="G260" s="10">
        <v>0.22</v>
      </c>
      <c r="H260" s="10">
        <v>0.38</v>
      </c>
      <c r="I260" s="10">
        <v>1.5</v>
      </c>
      <c r="J260" s="10">
        <v>0.25</v>
      </c>
      <c r="K260" s="12">
        <v>6.1</v>
      </c>
      <c r="L260" s="12">
        <v>3.06</v>
      </c>
      <c r="M260" s="12">
        <v>30</v>
      </c>
      <c r="N260" s="12">
        <v>12</v>
      </c>
      <c r="O260" s="12">
        <v>56.9</v>
      </c>
      <c r="P260" s="12">
        <v>15.9</v>
      </c>
      <c r="Q260" s="12">
        <v>147</v>
      </c>
      <c r="R260" s="12">
        <v>26.9</v>
      </c>
      <c r="S260" s="22">
        <v>12400</v>
      </c>
      <c r="T260" s="11">
        <v>0.25192917396594861</v>
      </c>
      <c r="U260" s="11" t="s">
        <v>59</v>
      </c>
      <c r="V260" s="10">
        <v>8.9666666666666668</v>
      </c>
      <c r="W260" s="11">
        <f t="shared" si="13"/>
        <v>33.513513513513516</v>
      </c>
      <c r="X260" s="22">
        <v>316.61</v>
      </c>
      <c r="Y260" s="44" t="s">
        <v>60</v>
      </c>
    </row>
    <row r="261" spans="1:25" x14ac:dyDescent="0.25">
      <c r="A261" s="6">
        <v>5</v>
      </c>
      <c r="B261" s="12">
        <v>1.4</v>
      </c>
      <c r="C261" s="22">
        <v>740</v>
      </c>
      <c r="D261" s="10">
        <v>1.66</v>
      </c>
      <c r="E261" s="10" t="s">
        <v>62</v>
      </c>
      <c r="F261" s="12">
        <v>19.399999999999999</v>
      </c>
      <c r="G261" s="10">
        <v>0.42</v>
      </c>
      <c r="H261" s="10">
        <v>0.9</v>
      </c>
      <c r="I261" s="10">
        <v>2.1</v>
      </c>
      <c r="J261" s="10">
        <v>0.57999999999999996</v>
      </c>
      <c r="K261" s="12">
        <v>9</v>
      </c>
      <c r="L261" s="12">
        <v>4.9000000000000004</v>
      </c>
      <c r="M261" s="12">
        <v>55</v>
      </c>
      <c r="N261" s="12">
        <v>20</v>
      </c>
      <c r="O261" s="12">
        <v>110</v>
      </c>
      <c r="P261" s="12">
        <v>26.7</v>
      </c>
      <c r="Q261" s="12">
        <v>259</v>
      </c>
      <c r="R261" s="12">
        <v>56.4</v>
      </c>
      <c r="S261" s="22">
        <v>12510</v>
      </c>
      <c r="T261" s="11">
        <v>0.4066737051300765</v>
      </c>
      <c r="U261" s="11" t="s">
        <v>59</v>
      </c>
      <c r="V261" s="10">
        <v>10.254545454545454</v>
      </c>
      <c r="W261" s="11">
        <f t="shared" si="13"/>
        <v>16.905405405405407</v>
      </c>
      <c r="X261" s="22">
        <v>564.4</v>
      </c>
      <c r="Y261" s="44" t="s">
        <v>60</v>
      </c>
    </row>
    <row r="262" spans="1:25" x14ac:dyDescent="0.25">
      <c r="A262" s="6">
        <v>6</v>
      </c>
      <c r="B262" s="12">
        <v>3.3</v>
      </c>
      <c r="C262" s="22">
        <v>339</v>
      </c>
      <c r="D262" s="10">
        <v>2.96</v>
      </c>
      <c r="E262" s="10">
        <v>2.1000000000000001E-2</v>
      </c>
      <c r="F262" s="12">
        <v>15</v>
      </c>
      <c r="G262" s="10">
        <v>0.08</v>
      </c>
      <c r="H262" s="10">
        <v>0.79</v>
      </c>
      <c r="I262" s="10">
        <v>1.29</v>
      </c>
      <c r="J262" s="10">
        <v>0.81</v>
      </c>
      <c r="K262" s="12">
        <v>5.9</v>
      </c>
      <c r="L262" s="12">
        <v>2.2999999999999998</v>
      </c>
      <c r="M262" s="12">
        <v>24.8</v>
      </c>
      <c r="N262" s="12">
        <v>9.9</v>
      </c>
      <c r="O262" s="12">
        <v>55.8</v>
      </c>
      <c r="P262" s="12">
        <v>12.8</v>
      </c>
      <c r="Q262" s="12">
        <v>118</v>
      </c>
      <c r="R262" s="12">
        <v>27.9</v>
      </c>
      <c r="S262" s="22">
        <v>13510</v>
      </c>
      <c r="T262" s="11">
        <v>0.8949796469000838</v>
      </c>
      <c r="U262" s="11">
        <v>88.536898596322175</v>
      </c>
      <c r="V262" s="10">
        <v>11.249999999999998</v>
      </c>
      <c r="W262" s="11">
        <f t="shared" si="13"/>
        <v>39.852507374631266</v>
      </c>
      <c r="X262" s="22">
        <v>275.39100000000002</v>
      </c>
      <c r="Y262" s="44" t="s">
        <v>60</v>
      </c>
    </row>
    <row r="263" spans="1:25" x14ac:dyDescent="0.25">
      <c r="A263" s="6">
        <v>7</v>
      </c>
      <c r="B263" s="12">
        <v>3.2</v>
      </c>
      <c r="C263" s="22">
        <v>501</v>
      </c>
      <c r="D263" s="10">
        <v>2.1</v>
      </c>
      <c r="E263" s="10" t="s">
        <v>62</v>
      </c>
      <c r="F263" s="12">
        <v>20</v>
      </c>
      <c r="G263" s="10">
        <v>7.0000000000000007E-2</v>
      </c>
      <c r="H263" s="10">
        <v>0.61</v>
      </c>
      <c r="I263" s="10">
        <v>1.5</v>
      </c>
      <c r="J263" s="10">
        <v>0.12</v>
      </c>
      <c r="K263" s="12">
        <v>7.4</v>
      </c>
      <c r="L263" s="12">
        <v>3.36</v>
      </c>
      <c r="M263" s="12">
        <v>35.6</v>
      </c>
      <c r="N263" s="12">
        <v>17.100000000000001</v>
      </c>
      <c r="O263" s="12">
        <v>82.2</v>
      </c>
      <c r="P263" s="12">
        <v>21</v>
      </c>
      <c r="Q263" s="12">
        <v>186</v>
      </c>
      <c r="R263" s="12">
        <v>36.200000000000003</v>
      </c>
      <c r="S263" s="22">
        <v>12100</v>
      </c>
      <c r="T263" s="11">
        <v>0.1097915098946038</v>
      </c>
      <c r="U263" s="11" t="s">
        <v>59</v>
      </c>
      <c r="V263" s="10">
        <v>10.168539325842698</v>
      </c>
      <c r="W263" s="11">
        <f t="shared" si="13"/>
        <v>24.151696606786427</v>
      </c>
      <c r="X263" s="22">
        <v>411.15999999999997</v>
      </c>
      <c r="Y263" s="44" t="s">
        <v>60</v>
      </c>
    </row>
    <row r="264" spans="1:25" x14ac:dyDescent="0.25">
      <c r="A264" s="6">
        <v>8</v>
      </c>
      <c r="B264" s="12">
        <v>4.7</v>
      </c>
      <c r="C264" s="22">
        <v>487</v>
      </c>
      <c r="D264" s="10">
        <v>1.67</v>
      </c>
      <c r="E264" s="10" t="s">
        <v>62</v>
      </c>
      <c r="F264" s="12">
        <v>11.5</v>
      </c>
      <c r="G264" s="10">
        <v>0.91</v>
      </c>
      <c r="H264" s="10">
        <v>0.99</v>
      </c>
      <c r="I264" s="10">
        <v>1.6</v>
      </c>
      <c r="J264" s="10">
        <v>1.1100000000000001</v>
      </c>
      <c r="K264" s="12">
        <v>11.3</v>
      </c>
      <c r="L264" s="12">
        <v>4</v>
      </c>
      <c r="M264" s="12">
        <v>50</v>
      </c>
      <c r="N264" s="12">
        <v>15.6</v>
      </c>
      <c r="O264" s="12">
        <v>70</v>
      </c>
      <c r="P264" s="12">
        <v>18</v>
      </c>
      <c r="Q264" s="12">
        <v>147</v>
      </c>
      <c r="R264" s="12">
        <v>30.8</v>
      </c>
      <c r="S264" s="22">
        <v>12250</v>
      </c>
      <c r="T264" s="11">
        <v>0.79574288981518937</v>
      </c>
      <c r="U264" s="11" t="s">
        <v>59</v>
      </c>
      <c r="V264" s="10">
        <v>6.16</v>
      </c>
      <c r="W264" s="11">
        <f t="shared" si="13"/>
        <v>25.154004106776181</v>
      </c>
      <c r="X264" s="22">
        <v>362.81</v>
      </c>
      <c r="Y264" s="44" t="s">
        <v>60</v>
      </c>
    </row>
    <row r="265" spans="1:25" x14ac:dyDescent="0.25">
      <c r="A265" s="6">
        <v>9</v>
      </c>
      <c r="B265" s="12">
        <v>4.5</v>
      </c>
      <c r="C265" s="22">
        <v>151</v>
      </c>
      <c r="D265" s="10">
        <v>1.5</v>
      </c>
      <c r="E265" s="10" t="s">
        <v>62</v>
      </c>
      <c r="F265" s="12">
        <v>5.8</v>
      </c>
      <c r="G265" s="10">
        <v>0</v>
      </c>
      <c r="H265" s="10">
        <v>-1.3360000000000001E-5</v>
      </c>
      <c r="I265" s="10">
        <v>0.49</v>
      </c>
      <c r="J265" s="10">
        <v>0.42</v>
      </c>
      <c r="K265" s="12">
        <v>6.4</v>
      </c>
      <c r="L265" s="12">
        <v>1.02</v>
      </c>
      <c r="M265" s="12">
        <v>11.7</v>
      </c>
      <c r="N265" s="12">
        <v>4.4000000000000004</v>
      </c>
      <c r="O265" s="12">
        <v>22.5</v>
      </c>
      <c r="P265" s="12">
        <v>5.5</v>
      </c>
      <c r="Q265" s="12">
        <v>48.4</v>
      </c>
      <c r="R265" s="12">
        <v>10.4</v>
      </c>
      <c r="S265" s="22">
        <v>11510</v>
      </c>
      <c r="T265" s="11">
        <v>0.72295333328278188</v>
      </c>
      <c r="U265" s="11" t="s">
        <v>59</v>
      </c>
      <c r="V265" s="10">
        <v>8.8888888888888893</v>
      </c>
      <c r="W265" s="11">
        <f t="shared" si="13"/>
        <v>76.225165562913901</v>
      </c>
      <c r="X265" s="22">
        <v>117.02998664</v>
      </c>
      <c r="Y265" s="44" t="s">
        <v>60</v>
      </c>
    </row>
    <row r="266" spans="1:25" x14ac:dyDescent="0.25">
      <c r="A266" s="6">
        <v>10</v>
      </c>
      <c r="B266" s="12">
        <v>11.6</v>
      </c>
      <c r="C266" s="22">
        <v>930</v>
      </c>
      <c r="D266" s="10">
        <v>8.8000000000000007</v>
      </c>
      <c r="E266" s="10" t="s">
        <v>62</v>
      </c>
      <c r="F266" s="12">
        <v>46.7</v>
      </c>
      <c r="G266" s="10">
        <v>0.06</v>
      </c>
      <c r="H266" s="10">
        <v>0.34</v>
      </c>
      <c r="I266" s="10">
        <v>1.04</v>
      </c>
      <c r="J266" s="10">
        <v>0.49</v>
      </c>
      <c r="K266" s="12">
        <v>5.7</v>
      </c>
      <c r="L266" s="12">
        <v>3.3</v>
      </c>
      <c r="M266" s="12">
        <v>54</v>
      </c>
      <c r="N266" s="12">
        <v>23.2</v>
      </c>
      <c r="O266" s="12">
        <v>149</v>
      </c>
      <c r="P266" s="12">
        <v>46.7</v>
      </c>
      <c r="Q266" s="12">
        <v>485</v>
      </c>
      <c r="R266" s="12">
        <v>112</v>
      </c>
      <c r="S266" s="22">
        <v>14830</v>
      </c>
      <c r="T266" s="11">
        <v>0.61346668604806331</v>
      </c>
      <c r="U266" s="11" t="s">
        <v>59</v>
      </c>
      <c r="V266" s="10">
        <v>20.74074074074074</v>
      </c>
      <c r="W266" s="11">
        <f t="shared" si="13"/>
        <v>15.946236559139784</v>
      </c>
      <c r="X266" s="22">
        <v>927.53</v>
      </c>
      <c r="Y266" s="44" t="s">
        <v>60</v>
      </c>
    </row>
    <row r="267" spans="1:25" x14ac:dyDescent="0.25">
      <c r="A267" s="6">
        <v>11</v>
      </c>
      <c r="B267" s="12">
        <v>10.4</v>
      </c>
      <c r="C267" s="22">
        <v>1266</v>
      </c>
      <c r="D267" s="10">
        <v>10.8</v>
      </c>
      <c r="E267" s="10" t="s">
        <v>62</v>
      </c>
      <c r="F267" s="12">
        <v>66</v>
      </c>
      <c r="G267" s="10">
        <v>0.33</v>
      </c>
      <c r="H267" s="10">
        <v>0.56999999999999995</v>
      </c>
      <c r="I267" s="10">
        <v>2</v>
      </c>
      <c r="J267" s="10">
        <v>0.96</v>
      </c>
      <c r="K267" s="12">
        <v>10.5</v>
      </c>
      <c r="L267" s="12">
        <v>4.62</v>
      </c>
      <c r="M267" s="12">
        <v>77</v>
      </c>
      <c r="N267" s="12">
        <v>38.5</v>
      </c>
      <c r="O267" s="12">
        <v>207</v>
      </c>
      <c r="P267" s="12">
        <v>62.2</v>
      </c>
      <c r="Q267" s="12">
        <v>711</v>
      </c>
      <c r="R267" s="12">
        <v>171</v>
      </c>
      <c r="S267" s="22">
        <v>13100</v>
      </c>
      <c r="T267" s="11">
        <v>0.63857305127705899</v>
      </c>
      <c r="U267" s="11" t="s">
        <v>59</v>
      </c>
      <c r="V267" s="10">
        <v>22.207792207792206</v>
      </c>
      <c r="W267" s="11">
        <f t="shared" si="13"/>
        <v>10.347551342812006</v>
      </c>
      <c r="X267" s="22">
        <v>1351.68</v>
      </c>
      <c r="Y267" s="44" t="s">
        <v>60</v>
      </c>
    </row>
    <row r="268" spans="1:25" x14ac:dyDescent="0.25">
      <c r="A268" s="6">
        <v>12</v>
      </c>
      <c r="B268" s="12">
        <v>8</v>
      </c>
      <c r="C268" s="22">
        <v>457</v>
      </c>
      <c r="D268" s="10">
        <v>4.25</v>
      </c>
      <c r="E268" s="10">
        <v>4.3999999999999997E-2</v>
      </c>
      <c r="F268" s="12">
        <v>30.6</v>
      </c>
      <c r="G268" s="10">
        <v>0.08</v>
      </c>
      <c r="H268" s="10">
        <v>0.78</v>
      </c>
      <c r="I268" s="10">
        <v>0.5</v>
      </c>
      <c r="J268" s="10">
        <v>0.33</v>
      </c>
      <c r="K268" s="12">
        <v>4.5</v>
      </c>
      <c r="L268" s="12">
        <v>2.4700000000000002</v>
      </c>
      <c r="M268" s="12">
        <v>33</v>
      </c>
      <c r="N268" s="12">
        <v>13.9</v>
      </c>
      <c r="O268" s="12">
        <v>83</v>
      </c>
      <c r="P268" s="12">
        <v>19.600000000000001</v>
      </c>
      <c r="Q268" s="12">
        <v>208</v>
      </c>
      <c r="R268" s="12">
        <v>41.1</v>
      </c>
      <c r="S268" s="22">
        <v>14000</v>
      </c>
      <c r="T268" s="11">
        <v>0.6706125580540927</v>
      </c>
      <c r="U268" s="11">
        <v>124.77793135056902</v>
      </c>
      <c r="V268" s="10">
        <v>12.454545454545453</v>
      </c>
      <c r="W268" s="11">
        <f t="shared" si="13"/>
        <v>30.634573304157549</v>
      </c>
      <c r="X268" s="22">
        <v>437.904</v>
      </c>
      <c r="Y268" s="44" t="s">
        <v>60</v>
      </c>
    </row>
    <row r="269" spans="1:25" x14ac:dyDescent="0.25">
      <c r="A269" s="6">
        <v>13</v>
      </c>
      <c r="B269" s="12">
        <v>3.4</v>
      </c>
      <c r="C269" s="22">
        <v>210</v>
      </c>
      <c r="D269" s="10">
        <v>2.63</v>
      </c>
      <c r="E269" s="10" t="s">
        <v>62</v>
      </c>
      <c r="F269" s="12">
        <v>11</v>
      </c>
      <c r="G269" s="10" t="s">
        <v>62</v>
      </c>
      <c r="H269" s="10">
        <v>0.18</v>
      </c>
      <c r="I269" s="10">
        <v>0.32</v>
      </c>
      <c r="J269" s="10">
        <v>0.64</v>
      </c>
      <c r="K269" s="12">
        <v>2.2000000000000002</v>
      </c>
      <c r="L269" s="12">
        <v>1.04</v>
      </c>
      <c r="M269" s="12">
        <v>16.899999999999999</v>
      </c>
      <c r="N269" s="12">
        <v>7</v>
      </c>
      <c r="O269" s="12">
        <v>30.9</v>
      </c>
      <c r="P269" s="12">
        <v>10.4</v>
      </c>
      <c r="Q269" s="12">
        <v>66</v>
      </c>
      <c r="R269" s="12">
        <v>16.899999999999999</v>
      </c>
      <c r="S269" s="22">
        <v>14200</v>
      </c>
      <c r="T269" s="11">
        <v>2.3251054035740548</v>
      </c>
      <c r="U269" s="11" t="s">
        <v>59</v>
      </c>
      <c r="V269" s="10">
        <v>10</v>
      </c>
      <c r="W269" s="11">
        <f t="shared" si="13"/>
        <v>67.61904761904762</v>
      </c>
      <c r="X269" s="22">
        <v>163.48000000000002</v>
      </c>
      <c r="Y269" s="44" t="s">
        <v>60</v>
      </c>
    </row>
    <row r="270" spans="1:25" x14ac:dyDescent="0.25">
      <c r="A270" s="6">
        <v>14</v>
      </c>
      <c r="B270" s="12">
        <v>4.8</v>
      </c>
      <c r="C270" s="22">
        <v>696</v>
      </c>
      <c r="D270" s="10">
        <v>2.7</v>
      </c>
      <c r="E270" s="10" t="s">
        <v>62</v>
      </c>
      <c r="F270" s="12">
        <v>27.6</v>
      </c>
      <c r="G270" s="10">
        <v>0.33</v>
      </c>
      <c r="H270" s="10">
        <v>1.2</v>
      </c>
      <c r="I270" s="10">
        <v>1</v>
      </c>
      <c r="J270" s="10">
        <v>0.56000000000000005</v>
      </c>
      <c r="K270" s="12">
        <v>8</v>
      </c>
      <c r="L270" s="12">
        <v>4.7</v>
      </c>
      <c r="M270" s="12">
        <v>56.5</v>
      </c>
      <c r="N270" s="12">
        <v>20.3</v>
      </c>
      <c r="O270" s="12">
        <v>113</v>
      </c>
      <c r="P270" s="12">
        <v>32.6</v>
      </c>
      <c r="Q270" s="12">
        <v>307</v>
      </c>
      <c r="R270" s="12">
        <v>78.099999999999994</v>
      </c>
      <c r="S270" s="22">
        <v>11940</v>
      </c>
      <c r="T270" s="11">
        <v>0.60352051117133509</v>
      </c>
      <c r="U270" s="11" t="s">
        <v>59</v>
      </c>
      <c r="V270" s="10">
        <v>13.823008849557521</v>
      </c>
      <c r="W270" s="11">
        <f t="shared" si="13"/>
        <v>17.155172413793103</v>
      </c>
      <c r="X270" s="22">
        <v>650.89</v>
      </c>
      <c r="Y270" s="44" t="s">
        <v>60</v>
      </c>
    </row>
    <row r="271" spans="1:25" x14ac:dyDescent="0.25">
      <c r="A271" s="6">
        <v>15</v>
      </c>
      <c r="B271" s="12">
        <v>7.1</v>
      </c>
      <c r="C271" s="22">
        <v>1030</v>
      </c>
      <c r="D271" s="10">
        <v>3.35</v>
      </c>
      <c r="E271" s="10" t="s">
        <v>62</v>
      </c>
      <c r="F271" s="12">
        <v>30.5</v>
      </c>
      <c r="G271" s="10">
        <v>0.45</v>
      </c>
      <c r="H271" s="10">
        <v>1.5</v>
      </c>
      <c r="I271" s="10">
        <v>3</v>
      </c>
      <c r="J271" s="10">
        <v>0.93</v>
      </c>
      <c r="K271" s="12">
        <v>15.4</v>
      </c>
      <c r="L271" s="12">
        <v>5.7</v>
      </c>
      <c r="M271" s="12">
        <v>81</v>
      </c>
      <c r="N271" s="12">
        <v>31.5</v>
      </c>
      <c r="O271" s="12">
        <v>160</v>
      </c>
      <c r="P271" s="12">
        <v>46.5</v>
      </c>
      <c r="Q271" s="12">
        <v>445</v>
      </c>
      <c r="R271" s="12">
        <v>100</v>
      </c>
      <c r="S271" s="22">
        <v>9870</v>
      </c>
      <c r="T271" s="11">
        <v>0.4170719301142346</v>
      </c>
      <c r="U271" s="11" t="s">
        <v>59</v>
      </c>
      <c r="V271" s="10">
        <v>12.345679012345679</v>
      </c>
      <c r="W271" s="11">
        <f t="shared" si="13"/>
        <v>9.5825242718446599</v>
      </c>
      <c r="X271" s="22">
        <v>921.48</v>
      </c>
      <c r="Y271" s="44" t="s">
        <v>60</v>
      </c>
    </row>
    <row r="272" spans="1:25" x14ac:dyDescent="0.25">
      <c r="A272" s="6">
        <v>16</v>
      </c>
      <c r="B272" s="12">
        <v>8.6</v>
      </c>
      <c r="C272" s="22">
        <v>1101</v>
      </c>
      <c r="D272" s="10">
        <v>5.5</v>
      </c>
      <c r="E272" s="10" t="s">
        <v>62</v>
      </c>
      <c r="F272" s="12">
        <v>49.1</v>
      </c>
      <c r="G272" s="10">
        <v>0.1</v>
      </c>
      <c r="H272" s="10">
        <v>1.2</v>
      </c>
      <c r="I272" s="10">
        <v>3.3</v>
      </c>
      <c r="J272" s="10">
        <v>0.27</v>
      </c>
      <c r="K272" s="12">
        <v>11.3</v>
      </c>
      <c r="L272" s="12">
        <v>5.7</v>
      </c>
      <c r="M272" s="12">
        <v>78</v>
      </c>
      <c r="N272" s="12">
        <v>34.1</v>
      </c>
      <c r="O272" s="12">
        <v>172</v>
      </c>
      <c r="P272" s="12">
        <v>54</v>
      </c>
      <c r="Q272" s="12">
        <v>563</v>
      </c>
      <c r="R272" s="12">
        <v>118</v>
      </c>
      <c r="S272" s="22">
        <v>13190</v>
      </c>
      <c r="T272" s="11">
        <v>0.13477724465102398</v>
      </c>
      <c r="U272" s="11" t="s">
        <v>59</v>
      </c>
      <c r="V272" s="10">
        <v>15.12820512820513</v>
      </c>
      <c r="W272" s="11">
        <f t="shared" si="13"/>
        <v>11.980018165304269</v>
      </c>
      <c r="X272" s="22">
        <v>1090.0700000000002</v>
      </c>
      <c r="Y272" s="44" t="s">
        <v>60</v>
      </c>
    </row>
    <row r="273" spans="1:25" x14ac:dyDescent="0.25">
      <c r="A273" s="6">
        <v>17</v>
      </c>
      <c r="B273" s="12">
        <v>0.5</v>
      </c>
      <c r="C273" s="22">
        <v>191</v>
      </c>
      <c r="D273" s="10">
        <v>1.0900000000000001</v>
      </c>
      <c r="E273" s="10" t="s">
        <v>62</v>
      </c>
      <c r="F273" s="12">
        <v>7.8</v>
      </c>
      <c r="G273" s="10" t="s">
        <v>62</v>
      </c>
      <c r="H273" s="10">
        <v>-1.296E-5</v>
      </c>
      <c r="I273" s="10">
        <v>0.7</v>
      </c>
      <c r="J273" s="10">
        <v>0.22</v>
      </c>
      <c r="K273" s="12">
        <v>2.2000000000000002</v>
      </c>
      <c r="L273" s="12">
        <v>0.96</v>
      </c>
      <c r="M273" s="12">
        <v>18.2</v>
      </c>
      <c r="N273" s="12">
        <v>6.7</v>
      </c>
      <c r="O273" s="12">
        <v>32</v>
      </c>
      <c r="P273" s="12">
        <v>11.7</v>
      </c>
      <c r="Q273" s="12">
        <v>90</v>
      </c>
      <c r="R273" s="12">
        <v>19.5</v>
      </c>
      <c r="S273" s="22">
        <v>13700</v>
      </c>
      <c r="T273" s="11">
        <v>0.5403949992437912</v>
      </c>
      <c r="U273" s="11" t="s">
        <v>59</v>
      </c>
      <c r="V273" s="10">
        <v>10.714285714285714</v>
      </c>
      <c r="W273" s="11">
        <f t="shared" si="13"/>
        <v>71.727748691099478</v>
      </c>
      <c r="X273" s="22">
        <v>189.97998704000003</v>
      </c>
      <c r="Y273" s="44" t="s">
        <v>60</v>
      </c>
    </row>
    <row r="274" spans="1:25" x14ac:dyDescent="0.25">
      <c r="A274" s="6">
        <v>18</v>
      </c>
      <c r="B274" s="12">
        <v>1.5</v>
      </c>
      <c r="C274" s="22">
        <v>263</v>
      </c>
      <c r="D274" s="10">
        <v>1.01</v>
      </c>
      <c r="E274" s="10" t="s">
        <v>62</v>
      </c>
      <c r="F274" s="12">
        <v>7.5</v>
      </c>
      <c r="G274" s="10" t="s">
        <v>62</v>
      </c>
      <c r="H274" s="10">
        <v>0.24</v>
      </c>
      <c r="I274" s="10">
        <v>0.2</v>
      </c>
      <c r="J274" s="10">
        <v>0.21</v>
      </c>
      <c r="K274" s="12">
        <v>5.5</v>
      </c>
      <c r="L274" s="12">
        <v>1.33</v>
      </c>
      <c r="M274" s="12">
        <v>24</v>
      </c>
      <c r="N274" s="12">
        <v>7.9</v>
      </c>
      <c r="O274" s="12">
        <v>43</v>
      </c>
      <c r="P274" s="12">
        <v>9.8000000000000007</v>
      </c>
      <c r="Q274" s="12">
        <v>82</v>
      </c>
      <c r="R274" s="12">
        <v>20.8</v>
      </c>
      <c r="S274" s="22">
        <v>14130</v>
      </c>
      <c r="T274" s="11">
        <v>0.61034016843818939</v>
      </c>
      <c r="U274" s="11" t="s">
        <v>59</v>
      </c>
      <c r="V274" s="10">
        <v>8.6666666666666661</v>
      </c>
      <c r="W274" s="11">
        <f t="shared" si="13"/>
        <v>53.726235741444867</v>
      </c>
      <c r="X274" s="22">
        <v>202.48000000000002</v>
      </c>
      <c r="Y274" s="44" t="s">
        <v>60</v>
      </c>
    </row>
    <row r="275" spans="1:25" x14ac:dyDescent="0.25">
      <c r="A275" s="6">
        <v>19</v>
      </c>
      <c r="B275" s="12">
        <v>2.8</v>
      </c>
      <c r="C275" s="22">
        <v>623</v>
      </c>
      <c r="D275" s="10">
        <v>1.86</v>
      </c>
      <c r="E275" s="10">
        <v>2.3E-2</v>
      </c>
      <c r="F275" s="12">
        <v>32.299999999999997</v>
      </c>
      <c r="G275" s="10">
        <v>0.13</v>
      </c>
      <c r="H275" s="10">
        <v>1.7</v>
      </c>
      <c r="I275" s="10">
        <v>1.6</v>
      </c>
      <c r="J275" s="10">
        <v>1.1299999999999999</v>
      </c>
      <c r="K275" s="12">
        <v>8.4</v>
      </c>
      <c r="L275" s="12">
        <v>3.42</v>
      </c>
      <c r="M275" s="12">
        <v>44</v>
      </c>
      <c r="N275" s="12">
        <v>17.3</v>
      </c>
      <c r="O275" s="12">
        <v>104</v>
      </c>
      <c r="P275" s="12">
        <v>26.5</v>
      </c>
      <c r="Q275" s="12">
        <v>234</v>
      </c>
      <c r="R275" s="12">
        <v>56.9</v>
      </c>
      <c r="S275" s="22">
        <v>10600</v>
      </c>
      <c r="T275" s="11">
        <v>0.93956711971754769</v>
      </c>
      <c r="U275" s="11">
        <v>142.90736605751013</v>
      </c>
      <c r="V275" s="10">
        <v>12.931818181818182</v>
      </c>
      <c r="W275" s="11">
        <f t="shared" si="13"/>
        <v>17.014446227929373</v>
      </c>
      <c r="X275" s="22">
        <v>531.40300000000002</v>
      </c>
      <c r="Y275" s="44" t="s">
        <v>60</v>
      </c>
    </row>
    <row r="276" spans="1:25" x14ac:dyDescent="0.25">
      <c r="A276" s="6">
        <v>20</v>
      </c>
      <c r="B276" s="12">
        <v>7.6</v>
      </c>
      <c r="C276" s="22">
        <v>667</v>
      </c>
      <c r="D276" s="10">
        <v>2.0299999999999998</v>
      </c>
      <c r="E276" s="10">
        <v>4.5999999999999999E-2</v>
      </c>
      <c r="F276" s="12">
        <v>28.1</v>
      </c>
      <c r="G276" s="10">
        <v>0.32</v>
      </c>
      <c r="H276" s="10">
        <v>0.88</v>
      </c>
      <c r="I276" s="10">
        <v>2.2000000000000002</v>
      </c>
      <c r="J276" s="10">
        <v>0.94</v>
      </c>
      <c r="K276" s="12">
        <v>12.1</v>
      </c>
      <c r="L276" s="12">
        <v>4.6900000000000004</v>
      </c>
      <c r="M276" s="12">
        <v>57.6</v>
      </c>
      <c r="N276" s="12">
        <v>22.3</v>
      </c>
      <c r="O276" s="12">
        <v>102</v>
      </c>
      <c r="P276" s="12">
        <v>24.6</v>
      </c>
      <c r="Q276" s="12">
        <v>227</v>
      </c>
      <c r="R276" s="12">
        <v>47.7</v>
      </c>
      <c r="S276" s="22">
        <v>9910</v>
      </c>
      <c r="T276" s="11">
        <v>0.55535774011466466</v>
      </c>
      <c r="U276" s="11">
        <v>56.032513121238871</v>
      </c>
      <c r="V276" s="10">
        <v>8.28125</v>
      </c>
      <c r="W276" s="11">
        <f t="shared" si="13"/>
        <v>14.857571214392804</v>
      </c>
      <c r="X276" s="22">
        <v>530.476</v>
      </c>
      <c r="Y276" s="44" t="s">
        <v>60</v>
      </c>
    </row>
    <row r="277" spans="1:25" x14ac:dyDescent="0.25">
      <c r="A277" s="6">
        <v>21</v>
      </c>
      <c r="B277" s="12">
        <v>3.1</v>
      </c>
      <c r="C277" s="22">
        <v>1020</v>
      </c>
      <c r="D277" s="10">
        <v>3.03</v>
      </c>
      <c r="E277" s="10" t="s">
        <v>62</v>
      </c>
      <c r="F277" s="12">
        <v>41.1</v>
      </c>
      <c r="G277" s="10">
        <v>0.1</v>
      </c>
      <c r="H277" s="10">
        <v>1.3</v>
      </c>
      <c r="I277" s="10">
        <v>4.2</v>
      </c>
      <c r="J277" s="10">
        <v>0.28000000000000003</v>
      </c>
      <c r="K277" s="12">
        <v>17.8</v>
      </c>
      <c r="L277" s="12">
        <v>7.8</v>
      </c>
      <c r="M277" s="12">
        <v>88</v>
      </c>
      <c r="N277" s="12">
        <v>31.3</v>
      </c>
      <c r="O277" s="12">
        <v>159</v>
      </c>
      <c r="P277" s="12">
        <v>39.299999999999997</v>
      </c>
      <c r="Q277" s="12">
        <v>344</v>
      </c>
      <c r="R277" s="12">
        <v>72</v>
      </c>
      <c r="S277" s="22">
        <v>13630</v>
      </c>
      <c r="T277" s="11">
        <v>9.8712553418335958E-2</v>
      </c>
      <c r="U277" s="11" t="s">
        <v>59</v>
      </c>
      <c r="V277" s="10">
        <v>8.1818181818181817</v>
      </c>
      <c r="W277" s="11">
        <f t="shared" si="13"/>
        <v>13.362745098039216</v>
      </c>
      <c r="X277" s="22">
        <v>806.18000000000006</v>
      </c>
      <c r="Y277" s="44" t="s">
        <v>60</v>
      </c>
    </row>
    <row r="278" spans="1:25" x14ac:dyDescent="0.25">
      <c r="A278" s="6">
        <v>22</v>
      </c>
      <c r="B278" s="12">
        <v>1.9</v>
      </c>
      <c r="C278" s="22">
        <v>792</v>
      </c>
      <c r="D278" s="10">
        <v>1.37</v>
      </c>
      <c r="E278" s="10" t="s">
        <v>62</v>
      </c>
      <c r="F278" s="12">
        <v>22.3</v>
      </c>
      <c r="G278" s="10">
        <v>0.56000000000000005</v>
      </c>
      <c r="H278" s="10">
        <v>0.3</v>
      </c>
      <c r="I278" s="10">
        <v>2.6</v>
      </c>
      <c r="J278" s="10">
        <v>0.91</v>
      </c>
      <c r="K278" s="12">
        <v>9.8000000000000007</v>
      </c>
      <c r="L278" s="12">
        <v>3.65</v>
      </c>
      <c r="M278" s="12">
        <v>57</v>
      </c>
      <c r="N278" s="12">
        <v>23</v>
      </c>
      <c r="O278" s="12">
        <v>124</v>
      </c>
      <c r="P278" s="12">
        <v>33.6</v>
      </c>
      <c r="Q278" s="12">
        <v>333</v>
      </c>
      <c r="R278" s="12">
        <v>67.400000000000006</v>
      </c>
      <c r="S278" s="22">
        <v>9180</v>
      </c>
      <c r="T278" s="11">
        <v>0.54952908273502321</v>
      </c>
      <c r="U278" s="11" t="s">
        <v>59</v>
      </c>
      <c r="V278" s="10">
        <v>11.824561403508772</v>
      </c>
      <c r="W278" s="11">
        <f t="shared" si="13"/>
        <v>11.590909090909092</v>
      </c>
      <c r="X278" s="22">
        <v>678.12</v>
      </c>
      <c r="Y278" s="44" t="s">
        <v>60</v>
      </c>
    </row>
    <row r="279" spans="1:25" x14ac:dyDescent="0.25">
      <c r="A279" s="6">
        <v>23</v>
      </c>
      <c r="B279" s="12">
        <v>0.1</v>
      </c>
      <c r="C279" s="22">
        <v>377</v>
      </c>
      <c r="D279" s="10">
        <v>1.43</v>
      </c>
      <c r="E279" s="10" t="s">
        <v>62</v>
      </c>
      <c r="F279" s="12">
        <v>15.1</v>
      </c>
      <c r="G279" s="10" t="s">
        <v>62</v>
      </c>
      <c r="H279" s="10" t="s">
        <v>62</v>
      </c>
      <c r="I279" s="10">
        <v>0.53</v>
      </c>
      <c r="J279" s="10">
        <v>0.26</v>
      </c>
      <c r="K279" s="12">
        <v>4.5</v>
      </c>
      <c r="L279" s="12">
        <v>1.77</v>
      </c>
      <c r="M279" s="12">
        <v>28.2</v>
      </c>
      <c r="N279" s="12">
        <v>12.3</v>
      </c>
      <c r="O279" s="12">
        <v>51</v>
      </c>
      <c r="P279" s="12">
        <v>15.9</v>
      </c>
      <c r="Q279" s="12">
        <v>135</v>
      </c>
      <c r="R279" s="12">
        <v>29.9</v>
      </c>
      <c r="S279" s="22">
        <v>11690</v>
      </c>
      <c r="T279" s="11">
        <v>0.5131899671420207</v>
      </c>
      <c r="U279" s="11" t="s">
        <v>59</v>
      </c>
      <c r="V279" s="10">
        <v>10.602836879432623</v>
      </c>
      <c r="W279" s="11">
        <f t="shared" si="13"/>
        <v>31.007957559681696</v>
      </c>
      <c r="X279" s="22">
        <v>294.45998721000001</v>
      </c>
      <c r="Y279" s="44" t="s">
        <v>60</v>
      </c>
    </row>
    <row r="280" spans="1:25" x14ac:dyDescent="0.25">
      <c r="A280" s="6">
        <v>24</v>
      </c>
      <c r="B280" s="12">
        <v>2.2000000000000002</v>
      </c>
      <c r="C280" s="22">
        <v>860</v>
      </c>
      <c r="D280" s="10">
        <v>1.69</v>
      </c>
      <c r="E280" s="10" t="s">
        <v>62</v>
      </c>
      <c r="F280" s="12">
        <v>25.7</v>
      </c>
      <c r="G280" s="10">
        <v>0.09</v>
      </c>
      <c r="H280" s="10">
        <v>2.8</v>
      </c>
      <c r="I280" s="10">
        <v>3.7</v>
      </c>
      <c r="J280" s="10">
        <v>0.82</v>
      </c>
      <c r="K280" s="12">
        <v>15.4</v>
      </c>
      <c r="L280" s="12">
        <v>5</v>
      </c>
      <c r="M280" s="12">
        <v>69</v>
      </c>
      <c r="N280" s="12">
        <v>30.3</v>
      </c>
      <c r="O280" s="12">
        <v>152</v>
      </c>
      <c r="P280" s="12">
        <v>33.799999999999997</v>
      </c>
      <c r="Q280" s="12">
        <v>318</v>
      </c>
      <c r="R280" s="12">
        <v>64</v>
      </c>
      <c r="S280" s="22">
        <v>10810</v>
      </c>
      <c r="T280" s="11">
        <v>0.33113236504026383</v>
      </c>
      <c r="U280" s="11" t="s">
        <v>59</v>
      </c>
      <c r="V280" s="10">
        <v>9.2753623188405783</v>
      </c>
      <c r="W280" s="11">
        <f t="shared" si="13"/>
        <v>12.569767441860465</v>
      </c>
      <c r="X280" s="22">
        <v>720.61</v>
      </c>
      <c r="Y280" s="44" t="s">
        <v>60</v>
      </c>
    </row>
    <row r="281" spans="1:25" x14ac:dyDescent="0.25">
      <c r="A281" s="6">
        <v>25</v>
      </c>
      <c r="B281" s="12">
        <v>6.9</v>
      </c>
      <c r="C281" s="22">
        <v>141</v>
      </c>
      <c r="D281" s="10">
        <v>1.65</v>
      </c>
      <c r="E281" s="10">
        <v>5.2999999999999999E-2</v>
      </c>
      <c r="F281" s="12">
        <v>8.1999999999999993</v>
      </c>
      <c r="G281" s="10" t="s">
        <v>62</v>
      </c>
      <c r="H281" s="10">
        <v>0.18</v>
      </c>
      <c r="I281" s="10">
        <v>0.26</v>
      </c>
      <c r="J281" s="10">
        <v>0.3</v>
      </c>
      <c r="K281" s="12">
        <v>2.7</v>
      </c>
      <c r="L281" s="12">
        <v>0.54</v>
      </c>
      <c r="M281" s="12">
        <v>8.9</v>
      </c>
      <c r="N281" s="12">
        <v>3.9</v>
      </c>
      <c r="O281" s="12">
        <v>18.100000000000001</v>
      </c>
      <c r="P281" s="12">
        <v>4.7</v>
      </c>
      <c r="Q281" s="12">
        <v>44</v>
      </c>
      <c r="R281" s="12">
        <v>8.8000000000000007</v>
      </c>
      <c r="S281" s="22">
        <v>15700</v>
      </c>
      <c r="T281" s="11">
        <v>1.0914446080458369</v>
      </c>
      <c r="U281" s="11" t="s">
        <v>59</v>
      </c>
      <c r="V281" s="10">
        <v>9.8876404494382033</v>
      </c>
      <c r="W281" s="11">
        <f t="shared" si="13"/>
        <v>111.34751773049645</v>
      </c>
      <c r="X281" s="22">
        <v>100.633</v>
      </c>
      <c r="Y281" s="44" t="s">
        <v>60</v>
      </c>
    </row>
    <row r="282" spans="1:25" x14ac:dyDescent="0.25">
      <c r="A282" s="6">
        <v>26</v>
      </c>
      <c r="B282" s="12">
        <v>5.7</v>
      </c>
      <c r="C282" s="22">
        <v>1493</v>
      </c>
      <c r="D282" s="10">
        <v>1.75</v>
      </c>
      <c r="E282" s="10" t="s">
        <v>62</v>
      </c>
      <c r="F282" s="12">
        <v>39.799999999999997</v>
      </c>
      <c r="G282" s="10">
        <v>0.56999999999999995</v>
      </c>
      <c r="H282" s="10">
        <v>3.9</v>
      </c>
      <c r="I282" s="10">
        <v>6.9</v>
      </c>
      <c r="J282" s="10">
        <v>2</v>
      </c>
      <c r="K282" s="12">
        <v>27.2</v>
      </c>
      <c r="L282" s="12">
        <v>9.6999999999999993</v>
      </c>
      <c r="M282" s="12">
        <v>127</v>
      </c>
      <c r="N282" s="12">
        <v>48.6</v>
      </c>
      <c r="O282" s="12">
        <v>246</v>
      </c>
      <c r="P282" s="12">
        <v>63.5</v>
      </c>
      <c r="Q282" s="12">
        <v>508</v>
      </c>
      <c r="R282" s="12">
        <v>109.6</v>
      </c>
      <c r="S282" s="22">
        <v>10800</v>
      </c>
      <c r="T282" s="11">
        <v>0.44501023468244716</v>
      </c>
      <c r="U282" s="11" t="s">
        <v>59</v>
      </c>
      <c r="V282" s="10">
        <v>8.6299212598425186</v>
      </c>
      <c r="W282" s="11">
        <f t="shared" si="13"/>
        <v>7.2337575351640995</v>
      </c>
      <c r="X282" s="22">
        <v>1192.77</v>
      </c>
      <c r="Y282" s="44" t="s">
        <v>60</v>
      </c>
    </row>
    <row r="283" spans="1:25" x14ac:dyDescent="0.25">
      <c r="A283" s="6">
        <v>27</v>
      </c>
      <c r="B283" s="12">
        <v>3.2</v>
      </c>
      <c r="C283" s="22">
        <v>1510</v>
      </c>
      <c r="D283" s="10">
        <v>2.58</v>
      </c>
      <c r="E283" s="10" t="s">
        <v>62</v>
      </c>
      <c r="F283" s="12">
        <v>34.700000000000003</v>
      </c>
      <c r="G283" s="10">
        <v>0.96</v>
      </c>
      <c r="H283" s="10">
        <v>5.5</v>
      </c>
      <c r="I283" s="10">
        <v>6</v>
      </c>
      <c r="J283" s="10">
        <v>2.2999999999999998</v>
      </c>
      <c r="K283" s="12">
        <v>37.200000000000003</v>
      </c>
      <c r="L283" s="12">
        <v>10.4</v>
      </c>
      <c r="M283" s="12">
        <v>136</v>
      </c>
      <c r="N283" s="12">
        <v>52.1</v>
      </c>
      <c r="O283" s="12">
        <v>229</v>
      </c>
      <c r="P283" s="12">
        <v>54.1</v>
      </c>
      <c r="Q283" s="12">
        <v>462</v>
      </c>
      <c r="R283" s="12">
        <v>91.9</v>
      </c>
      <c r="S283" s="22">
        <v>9650</v>
      </c>
      <c r="T283" s="11">
        <v>0.46927751072641338</v>
      </c>
      <c r="U283" s="11" t="s">
        <v>59</v>
      </c>
      <c r="V283" s="10">
        <v>6.757352941176471</v>
      </c>
      <c r="W283" s="11">
        <f t="shared" si="13"/>
        <v>6.3907284768211925</v>
      </c>
      <c r="X283" s="22">
        <v>1122.1600000000003</v>
      </c>
      <c r="Y283" s="44" t="s">
        <v>60</v>
      </c>
    </row>
    <row r="284" spans="1:25" x14ac:dyDescent="0.25">
      <c r="A284" s="6">
        <v>28</v>
      </c>
      <c r="B284" s="12">
        <v>3.7</v>
      </c>
      <c r="C284" s="22">
        <v>740</v>
      </c>
      <c r="D284" s="10">
        <v>1.32</v>
      </c>
      <c r="E284" s="10" t="s">
        <v>62</v>
      </c>
      <c r="F284" s="12">
        <v>29.7</v>
      </c>
      <c r="G284" s="10">
        <v>0.21</v>
      </c>
      <c r="H284" s="10">
        <v>0.44</v>
      </c>
      <c r="I284" s="10">
        <v>2.4</v>
      </c>
      <c r="J284" s="10">
        <v>1.04</v>
      </c>
      <c r="K284" s="12">
        <v>11.8</v>
      </c>
      <c r="L284" s="12">
        <v>5.9</v>
      </c>
      <c r="M284" s="12">
        <v>55.2</v>
      </c>
      <c r="N284" s="12">
        <v>25.8</v>
      </c>
      <c r="O284" s="12">
        <v>114</v>
      </c>
      <c r="P284" s="12">
        <v>29.8</v>
      </c>
      <c r="Q284" s="12">
        <v>246</v>
      </c>
      <c r="R284" s="12">
        <v>55.6</v>
      </c>
      <c r="S284" s="22">
        <v>10210</v>
      </c>
      <c r="T284" s="11">
        <v>0.59571113206111614</v>
      </c>
      <c r="U284" s="11" t="s">
        <v>59</v>
      </c>
      <c r="V284" s="10">
        <v>10.072463768115941</v>
      </c>
      <c r="W284" s="11">
        <f t="shared" si="13"/>
        <v>13.797297297297296</v>
      </c>
      <c r="X284" s="22">
        <v>577.89</v>
      </c>
      <c r="Y284" s="44" t="s">
        <v>60</v>
      </c>
    </row>
    <row r="285" spans="1:25" x14ac:dyDescent="0.25">
      <c r="A285" s="6">
        <v>29</v>
      </c>
      <c r="B285" s="12">
        <v>3.2</v>
      </c>
      <c r="C285" s="22">
        <v>195</v>
      </c>
      <c r="D285" s="10">
        <v>2.64</v>
      </c>
      <c r="E285" s="10" t="s">
        <v>62</v>
      </c>
      <c r="F285" s="12">
        <v>14.1</v>
      </c>
      <c r="G285" s="10">
        <v>0.09</v>
      </c>
      <c r="H285" s="10">
        <v>0.47</v>
      </c>
      <c r="I285" s="10">
        <v>0.19</v>
      </c>
      <c r="J285" s="10">
        <v>0.28000000000000003</v>
      </c>
      <c r="K285" s="12">
        <v>1.7</v>
      </c>
      <c r="L285" s="12">
        <v>0.59</v>
      </c>
      <c r="M285" s="12">
        <v>12.1</v>
      </c>
      <c r="N285" s="12">
        <v>4.5999999999999996</v>
      </c>
      <c r="O285" s="12">
        <v>31</v>
      </c>
      <c r="P285" s="12">
        <v>11.3</v>
      </c>
      <c r="Q285" s="12">
        <v>128</v>
      </c>
      <c r="R285" s="12">
        <v>36.700000000000003</v>
      </c>
      <c r="S285" s="22">
        <v>14620</v>
      </c>
      <c r="T285" s="11">
        <v>1.5017781151517247</v>
      </c>
      <c r="U285" s="11" t="s">
        <v>59</v>
      </c>
      <c r="V285" s="10">
        <v>30.330578512396695</v>
      </c>
      <c r="W285" s="11">
        <f t="shared" si="13"/>
        <v>74.974358974358978</v>
      </c>
      <c r="X285" s="22">
        <v>241.12</v>
      </c>
      <c r="Y285" s="44" t="s">
        <v>60</v>
      </c>
    </row>
    <row r="286" spans="1:25" x14ac:dyDescent="0.25">
      <c r="A286" s="6">
        <v>30</v>
      </c>
      <c r="B286" s="12">
        <v>2</v>
      </c>
      <c r="C286" s="22">
        <v>1465</v>
      </c>
      <c r="D286" s="10">
        <v>1.43</v>
      </c>
      <c r="E286" s="10">
        <v>3.6999999999999998E-2</v>
      </c>
      <c r="F286" s="12">
        <v>27.7</v>
      </c>
      <c r="G286" s="10">
        <v>1.01</v>
      </c>
      <c r="H286" s="10">
        <v>6.5</v>
      </c>
      <c r="I286" s="10">
        <v>8.1</v>
      </c>
      <c r="J286" s="10">
        <v>2.7</v>
      </c>
      <c r="K286" s="12">
        <v>48.1</v>
      </c>
      <c r="L286" s="12">
        <v>11.2</v>
      </c>
      <c r="M286" s="12">
        <v>156</v>
      </c>
      <c r="N286" s="12">
        <v>50.2</v>
      </c>
      <c r="O286" s="12">
        <v>225</v>
      </c>
      <c r="P286" s="12">
        <v>52.1</v>
      </c>
      <c r="Q286" s="12">
        <v>430</v>
      </c>
      <c r="R286" s="12">
        <v>82.1</v>
      </c>
      <c r="S286" s="22">
        <v>9480</v>
      </c>
      <c r="T286" s="11">
        <v>0.41696319090682943</v>
      </c>
      <c r="U286" s="11">
        <v>34.666173536488301</v>
      </c>
      <c r="V286" s="10">
        <v>5.2628205128205128</v>
      </c>
      <c r="W286" s="11">
        <f t="shared" si="13"/>
        <v>6.4709897610921505</v>
      </c>
      <c r="X286" s="22">
        <v>1100.7470000000001</v>
      </c>
      <c r="Y286" s="44" t="s">
        <v>60</v>
      </c>
    </row>
    <row r="287" spans="1:25" x14ac:dyDescent="0.25">
      <c r="A287" s="6">
        <v>31</v>
      </c>
      <c r="B287" s="12">
        <v>4.7</v>
      </c>
      <c r="C287" s="22">
        <v>689</v>
      </c>
      <c r="D287" s="10">
        <v>1.45</v>
      </c>
      <c r="E287" s="10" t="s">
        <v>62</v>
      </c>
      <c r="F287" s="12">
        <v>20.399999999999999</v>
      </c>
      <c r="G287" s="10">
        <v>0.17</v>
      </c>
      <c r="H287" s="10">
        <v>2</v>
      </c>
      <c r="I287" s="10">
        <v>2.8</v>
      </c>
      <c r="J287" s="10">
        <v>0.65</v>
      </c>
      <c r="K287" s="12">
        <v>13.4</v>
      </c>
      <c r="L287" s="12">
        <v>5.4</v>
      </c>
      <c r="M287" s="12">
        <v>55.2</v>
      </c>
      <c r="N287" s="12">
        <v>21.8</v>
      </c>
      <c r="O287" s="12">
        <v>98.1</v>
      </c>
      <c r="P287" s="12">
        <v>23.7</v>
      </c>
      <c r="Q287" s="12">
        <v>237</v>
      </c>
      <c r="R287" s="12">
        <v>46</v>
      </c>
      <c r="S287" s="22">
        <v>9990</v>
      </c>
      <c r="T287" s="11">
        <v>0.32346771662745549</v>
      </c>
      <c r="U287" s="11" t="s">
        <v>59</v>
      </c>
      <c r="V287" s="10">
        <v>8.3333333333333339</v>
      </c>
      <c r="W287" s="11">
        <f t="shared" si="13"/>
        <v>14.499274310595066</v>
      </c>
      <c r="X287" s="22">
        <v>526.62</v>
      </c>
      <c r="Y287" s="44" t="s">
        <v>60</v>
      </c>
    </row>
    <row r="288" spans="1:25" x14ac:dyDescent="0.25">
      <c r="A288" s="6">
        <v>32</v>
      </c>
      <c r="B288" s="12">
        <v>1</v>
      </c>
      <c r="C288" s="22">
        <v>178</v>
      </c>
      <c r="D288" s="10">
        <v>2.0499999999999998</v>
      </c>
      <c r="E288" s="10" t="s">
        <v>62</v>
      </c>
      <c r="F288" s="12">
        <v>5.6</v>
      </c>
      <c r="G288" s="10" t="s">
        <v>62</v>
      </c>
      <c r="H288" s="10">
        <v>0.9</v>
      </c>
      <c r="I288" s="10">
        <v>0.6</v>
      </c>
      <c r="J288" s="10">
        <v>0.41</v>
      </c>
      <c r="K288" s="12">
        <v>2.4</v>
      </c>
      <c r="L288" s="12">
        <v>1.41</v>
      </c>
      <c r="M288" s="12">
        <v>16.5</v>
      </c>
      <c r="N288" s="12">
        <v>6.2</v>
      </c>
      <c r="O288" s="12">
        <v>30</v>
      </c>
      <c r="P288" s="12">
        <v>8.1999999999999993</v>
      </c>
      <c r="Q288" s="12">
        <v>70</v>
      </c>
      <c r="R288" s="12">
        <v>14.5</v>
      </c>
      <c r="S288" s="22">
        <v>14400</v>
      </c>
      <c r="T288" s="11">
        <v>1.0414816242506739</v>
      </c>
      <c r="U288" s="11" t="s">
        <v>59</v>
      </c>
      <c r="V288" s="10">
        <v>8.7878787878787872</v>
      </c>
      <c r="W288" s="11">
        <f t="shared" si="13"/>
        <v>80.898876404494388</v>
      </c>
      <c r="X288" s="22">
        <v>156.72000000000003</v>
      </c>
      <c r="Y288" s="44" t="s">
        <v>60</v>
      </c>
    </row>
    <row r="289" spans="1:25" x14ac:dyDescent="0.25">
      <c r="A289" s="6">
        <v>33</v>
      </c>
      <c r="B289" s="12">
        <v>3.9</v>
      </c>
      <c r="C289" s="22">
        <v>1800</v>
      </c>
      <c r="D289" s="10">
        <v>1.95</v>
      </c>
      <c r="E289" s="10" t="s">
        <v>62</v>
      </c>
      <c r="F289" s="12">
        <v>53.2</v>
      </c>
      <c r="G289" s="10">
        <v>0.76</v>
      </c>
      <c r="H289" s="10">
        <v>4.5</v>
      </c>
      <c r="I289" s="10">
        <v>7.3</v>
      </c>
      <c r="J289" s="10">
        <v>1.5</v>
      </c>
      <c r="K289" s="12">
        <v>27.2</v>
      </c>
      <c r="L289" s="12">
        <v>11.3</v>
      </c>
      <c r="M289" s="12">
        <v>142</v>
      </c>
      <c r="N289" s="12">
        <v>49.8</v>
      </c>
      <c r="O289" s="12">
        <v>273</v>
      </c>
      <c r="P289" s="12">
        <v>68.3</v>
      </c>
      <c r="Q289" s="12">
        <v>650</v>
      </c>
      <c r="R289" s="12">
        <v>132</v>
      </c>
      <c r="S289" s="22">
        <v>12100</v>
      </c>
      <c r="T289" s="11">
        <v>0.32448481515605387</v>
      </c>
      <c r="U289" s="11" t="s">
        <v>59</v>
      </c>
      <c r="V289" s="10">
        <v>9.295774647887324</v>
      </c>
      <c r="W289" s="11">
        <f t="shared" si="13"/>
        <v>6.7222222222222223</v>
      </c>
      <c r="X289" s="22">
        <v>1420.86</v>
      </c>
      <c r="Y289" s="44" t="s">
        <v>60</v>
      </c>
    </row>
    <row r="290" spans="1:25" x14ac:dyDescent="0.25">
      <c r="A290" s="6">
        <v>34</v>
      </c>
      <c r="B290" s="12">
        <v>15.2</v>
      </c>
      <c r="C290" s="22">
        <v>1129</v>
      </c>
      <c r="D290" s="10">
        <v>2.42</v>
      </c>
      <c r="E290" s="10" t="s">
        <v>62</v>
      </c>
      <c r="F290" s="12">
        <v>28.3</v>
      </c>
      <c r="G290" s="10">
        <v>0.24</v>
      </c>
      <c r="H290" s="10">
        <v>2.8</v>
      </c>
      <c r="I290" s="10">
        <v>2.4</v>
      </c>
      <c r="J290" s="10">
        <v>1.1499999999999999</v>
      </c>
      <c r="K290" s="12">
        <v>18.100000000000001</v>
      </c>
      <c r="L290" s="12">
        <v>8.1999999999999993</v>
      </c>
      <c r="M290" s="12">
        <v>81</v>
      </c>
      <c r="N290" s="12">
        <v>36.700000000000003</v>
      </c>
      <c r="O290" s="12">
        <v>172</v>
      </c>
      <c r="P290" s="12">
        <v>45.7</v>
      </c>
      <c r="Q290" s="12">
        <v>419</v>
      </c>
      <c r="R290" s="12">
        <v>90.5</v>
      </c>
      <c r="S290" s="22">
        <v>9240</v>
      </c>
      <c r="T290" s="11">
        <v>0.53186563818643584</v>
      </c>
      <c r="U290" s="11" t="s">
        <v>59</v>
      </c>
      <c r="V290" s="10">
        <v>11.17283950617284</v>
      </c>
      <c r="W290" s="11">
        <f t="shared" si="13"/>
        <v>8.1842338352524351</v>
      </c>
      <c r="X290" s="22">
        <v>906.08999999999992</v>
      </c>
      <c r="Y290" s="44" t="s">
        <v>60</v>
      </c>
    </row>
    <row r="291" spans="1:25" x14ac:dyDescent="0.25">
      <c r="A291" s="6">
        <v>35</v>
      </c>
      <c r="B291" s="12">
        <v>5.7</v>
      </c>
      <c r="C291" s="22">
        <v>607</v>
      </c>
      <c r="D291" s="10">
        <v>1.19</v>
      </c>
      <c r="E291" s="10" t="s">
        <v>62</v>
      </c>
      <c r="F291" s="12">
        <v>18.100000000000001</v>
      </c>
      <c r="G291" s="10">
        <v>0.32</v>
      </c>
      <c r="H291" s="10">
        <v>1.9</v>
      </c>
      <c r="I291" s="10">
        <v>2.2000000000000002</v>
      </c>
      <c r="J291" s="10">
        <v>0.81</v>
      </c>
      <c r="K291" s="12">
        <v>15</v>
      </c>
      <c r="L291" s="12">
        <v>3.6</v>
      </c>
      <c r="M291" s="12">
        <v>48.4</v>
      </c>
      <c r="N291" s="12">
        <v>19.3</v>
      </c>
      <c r="O291" s="12">
        <v>97</v>
      </c>
      <c r="P291" s="12">
        <v>21.5</v>
      </c>
      <c r="Q291" s="12">
        <v>207</v>
      </c>
      <c r="R291" s="12">
        <v>40.200000000000003</v>
      </c>
      <c r="S291" s="22">
        <v>8620</v>
      </c>
      <c r="T291" s="11">
        <v>0.42981052886369875</v>
      </c>
      <c r="U291" s="11" t="s">
        <v>59</v>
      </c>
      <c r="V291" s="10">
        <v>8.3057851239669418</v>
      </c>
      <c r="W291" s="11">
        <f t="shared" si="13"/>
        <v>14.200988467874794</v>
      </c>
      <c r="X291" s="22">
        <v>475.33</v>
      </c>
      <c r="Y291" s="44" t="s">
        <v>60</v>
      </c>
    </row>
    <row r="292" spans="1:25" x14ac:dyDescent="0.25">
      <c r="A292" s="6">
        <v>36</v>
      </c>
      <c r="B292" s="12">
        <v>6.7</v>
      </c>
      <c r="C292" s="22">
        <v>1370</v>
      </c>
      <c r="D292" s="10">
        <v>5.0999999999999996</v>
      </c>
      <c r="E292" s="10">
        <v>4.3999999999999997E-2</v>
      </c>
      <c r="F292" s="12">
        <v>58.1</v>
      </c>
      <c r="G292" s="10">
        <v>0.49</v>
      </c>
      <c r="H292" s="10">
        <v>1.9</v>
      </c>
      <c r="I292" s="10">
        <v>4.5</v>
      </c>
      <c r="J292" s="10">
        <v>1.1100000000000001</v>
      </c>
      <c r="K292" s="12">
        <v>28.1</v>
      </c>
      <c r="L292" s="12">
        <v>10.6</v>
      </c>
      <c r="M292" s="12">
        <v>121</v>
      </c>
      <c r="N292" s="12">
        <v>42.4</v>
      </c>
      <c r="O292" s="12">
        <v>206</v>
      </c>
      <c r="P292" s="12">
        <v>54.4</v>
      </c>
      <c r="Q292" s="12">
        <v>443</v>
      </c>
      <c r="R292" s="12">
        <v>91.3</v>
      </c>
      <c r="S292" s="22">
        <v>11020</v>
      </c>
      <c r="T292" s="11">
        <v>0.30089333159159787</v>
      </c>
      <c r="U292" s="11">
        <v>95.728100342935917</v>
      </c>
      <c r="V292" s="10">
        <v>7.545454545454545</v>
      </c>
      <c r="W292" s="11">
        <f t="shared" si="13"/>
        <v>8.0437956204379564</v>
      </c>
      <c r="X292" s="22">
        <v>1062.944</v>
      </c>
      <c r="Y292" s="44" t="s">
        <v>60</v>
      </c>
    </row>
    <row r="293" spans="1:25" x14ac:dyDescent="0.25">
      <c r="A293" s="6">
        <v>37</v>
      </c>
      <c r="B293" s="12">
        <v>6.5</v>
      </c>
      <c r="C293" s="22">
        <v>1290</v>
      </c>
      <c r="D293" s="10">
        <v>11.1</v>
      </c>
      <c r="E293" s="10" t="s">
        <v>62</v>
      </c>
      <c r="F293" s="12">
        <v>71</v>
      </c>
      <c r="G293" s="10" t="s">
        <v>62</v>
      </c>
      <c r="H293" s="10" t="s">
        <v>62</v>
      </c>
      <c r="I293" s="10">
        <v>2.4</v>
      </c>
      <c r="J293" s="10">
        <v>0.3</v>
      </c>
      <c r="K293" s="12">
        <v>12.1</v>
      </c>
      <c r="L293" s="12">
        <v>5.7</v>
      </c>
      <c r="M293" s="12">
        <v>101</v>
      </c>
      <c r="N293" s="12">
        <v>37.9</v>
      </c>
      <c r="O293" s="12">
        <v>241</v>
      </c>
      <c r="P293" s="12">
        <v>68.3</v>
      </c>
      <c r="Q293" s="12">
        <v>740</v>
      </c>
      <c r="R293" s="12">
        <v>161</v>
      </c>
      <c r="S293" s="22">
        <v>15700</v>
      </c>
      <c r="T293" s="11">
        <v>0.16969613453874877</v>
      </c>
      <c r="U293" s="11" t="s">
        <v>59</v>
      </c>
      <c r="V293" s="10">
        <v>15.940594059405942</v>
      </c>
      <c r="W293" s="11">
        <f t="shared" si="13"/>
        <v>12.170542635658915</v>
      </c>
      <c r="X293" s="22">
        <v>1440.6999859499999</v>
      </c>
      <c r="Y293" s="44" t="s">
        <v>60</v>
      </c>
    </row>
    <row r="294" spans="1:25" x14ac:dyDescent="0.25">
      <c r="A294" s="6">
        <v>38</v>
      </c>
      <c r="B294" s="12">
        <v>2.5</v>
      </c>
      <c r="C294" s="22">
        <v>1120</v>
      </c>
      <c r="D294" s="10">
        <v>2.71</v>
      </c>
      <c r="E294" s="10">
        <v>4.3999999999999997E-2</v>
      </c>
      <c r="F294" s="12">
        <v>38.1</v>
      </c>
      <c r="G294" s="10">
        <v>0.73</v>
      </c>
      <c r="H294" s="10">
        <v>2</v>
      </c>
      <c r="I294" s="10">
        <v>4</v>
      </c>
      <c r="J294" s="10">
        <v>0.93</v>
      </c>
      <c r="K294" s="12">
        <v>23.6</v>
      </c>
      <c r="L294" s="12">
        <v>7.6</v>
      </c>
      <c r="M294" s="12">
        <v>98</v>
      </c>
      <c r="N294" s="12">
        <v>34.6</v>
      </c>
      <c r="O294" s="12">
        <v>189</v>
      </c>
      <c r="P294" s="12">
        <v>46.6</v>
      </c>
      <c r="Q294" s="12">
        <v>428</v>
      </c>
      <c r="R294" s="12">
        <v>85</v>
      </c>
      <c r="S294" s="22">
        <v>12800</v>
      </c>
      <c r="T294" s="11">
        <v>0.29177357216513017</v>
      </c>
      <c r="U294" s="11">
        <v>51.43099115951302</v>
      </c>
      <c r="V294" s="10">
        <v>8.6734693877551017</v>
      </c>
      <c r="W294" s="11">
        <f t="shared" si="13"/>
        <v>11.428571428571429</v>
      </c>
      <c r="X294" s="22">
        <v>958.20399999999995</v>
      </c>
      <c r="Y294" s="44" t="s">
        <v>60</v>
      </c>
    </row>
    <row r="295" spans="1:25" x14ac:dyDescent="0.25">
      <c r="A295" s="6">
        <v>39</v>
      </c>
      <c r="B295" s="12">
        <v>3.7</v>
      </c>
      <c r="C295" s="22">
        <v>138</v>
      </c>
      <c r="D295" s="10">
        <v>2.88</v>
      </c>
      <c r="E295" s="10" t="s">
        <v>62</v>
      </c>
      <c r="F295" s="12">
        <v>6.1</v>
      </c>
      <c r="G295" s="10">
        <v>0</v>
      </c>
      <c r="H295" s="10" t="s">
        <v>62</v>
      </c>
      <c r="I295" s="10">
        <v>0.17</v>
      </c>
      <c r="J295" s="10">
        <v>0.12</v>
      </c>
      <c r="K295" s="12">
        <v>1.7</v>
      </c>
      <c r="L295" s="12">
        <v>1.3</v>
      </c>
      <c r="M295" s="12">
        <v>11.6</v>
      </c>
      <c r="N295" s="12">
        <v>4.7</v>
      </c>
      <c r="O295" s="12">
        <v>26</v>
      </c>
      <c r="P295" s="12">
        <v>6.2</v>
      </c>
      <c r="Q295" s="12">
        <v>71</v>
      </c>
      <c r="R295" s="12">
        <v>16.100000000000001</v>
      </c>
      <c r="S295" s="22">
        <v>13160</v>
      </c>
      <c r="T295" s="11">
        <v>0.6804266666190889</v>
      </c>
      <c r="U295" s="11" t="s">
        <v>59</v>
      </c>
      <c r="V295" s="10">
        <v>13.879310344827585</v>
      </c>
      <c r="W295" s="11">
        <f t="shared" si="13"/>
        <v>95.362318840579704</v>
      </c>
      <c r="X295" s="22">
        <v>144.98998617999999</v>
      </c>
      <c r="Y295" s="44" t="s">
        <v>60</v>
      </c>
    </row>
    <row r="296" spans="1:25" x14ac:dyDescent="0.25">
      <c r="A296" s="6">
        <v>40</v>
      </c>
      <c r="B296" s="12">
        <v>2</v>
      </c>
      <c r="C296" s="22">
        <v>1330</v>
      </c>
      <c r="D296" s="10">
        <v>0.73</v>
      </c>
      <c r="E296" s="10" t="s">
        <v>62</v>
      </c>
      <c r="F296" s="12">
        <v>27</v>
      </c>
      <c r="G296" s="10">
        <v>1.48</v>
      </c>
      <c r="H296" s="10">
        <v>5.0999999999999996</v>
      </c>
      <c r="I296" s="10">
        <v>7.7</v>
      </c>
      <c r="J296" s="10">
        <v>2.9</v>
      </c>
      <c r="K296" s="12">
        <v>33.200000000000003</v>
      </c>
      <c r="L296" s="12">
        <v>11.2</v>
      </c>
      <c r="M296" s="12">
        <v>117</v>
      </c>
      <c r="N296" s="12">
        <v>42.9</v>
      </c>
      <c r="O296" s="12">
        <v>194</v>
      </c>
      <c r="P296" s="12">
        <v>48.5</v>
      </c>
      <c r="Q296" s="12">
        <v>389</v>
      </c>
      <c r="R296" s="12">
        <v>75.8</v>
      </c>
      <c r="S296" s="22">
        <v>9680</v>
      </c>
      <c r="T296" s="11">
        <v>0.55288218271873257</v>
      </c>
      <c r="U296" s="11" t="s">
        <v>59</v>
      </c>
      <c r="V296" s="10">
        <v>6.4786324786324778</v>
      </c>
      <c r="W296" s="11">
        <f t="shared" si="13"/>
        <v>7.2781954887218046</v>
      </c>
      <c r="X296" s="22">
        <v>955.78</v>
      </c>
      <c r="Y296" s="44" t="s">
        <v>60</v>
      </c>
    </row>
    <row r="297" spans="1:25" x14ac:dyDescent="0.25">
      <c r="A297" s="6">
        <v>41</v>
      </c>
      <c r="B297" s="12">
        <v>2.9</v>
      </c>
      <c r="C297" s="22">
        <v>1370</v>
      </c>
      <c r="D297" s="10">
        <v>3.4</v>
      </c>
      <c r="E297" s="10">
        <v>3.5000000000000003E-2</v>
      </c>
      <c r="F297" s="12">
        <v>35.799999999999997</v>
      </c>
      <c r="G297" s="10">
        <v>0.1</v>
      </c>
      <c r="H297" s="10">
        <v>3.3</v>
      </c>
      <c r="I297" s="10">
        <v>2.6</v>
      </c>
      <c r="J297" s="10">
        <v>1.28</v>
      </c>
      <c r="K297" s="12">
        <v>24.2</v>
      </c>
      <c r="L297" s="12">
        <v>9.4</v>
      </c>
      <c r="M297" s="12">
        <v>126</v>
      </c>
      <c r="N297" s="12">
        <v>43.3</v>
      </c>
      <c r="O297" s="12">
        <v>238</v>
      </c>
      <c r="P297" s="12">
        <v>58.4</v>
      </c>
      <c r="Q297" s="12">
        <v>530</v>
      </c>
      <c r="R297" s="12">
        <v>108.8</v>
      </c>
      <c r="S297" s="22">
        <v>9420</v>
      </c>
      <c r="T297" s="11">
        <v>0.49188617195862216</v>
      </c>
      <c r="U297" s="11">
        <v>146.39852160906264</v>
      </c>
      <c r="V297" s="10">
        <v>8.6349206349206344</v>
      </c>
      <c r="W297" s="11">
        <f t="shared" si="13"/>
        <v>6.8759124087591239</v>
      </c>
      <c r="X297" s="22">
        <v>1181.2149999999999</v>
      </c>
      <c r="Y297" s="44" t="s">
        <v>60</v>
      </c>
    </row>
    <row r="298" spans="1:25" x14ac:dyDescent="0.25">
      <c r="A298" s="6">
        <v>42</v>
      </c>
      <c r="B298" s="12">
        <v>1.4</v>
      </c>
      <c r="C298" s="22">
        <v>1087</v>
      </c>
      <c r="D298" s="10">
        <v>2.5</v>
      </c>
      <c r="E298" s="10">
        <v>3.3000000000000002E-2</v>
      </c>
      <c r="F298" s="12">
        <v>26.1</v>
      </c>
      <c r="G298" s="10">
        <v>0.1</v>
      </c>
      <c r="H298" s="10">
        <v>2</v>
      </c>
      <c r="I298" s="10">
        <v>2.6</v>
      </c>
      <c r="J298" s="10">
        <v>1.33</v>
      </c>
      <c r="K298" s="12">
        <v>19.7</v>
      </c>
      <c r="L298" s="12">
        <v>8.3000000000000007</v>
      </c>
      <c r="M298" s="12">
        <v>86</v>
      </c>
      <c r="N298" s="12">
        <v>34.5</v>
      </c>
      <c r="O298" s="12">
        <v>183</v>
      </c>
      <c r="P298" s="12">
        <v>43.9</v>
      </c>
      <c r="Q298" s="12">
        <v>372</v>
      </c>
      <c r="R298" s="12">
        <v>81.599999999999994</v>
      </c>
      <c r="S298" s="22">
        <v>9710</v>
      </c>
      <c r="T298" s="11">
        <v>0.56647513938750571</v>
      </c>
      <c r="U298" s="11">
        <v>109.91860904120797</v>
      </c>
      <c r="V298" s="10">
        <v>9.4883720930232549</v>
      </c>
      <c r="W298" s="11">
        <f t="shared" si="13"/>
        <v>8.932842686292549</v>
      </c>
      <c r="X298" s="22">
        <v>861.16300000000001</v>
      </c>
      <c r="Y298" s="44" t="s">
        <v>60</v>
      </c>
    </row>
    <row r="299" spans="1:25" x14ac:dyDescent="0.25">
      <c r="A299" s="6">
        <v>43</v>
      </c>
      <c r="B299" s="12">
        <v>1.9</v>
      </c>
      <c r="C299" s="22">
        <v>914</v>
      </c>
      <c r="D299" s="10">
        <v>1.65</v>
      </c>
      <c r="E299" s="10">
        <v>7.6999999999999999E-2</v>
      </c>
      <c r="F299" s="12">
        <v>22</v>
      </c>
      <c r="G299" s="10">
        <v>0.56000000000000005</v>
      </c>
      <c r="H299" s="10">
        <v>1.5</v>
      </c>
      <c r="I299" s="10">
        <v>1.5</v>
      </c>
      <c r="J299" s="10">
        <v>1.4</v>
      </c>
      <c r="K299" s="12">
        <v>13.1</v>
      </c>
      <c r="L299" s="12">
        <v>6.2</v>
      </c>
      <c r="M299" s="12">
        <v>84</v>
      </c>
      <c r="N299" s="12">
        <v>28.8</v>
      </c>
      <c r="O299" s="12">
        <v>131</v>
      </c>
      <c r="P299" s="12">
        <v>35.200000000000003</v>
      </c>
      <c r="Q299" s="12">
        <v>314</v>
      </c>
      <c r="R299" s="12">
        <v>61.9</v>
      </c>
      <c r="S299" s="22">
        <v>10200</v>
      </c>
      <c r="T299" s="11">
        <v>0.96271061263268354</v>
      </c>
      <c r="U299" s="11">
        <v>25.631321099089799</v>
      </c>
      <c r="V299" s="10">
        <v>7.3690476190476177</v>
      </c>
      <c r="W299" s="11">
        <f t="shared" si="13"/>
        <v>11.159737417943107</v>
      </c>
      <c r="X299" s="22">
        <v>701.23699999999997</v>
      </c>
      <c r="Y299" s="44" t="s">
        <v>60</v>
      </c>
    </row>
    <row r="300" spans="1:25" x14ac:dyDescent="0.25">
      <c r="A300" s="6">
        <v>44</v>
      </c>
      <c r="B300" s="12">
        <v>4.5</v>
      </c>
      <c r="C300" s="22">
        <v>192</v>
      </c>
      <c r="D300" s="10">
        <v>4.9000000000000004</v>
      </c>
      <c r="E300" s="10">
        <v>4.2999999999999997E-2</v>
      </c>
      <c r="F300" s="12">
        <v>7.1</v>
      </c>
      <c r="G300" s="10" t="s">
        <v>62</v>
      </c>
      <c r="H300" s="10">
        <v>0.15</v>
      </c>
      <c r="I300" s="10" t="s">
        <v>62</v>
      </c>
      <c r="J300" s="10">
        <v>0.08</v>
      </c>
      <c r="K300" s="12">
        <v>1.9</v>
      </c>
      <c r="L300" s="12">
        <v>1.1399999999999999</v>
      </c>
      <c r="M300" s="12">
        <v>15.6</v>
      </c>
      <c r="N300" s="12">
        <v>5.6</v>
      </c>
      <c r="O300" s="12">
        <v>33.4</v>
      </c>
      <c r="P300" s="12">
        <v>9.1</v>
      </c>
      <c r="Q300" s="12">
        <v>99</v>
      </c>
      <c r="R300" s="12">
        <v>19</v>
      </c>
      <c r="S300" s="22">
        <v>16200</v>
      </c>
      <c r="T300" s="11" t="s">
        <v>59</v>
      </c>
      <c r="U300" s="11" t="s">
        <v>59</v>
      </c>
      <c r="V300" s="10">
        <v>12.179487179487181</v>
      </c>
      <c r="W300" s="11">
        <f t="shared" si="13"/>
        <v>84.375</v>
      </c>
      <c r="X300" s="22">
        <v>192.11298574</v>
      </c>
      <c r="Y300" s="44" t="s">
        <v>60</v>
      </c>
    </row>
    <row r="301" spans="1:25" x14ac:dyDescent="0.25">
      <c r="A301" s="6">
        <v>45</v>
      </c>
      <c r="B301" s="12">
        <v>3.5</v>
      </c>
      <c r="C301" s="22">
        <v>2210</v>
      </c>
      <c r="D301" s="10">
        <v>3.3</v>
      </c>
      <c r="E301" s="10">
        <v>1.7000000000000001E-2</v>
      </c>
      <c r="F301" s="12">
        <v>53.3</v>
      </c>
      <c r="G301" s="10">
        <v>1.02</v>
      </c>
      <c r="H301" s="10">
        <v>4.0999999999999996</v>
      </c>
      <c r="I301" s="10">
        <v>7.9</v>
      </c>
      <c r="J301" s="10">
        <v>2.4</v>
      </c>
      <c r="K301" s="12">
        <v>45</v>
      </c>
      <c r="L301" s="12">
        <v>17.2</v>
      </c>
      <c r="M301" s="12">
        <v>204</v>
      </c>
      <c r="N301" s="12">
        <v>77</v>
      </c>
      <c r="O301" s="12">
        <v>348</v>
      </c>
      <c r="P301" s="12">
        <v>84</v>
      </c>
      <c r="Q301" s="12">
        <v>750</v>
      </c>
      <c r="R301" s="12">
        <v>141</v>
      </c>
      <c r="S301" s="22">
        <v>11330</v>
      </c>
      <c r="T301" s="11">
        <v>0.38800778575974754</v>
      </c>
      <c r="U301" s="11">
        <v>97.924271437009281</v>
      </c>
      <c r="V301" s="10">
        <v>6.9117647058823533</v>
      </c>
      <c r="W301" s="11">
        <f t="shared" si="13"/>
        <v>5.126696832579186</v>
      </c>
      <c r="X301" s="22">
        <v>1734.9369999999999</v>
      </c>
      <c r="Y301" s="46" t="s">
        <v>60</v>
      </c>
    </row>
    <row r="302" spans="1:25" ht="15.75" x14ac:dyDescent="0.25">
      <c r="A302" s="92" t="s">
        <v>42</v>
      </c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</row>
    <row r="303" spans="1:25" x14ac:dyDescent="0.25">
      <c r="A303" s="6">
        <v>46</v>
      </c>
      <c r="B303" s="12">
        <v>1.3</v>
      </c>
      <c r="C303" s="22">
        <v>74.599999999999994</v>
      </c>
      <c r="D303" s="10">
        <v>1.6</v>
      </c>
      <c r="E303" s="10" t="s">
        <v>62</v>
      </c>
      <c r="F303" s="12">
        <v>5.0999999999999996</v>
      </c>
      <c r="G303" s="10">
        <v>0.08</v>
      </c>
      <c r="H303" s="10" t="s">
        <v>62</v>
      </c>
      <c r="I303" s="10">
        <v>0.39</v>
      </c>
      <c r="J303" s="10">
        <v>0.18</v>
      </c>
      <c r="K303" s="12">
        <v>1.8</v>
      </c>
      <c r="L303" s="12">
        <v>0.44</v>
      </c>
      <c r="M303" s="12">
        <v>5</v>
      </c>
      <c r="N303" s="12">
        <v>2.21</v>
      </c>
      <c r="O303" s="12">
        <v>7.4</v>
      </c>
      <c r="P303" s="12">
        <v>2.0499999999999998</v>
      </c>
      <c r="Q303" s="12">
        <v>17.8</v>
      </c>
      <c r="R303" s="12">
        <v>4.51</v>
      </c>
      <c r="S303" s="22">
        <v>13500</v>
      </c>
      <c r="T303" s="11">
        <v>0.65486676482750217</v>
      </c>
      <c r="U303" s="11" t="s">
        <v>59</v>
      </c>
      <c r="V303" s="10">
        <v>9.02</v>
      </c>
      <c r="W303" s="11">
        <f t="shared" si="13"/>
        <v>180.96514745308312</v>
      </c>
      <c r="X303" s="22">
        <v>46.959987679999998</v>
      </c>
      <c r="Y303" s="38">
        <f t="shared" ref="Y303:Y319" si="14">(4800/(5.711-LOG(1)+LOG(0.75)-LOG(B303))-273)+95</f>
        <v>699.17408104029425</v>
      </c>
    </row>
    <row r="304" spans="1:25" x14ac:dyDescent="0.25">
      <c r="A304" s="6">
        <v>47</v>
      </c>
      <c r="B304" s="12">
        <v>3.9</v>
      </c>
      <c r="C304" s="22">
        <v>36.5</v>
      </c>
      <c r="D304" s="10">
        <v>2.27</v>
      </c>
      <c r="E304" s="10" t="s">
        <v>62</v>
      </c>
      <c r="F304" s="12">
        <v>2.98</v>
      </c>
      <c r="G304" s="10" t="s">
        <v>62</v>
      </c>
      <c r="H304" s="10" t="s">
        <v>62</v>
      </c>
      <c r="I304" s="10">
        <v>0.13</v>
      </c>
      <c r="J304" s="10" t="s">
        <v>62</v>
      </c>
      <c r="K304" s="12">
        <v>1.7</v>
      </c>
      <c r="L304" s="12">
        <v>0.08</v>
      </c>
      <c r="M304" s="12">
        <v>2.2999999999999998</v>
      </c>
      <c r="N304" s="12">
        <v>1.1599999999999999</v>
      </c>
      <c r="O304" s="12">
        <v>3.8</v>
      </c>
      <c r="P304" s="12">
        <v>1</v>
      </c>
      <c r="Q304" s="12">
        <v>7.7</v>
      </c>
      <c r="R304" s="12">
        <v>1.45</v>
      </c>
      <c r="S304" s="22">
        <v>13560</v>
      </c>
      <c r="T304" s="11" t="s">
        <v>59</v>
      </c>
      <c r="U304" s="11" t="s">
        <v>59</v>
      </c>
      <c r="V304" s="10">
        <v>6.3043478260869561</v>
      </c>
      <c r="W304" s="11">
        <f t="shared" si="13"/>
        <v>371.50684931506851</v>
      </c>
      <c r="X304" s="22">
        <v>22.299985029999998</v>
      </c>
      <c r="Y304" s="36">
        <f t="shared" si="14"/>
        <v>782.96160422515732</v>
      </c>
    </row>
    <row r="305" spans="1:25" x14ac:dyDescent="0.25">
      <c r="A305" s="6">
        <v>48</v>
      </c>
      <c r="B305" s="12">
        <v>5.4</v>
      </c>
      <c r="C305" s="22">
        <v>45</v>
      </c>
      <c r="D305" s="10">
        <v>2.0299999999999998</v>
      </c>
      <c r="E305" s="10">
        <v>0.02</v>
      </c>
      <c r="F305" s="12">
        <v>3.18</v>
      </c>
      <c r="G305" s="10" t="s">
        <v>62</v>
      </c>
      <c r="H305" s="10" t="s">
        <v>62</v>
      </c>
      <c r="I305" s="10">
        <v>0.14000000000000001</v>
      </c>
      <c r="J305" s="10">
        <v>0.48</v>
      </c>
      <c r="K305" s="12">
        <v>0.59</v>
      </c>
      <c r="L305" s="12">
        <v>0.26</v>
      </c>
      <c r="M305" s="12">
        <v>3.6</v>
      </c>
      <c r="N305" s="12">
        <v>1.06</v>
      </c>
      <c r="O305" s="12">
        <v>5.5</v>
      </c>
      <c r="P305" s="12">
        <v>0.67</v>
      </c>
      <c r="Q305" s="12">
        <v>8.8000000000000007</v>
      </c>
      <c r="R305" s="12">
        <v>2.06</v>
      </c>
      <c r="S305" s="22">
        <v>13780</v>
      </c>
      <c r="T305" s="11">
        <v>5.0909662128040791</v>
      </c>
      <c r="U305" s="11" t="s">
        <v>59</v>
      </c>
      <c r="V305" s="10">
        <v>5.7222222222222214</v>
      </c>
      <c r="W305" s="11">
        <f t="shared" si="13"/>
        <v>306.22222222222223</v>
      </c>
      <c r="X305" s="22">
        <v>26.359987569999998</v>
      </c>
      <c r="Y305" s="36">
        <f t="shared" si="14"/>
        <v>810.94289657681077</v>
      </c>
    </row>
    <row r="306" spans="1:25" x14ac:dyDescent="0.25">
      <c r="A306" s="6">
        <v>49</v>
      </c>
      <c r="B306" s="12">
        <v>1.8</v>
      </c>
      <c r="C306" s="22">
        <v>231</v>
      </c>
      <c r="D306" s="10">
        <v>1.21</v>
      </c>
      <c r="E306" s="10" t="s">
        <v>62</v>
      </c>
      <c r="F306" s="12">
        <v>5.4</v>
      </c>
      <c r="G306" s="10" t="s">
        <v>62</v>
      </c>
      <c r="H306" s="10" t="s">
        <v>62</v>
      </c>
      <c r="I306" s="10">
        <v>0.54</v>
      </c>
      <c r="J306" s="10">
        <v>0.19</v>
      </c>
      <c r="K306" s="12">
        <v>2.2000000000000002</v>
      </c>
      <c r="L306" s="12">
        <v>1.22</v>
      </c>
      <c r="M306" s="12">
        <v>17.2</v>
      </c>
      <c r="N306" s="12">
        <v>6.6</v>
      </c>
      <c r="O306" s="12">
        <v>25.1</v>
      </c>
      <c r="P306" s="12">
        <v>6.71</v>
      </c>
      <c r="Q306" s="12">
        <v>61.5</v>
      </c>
      <c r="R306" s="12">
        <v>13.8</v>
      </c>
      <c r="S306" s="22">
        <v>13860</v>
      </c>
      <c r="T306" s="11">
        <v>0.5313667579647281</v>
      </c>
      <c r="U306" s="11" t="s">
        <v>59</v>
      </c>
      <c r="V306" s="10">
        <v>8.0232558139534884</v>
      </c>
      <c r="W306" s="11">
        <f t="shared" si="13"/>
        <v>60</v>
      </c>
      <c r="X306" s="22">
        <v>140.45998763</v>
      </c>
      <c r="Y306" s="36">
        <f t="shared" si="14"/>
        <v>722.42960200531013</v>
      </c>
    </row>
    <row r="307" spans="1:25" x14ac:dyDescent="0.25">
      <c r="A307" s="6">
        <v>50</v>
      </c>
      <c r="B307" s="12">
        <v>5.5</v>
      </c>
      <c r="C307" s="22">
        <v>42.5</v>
      </c>
      <c r="D307" s="10">
        <v>1.75</v>
      </c>
      <c r="E307" s="10" t="s">
        <v>62</v>
      </c>
      <c r="F307" s="12">
        <v>2.54</v>
      </c>
      <c r="G307" s="10" t="s">
        <v>62</v>
      </c>
      <c r="H307" s="10" t="s">
        <v>62</v>
      </c>
      <c r="I307" s="10">
        <v>0.15</v>
      </c>
      <c r="J307" s="10">
        <v>0.12</v>
      </c>
      <c r="K307" s="12">
        <v>2.2000000000000002</v>
      </c>
      <c r="L307" s="12">
        <v>0.28000000000000003</v>
      </c>
      <c r="M307" s="12">
        <v>2.5</v>
      </c>
      <c r="N307" s="12">
        <v>1.1100000000000001</v>
      </c>
      <c r="O307" s="12">
        <v>4.9000000000000004</v>
      </c>
      <c r="P307" s="12">
        <v>1.89</v>
      </c>
      <c r="Q307" s="12">
        <v>14.9</v>
      </c>
      <c r="R307" s="12">
        <v>3.6</v>
      </c>
      <c r="S307" s="22">
        <v>15400</v>
      </c>
      <c r="T307" s="11">
        <v>0.63675633905733131</v>
      </c>
      <c r="U307" s="11" t="s">
        <v>59</v>
      </c>
      <c r="V307" s="10">
        <v>14.4</v>
      </c>
      <c r="W307" s="11">
        <f t="shared" si="13"/>
        <v>362.35294117647061</v>
      </c>
      <c r="X307" s="22">
        <v>34.189986950000005</v>
      </c>
      <c r="Y307" s="36">
        <f t="shared" si="14"/>
        <v>812.56924957247179</v>
      </c>
    </row>
    <row r="308" spans="1:25" x14ac:dyDescent="0.25">
      <c r="A308" s="6">
        <v>51</v>
      </c>
      <c r="B308" s="12">
        <v>2.5</v>
      </c>
      <c r="C308" s="22">
        <v>53.5</v>
      </c>
      <c r="D308" s="10">
        <v>2.44</v>
      </c>
      <c r="E308" s="10" t="s">
        <v>62</v>
      </c>
      <c r="F308" s="12">
        <v>2.52</v>
      </c>
      <c r="G308" s="10" t="s">
        <v>62</v>
      </c>
      <c r="H308" s="10">
        <v>0.46</v>
      </c>
      <c r="I308" s="10">
        <v>0.53</v>
      </c>
      <c r="J308" s="10">
        <v>0.06</v>
      </c>
      <c r="K308" s="12">
        <v>1.1000000000000001</v>
      </c>
      <c r="L308" s="12">
        <v>0.24</v>
      </c>
      <c r="M308" s="12">
        <v>4.4000000000000004</v>
      </c>
      <c r="N308" s="12">
        <v>1.9</v>
      </c>
      <c r="O308" s="12">
        <v>7.6</v>
      </c>
      <c r="P308" s="12">
        <v>1.1100000000000001</v>
      </c>
      <c r="Q308" s="12">
        <v>11.1</v>
      </c>
      <c r="R308" s="12">
        <v>3</v>
      </c>
      <c r="S308" s="22">
        <v>15010</v>
      </c>
      <c r="T308" s="11">
        <v>0.23953334210630725</v>
      </c>
      <c r="U308" s="11" t="s">
        <v>59</v>
      </c>
      <c r="V308" s="10">
        <v>6.8181818181818183</v>
      </c>
      <c r="W308" s="11">
        <f t="shared" si="13"/>
        <v>280.56074766355141</v>
      </c>
      <c r="X308" s="22">
        <v>34.020000000000003</v>
      </c>
      <c r="Y308" s="36">
        <f t="shared" si="14"/>
        <v>747.19040406648423</v>
      </c>
    </row>
    <row r="309" spans="1:25" x14ac:dyDescent="0.25">
      <c r="A309" s="6">
        <v>52</v>
      </c>
      <c r="B309" s="12">
        <v>1.9</v>
      </c>
      <c r="C309" s="22">
        <v>96</v>
      </c>
      <c r="D309" s="10">
        <v>1.27</v>
      </c>
      <c r="E309" s="10" t="s">
        <v>62</v>
      </c>
      <c r="F309" s="12">
        <v>5.0999999999999996</v>
      </c>
      <c r="G309" s="10">
        <v>0.35</v>
      </c>
      <c r="H309" s="10">
        <v>0.21</v>
      </c>
      <c r="I309" s="10" t="s">
        <v>62</v>
      </c>
      <c r="J309" s="10">
        <v>0.11</v>
      </c>
      <c r="K309" s="12">
        <v>1.9</v>
      </c>
      <c r="L309" s="12">
        <v>0.72</v>
      </c>
      <c r="M309" s="12">
        <v>8.5</v>
      </c>
      <c r="N309" s="12">
        <v>2.23</v>
      </c>
      <c r="O309" s="12">
        <v>10.6</v>
      </c>
      <c r="P309" s="12">
        <v>2.61</v>
      </c>
      <c r="Q309" s="12">
        <v>19.2</v>
      </c>
      <c r="R309" s="12">
        <v>3.6</v>
      </c>
      <c r="S309" s="22">
        <v>14400</v>
      </c>
      <c r="T309" s="11" t="s">
        <v>59</v>
      </c>
      <c r="U309" s="11" t="s">
        <v>59</v>
      </c>
      <c r="V309" s="10">
        <v>4.2352941176470589</v>
      </c>
      <c r="W309" s="11">
        <f t="shared" si="13"/>
        <v>150</v>
      </c>
      <c r="X309" s="22">
        <v>55.129981499999992</v>
      </c>
      <c r="Y309" s="36">
        <f t="shared" si="14"/>
        <v>726.41336837711265</v>
      </c>
    </row>
    <row r="310" spans="1:25" x14ac:dyDescent="0.25">
      <c r="A310" s="6">
        <v>53</v>
      </c>
      <c r="B310" s="12">
        <v>1.9</v>
      </c>
      <c r="C310" s="22">
        <v>30.7</v>
      </c>
      <c r="D310" s="10">
        <v>1.32</v>
      </c>
      <c r="E310" s="10" t="s">
        <v>62</v>
      </c>
      <c r="F310" s="12">
        <v>3.87</v>
      </c>
      <c r="G310" s="10" t="s">
        <v>62</v>
      </c>
      <c r="H310" s="10">
        <v>0.22</v>
      </c>
      <c r="I310" s="10">
        <v>0.14000000000000001</v>
      </c>
      <c r="J310" s="10">
        <v>0.27</v>
      </c>
      <c r="K310" s="12">
        <v>0.7</v>
      </c>
      <c r="L310" s="12">
        <v>0.06</v>
      </c>
      <c r="M310" s="12">
        <v>2.1</v>
      </c>
      <c r="N310" s="12">
        <v>0.91</v>
      </c>
      <c r="O310" s="12">
        <v>3.1</v>
      </c>
      <c r="P310" s="12">
        <v>0.92</v>
      </c>
      <c r="Q310" s="12">
        <v>8.6</v>
      </c>
      <c r="R310" s="12">
        <v>1.44</v>
      </c>
      <c r="S310" s="22">
        <v>13900</v>
      </c>
      <c r="T310" s="11">
        <v>2.6290553371491772</v>
      </c>
      <c r="U310" s="11" t="s">
        <v>59</v>
      </c>
      <c r="V310" s="10">
        <v>6.8571428571428559</v>
      </c>
      <c r="W310" s="11">
        <f t="shared" si="13"/>
        <v>452.76872964169382</v>
      </c>
      <c r="X310" s="22">
        <v>22.330000000000002</v>
      </c>
      <c r="Y310" s="36">
        <f t="shared" si="14"/>
        <v>726.41336837711265</v>
      </c>
    </row>
    <row r="311" spans="1:25" x14ac:dyDescent="0.25">
      <c r="A311" s="6">
        <v>54</v>
      </c>
      <c r="B311" s="37" t="s">
        <v>62</v>
      </c>
      <c r="C311" s="22">
        <v>165</v>
      </c>
      <c r="D311" s="10">
        <v>1.53</v>
      </c>
      <c r="E311" s="10" t="s">
        <v>62</v>
      </c>
      <c r="F311" s="12">
        <v>4.63</v>
      </c>
      <c r="G311" s="10" t="s">
        <v>62</v>
      </c>
      <c r="H311" s="10" t="s">
        <v>62</v>
      </c>
      <c r="I311" s="10">
        <v>0.34</v>
      </c>
      <c r="J311" s="10">
        <v>0.15</v>
      </c>
      <c r="K311" s="12">
        <v>0.8</v>
      </c>
      <c r="L311" s="12">
        <v>0.87</v>
      </c>
      <c r="M311" s="12">
        <v>11.3</v>
      </c>
      <c r="N311" s="12">
        <v>3.7</v>
      </c>
      <c r="O311" s="12">
        <v>18.2</v>
      </c>
      <c r="P311" s="12">
        <v>4.5999999999999996</v>
      </c>
      <c r="Q311" s="12">
        <v>39.799999999999997</v>
      </c>
      <c r="R311" s="12">
        <v>8.3000000000000007</v>
      </c>
      <c r="S311" s="22">
        <v>15200</v>
      </c>
      <c r="T311" s="11">
        <v>0.8767096927991993</v>
      </c>
      <c r="U311" s="11" t="s">
        <v>59</v>
      </c>
      <c r="V311" s="10">
        <v>7.3451327433628322</v>
      </c>
      <c r="W311" s="11">
        <f t="shared" si="13"/>
        <v>92.121212121212125</v>
      </c>
      <c r="X311" s="22">
        <v>92.689986359999992</v>
      </c>
      <c r="Y311" s="44" t="s">
        <v>59</v>
      </c>
    </row>
    <row r="312" spans="1:25" x14ac:dyDescent="0.25">
      <c r="A312" s="6">
        <v>55</v>
      </c>
      <c r="B312" s="37" t="s">
        <v>62</v>
      </c>
      <c r="C312" s="22">
        <v>183</v>
      </c>
      <c r="D312" s="10">
        <v>0.77</v>
      </c>
      <c r="E312" s="10" t="s">
        <v>62</v>
      </c>
      <c r="F312" s="12">
        <v>5</v>
      </c>
      <c r="G312" s="10" t="s">
        <v>62</v>
      </c>
      <c r="H312" s="10" t="s">
        <v>62</v>
      </c>
      <c r="I312" s="10">
        <v>0.59</v>
      </c>
      <c r="J312" s="10">
        <v>0.35</v>
      </c>
      <c r="K312" s="12">
        <v>2</v>
      </c>
      <c r="L312" s="12">
        <v>0.83</v>
      </c>
      <c r="M312" s="12">
        <v>11.7</v>
      </c>
      <c r="N312" s="12">
        <v>3.99</v>
      </c>
      <c r="O312" s="12">
        <v>21.3</v>
      </c>
      <c r="P312" s="12">
        <v>6.2</v>
      </c>
      <c r="Q312" s="12">
        <v>39.700000000000003</v>
      </c>
      <c r="R312" s="12">
        <v>10.199999999999999</v>
      </c>
      <c r="S312" s="22">
        <v>15380</v>
      </c>
      <c r="T312" s="11">
        <v>0.98214597629982825</v>
      </c>
      <c r="U312" s="11" t="s">
        <v>59</v>
      </c>
      <c r="V312" s="10">
        <v>8.717948717948719</v>
      </c>
      <c r="W312" s="11">
        <f t="shared" si="13"/>
        <v>84.04371584699453</v>
      </c>
      <c r="X312" s="22">
        <v>101.85998635000001</v>
      </c>
      <c r="Y312" s="44" t="s">
        <v>59</v>
      </c>
    </row>
    <row r="313" spans="1:25" x14ac:dyDescent="0.25">
      <c r="A313" s="6">
        <v>56</v>
      </c>
      <c r="B313" s="12">
        <v>3</v>
      </c>
      <c r="C313" s="22">
        <v>36.9</v>
      </c>
      <c r="D313" s="10">
        <v>1.04</v>
      </c>
      <c r="E313" s="10" t="s">
        <v>62</v>
      </c>
      <c r="F313" s="12">
        <v>3.43</v>
      </c>
      <c r="G313" s="10">
        <v>0.06</v>
      </c>
      <c r="H313" s="10">
        <v>0.15</v>
      </c>
      <c r="I313" s="10" t="s">
        <v>62</v>
      </c>
      <c r="J313" s="10" t="s">
        <v>62</v>
      </c>
      <c r="K313" s="12">
        <v>1.1000000000000001</v>
      </c>
      <c r="L313" s="12">
        <v>0.08</v>
      </c>
      <c r="M313" s="12">
        <v>3.3</v>
      </c>
      <c r="N313" s="12">
        <v>0.77</v>
      </c>
      <c r="O313" s="12">
        <v>5.0999999999999996</v>
      </c>
      <c r="P313" s="12">
        <v>0.78</v>
      </c>
      <c r="Q313" s="12">
        <v>7.6</v>
      </c>
      <c r="R313" s="12">
        <v>2.0699999999999998</v>
      </c>
      <c r="S313" s="22">
        <v>15900</v>
      </c>
      <c r="T313" s="11" t="s">
        <v>59</v>
      </c>
      <c r="U313" s="11" t="s">
        <v>59</v>
      </c>
      <c r="V313" s="10">
        <v>6.2727272727272725</v>
      </c>
      <c r="W313" s="11">
        <f t="shared" si="13"/>
        <v>430.89430894308947</v>
      </c>
      <c r="X313" s="22">
        <v>24.43998234</v>
      </c>
      <c r="Y313" s="36">
        <f t="shared" si="14"/>
        <v>761.52952899277818</v>
      </c>
    </row>
    <row r="314" spans="1:25" x14ac:dyDescent="0.25">
      <c r="A314" s="6">
        <v>57</v>
      </c>
      <c r="B314" s="12">
        <v>7.9</v>
      </c>
      <c r="C314" s="22">
        <v>34.700000000000003</v>
      </c>
      <c r="D314" s="10">
        <v>1.1000000000000001</v>
      </c>
      <c r="E314" s="10" t="s">
        <v>62</v>
      </c>
      <c r="F314" s="12">
        <v>3.8</v>
      </c>
      <c r="G314" s="10" t="s">
        <v>62</v>
      </c>
      <c r="H314" s="10">
        <v>0.61</v>
      </c>
      <c r="I314" s="10">
        <v>0.56999999999999995</v>
      </c>
      <c r="J314" s="10">
        <v>0.26</v>
      </c>
      <c r="K314" s="12">
        <v>1.3</v>
      </c>
      <c r="L314" s="12">
        <v>0.28000000000000003</v>
      </c>
      <c r="M314" s="12">
        <v>2.2999999999999998</v>
      </c>
      <c r="N314" s="12">
        <v>0.69</v>
      </c>
      <c r="O314" s="12">
        <v>3.4</v>
      </c>
      <c r="P314" s="12">
        <v>1.07</v>
      </c>
      <c r="Q314" s="12">
        <v>9.5</v>
      </c>
      <c r="R314" s="12">
        <v>2.52</v>
      </c>
      <c r="S314" s="22">
        <v>17500</v>
      </c>
      <c r="T314" s="11">
        <v>0.92068961609405986</v>
      </c>
      <c r="U314" s="11" t="s">
        <v>59</v>
      </c>
      <c r="V314" s="10">
        <v>10.956521739130435</v>
      </c>
      <c r="W314" s="11">
        <f t="shared" si="13"/>
        <v>504.32276657060515</v>
      </c>
      <c r="X314" s="22">
        <v>26.3</v>
      </c>
      <c r="Y314" s="36">
        <f t="shared" si="14"/>
        <v>845.79596765218946</v>
      </c>
    </row>
    <row r="315" spans="1:25" s="42" customFormat="1" x14ac:dyDescent="0.25">
      <c r="A315" s="6">
        <v>58</v>
      </c>
      <c r="B315" s="39">
        <v>5</v>
      </c>
      <c r="C315" s="40">
        <v>36.700000000000003</v>
      </c>
      <c r="D315" s="4">
        <v>1.1000000000000001</v>
      </c>
      <c r="E315" s="10" t="s">
        <v>62</v>
      </c>
      <c r="F315" s="39">
        <v>2.2400000000000002</v>
      </c>
      <c r="G315" s="4">
        <v>7.0000000000000007E-2</v>
      </c>
      <c r="H315" s="4" t="s">
        <v>62</v>
      </c>
      <c r="I315" s="4">
        <v>0.15</v>
      </c>
      <c r="J315" s="4">
        <v>0.06</v>
      </c>
      <c r="K315" s="39">
        <v>0.64</v>
      </c>
      <c r="L315" s="39">
        <v>0.12</v>
      </c>
      <c r="M315" s="39">
        <v>2.7</v>
      </c>
      <c r="N315" s="39">
        <v>0.82</v>
      </c>
      <c r="O315" s="39">
        <v>2.9</v>
      </c>
      <c r="P315" s="39">
        <v>1.19</v>
      </c>
      <c r="Q315" s="39">
        <v>8.9</v>
      </c>
      <c r="R315" s="39">
        <v>1.99</v>
      </c>
      <c r="S315" s="40">
        <v>17700</v>
      </c>
      <c r="T315" s="41">
        <v>0.59028892479569428</v>
      </c>
      <c r="U315" s="11" t="s">
        <v>59</v>
      </c>
      <c r="V315" s="4">
        <v>7.3703703703703694</v>
      </c>
      <c r="W315" s="11">
        <f t="shared" si="13"/>
        <v>482.28882833787463</v>
      </c>
      <c r="X315" s="40">
        <v>21.77998719</v>
      </c>
      <c r="Y315" s="47">
        <f t="shared" si="14"/>
        <v>804.17932622103115</v>
      </c>
    </row>
    <row r="316" spans="1:25" s="42" customFormat="1" x14ac:dyDescent="0.25">
      <c r="A316" s="6">
        <v>59</v>
      </c>
      <c r="B316" s="39">
        <v>4.8</v>
      </c>
      <c r="C316" s="40">
        <v>121</v>
      </c>
      <c r="D316" s="4">
        <v>0.83</v>
      </c>
      <c r="E316" s="4">
        <v>3.1E-2</v>
      </c>
      <c r="F316" s="39">
        <v>5.4</v>
      </c>
      <c r="G316" s="4">
        <v>7.0000000000000007E-2</v>
      </c>
      <c r="H316" s="4" t="s">
        <v>62</v>
      </c>
      <c r="I316" s="4" t="s">
        <v>62</v>
      </c>
      <c r="J316" s="4">
        <v>0.34</v>
      </c>
      <c r="K316" s="39">
        <v>1.9</v>
      </c>
      <c r="L316" s="39">
        <v>0.62</v>
      </c>
      <c r="M316" s="39">
        <v>7.6</v>
      </c>
      <c r="N316" s="39">
        <v>3.3</v>
      </c>
      <c r="O316" s="39">
        <v>11.1</v>
      </c>
      <c r="P316" s="39">
        <v>2.9</v>
      </c>
      <c r="Q316" s="39">
        <v>23</v>
      </c>
      <c r="R316" s="39">
        <v>5.0999999999999996</v>
      </c>
      <c r="S316" s="40">
        <v>14810</v>
      </c>
      <c r="T316" s="41" t="s">
        <v>59</v>
      </c>
      <c r="U316" s="41">
        <v>28.044750424511708</v>
      </c>
      <c r="V316" s="4">
        <v>6.7105263157894735</v>
      </c>
      <c r="W316" s="11">
        <f t="shared" si="13"/>
        <v>122.39669421487604</v>
      </c>
      <c r="X316" s="40">
        <v>61.360970199999997</v>
      </c>
      <c r="Y316" s="47">
        <f t="shared" si="14"/>
        <v>800.62917997803652</v>
      </c>
    </row>
    <row r="317" spans="1:25" s="42" customFormat="1" x14ac:dyDescent="0.25">
      <c r="A317" s="6">
        <v>60</v>
      </c>
      <c r="B317" s="39">
        <v>0.2</v>
      </c>
      <c r="C317" s="40">
        <v>38</v>
      </c>
      <c r="D317" s="4">
        <v>1.6</v>
      </c>
      <c r="E317" s="4" t="s">
        <v>62</v>
      </c>
      <c r="F317" s="39">
        <v>3.3</v>
      </c>
      <c r="G317" s="4" t="s">
        <v>62</v>
      </c>
      <c r="H317" s="4" t="s">
        <v>62</v>
      </c>
      <c r="I317" s="4">
        <v>0.56999999999999995</v>
      </c>
      <c r="J317" s="4">
        <v>7.0000000000000007E-2</v>
      </c>
      <c r="K317" s="39">
        <v>1</v>
      </c>
      <c r="L317" s="39">
        <v>0.43</v>
      </c>
      <c r="M317" s="39">
        <v>2.2000000000000002</v>
      </c>
      <c r="N317" s="39">
        <v>1.04</v>
      </c>
      <c r="O317" s="39">
        <v>6.6</v>
      </c>
      <c r="P317" s="39">
        <v>1.5</v>
      </c>
      <c r="Q317" s="39">
        <v>12.2</v>
      </c>
      <c r="R317" s="39">
        <v>3.5</v>
      </c>
      <c r="S317" s="40">
        <v>16210</v>
      </c>
      <c r="T317" s="41">
        <v>0.28262437388080186</v>
      </c>
      <c r="U317" s="41" t="s">
        <v>59</v>
      </c>
      <c r="V317" s="4">
        <v>15.909090909090908</v>
      </c>
      <c r="W317" s="11">
        <f t="shared" si="13"/>
        <v>426.57894736842104</v>
      </c>
      <c r="X317" s="40">
        <v>32.409987450000003</v>
      </c>
      <c r="Y317" s="47">
        <f t="shared" si="14"/>
        <v>585.71935087212137</v>
      </c>
    </row>
    <row r="318" spans="1:25" s="42" customFormat="1" x14ac:dyDescent="0.25">
      <c r="A318" s="6">
        <v>61</v>
      </c>
      <c r="B318" s="39">
        <v>3</v>
      </c>
      <c r="C318" s="40">
        <v>168</v>
      </c>
      <c r="D318" s="4">
        <v>1.18</v>
      </c>
      <c r="E318" s="4">
        <v>4.5999999999999999E-2</v>
      </c>
      <c r="F318" s="39">
        <v>4.7</v>
      </c>
      <c r="G318" s="4" t="s">
        <v>62</v>
      </c>
      <c r="H318" s="4" t="s">
        <v>62</v>
      </c>
      <c r="I318" s="4">
        <v>0.18</v>
      </c>
      <c r="J318" s="4">
        <v>0.06</v>
      </c>
      <c r="K318" s="39">
        <v>1.5</v>
      </c>
      <c r="L318" s="39">
        <v>0.79</v>
      </c>
      <c r="M318" s="39">
        <v>9.6999999999999993</v>
      </c>
      <c r="N318" s="39">
        <v>4</v>
      </c>
      <c r="O318" s="39">
        <v>25.1</v>
      </c>
      <c r="P318" s="39">
        <v>5.2</v>
      </c>
      <c r="Q318" s="39">
        <v>50.4</v>
      </c>
      <c r="R318" s="39">
        <v>11.6</v>
      </c>
      <c r="S318" s="40">
        <v>15000</v>
      </c>
      <c r="T318" s="41">
        <v>0.35198030992224894</v>
      </c>
      <c r="U318" s="41" t="s">
        <v>59</v>
      </c>
      <c r="V318" s="4">
        <v>11.958762886597938</v>
      </c>
      <c r="W318" s="11">
        <f t="shared" si="13"/>
        <v>89.285714285714292</v>
      </c>
      <c r="X318" s="40">
        <v>113.27598648</v>
      </c>
      <c r="Y318" s="47">
        <f t="shared" si="14"/>
        <v>761.52952899277818</v>
      </c>
    </row>
    <row r="319" spans="1:25" s="42" customFormat="1" x14ac:dyDescent="0.25">
      <c r="A319" s="6">
        <v>62</v>
      </c>
      <c r="B319" s="39">
        <v>10.7</v>
      </c>
      <c r="C319" s="40">
        <v>37.200000000000003</v>
      </c>
      <c r="D319" s="4">
        <v>2.2400000000000002</v>
      </c>
      <c r="E319" s="4" t="s">
        <v>62</v>
      </c>
      <c r="F319" s="39">
        <v>1.92</v>
      </c>
      <c r="G319" s="4">
        <v>0.1</v>
      </c>
      <c r="H319" s="4" t="s">
        <v>62</v>
      </c>
      <c r="I319" s="4">
        <v>0.13</v>
      </c>
      <c r="J319" s="4">
        <v>0.17</v>
      </c>
      <c r="K319" s="39">
        <v>1.2</v>
      </c>
      <c r="L319" s="39">
        <v>0.32</v>
      </c>
      <c r="M319" s="39">
        <v>2.5</v>
      </c>
      <c r="N319" s="39">
        <v>0.88</v>
      </c>
      <c r="O319" s="39">
        <v>4.2</v>
      </c>
      <c r="P319" s="39">
        <v>1.17</v>
      </c>
      <c r="Q319" s="39">
        <v>9</v>
      </c>
      <c r="R319" s="39">
        <v>2.2599999999999998</v>
      </c>
      <c r="S319" s="40">
        <v>14900</v>
      </c>
      <c r="T319" s="41">
        <v>1.3120054021857985</v>
      </c>
      <c r="U319" s="41" t="s">
        <v>59</v>
      </c>
      <c r="V319" s="4">
        <v>9.0399999999999991</v>
      </c>
      <c r="W319" s="41">
        <f t="shared" ref="W319" si="15">S319/C319</f>
        <v>400.53763440860212</v>
      </c>
      <c r="X319" s="40">
        <v>23.849985699999998</v>
      </c>
      <c r="Y319" s="48">
        <f t="shared" si="14"/>
        <v>875.39910824427875</v>
      </c>
    </row>
    <row r="320" spans="1:25" ht="15.75" x14ac:dyDescent="0.25">
      <c r="A320" s="92" t="s">
        <v>43</v>
      </c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</row>
    <row r="321" spans="1:25" x14ac:dyDescent="0.25">
      <c r="A321" s="34">
        <v>63</v>
      </c>
      <c r="B321" s="53">
        <v>3.9</v>
      </c>
      <c r="C321" s="54">
        <v>109</v>
      </c>
      <c r="D321" s="55">
        <v>0.55000000000000004</v>
      </c>
      <c r="E321" s="55" t="s">
        <v>62</v>
      </c>
      <c r="F321" s="53">
        <v>0.87</v>
      </c>
      <c r="G321" s="55" t="s">
        <v>62</v>
      </c>
      <c r="H321" s="55" t="s">
        <v>62</v>
      </c>
      <c r="I321" s="55" t="s">
        <v>62</v>
      </c>
      <c r="J321" s="55">
        <v>0.14000000000000001</v>
      </c>
      <c r="K321" s="53">
        <v>0.39</v>
      </c>
      <c r="L321" s="53">
        <v>0.62</v>
      </c>
      <c r="M321" s="53">
        <v>7.2</v>
      </c>
      <c r="N321" s="53">
        <v>2.83</v>
      </c>
      <c r="O321" s="53">
        <v>15.7</v>
      </c>
      <c r="P321" s="53">
        <v>4.9000000000000004</v>
      </c>
      <c r="Q321" s="53">
        <v>55.8</v>
      </c>
      <c r="R321" s="53">
        <v>10.3</v>
      </c>
      <c r="S321" s="54">
        <v>14300</v>
      </c>
      <c r="T321" s="56" t="s">
        <v>59</v>
      </c>
      <c r="U321" s="56" t="s">
        <v>59</v>
      </c>
      <c r="V321" s="55">
        <v>14.305555555555557</v>
      </c>
      <c r="W321" s="56">
        <f t="shared" ref="W321:W325" si="16">S321/C321</f>
        <v>131.19266055045873</v>
      </c>
      <c r="X321" s="54">
        <v>98.749961349999992</v>
      </c>
      <c r="Y321" s="38">
        <f t="shared" ref="Y321:Y326" si="17">(4800/(5.711-LOG(1)+LOG(0.75)-LOG(B321))-273)+50</f>
        <v>737.96160422515732</v>
      </c>
    </row>
    <row r="322" spans="1:25" x14ac:dyDescent="0.25">
      <c r="A322" s="6">
        <v>64</v>
      </c>
      <c r="B322" s="24">
        <v>0.3</v>
      </c>
      <c r="C322" s="25">
        <v>122.1</v>
      </c>
      <c r="D322" s="35">
        <v>0.98</v>
      </c>
      <c r="E322" s="35" t="s">
        <v>62</v>
      </c>
      <c r="F322" s="24">
        <v>1.19</v>
      </c>
      <c r="G322" s="35" t="s">
        <v>62</v>
      </c>
      <c r="H322" s="35">
        <v>0.18</v>
      </c>
      <c r="I322" s="35">
        <v>0.23</v>
      </c>
      <c r="J322" s="35">
        <v>0.08</v>
      </c>
      <c r="K322" s="24">
        <v>0.45</v>
      </c>
      <c r="L322" s="24">
        <v>0.51</v>
      </c>
      <c r="M322" s="24">
        <v>8.3000000000000007</v>
      </c>
      <c r="N322" s="24">
        <v>2.68</v>
      </c>
      <c r="O322" s="24">
        <v>12.7</v>
      </c>
      <c r="P322" s="24">
        <v>4</v>
      </c>
      <c r="Q322" s="24">
        <v>38.700000000000003</v>
      </c>
      <c r="R322" s="24">
        <v>7.8</v>
      </c>
      <c r="S322" s="25">
        <v>14400</v>
      </c>
      <c r="T322" s="26">
        <v>0.75799931497185202</v>
      </c>
      <c r="U322" s="26" t="s">
        <v>59</v>
      </c>
      <c r="V322" s="35">
        <v>9.3975903614457827</v>
      </c>
      <c r="W322" s="26">
        <f t="shared" si="16"/>
        <v>117.93611793611794</v>
      </c>
      <c r="X322" s="25">
        <v>76.838999999999999</v>
      </c>
      <c r="Y322" s="36">
        <f t="shared" si="17"/>
        <v>562.73369409195175</v>
      </c>
    </row>
    <row r="323" spans="1:25" x14ac:dyDescent="0.25">
      <c r="A323" s="6">
        <v>65</v>
      </c>
      <c r="B323" s="24">
        <v>4.3</v>
      </c>
      <c r="C323" s="25">
        <v>57.7</v>
      </c>
      <c r="D323" s="35">
        <v>1.92</v>
      </c>
      <c r="E323" s="35" t="s">
        <v>62</v>
      </c>
      <c r="F323" s="24">
        <v>3.32</v>
      </c>
      <c r="G323" s="35" t="s">
        <v>62</v>
      </c>
      <c r="H323" s="35" t="s">
        <v>62</v>
      </c>
      <c r="I323" s="35" t="s">
        <v>62</v>
      </c>
      <c r="J323" s="35">
        <v>0.22</v>
      </c>
      <c r="K323" s="24">
        <v>1.6</v>
      </c>
      <c r="L323" s="24">
        <v>0.12</v>
      </c>
      <c r="M323" s="24">
        <v>4.3</v>
      </c>
      <c r="N323" s="24">
        <v>1.33</v>
      </c>
      <c r="O323" s="24">
        <v>6.7</v>
      </c>
      <c r="P323" s="24">
        <v>2</v>
      </c>
      <c r="Q323" s="24">
        <v>19.7</v>
      </c>
      <c r="R323" s="24">
        <v>3.2</v>
      </c>
      <c r="S323" s="25">
        <v>13630</v>
      </c>
      <c r="T323" s="26" t="s">
        <v>59</v>
      </c>
      <c r="U323" s="26" t="s">
        <v>59</v>
      </c>
      <c r="V323" s="35">
        <v>7.441860465116279</v>
      </c>
      <c r="W323" s="26">
        <f t="shared" si="16"/>
        <v>236.22183708838821</v>
      </c>
      <c r="X323" s="25">
        <v>42.489965620000007</v>
      </c>
      <c r="Y323" s="36">
        <f t="shared" si="17"/>
        <v>746.18930876541731</v>
      </c>
    </row>
    <row r="324" spans="1:25" x14ac:dyDescent="0.25">
      <c r="A324" s="6">
        <v>66</v>
      </c>
      <c r="B324" s="24">
        <v>0.1</v>
      </c>
      <c r="C324" s="25">
        <v>112</v>
      </c>
      <c r="D324" s="35">
        <v>0.94</v>
      </c>
      <c r="E324" s="35" t="s">
        <v>62</v>
      </c>
      <c r="F324" s="24">
        <v>4.08</v>
      </c>
      <c r="G324" s="35" t="s">
        <v>62</v>
      </c>
      <c r="H324" s="35">
        <v>0.39</v>
      </c>
      <c r="I324" s="35" t="s">
        <v>62</v>
      </c>
      <c r="J324" s="35">
        <v>0.28999999999999998</v>
      </c>
      <c r="K324" s="24">
        <v>0.5</v>
      </c>
      <c r="L324" s="24">
        <v>1.07</v>
      </c>
      <c r="M324" s="24">
        <v>8.1</v>
      </c>
      <c r="N324" s="24">
        <v>2.29</v>
      </c>
      <c r="O324" s="24">
        <v>13.5</v>
      </c>
      <c r="P324" s="24">
        <v>3.3</v>
      </c>
      <c r="Q324" s="24">
        <v>26</v>
      </c>
      <c r="R324" s="24">
        <v>6.3</v>
      </c>
      <c r="S324" s="25">
        <v>16300</v>
      </c>
      <c r="T324" s="26" t="s">
        <v>59</v>
      </c>
      <c r="U324" s="26" t="s">
        <v>59</v>
      </c>
      <c r="V324" s="35">
        <v>7.7777777777777777</v>
      </c>
      <c r="W324" s="26">
        <f t="shared" si="16"/>
        <v>145.53571428571428</v>
      </c>
      <c r="X324" s="25">
        <v>65.819984610000006</v>
      </c>
      <c r="Y324" s="36">
        <f t="shared" si="17"/>
        <v>505.81192689180796</v>
      </c>
    </row>
    <row r="325" spans="1:25" x14ac:dyDescent="0.25">
      <c r="A325" s="6">
        <v>67</v>
      </c>
      <c r="B325" s="24">
        <v>0.1</v>
      </c>
      <c r="C325" s="25">
        <v>116.8</v>
      </c>
      <c r="D325" s="35">
        <v>0.43</v>
      </c>
      <c r="E325" s="35" t="s">
        <v>62</v>
      </c>
      <c r="F325" s="24">
        <v>1.47</v>
      </c>
      <c r="G325" s="35">
        <v>0.17</v>
      </c>
      <c r="H325" s="35" t="s">
        <v>62</v>
      </c>
      <c r="I325" s="35" t="s">
        <v>62</v>
      </c>
      <c r="J325" s="35">
        <v>7.0000000000000007E-2</v>
      </c>
      <c r="K325" s="24">
        <v>1.3</v>
      </c>
      <c r="L325" s="24">
        <v>0.8</v>
      </c>
      <c r="M325" s="24">
        <v>6.6</v>
      </c>
      <c r="N325" s="24">
        <v>2.0099999999999998</v>
      </c>
      <c r="O325" s="24">
        <v>12.7</v>
      </c>
      <c r="P325" s="24">
        <v>3.6</v>
      </c>
      <c r="Q325" s="24">
        <v>41.8</v>
      </c>
      <c r="R325" s="24">
        <v>8.3000000000000007</v>
      </c>
      <c r="S325" s="25">
        <v>14000</v>
      </c>
      <c r="T325" s="26" t="s">
        <v>59</v>
      </c>
      <c r="U325" s="26" t="s">
        <v>59</v>
      </c>
      <c r="V325" s="35">
        <v>12.575757575757578</v>
      </c>
      <c r="W325" s="26">
        <f t="shared" si="16"/>
        <v>119.86301369863014</v>
      </c>
      <c r="X325" s="25">
        <v>78.819969360000002</v>
      </c>
      <c r="Y325" s="36">
        <f t="shared" si="17"/>
        <v>505.81192689180796</v>
      </c>
    </row>
    <row r="326" spans="1:25" s="42" customFormat="1" x14ac:dyDescent="0.25">
      <c r="A326" s="7">
        <v>68</v>
      </c>
      <c r="B326" s="57">
        <v>0.6</v>
      </c>
      <c r="C326" s="58">
        <v>67.7</v>
      </c>
      <c r="D326" s="59">
        <v>0.39</v>
      </c>
      <c r="E326" s="59" t="s">
        <v>62</v>
      </c>
      <c r="F326" s="57">
        <v>0.78</v>
      </c>
      <c r="G326" s="59" t="s">
        <v>62</v>
      </c>
      <c r="H326" s="59" t="s">
        <v>62</v>
      </c>
      <c r="I326" s="59">
        <v>0.17</v>
      </c>
      <c r="J326" s="59">
        <v>0.12</v>
      </c>
      <c r="K326" s="57">
        <v>0.49</v>
      </c>
      <c r="L326" s="57">
        <v>0.25</v>
      </c>
      <c r="M326" s="57">
        <v>4</v>
      </c>
      <c r="N326" s="57">
        <v>1.52</v>
      </c>
      <c r="O326" s="57">
        <v>10.199999999999999</v>
      </c>
      <c r="P326" s="57">
        <v>3.6</v>
      </c>
      <c r="Q326" s="57">
        <v>33.6</v>
      </c>
      <c r="R326" s="57">
        <v>8.1999999999999993</v>
      </c>
      <c r="S326" s="58">
        <v>12700</v>
      </c>
      <c r="T326" s="60">
        <v>1.2673826175963385</v>
      </c>
      <c r="U326" s="60" t="s">
        <v>59</v>
      </c>
      <c r="V326" s="59">
        <v>20.499999999999996</v>
      </c>
      <c r="W326" s="60">
        <f t="shared" ref="W326" si="18">S326/C326</f>
        <v>187.59231905465288</v>
      </c>
      <c r="X326" s="58">
        <v>62.929986510000006</v>
      </c>
      <c r="Y326" s="48">
        <f t="shared" si="17"/>
        <v>603.45908584144274</v>
      </c>
    </row>
    <row r="327" spans="1:25" ht="15.75" x14ac:dyDescent="0.25">
      <c r="A327" s="92" t="s">
        <v>44</v>
      </c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</row>
    <row r="328" spans="1:25" ht="45" x14ac:dyDescent="0.25">
      <c r="A328" s="14" t="s">
        <v>54</v>
      </c>
      <c r="B328" s="19" t="s">
        <v>56</v>
      </c>
      <c r="C328" s="15" t="s">
        <v>0</v>
      </c>
      <c r="D328" s="16" t="s">
        <v>1</v>
      </c>
      <c r="E328" s="17" t="s">
        <v>2</v>
      </c>
      <c r="F328" s="19" t="s">
        <v>3</v>
      </c>
      <c r="G328" s="16" t="s">
        <v>4</v>
      </c>
      <c r="H328" s="16" t="s">
        <v>5</v>
      </c>
      <c r="I328" s="16" t="s">
        <v>6</v>
      </c>
      <c r="J328" s="16" t="s">
        <v>7</v>
      </c>
      <c r="K328" s="19" t="s">
        <v>8</v>
      </c>
      <c r="L328" s="19" t="s">
        <v>9</v>
      </c>
      <c r="M328" s="19" t="s">
        <v>10</v>
      </c>
      <c r="N328" s="19" t="s">
        <v>11</v>
      </c>
      <c r="O328" s="19" t="s">
        <v>12</v>
      </c>
      <c r="P328" s="19" t="s">
        <v>13</v>
      </c>
      <c r="Q328" s="19" t="s">
        <v>14</v>
      </c>
      <c r="R328" s="19" t="s">
        <v>15</v>
      </c>
      <c r="S328" s="15" t="s">
        <v>16</v>
      </c>
      <c r="T328" s="18" t="s">
        <v>51</v>
      </c>
      <c r="U328" s="18" t="s">
        <v>52</v>
      </c>
      <c r="V328" s="20" t="s">
        <v>57</v>
      </c>
      <c r="W328" s="20" t="s">
        <v>53</v>
      </c>
      <c r="X328" s="15" t="s">
        <v>55</v>
      </c>
      <c r="Y328" s="90" t="s">
        <v>61</v>
      </c>
    </row>
    <row r="329" spans="1:25" x14ac:dyDescent="0.25">
      <c r="A329" s="6">
        <v>1</v>
      </c>
      <c r="B329" s="12">
        <v>8.6999999999999993</v>
      </c>
      <c r="C329" s="22">
        <v>1438</v>
      </c>
      <c r="D329" s="10">
        <v>4.5</v>
      </c>
      <c r="E329" s="10" t="s">
        <v>62</v>
      </c>
      <c r="F329" s="12">
        <v>80.400000000000006</v>
      </c>
      <c r="G329" s="10" t="s">
        <v>62</v>
      </c>
      <c r="H329" s="10">
        <v>0.89</v>
      </c>
      <c r="I329" s="10">
        <v>3.7</v>
      </c>
      <c r="J329" s="10">
        <v>1.1599999999999999</v>
      </c>
      <c r="K329" s="12">
        <v>33.799999999999997</v>
      </c>
      <c r="L329" s="12">
        <v>10.5</v>
      </c>
      <c r="M329" s="12">
        <v>149</v>
      </c>
      <c r="N329" s="12">
        <v>52.5</v>
      </c>
      <c r="O329" s="12">
        <v>229</v>
      </c>
      <c r="P329" s="12">
        <v>54.4</v>
      </c>
      <c r="Q329" s="12">
        <v>488</v>
      </c>
      <c r="R329" s="12">
        <v>94.6</v>
      </c>
      <c r="S329" s="22">
        <v>10810</v>
      </c>
      <c r="T329" s="11">
        <v>0.31618974338272443</v>
      </c>
      <c r="U329" s="11" t="s">
        <v>59</v>
      </c>
      <c r="V329" s="10">
        <v>6.3489932885906031</v>
      </c>
      <c r="W329" s="11">
        <f t="shared" ref="W329:W335" si="19">S329/C329</f>
        <v>7.5173852573018083</v>
      </c>
      <c r="X329" s="22">
        <v>1197.9499999999998</v>
      </c>
      <c r="Y329" s="45" t="s">
        <v>60</v>
      </c>
    </row>
    <row r="330" spans="1:25" x14ac:dyDescent="0.25">
      <c r="A330" s="6">
        <v>2</v>
      </c>
      <c r="B330" s="12">
        <v>5.4</v>
      </c>
      <c r="C330" s="22">
        <v>1650</v>
      </c>
      <c r="D330" s="10">
        <v>7.5</v>
      </c>
      <c r="E330" s="10" t="s">
        <v>62</v>
      </c>
      <c r="F330" s="12">
        <v>72.400000000000006</v>
      </c>
      <c r="G330" s="10">
        <v>0.21</v>
      </c>
      <c r="H330" s="10">
        <v>0.86</v>
      </c>
      <c r="I330" s="10">
        <v>2.6</v>
      </c>
      <c r="J330" s="10">
        <v>0.72</v>
      </c>
      <c r="K330" s="12">
        <v>24.9</v>
      </c>
      <c r="L330" s="12">
        <v>11.2</v>
      </c>
      <c r="M330" s="12">
        <v>137</v>
      </c>
      <c r="N330" s="12">
        <v>57.5</v>
      </c>
      <c r="O330" s="12">
        <v>273</v>
      </c>
      <c r="P330" s="12">
        <v>64.7</v>
      </c>
      <c r="Q330" s="12">
        <v>562</v>
      </c>
      <c r="R330" s="12">
        <v>119</v>
      </c>
      <c r="S330" s="22">
        <v>9850</v>
      </c>
      <c r="T330" s="11">
        <v>0.272769086934533</v>
      </c>
      <c r="U330" s="11" t="s">
        <v>59</v>
      </c>
      <c r="V330" s="10">
        <v>8.6861313868613141</v>
      </c>
      <c r="W330" s="11">
        <f t="shared" si="19"/>
        <v>5.9696969696969697</v>
      </c>
      <c r="X330" s="22">
        <v>1326.0900000000001</v>
      </c>
      <c r="Y330" s="44" t="s">
        <v>60</v>
      </c>
    </row>
    <row r="331" spans="1:25" x14ac:dyDescent="0.25">
      <c r="A331" s="6">
        <v>3</v>
      </c>
      <c r="B331" s="12">
        <v>4.3</v>
      </c>
      <c r="C331" s="22">
        <v>1930</v>
      </c>
      <c r="D331" s="10">
        <v>23.5</v>
      </c>
      <c r="E331" s="10" t="s">
        <v>62</v>
      </c>
      <c r="F331" s="12">
        <v>80.7</v>
      </c>
      <c r="G331" s="10" t="s">
        <v>62</v>
      </c>
      <c r="H331" s="10">
        <v>0.55000000000000004</v>
      </c>
      <c r="I331" s="10">
        <v>1.23</v>
      </c>
      <c r="J331" s="10">
        <v>0.87</v>
      </c>
      <c r="K331" s="12">
        <v>14.8</v>
      </c>
      <c r="L331" s="12">
        <v>9.6</v>
      </c>
      <c r="M331" s="12">
        <v>151</v>
      </c>
      <c r="N331" s="12">
        <v>62.4</v>
      </c>
      <c r="O331" s="12">
        <v>329</v>
      </c>
      <c r="P331" s="12">
        <v>88.6</v>
      </c>
      <c r="Q331" s="12">
        <v>837</v>
      </c>
      <c r="R331" s="12">
        <v>165</v>
      </c>
      <c r="S331" s="22">
        <v>12880</v>
      </c>
      <c r="T331" s="11">
        <v>0.62156255073305167</v>
      </c>
      <c r="U331" s="11" t="s">
        <v>59</v>
      </c>
      <c r="V331" s="10">
        <v>10.927152317880793</v>
      </c>
      <c r="W331" s="11">
        <f t="shared" si="19"/>
        <v>6.6735751295336785</v>
      </c>
      <c r="X331" s="22">
        <v>1740.75</v>
      </c>
      <c r="Y331" s="44" t="s">
        <v>60</v>
      </c>
    </row>
    <row r="332" spans="1:25" x14ac:dyDescent="0.25">
      <c r="A332" s="6">
        <v>4</v>
      </c>
      <c r="B332" s="12">
        <v>4.5</v>
      </c>
      <c r="C332" s="22">
        <v>1580</v>
      </c>
      <c r="D332" s="10">
        <v>9.3000000000000007</v>
      </c>
      <c r="E332" s="10" t="s">
        <v>62</v>
      </c>
      <c r="F332" s="12">
        <v>82.3</v>
      </c>
      <c r="G332" s="10">
        <v>7.0000000000000007E-2</v>
      </c>
      <c r="H332" s="10">
        <v>1.01</v>
      </c>
      <c r="I332" s="10">
        <v>3.6</v>
      </c>
      <c r="J332" s="10">
        <v>0.46</v>
      </c>
      <c r="K332" s="12">
        <v>19.3</v>
      </c>
      <c r="L332" s="12">
        <v>10.199999999999999</v>
      </c>
      <c r="M332" s="12">
        <v>132</v>
      </c>
      <c r="N332" s="12">
        <v>57.2</v>
      </c>
      <c r="O332" s="12">
        <v>252</v>
      </c>
      <c r="P332" s="12">
        <v>66.2</v>
      </c>
      <c r="Q332" s="12">
        <v>567</v>
      </c>
      <c r="R332" s="12">
        <v>112.8</v>
      </c>
      <c r="S332" s="22">
        <v>11110</v>
      </c>
      <c r="T332" s="11">
        <v>0.1682197285538759</v>
      </c>
      <c r="U332" s="11" t="s">
        <v>59</v>
      </c>
      <c r="V332" s="10">
        <v>8.545454545454545</v>
      </c>
      <c r="W332" s="11">
        <f t="shared" si="19"/>
        <v>7.0316455696202533</v>
      </c>
      <c r="X332" s="22">
        <v>1304.1400000000001</v>
      </c>
      <c r="Y332" s="44" t="s">
        <v>60</v>
      </c>
    </row>
    <row r="333" spans="1:25" x14ac:dyDescent="0.25">
      <c r="A333" s="6">
        <v>5</v>
      </c>
      <c r="B333" s="12">
        <v>4.9000000000000004</v>
      </c>
      <c r="C333" s="22">
        <v>2590</v>
      </c>
      <c r="D333" s="10">
        <v>4.2</v>
      </c>
      <c r="E333" s="10" t="s">
        <v>62</v>
      </c>
      <c r="F333" s="12">
        <v>75.5</v>
      </c>
      <c r="G333" s="10">
        <v>0.62</v>
      </c>
      <c r="H333" s="10">
        <v>4.5</v>
      </c>
      <c r="I333" s="10">
        <v>5.7</v>
      </c>
      <c r="J333" s="10">
        <v>3</v>
      </c>
      <c r="K333" s="12">
        <v>50.8</v>
      </c>
      <c r="L333" s="12">
        <v>20.100000000000001</v>
      </c>
      <c r="M333" s="12">
        <v>227</v>
      </c>
      <c r="N333" s="12">
        <v>90</v>
      </c>
      <c r="O333" s="12">
        <v>414</v>
      </c>
      <c r="P333" s="12">
        <v>104</v>
      </c>
      <c r="Q333" s="12">
        <v>910</v>
      </c>
      <c r="R333" s="12">
        <v>178</v>
      </c>
      <c r="S333" s="22">
        <v>10840</v>
      </c>
      <c r="T333" s="11">
        <v>0.53740409546310641</v>
      </c>
      <c r="U333" s="11" t="s">
        <v>59</v>
      </c>
      <c r="V333" s="10">
        <v>7.8414096916299565</v>
      </c>
      <c r="W333" s="11">
        <f t="shared" si="19"/>
        <v>4.185328185328185</v>
      </c>
      <c r="X333" s="22">
        <v>2083.2200000000003</v>
      </c>
      <c r="Y333" s="44" t="s">
        <v>60</v>
      </c>
    </row>
    <row r="334" spans="1:25" x14ac:dyDescent="0.25">
      <c r="A334" s="6">
        <v>6</v>
      </c>
      <c r="B334" s="12">
        <v>5.8</v>
      </c>
      <c r="C334" s="22">
        <v>1150</v>
      </c>
      <c r="D334" s="10">
        <v>2.08</v>
      </c>
      <c r="E334" s="10">
        <v>0.12</v>
      </c>
      <c r="F334" s="12">
        <v>38.799999999999997</v>
      </c>
      <c r="G334" s="10">
        <v>0.08</v>
      </c>
      <c r="H334" s="10">
        <v>1.7</v>
      </c>
      <c r="I334" s="10">
        <v>3.5</v>
      </c>
      <c r="J334" s="10">
        <v>0.82</v>
      </c>
      <c r="K334" s="12">
        <v>16.8</v>
      </c>
      <c r="L334" s="12">
        <v>8.6</v>
      </c>
      <c r="M334" s="12">
        <v>93</v>
      </c>
      <c r="N334" s="12">
        <v>36.5</v>
      </c>
      <c r="O334" s="12">
        <v>184</v>
      </c>
      <c r="P334" s="12">
        <v>43.6</v>
      </c>
      <c r="Q334" s="12">
        <v>392</v>
      </c>
      <c r="R334" s="12">
        <v>79.400000000000006</v>
      </c>
      <c r="S334" s="22">
        <v>9160</v>
      </c>
      <c r="T334" s="11">
        <v>0.32596741647383631</v>
      </c>
      <c r="U334" s="11">
        <f t="shared" ref="U334:U363" si="20">(F334/0.612)/((E334/0.237)*(G334/0.095))^0.5</f>
        <v>97.091377460248509</v>
      </c>
      <c r="V334" s="10">
        <v>8.5376344086021518</v>
      </c>
      <c r="W334" s="11">
        <f t="shared" si="19"/>
        <v>7.965217391304348</v>
      </c>
      <c r="X334" s="22">
        <v>898.92</v>
      </c>
      <c r="Y334" s="44" t="s">
        <v>60</v>
      </c>
    </row>
    <row r="335" spans="1:25" x14ac:dyDescent="0.25">
      <c r="A335" s="6">
        <v>7</v>
      </c>
      <c r="B335" s="12">
        <v>3.2</v>
      </c>
      <c r="C335" s="22">
        <v>1800</v>
      </c>
      <c r="D335" s="10">
        <v>6</v>
      </c>
      <c r="E335" s="10">
        <v>4.1000000000000002E-2</v>
      </c>
      <c r="F335" s="12">
        <v>31</v>
      </c>
      <c r="G335" s="10">
        <v>0.56999999999999995</v>
      </c>
      <c r="H335" s="10">
        <v>1.2</v>
      </c>
      <c r="I335" s="10">
        <v>2.2999999999999998</v>
      </c>
      <c r="J335" s="10">
        <v>1.76</v>
      </c>
      <c r="K335" s="12">
        <v>29.5</v>
      </c>
      <c r="L335" s="12">
        <v>11.2</v>
      </c>
      <c r="M335" s="12">
        <v>139</v>
      </c>
      <c r="N335" s="12">
        <v>59.7</v>
      </c>
      <c r="O335" s="12">
        <v>313</v>
      </c>
      <c r="P335" s="12">
        <v>81</v>
      </c>
      <c r="Q335" s="12">
        <v>733</v>
      </c>
      <c r="R335" s="12">
        <v>143</v>
      </c>
      <c r="S335" s="22">
        <v>10970</v>
      </c>
      <c r="T335" s="11">
        <v>0.65130849524661294</v>
      </c>
      <c r="U335" s="11">
        <f t="shared" si="20"/>
        <v>49.718371046040602</v>
      </c>
      <c r="V335" s="10">
        <v>10.287769784172662</v>
      </c>
      <c r="W335" s="11">
        <f t="shared" si="19"/>
        <v>6.0944444444444441</v>
      </c>
      <c r="X335" s="22">
        <v>1546.271</v>
      </c>
      <c r="Y335" s="44" t="s">
        <v>60</v>
      </c>
    </row>
    <row r="336" spans="1:25" x14ac:dyDescent="0.25">
      <c r="A336" s="6">
        <v>8</v>
      </c>
      <c r="B336" s="12">
        <v>4.7</v>
      </c>
      <c r="C336" s="22">
        <v>3840</v>
      </c>
      <c r="D336" s="10">
        <v>15.5</v>
      </c>
      <c r="E336" s="10">
        <v>0.02</v>
      </c>
      <c r="F336" s="12">
        <v>94.1</v>
      </c>
      <c r="G336" s="10">
        <v>0.25</v>
      </c>
      <c r="H336" s="10">
        <v>2.5</v>
      </c>
      <c r="I336" s="10">
        <v>8</v>
      </c>
      <c r="J336" s="10">
        <v>1.18</v>
      </c>
      <c r="K336" s="12">
        <v>60</v>
      </c>
      <c r="L336" s="12">
        <v>24.6</v>
      </c>
      <c r="M336" s="12">
        <v>337</v>
      </c>
      <c r="N336" s="12">
        <v>133</v>
      </c>
      <c r="O336" s="12">
        <v>650</v>
      </c>
      <c r="P336" s="12">
        <v>153</v>
      </c>
      <c r="Q336" s="12">
        <v>1380</v>
      </c>
      <c r="R336" s="12">
        <v>266</v>
      </c>
      <c r="S336" s="22">
        <v>11240</v>
      </c>
      <c r="T336" s="11">
        <v>0.16417627195572487</v>
      </c>
      <c r="U336" s="11">
        <f t="shared" si="20"/>
        <v>326.27903920094064</v>
      </c>
      <c r="V336" s="10">
        <v>7.8931750741839748</v>
      </c>
      <c r="W336" s="11">
        <f t="shared" ref="W336" si="21">S336/C336</f>
        <v>2.9270833333333335</v>
      </c>
      <c r="X336" s="22">
        <v>3109.65</v>
      </c>
      <c r="Y336" s="46" t="s">
        <v>60</v>
      </c>
    </row>
    <row r="337" spans="1:25" ht="15.75" x14ac:dyDescent="0.25">
      <c r="A337" s="92" t="s">
        <v>45</v>
      </c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 t="e">
        <v>#DIV/0!</v>
      </c>
      <c r="W337" s="92"/>
      <c r="X337" s="92"/>
      <c r="Y337" s="92"/>
    </row>
    <row r="338" spans="1:25" x14ac:dyDescent="0.25">
      <c r="A338" s="34">
        <v>9</v>
      </c>
      <c r="B338" s="61" t="s">
        <v>62</v>
      </c>
      <c r="C338" s="54">
        <v>536</v>
      </c>
      <c r="D338" s="55">
        <v>45.8</v>
      </c>
      <c r="E338" s="55" t="s">
        <v>62</v>
      </c>
      <c r="F338" s="53">
        <v>18.8</v>
      </c>
      <c r="G338" s="55" t="s">
        <v>62</v>
      </c>
      <c r="H338" s="55">
        <v>0.14000000000000001</v>
      </c>
      <c r="I338" s="55">
        <v>0.65</v>
      </c>
      <c r="J338" s="55">
        <v>0.14000000000000001</v>
      </c>
      <c r="K338" s="53">
        <v>5.0999999999999996</v>
      </c>
      <c r="L338" s="53">
        <v>1.78</v>
      </c>
      <c r="M338" s="53">
        <v>25</v>
      </c>
      <c r="N338" s="53">
        <v>14.5</v>
      </c>
      <c r="O338" s="53">
        <v>70.599999999999994</v>
      </c>
      <c r="P338" s="53">
        <v>20.9</v>
      </c>
      <c r="Q338" s="53">
        <v>199</v>
      </c>
      <c r="R338" s="53">
        <v>40.299999999999997</v>
      </c>
      <c r="S338" s="54">
        <v>21400</v>
      </c>
      <c r="T338" s="56">
        <v>0.2343879444584715</v>
      </c>
      <c r="U338" s="56" t="s">
        <v>59</v>
      </c>
      <c r="V338" s="55">
        <v>16.119999999999997</v>
      </c>
      <c r="W338" s="56">
        <f t="shared" ref="W338:W364" si="22">S338/C338</f>
        <v>39.92537313432836</v>
      </c>
      <c r="X338" s="54">
        <v>396.91</v>
      </c>
      <c r="Y338" s="45" t="s">
        <v>59</v>
      </c>
    </row>
    <row r="339" spans="1:25" x14ac:dyDescent="0.25">
      <c r="A339" s="6">
        <v>10</v>
      </c>
      <c r="B339" s="39">
        <v>1.2</v>
      </c>
      <c r="C339" s="40">
        <v>347</v>
      </c>
      <c r="D339" s="4">
        <v>36.4</v>
      </c>
      <c r="E339" s="4" t="s">
        <v>62</v>
      </c>
      <c r="F339" s="39">
        <v>14.4</v>
      </c>
      <c r="G339" s="4" t="s">
        <v>62</v>
      </c>
      <c r="H339" s="4">
        <v>0.31</v>
      </c>
      <c r="I339" s="4">
        <v>0.15</v>
      </c>
      <c r="J339" s="4">
        <v>0.08</v>
      </c>
      <c r="K339" s="39">
        <v>2.7</v>
      </c>
      <c r="L339" s="39">
        <v>0.9</v>
      </c>
      <c r="M339" s="39">
        <v>21.7</v>
      </c>
      <c r="N339" s="39">
        <v>8.6</v>
      </c>
      <c r="O339" s="39">
        <v>51.9</v>
      </c>
      <c r="P339" s="39">
        <v>13.4</v>
      </c>
      <c r="Q339" s="39">
        <v>128</v>
      </c>
      <c r="R339" s="39">
        <v>29.7</v>
      </c>
      <c r="S339" s="40">
        <v>24800</v>
      </c>
      <c r="T339" s="41">
        <v>0.3831876261405302</v>
      </c>
      <c r="U339" s="41" t="s">
        <v>59</v>
      </c>
      <c r="V339" s="4">
        <v>13.686635944700461</v>
      </c>
      <c r="W339" s="41">
        <f t="shared" si="22"/>
        <v>71.46974063400576</v>
      </c>
      <c r="X339" s="40">
        <v>271.83999999999997</v>
      </c>
      <c r="Y339" s="3">
        <f t="shared" ref="Y339:Y364" si="23">(4800/(5.711-LOG(1)+LOG(0.75)-LOG(B339))-273)+50</f>
        <v>648.63693141711155</v>
      </c>
    </row>
    <row r="340" spans="1:25" x14ac:dyDescent="0.25">
      <c r="A340" s="6">
        <v>11</v>
      </c>
      <c r="B340" s="39">
        <v>3.7</v>
      </c>
      <c r="C340" s="40">
        <v>470</v>
      </c>
      <c r="D340" s="4">
        <v>33.200000000000003</v>
      </c>
      <c r="E340" s="4">
        <v>0.54</v>
      </c>
      <c r="F340" s="39">
        <v>27.3</v>
      </c>
      <c r="G340" s="4">
        <v>3.3</v>
      </c>
      <c r="H340" s="4">
        <v>6.2</v>
      </c>
      <c r="I340" s="4">
        <v>4.0999999999999996</v>
      </c>
      <c r="J340" s="4">
        <v>0.39</v>
      </c>
      <c r="K340" s="39">
        <v>10.1</v>
      </c>
      <c r="L340" s="39">
        <v>1.94</v>
      </c>
      <c r="M340" s="39">
        <v>37</v>
      </c>
      <c r="N340" s="39">
        <v>13.6</v>
      </c>
      <c r="O340" s="39">
        <v>61.9</v>
      </c>
      <c r="P340" s="39">
        <v>17.3</v>
      </c>
      <c r="Q340" s="39">
        <v>141</v>
      </c>
      <c r="R340" s="39">
        <v>39.5</v>
      </c>
      <c r="S340" s="40">
        <v>21600</v>
      </c>
      <c r="T340" s="41">
        <v>0.18474002277459142</v>
      </c>
      <c r="U340" s="41">
        <f t="shared" si="20"/>
        <v>5.0141041508167676</v>
      </c>
      <c r="V340" s="4">
        <v>10.675675675675675</v>
      </c>
      <c r="W340" s="41">
        <f t="shared" si="22"/>
        <v>45.957446808510639</v>
      </c>
      <c r="X340" s="40">
        <v>364.17</v>
      </c>
      <c r="Y340" s="3">
        <f t="shared" si="23"/>
        <v>733.58317304074546</v>
      </c>
    </row>
    <row r="341" spans="1:25" x14ac:dyDescent="0.25">
      <c r="A341" s="6">
        <v>12</v>
      </c>
      <c r="B341" s="39">
        <v>2.1</v>
      </c>
      <c r="C341" s="40">
        <v>462</v>
      </c>
      <c r="D341" s="4">
        <v>28.8</v>
      </c>
      <c r="E341" s="4" t="s">
        <v>62</v>
      </c>
      <c r="F341" s="39">
        <v>18.399999999999999</v>
      </c>
      <c r="G341" s="4" t="s">
        <v>62</v>
      </c>
      <c r="H341" s="4" t="s">
        <v>62</v>
      </c>
      <c r="I341" s="4">
        <v>0.19</v>
      </c>
      <c r="J341" s="4">
        <v>0.13</v>
      </c>
      <c r="K341" s="39">
        <v>1.9</v>
      </c>
      <c r="L341" s="39">
        <v>1.49</v>
      </c>
      <c r="M341" s="39">
        <v>22.9</v>
      </c>
      <c r="N341" s="39">
        <v>11.2</v>
      </c>
      <c r="O341" s="39">
        <v>61.6</v>
      </c>
      <c r="P341" s="39">
        <v>20.3</v>
      </c>
      <c r="Q341" s="39">
        <v>177</v>
      </c>
      <c r="R341" s="39">
        <v>41.5</v>
      </c>
      <c r="S341" s="40">
        <v>19900</v>
      </c>
      <c r="T341" s="41">
        <v>0.65953637422288891</v>
      </c>
      <c r="U341" s="41" t="s">
        <v>59</v>
      </c>
      <c r="V341" s="4">
        <v>18.122270742358079</v>
      </c>
      <c r="W341" s="41">
        <f t="shared" si="22"/>
        <v>43.073593073593074</v>
      </c>
      <c r="X341" s="40">
        <v>356.60998617000001</v>
      </c>
      <c r="Y341" s="3">
        <f t="shared" si="23"/>
        <v>688.8814790756237</v>
      </c>
    </row>
    <row r="342" spans="1:25" x14ac:dyDescent="0.25">
      <c r="A342" s="6">
        <v>13</v>
      </c>
      <c r="B342" s="39">
        <v>1.3</v>
      </c>
      <c r="C342" s="40">
        <v>448</v>
      </c>
      <c r="D342" s="4">
        <v>42.5</v>
      </c>
      <c r="E342" s="4" t="s">
        <v>62</v>
      </c>
      <c r="F342" s="39">
        <v>18.8</v>
      </c>
      <c r="G342" s="4">
        <v>0.14000000000000001</v>
      </c>
      <c r="H342" s="4">
        <v>0.38</v>
      </c>
      <c r="I342" s="4">
        <v>1.1000000000000001</v>
      </c>
      <c r="J342" s="4" t="s">
        <v>62</v>
      </c>
      <c r="K342" s="39">
        <v>2.2000000000000002</v>
      </c>
      <c r="L342" s="39">
        <v>2.02</v>
      </c>
      <c r="M342" s="39">
        <v>27.2</v>
      </c>
      <c r="N342" s="39">
        <v>10.9</v>
      </c>
      <c r="O342" s="39">
        <v>59.6</v>
      </c>
      <c r="P342" s="39">
        <v>18.399999999999999</v>
      </c>
      <c r="Q342" s="39">
        <v>183</v>
      </c>
      <c r="R342" s="39">
        <v>36.4</v>
      </c>
      <c r="S342" s="40">
        <v>24200</v>
      </c>
      <c r="T342" s="41" t="s">
        <v>59</v>
      </c>
      <c r="U342" s="41" t="s">
        <v>59</v>
      </c>
      <c r="V342" s="4">
        <v>13.382352941176469</v>
      </c>
      <c r="W342" s="41">
        <f t="shared" si="22"/>
        <v>54.017857142857146</v>
      </c>
      <c r="X342" s="40">
        <v>360.13999645999996</v>
      </c>
      <c r="Y342" s="3">
        <f t="shared" si="23"/>
        <v>654.17408104029425</v>
      </c>
    </row>
    <row r="343" spans="1:25" x14ac:dyDescent="0.25">
      <c r="A343" s="6">
        <v>14</v>
      </c>
      <c r="B343" s="39">
        <v>3</v>
      </c>
      <c r="C343" s="40">
        <v>554</v>
      </c>
      <c r="D343" s="4">
        <v>40.4</v>
      </c>
      <c r="E343" s="4" t="s">
        <v>62</v>
      </c>
      <c r="F343" s="39">
        <v>20.8</v>
      </c>
      <c r="G343" s="4" t="s">
        <v>62</v>
      </c>
      <c r="H343" s="4">
        <v>0.21</v>
      </c>
      <c r="I343" s="4" t="s">
        <v>62</v>
      </c>
      <c r="J343" s="4">
        <v>0.06</v>
      </c>
      <c r="K343" s="39">
        <v>4.3</v>
      </c>
      <c r="L343" s="39">
        <v>2.11</v>
      </c>
      <c r="M343" s="39">
        <v>41.7</v>
      </c>
      <c r="N343" s="39">
        <v>16.100000000000001</v>
      </c>
      <c r="O343" s="39">
        <v>78.900000000000006</v>
      </c>
      <c r="P343" s="39">
        <v>21.8</v>
      </c>
      <c r="Q343" s="39">
        <v>218</v>
      </c>
      <c r="R343" s="39">
        <v>42.1</v>
      </c>
      <c r="S343" s="40">
        <v>26100</v>
      </c>
      <c r="T343" s="41" t="s">
        <v>59</v>
      </c>
      <c r="U343" s="41" t="s">
        <v>59</v>
      </c>
      <c r="V343" s="4">
        <v>10.095923261390887</v>
      </c>
      <c r="W343" s="41">
        <f t="shared" si="22"/>
        <v>47.111913357400724</v>
      </c>
      <c r="X343" s="40">
        <v>446.07998876000005</v>
      </c>
      <c r="Y343" s="3">
        <f t="shared" si="23"/>
        <v>716.52952899277818</v>
      </c>
    </row>
    <row r="344" spans="1:25" x14ac:dyDescent="0.25">
      <c r="A344" s="6">
        <v>15</v>
      </c>
      <c r="B344" s="39">
        <v>0.5</v>
      </c>
      <c r="C344" s="40">
        <v>439</v>
      </c>
      <c r="D344" s="4">
        <v>27.6</v>
      </c>
      <c r="E344" s="4">
        <v>1.7999999999999999E-2</v>
      </c>
      <c r="F344" s="39">
        <v>9.5</v>
      </c>
      <c r="G344" s="4" t="s">
        <v>62</v>
      </c>
      <c r="H344" s="4" t="s">
        <v>62</v>
      </c>
      <c r="I344" s="4">
        <v>0.45</v>
      </c>
      <c r="J344" s="4" t="s">
        <v>62</v>
      </c>
      <c r="K344" s="39">
        <v>2.2999999999999998</v>
      </c>
      <c r="L344" s="39">
        <v>1.32</v>
      </c>
      <c r="M344" s="39">
        <v>25.3</v>
      </c>
      <c r="N344" s="39">
        <v>12.6</v>
      </c>
      <c r="O344" s="39">
        <v>54.6</v>
      </c>
      <c r="P344" s="39">
        <v>15.8</v>
      </c>
      <c r="Q344" s="39">
        <v>163</v>
      </c>
      <c r="R344" s="39">
        <v>37.200000000000003</v>
      </c>
      <c r="S344" s="40">
        <v>22200</v>
      </c>
      <c r="T344" s="41" t="s">
        <v>59</v>
      </c>
      <c r="U344" s="41" t="s">
        <v>59</v>
      </c>
      <c r="V344" s="4">
        <v>14.703557312252965</v>
      </c>
      <c r="W344" s="41">
        <f t="shared" si="22"/>
        <v>50.569476082004556</v>
      </c>
      <c r="X344" s="40">
        <v>322.08798199</v>
      </c>
      <c r="Y344" s="3">
        <f t="shared" si="23"/>
        <v>592.34322958158862</v>
      </c>
    </row>
    <row r="345" spans="1:25" x14ac:dyDescent="0.25">
      <c r="A345" s="6">
        <v>16</v>
      </c>
      <c r="B345" s="39">
        <v>2.5</v>
      </c>
      <c r="C345" s="40">
        <v>472</v>
      </c>
      <c r="D345" s="4">
        <v>46.8</v>
      </c>
      <c r="E345" s="4">
        <v>3.7999999999999999E-2</v>
      </c>
      <c r="F345" s="39">
        <v>19.600000000000001</v>
      </c>
      <c r="G345" s="4">
        <v>0.09</v>
      </c>
      <c r="H345" s="4">
        <v>0.18</v>
      </c>
      <c r="I345" s="4" t="s">
        <v>62</v>
      </c>
      <c r="J345" s="4">
        <v>0.11</v>
      </c>
      <c r="K345" s="39">
        <v>3.3</v>
      </c>
      <c r="L345" s="39">
        <v>2.08</v>
      </c>
      <c r="M345" s="39">
        <v>24.5</v>
      </c>
      <c r="N345" s="39">
        <v>13.4</v>
      </c>
      <c r="O345" s="39">
        <v>75.7</v>
      </c>
      <c r="P345" s="39">
        <v>21.5</v>
      </c>
      <c r="Q345" s="39">
        <v>215</v>
      </c>
      <c r="R345" s="39">
        <v>44</v>
      </c>
      <c r="S345" s="40">
        <v>25500</v>
      </c>
      <c r="T345" s="41" t="s">
        <v>59</v>
      </c>
      <c r="U345" s="41">
        <f t="shared" si="20"/>
        <v>82.172702788528539</v>
      </c>
      <c r="V345" s="4">
        <v>17.959183673469386</v>
      </c>
      <c r="W345" s="41">
        <f t="shared" si="22"/>
        <v>54.025423728813557</v>
      </c>
      <c r="X345" s="40">
        <v>419.49798941</v>
      </c>
      <c r="Y345" s="3">
        <f t="shared" si="23"/>
        <v>702.19040406648423</v>
      </c>
    </row>
    <row r="346" spans="1:25" x14ac:dyDescent="0.25">
      <c r="A346" s="6">
        <v>17</v>
      </c>
      <c r="B346" s="62" t="s">
        <v>62</v>
      </c>
      <c r="C346" s="40">
        <v>479</v>
      </c>
      <c r="D346" s="4">
        <v>18.5</v>
      </c>
      <c r="E346" s="4">
        <v>1.7000000000000001E-2</v>
      </c>
      <c r="F346" s="39">
        <v>13.2</v>
      </c>
      <c r="G346" s="4" t="s">
        <v>62</v>
      </c>
      <c r="H346" s="4">
        <v>0.27</v>
      </c>
      <c r="I346" s="4">
        <v>0.74</v>
      </c>
      <c r="J346" s="4">
        <v>-3.67E-6</v>
      </c>
      <c r="K346" s="39">
        <v>3.2</v>
      </c>
      <c r="L346" s="39">
        <v>2.34</v>
      </c>
      <c r="M346" s="39">
        <v>28.6</v>
      </c>
      <c r="N346" s="39">
        <v>10.7</v>
      </c>
      <c r="O346" s="39">
        <v>69.7</v>
      </c>
      <c r="P346" s="39">
        <v>18.5</v>
      </c>
      <c r="Q346" s="39">
        <v>155</v>
      </c>
      <c r="R346" s="39">
        <v>39</v>
      </c>
      <c r="S346" s="40">
        <v>21400</v>
      </c>
      <c r="T346" s="41" t="s">
        <v>59</v>
      </c>
      <c r="U346" s="41" t="s">
        <v>59</v>
      </c>
      <c r="V346" s="4">
        <v>13.636363636363635</v>
      </c>
      <c r="W346" s="41">
        <f t="shared" si="22"/>
        <v>44.676409185803756</v>
      </c>
      <c r="X346" s="40">
        <v>341.26699632999998</v>
      </c>
      <c r="Y346" s="63" t="s">
        <v>59</v>
      </c>
    </row>
    <row r="347" spans="1:25" x14ac:dyDescent="0.25">
      <c r="A347" s="6">
        <v>18</v>
      </c>
      <c r="B347" s="39">
        <v>0.4</v>
      </c>
      <c r="C347" s="40">
        <v>576</v>
      </c>
      <c r="D347" s="4">
        <v>23</v>
      </c>
      <c r="E347" s="4">
        <v>1.6E-2</v>
      </c>
      <c r="F347" s="39">
        <v>23.1</v>
      </c>
      <c r="G347" s="4" t="s">
        <v>62</v>
      </c>
      <c r="H347" s="4">
        <v>0.33</v>
      </c>
      <c r="I347" s="4">
        <v>0.18</v>
      </c>
      <c r="J347" s="4">
        <v>0.2</v>
      </c>
      <c r="K347" s="39">
        <v>5.3</v>
      </c>
      <c r="L347" s="39">
        <v>2.52</v>
      </c>
      <c r="M347" s="39">
        <v>35.5</v>
      </c>
      <c r="N347" s="39">
        <v>15.2</v>
      </c>
      <c r="O347" s="39">
        <v>86.1</v>
      </c>
      <c r="P347" s="39">
        <v>22.8</v>
      </c>
      <c r="Q347" s="39">
        <v>239</v>
      </c>
      <c r="R347" s="39">
        <v>50.3</v>
      </c>
      <c r="S347" s="40">
        <v>20400</v>
      </c>
      <c r="T347" s="41">
        <v>0.62417275712144493</v>
      </c>
      <c r="U347" s="41" t="s">
        <v>59</v>
      </c>
      <c r="V347" s="4">
        <v>14.16901408450704</v>
      </c>
      <c r="W347" s="41">
        <f t="shared" si="22"/>
        <v>35.416666666666664</v>
      </c>
      <c r="X347" s="40">
        <v>480.54599999999999</v>
      </c>
      <c r="Y347" s="3">
        <f t="shared" si="23"/>
        <v>579.13886691648304</v>
      </c>
    </row>
    <row r="348" spans="1:25" x14ac:dyDescent="0.25">
      <c r="A348" s="6">
        <v>19</v>
      </c>
      <c r="B348" s="39">
        <v>2.9</v>
      </c>
      <c r="C348" s="40">
        <v>577</v>
      </c>
      <c r="D348" s="4">
        <v>29.2</v>
      </c>
      <c r="E348" s="4" t="s">
        <v>62</v>
      </c>
      <c r="F348" s="39">
        <v>20.6</v>
      </c>
      <c r="G348" s="4" t="s">
        <v>62</v>
      </c>
      <c r="H348" s="4">
        <v>0.39</v>
      </c>
      <c r="I348" s="4">
        <v>1.1000000000000001</v>
      </c>
      <c r="J348" s="4">
        <v>0.79</v>
      </c>
      <c r="K348" s="39">
        <v>7.5</v>
      </c>
      <c r="L348" s="39">
        <v>3.3</v>
      </c>
      <c r="M348" s="39">
        <v>37.200000000000003</v>
      </c>
      <c r="N348" s="39">
        <v>19.3</v>
      </c>
      <c r="O348" s="39">
        <v>83</v>
      </c>
      <c r="P348" s="39">
        <v>19.7</v>
      </c>
      <c r="Q348" s="39">
        <v>209</v>
      </c>
      <c r="R348" s="39">
        <v>42.7</v>
      </c>
      <c r="S348" s="40">
        <v>18700</v>
      </c>
      <c r="T348" s="41">
        <v>0.83839584642548648</v>
      </c>
      <c r="U348" s="41" t="s">
        <v>59</v>
      </c>
      <c r="V348" s="4">
        <v>11.478494623655912</v>
      </c>
      <c r="W348" s="41">
        <f t="shared" si="22"/>
        <v>32.40901213171577</v>
      </c>
      <c r="X348" s="40">
        <v>444.58</v>
      </c>
      <c r="Y348" s="3">
        <f t="shared" si="23"/>
        <v>713.82971563088893</v>
      </c>
    </row>
    <row r="349" spans="1:25" x14ac:dyDescent="0.25">
      <c r="A349" s="6">
        <v>20</v>
      </c>
      <c r="B349" s="39">
        <v>7.1</v>
      </c>
      <c r="C349" s="40">
        <v>566</v>
      </c>
      <c r="D349" s="4">
        <v>54.5</v>
      </c>
      <c r="E349" s="4" t="s">
        <v>62</v>
      </c>
      <c r="F349" s="39">
        <v>18.600000000000001</v>
      </c>
      <c r="G349" s="4">
        <v>0.09</v>
      </c>
      <c r="H349" s="4" t="s">
        <v>62</v>
      </c>
      <c r="I349" s="4">
        <v>0.35</v>
      </c>
      <c r="J349" s="4">
        <v>4.8000000000000001E-2</v>
      </c>
      <c r="K349" s="39">
        <v>4.7</v>
      </c>
      <c r="L349" s="39">
        <v>2.89</v>
      </c>
      <c r="M349" s="39">
        <v>40.6</v>
      </c>
      <c r="N349" s="39">
        <v>18.600000000000001</v>
      </c>
      <c r="O349" s="39">
        <v>106</v>
      </c>
      <c r="P349" s="39">
        <v>31.6</v>
      </c>
      <c r="Q349" s="39">
        <v>350</v>
      </c>
      <c r="R349" s="39">
        <v>88</v>
      </c>
      <c r="S349" s="40">
        <v>22800</v>
      </c>
      <c r="T349" s="41">
        <v>0.11407941548203222</v>
      </c>
      <c r="U349" s="41" t="s">
        <v>59</v>
      </c>
      <c r="V349" s="4">
        <v>21.674876847290637</v>
      </c>
      <c r="W349" s="41">
        <f t="shared" si="22"/>
        <v>40.282685512367493</v>
      </c>
      <c r="X349" s="40">
        <v>661.47798590000002</v>
      </c>
      <c r="Y349" s="3">
        <f t="shared" si="23"/>
        <v>790.76975694708153</v>
      </c>
    </row>
    <row r="350" spans="1:25" x14ac:dyDescent="0.25">
      <c r="A350" s="6">
        <v>21</v>
      </c>
      <c r="B350" s="39">
        <v>2.1</v>
      </c>
      <c r="C350" s="40">
        <v>588</v>
      </c>
      <c r="D350" s="4">
        <v>57.8</v>
      </c>
      <c r="E350" s="4" t="s">
        <v>62</v>
      </c>
      <c r="F350" s="39">
        <v>12</v>
      </c>
      <c r="G350" s="4">
        <v>0.08</v>
      </c>
      <c r="H350" s="4">
        <v>-1.5099999999999999E-5</v>
      </c>
      <c r="I350" s="4">
        <v>0.54</v>
      </c>
      <c r="J350" s="4">
        <v>0.15</v>
      </c>
      <c r="K350" s="39">
        <v>3.5</v>
      </c>
      <c r="L350" s="39">
        <v>3.2</v>
      </c>
      <c r="M350" s="39">
        <v>41.5</v>
      </c>
      <c r="N350" s="39">
        <v>16.600000000000001</v>
      </c>
      <c r="O350" s="39">
        <v>95.1</v>
      </c>
      <c r="P350" s="39">
        <v>25.8</v>
      </c>
      <c r="Q350" s="39">
        <v>273</v>
      </c>
      <c r="R350" s="39">
        <v>68.599999999999994</v>
      </c>
      <c r="S350" s="40">
        <v>32600</v>
      </c>
      <c r="T350" s="41">
        <v>0.33259013087346823</v>
      </c>
      <c r="U350" s="41" t="s">
        <v>59</v>
      </c>
      <c r="V350" s="4">
        <v>16.53012048192771</v>
      </c>
      <c r="W350" s="41">
        <f t="shared" si="22"/>
        <v>55.442176870748298</v>
      </c>
      <c r="X350" s="40">
        <v>540.06998490000001</v>
      </c>
      <c r="Y350" s="3">
        <f t="shared" si="23"/>
        <v>688.8814790756237</v>
      </c>
    </row>
    <row r="351" spans="1:25" x14ac:dyDescent="0.25">
      <c r="A351" s="6">
        <v>22</v>
      </c>
      <c r="B351" s="39">
        <v>3.5</v>
      </c>
      <c r="C351" s="40">
        <v>397</v>
      </c>
      <c r="D351" s="4">
        <v>8.1</v>
      </c>
      <c r="E351" s="4">
        <v>0.17</v>
      </c>
      <c r="F351" s="39">
        <v>20.7</v>
      </c>
      <c r="G351" s="4">
        <v>1.04</v>
      </c>
      <c r="H351" s="4">
        <v>4.3</v>
      </c>
      <c r="I351" s="4">
        <v>1.4</v>
      </c>
      <c r="J351" s="4">
        <v>0.36</v>
      </c>
      <c r="K351" s="39">
        <v>6.2</v>
      </c>
      <c r="L351" s="39">
        <v>1.98</v>
      </c>
      <c r="M351" s="39">
        <v>26.6</v>
      </c>
      <c r="N351" s="39">
        <v>9.8000000000000007</v>
      </c>
      <c r="O351" s="39">
        <v>51</v>
      </c>
      <c r="P351" s="39">
        <v>12.8</v>
      </c>
      <c r="Q351" s="39">
        <v>125</v>
      </c>
      <c r="R351" s="39">
        <v>26.3</v>
      </c>
      <c r="S351" s="40">
        <v>16580</v>
      </c>
      <c r="T351" s="41">
        <v>0.37247029184864533</v>
      </c>
      <c r="U351" s="41">
        <f t="shared" si="20"/>
        <v>12.070180609670013</v>
      </c>
      <c r="V351" s="4">
        <v>9.88721804511278</v>
      </c>
      <c r="W351" s="41">
        <f t="shared" si="22"/>
        <v>41.763224181360201</v>
      </c>
      <c r="X351" s="40">
        <v>287.65000000000003</v>
      </c>
      <c r="Y351" s="3">
        <f t="shared" si="23"/>
        <v>729.00445368956048</v>
      </c>
    </row>
    <row r="352" spans="1:25" x14ac:dyDescent="0.25">
      <c r="A352" s="6">
        <v>23</v>
      </c>
      <c r="B352" s="39">
        <v>2.1</v>
      </c>
      <c r="C352" s="40">
        <v>446</v>
      </c>
      <c r="D352" s="4">
        <v>46.5</v>
      </c>
      <c r="E352" s="4" t="s">
        <v>62</v>
      </c>
      <c r="F352" s="39">
        <v>19.399999999999999</v>
      </c>
      <c r="G352" s="4">
        <v>0.2</v>
      </c>
      <c r="H352" s="4" t="s">
        <v>62</v>
      </c>
      <c r="I352" s="4">
        <v>0.37</v>
      </c>
      <c r="J352" s="4">
        <v>0.05</v>
      </c>
      <c r="K352" s="39">
        <v>3.6</v>
      </c>
      <c r="L352" s="39">
        <v>1.4</v>
      </c>
      <c r="M352" s="39">
        <v>29.5</v>
      </c>
      <c r="N352" s="39">
        <v>11.6</v>
      </c>
      <c r="O352" s="39">
        <v>64</v>
      </c>
      <c r="P352" s="39">
        <v>16.8</v>
      </c>
      <c r="Q352" s="39">
        <v>171</v>
      </c>
      <c r="R352" s="39">
        <v>29.7</v>
      </c>
      <c r="S352" s="40">
        <v>23300</v>
      </c>
      <c r="T352" s="41">
        <v>0.13205866206746869</v>
      </c>
      <c r="U352" s="41" t="s">
        <v>59</v>
      </c>
      <c r="V352" s="4">
        <v>10.067796610169491</v>
      </c>
      <c r="W352" s="41">
        <f t="shared" si="22"/>
        <v>52.242152466367713</v>
      </c>
      <c r="X352" s="40">
        <v>347.61998499999999</v>
      </c>
      <c r="Y352" s="3">
        <f t="shared" si="23"/>
        <v>688.8814790756237</v>
      </c>
    </row>
    <row r="353" spans="1:25" x14ac:dyDescent="0.25">
      <c r="A353" s="6">
        <v>24</v>
      </c>
      <c r="B353" s="39">
        <v>13.7</v>
      </c>
      <c r="C353" s="40">
        <v>1060</v>
      </c>
      <c r="D353" s="4">
        <v>217</v>
      </c>
      <c r="E353" s="4">
        <v>0.22</v>
      </c>
      <c r="F353" s="39">
        <v>31.3</v>
      </c>
      <c r="G353" s="4">
        <v>0.52</v>
      </c>
      <c r="H353" s="4">
        <v>0.65</v>
      </c>
      <c r="I353" s="4">
        <v>0.86</v>
      </c>
      <c r="J353" s="4">
        <v>-3.8999999999999999E-6</v>
      </c>
      <c r="K353" s="39">
        <v>4.3</v>
      </c>
      <c r="L353" s="39">
        <v>4</v>
      </c>
      <c r="M353" s="39">
        <v>63</v>
      </c>
      <c r="N353" s="39">
        <v>30.8</v>
      </c>
      <c r="O353" s="39">
        <v>207</v>
      </c>
      <c r="P353" s="39">
        <v>62</v>
      </c>
      <c r="Q353" s="39">
        <v>730</v>
      </c>
      <c r="R353" s="39">
        <v>181</v>
      </c>
      <c r="S353" s="40">
        <v>33700</v>
      </c>
      <c r="T353" s="41" t="s">
        <v>59</v>
      </c>
      <c r="U353" s="41">
        <f t="shared" si="20"/>
        <v>22.689027360178692</v>
      </c>
      <c r="V353" s="4">
        <v>28.730158730158728</v>
      </c>
      <c r="W353" s="41">
        <f t="shared" si="22"/>
        <v>31.79245283018868</v>
      </c>
      <c r="X353" s="40">
        <v>1315.6499961</v>
      </c>
      <c r="Y353" s="3">
        <f t="shared" si="23"/>
        <v>855.81152011159952</v>
      </c>
    </row>
    <row r="354" spans="1:25" x14ac:dyDescent="0.25">
      <c r="A354" s="6">
        <v>25</v>
      </c>
      <c r="B354" s="39">
        <v>2.6</v>
      </c>
      <c r="C354" s="40">
        <v>563</v>
      </c>
      <c r="D354" s="4">
        <v>48.3</v>
      </c>
      <c r="E354" s="4">
        <v>1.7999999999999999E-2</v>
      </c>
      <c r="F354" s="39">
        <v>22.1</v>
      </c>
      <c r="G354" s="4" t="s">
        <v>62</v>
      </c>
      <c r="H354" s="4" t="s">
        <v>62</v>
      </c>
      <c r="I354" s="4" t="s">
        <v>62</v>
      </c>
      <c r="J354" s="4" t="s">
        <v>62</v>
      </c>
      <c r="K354" s="39">
        <v>4.2</v>
      </c>
      <c r="L354" s="39">
        <v>3</v>
      </c>
      <c r="M354" s="39">
        <v>33.6</v>
      </c>
      <c r="N354" s="39">
        <v>14.1</v>
      </c>
      <c r="O354" s="39">
        <v>76</v>
      </c>
      <c r="P354" s="39">
        <v>23.7</v>
      </c>
      <c r="Q354" s="39">
        <v>232</v>
      </c>
      <c r="R354" s="39">
        <v>50.7</v>
      </c>
      <c r="S354" s="40">
        <v>24200</v>
      </c>
      <c r="T354" s="41" t="s">
        <v>59</v>
      </c>
      <c r="U354" s="41" t="s">
        <v>59</v>
      </c>
      <c r="V354" s="4">
        <v>15.089285714285714</v>
      </c>
      <c r="W354" s="41">
        <f t="shared" si="22"/>
        <v>42.984014209591471</v>
      </c>
      <c r="X354" s="40">
        <v>459.41797335999996</v>
      </c>
      <c r="Y354" s="3">
        <f t="shared" si="23"/>
        <v>705.23794112758208</v>
      </c>
    </row>
    <row r="355" spans="1:25" x14ac:dyDescent="0.25">
      <c r="A355" s="6">
        <v>26</v>
      </c>
      <c r="B355" s="62" t="s">
        <v>62</v>
      </c>
      <c r="C355" s="40">
        <v>566</v>
      </c>
      <c r="D355" s="4">
        <v>21.5</v>
      </c>
      <c r="E355" s="4" t="s">
        <v>62</v>
      </c>
      <c r="F355" s="39">
        <v>27.4</v>
      </c>
      <c r="G355" s="4">
        <v>0.08</v>
      </c>
      <c r="H355" s="4">
        <v>0.14000000000000001</v>
      </c>
      <c r="I355" s="4">
        <v>0.56000000000000005</v>
      </c>
      <c r="J355" s="4">
        <v>0.11</v>
      </c>
      <c r="K355" s="39">
        <v>3.5</v>
      </c>
      <c r="L355" s="39">
        <v>2.4500000000000002</v>
      </c>
      <c r="M355" s="39">
        <v>30.8</v>
      </c>
      <c r="N355" s="39">
        <v>14.5</v>
      </c>
      <c r="O355" s="39">
        <v>75.7</v>
      </c>
      <c r="P355" s="39">
        <v>22.5</v>
      </c>
      <c r="Q355" s="39">
        <v>197</v>
      </c>
      <c r="R355" s="39">
        <v>47.8</v>
      </c>
      <c r="S355" s="40">
        <v>17900</v>
      </c>
      <c r="T355" s="41">
        <v>0.2395044850193187</v>
      </c>
      <c r="U355" s="41" t="s">
        <v>59</v>
      </c>
      <c r="V355" s="4">
        <v>15.519480519480519</v>
      </c>
      <c r="W355" s="41">
        <f t="shared" si="22"/>
        <v>31.625441696113075</v>
      </c>
      <c r="X355" s="40">
        <v>422.54</v>
      </c>
      <c r="Y355" s="63" t="s">
        <v>59</v>
      </c>
    </row>
    <row r="356" spans="1:25" x14ac:dyDescent="0.25">
      <c r="A356" s="6">
        <v>27</v>
      </c>
      <c r="B356" s="39">
        <v>0.8</v>
      </c>
      <c r="C356" s="40">
        <v>570</v>
      </c>
      <c r="D356" s="4">
        <v>44.8</v>
      </c>
      <c r="E356" s="4">
        <v>0.5</v>
      </c>
      <c r="F356" s="39">
        <v>32.4</v>
      </c>
      <c r="G356" s="4">
        <v>4.5</v>
      </c>
      <c r="H356" s="4">
        <v>10.5</v>
      </c>
      <c r="I356" s="4">
        <v>4.0999999999999996</v>
      </c>
      <c r="J356" s="4">
        <v>0.82</v>
      </c>
      <c r="K356" s="39">
        <v>11.4</v>
      </c>
      <c r="L356" s="39">
        <v>3.7</v>
      </c>
      <c r="M356" s="39">
        <v>45.2</v>
      </c>
      <c r="N356" s="39">
        <v>15.2</v>
      </c>
      <c r="O356" s="39">
        <v>72.900000000000006</v>
      </c>
      <c r="P356" s="39">
        <v>21</v>
      </c>
      <c r="Q356" s="39">
        <v>180</v>
      </c>
      <c r="R356" s="39">
        <v>38.1</v>
      </c>
      <c r="S356" s="40">
        <v>23200</v>
      </c>
      <c r="T356" s="41">
        <v>0.36561036498794358</v>
      </c>
      <c r="U356" s="41">
        <f t="shared" si="20"/>
        <v>5.295882058921527</v>
      </c>
      <c r="V356" s="4">
        <v>8.4292035398230087</v>
      </c>
      <c r="W356" s="41">
        <f t="shared" si="22"/>
        <v>40.701754385964911</v>
      </c>
      <c r="X356" s="40">
        <v>440.32000000000005</v>
      </c>
      <c r="Y356" s="3">
        <f t="shared" si="23"/>
        <v>621.62858715007769</v>
      </c>
    </row>
    <row r="357" spans="1:25" x14ac:dyDescent="0.25">
      <c r="A357" s="6">
        <v>28</v>
      </c>
      <c r="B357" s="39">
        <v>5.2</v>
      </c>
      <c r="C357" s="40">
        <v>643</v>
      </c>
      <c r="D357" s="4">
        <v>37.200000000000003</v>
      </c>
      <c r="E357" s="4">
        <v>0.1</v>
      </c>
      <c r="F357" s="39">
        <v>35.4</v>
      </c>
      <c r="G357" s="4">
        <v>0.95</v>
      </c>
      <c r="H357" s="4">
        <v>3.8</v>
      </c>
      <c r="I357" s="4">
        <v>1.7</v>
      </c>
      <c r="J357" s="4">
        <v>0.41</v>
      </c>
      <c r="K357" s="39">
        <v>7.6</v>
      </c>
      <c r="L357" s="39">
        <v>3.4</v>
      </c>
      <c r="M357" s="39">
        <v>41.3</v>
      </c>
      <c r="N357" s="39">
        <v>15.6</v>
      </c>
      <c r="O357" s="39">
        <v>94</v>
      </c>
      <c r="P357" s="39">
        <v>22.3</v>
      </c>
      <c r="Q357" s="39">
        <v>222</v>
      </c>
      <c r="R357" s="39">
        <v>47.8</v>
      </c>
      <c r="S357" s="40">
        <v>21400</v>
      </c>
      <c r="T357" s="41">
        <v>0.3476975263339947</v>
      </c>
      <c r="U357" s="41">
        <f t="shared" si="20"/>
        <v>28.159569617005761</v>
      </c>
      <c r="V357" s="4">
        <v>11.573849878934626</v>
      </c>
      <c r="W357" s="41">
        <f t="shared" si="22"/>
        <v>33.281493001555212</v>
      </c>
      <c r="X357" s="40">
        <v>496.36</v>
      </c>
      <c r="Y357" s="3">
        <f t="shared" si="23"/>
        <v>762.61456128217912</v>
      </c>
    </row>
    <row r="358" spans="1:25" x14ac:dyDescent="0.25">
      <c r="A358" s="6">
        <v>29</v>
      </c>
      <c r="B358" s="39">
        <v>1</v>
      </c>
      <c r="C358" s="40">
        <v>430</v>
      </c>
      <c r="D358" s="4">
        <v>40</v>
      </c>
      <c r="E358" s="4">
        <v>7.5999999999999998E-2</v>
      </c>
      <c r="F358" s="39">
        <v>17.8</v>
      </c>
      <c r="G358" s="4">
        <v>1.04</v>
      </c>
      <c r="H358" s="4">
        <v>1.6</v>
      </c>
      <c r="I358" s="4">
        <v>1.6</v>
      </c>
      <c r="J358" s="4" t="s">
        <v>62</v>
      </c>
      <c r="K358" s="39">
        <v>5.4</v>
      </c>
      <c r="L358" s="39">
        <v>2</v>
      </c>
      <c r="M358" s="39">
        <v>27.5</v>
      </c>
      <c r="N358" s="39">
        <v>13.2</v>
      </c>
      <c r="O358" s="39">
        <v>60</v>
      </c>
      <c r="P358" s="39">
        <v>17.600000000000001</v>
      </c>
      <c r="Q358" s="39">
        <v>161</v>
      </c>
      <c r="R358" s="39">
        <v>33.700000000000003</v>
      </c>
      <c r="S358" s="40">
        <v>24800</v>
      </c>
      <c r="T358" s="41" t="s">
        <v>59</v>
      </c>
      <c r="U358" s="41">
        <f t="shared" si="20"/>
        <v>15.52319417656655</v>
      </c>
      <c r="V358" s="4">
        <v>12.254545454545454</v>
      </c>
      <c r="W358" s="41">
        <f t="shared" si="22"/>
        <v>57.674418604651166</v>
      </c>
      <c r="X358" s="40">
        <v>342.51599614000003</v>
      </c>
      <c r="Y358" s="3">
        <f t="shared" si="23"/>
        <v>636.28166084694419</v>
      </c>
    </row>
    <row r="359" spans="1:25" x14ac:dyDescent="0.25">
      <c r="A359" s="6">
        <v>30</v>
      </c>
      <c r="B359" s="39">
        <v>3.5</v>
      </c>
      <c r="C359" s="40">
        <v>443</v>
      </c>
      <c r="D359" s="4">
        <v>20</v>
      </c>
      <c r="E359" s="4">
        <v>0.11</v>
      </c>
      <c r="F359" s="39">
        <v>13.2</v>
      </c>
      <c r="G359" s="4">
        <v>0.42</v>
      </c>
      <c r="H359" s="4">
        <v>0.17</v>
      </c>
      <c r="I359" s="4">
        <v>0.5</v>
      </c>
      <c r="J359" s="4">
        <v>0.08</v>
      </c>
      <c r="K359" s="39">
        <v>3.4</v>
      </c>
      <c r="L359" s="39">
        <v>2.82</v>
      </c>
      <c r="M359" s="39">
        <v>28</v>
      </c>
      <c r="N359" s="39">
        <v>11.8</v>
      </c>
      <c r="O359" s="39">
        <v>58.1</v>
      </c>
      <c r="P359" s="39">
        <v>18.3</v>
      </c>
      <c r="Q359" s="39">
        <v>151</v>
      </c>
      <c r="R359" s="39">
        <v>30.1</v>
      </c>
      <c r="S359" s="40">
        <v>21000</v>
      </c>
      <c r="T359" s="41">
        <v>0.18703140113049588</v>
      </c>
      <c r="U359" s="41">
        <f t="shared" si="20"/>
        <v>15.056966943208133</v>
      </c>
      <c r="V359" s="4">
        <v>10.749999999999998</v>
      </c>
      <c r="W359" s="41">
        <f t="shared" si="22"/>
        <v>47.404063205417607</v>
      </c>
      <c r="X359" s="40">
        <v>318</v>
      </c>
      <c r="Y359" s="3">
        <f t="shared" si="23"/>
        <v>729.00445368956048</v>
      </c>
    </row>
    <row r="360" spans="1:25" x14ac:dyDescent="0.25">
      <c r="A360" s="6">
        <v>31</v>
      </c>
      <c r="B360" s="39">
        <v>4.5999999999999996</v>
      </c>
      <c r="C360" s="40">
        <v>518</v>
      </c>
      <c r="D360" s="4">
        <v>110.7</v>
      </c>
      <c r="E360" s="4">
        <v>2.4E-2</v>
      </c>
      <c r="F360" s="39">
        <v>12.8</v>
      </c>
      <c r="G360" s="4" t="s">
        <v>62</v>
      </c>
      <c r="H360" s="4">
        <v>0.56999999999999995</v>
      </c>
      <c r="I360" s="4">
        <v>0.3</v>
      </c>
      <c r="J360" s="4" t="s">
        <v>62</v>
      </c>
      <c r="K360" s="39">
        <v>2.6</v>
      </c>
      <c r="L360" s="39">
        <v>1.94</v>
      </c>
      <c r="M360" s="39">
        <v>34.700000000000003</v>
      </c>
      <c r="N360" s="39">
        <v>14.3</v>
      </c>
      <c r="O360" s="39">
        <v>69.599999999999994</v>
      </c>
      <c r="P360" s="39">
        <v>17.8</v>
      </c>
      <c r="Q360" s="39">
        <v>183</v>
      </c>
      <c r="R360" s="39">
        <v>35.6</v>
      </c>
      <c r="S360" s="40">
        <v>29100</v>
      </c>
      <c r="T360" s="41" t="s">
        <v>59</v>
      </c>
      <c r="U360" s="41" t="s">
        <v>59</v>
      </c>
      <c r="V360" s="4">
        <v>10.259365994236312</v>
      </c>
      <c r="W360" s="41">
        <f t="shared" si="22"/>
        <v>56.177606177606179</v>
      </c>
      <c r="X360" s="40">
        <v>373.23399607000005</v>
      </c>
      <c r="Y360" s="3">
        <f t="shared" si="23"/>
        <v>751.95514273689685</v>
      </c>
    </row>
    <row r="361" spans="1:25" x14ac:dyDescent="0.25">
      <c r="A361" s="6">
        <v>32</v>
      </c>
      <c r="B361" s="39">
        <v>2.5</v>
      </c>
      <c r="C361" s="40">
        <v>458</v>
      </c>
      <c r="D361" s="4">
        <v>12.9</v>
      </c>
      <c r="E361" s="4" t="s">
        <v>62</v>
      </c>
      <c r="F361" s="39">
        <v>25.6</v>
      </c>
      <c r="G361" s="4" t="s">
        <v>62</v>
      </c>
      <c r="H361" s="4" t="s">
        <v>62</v>
      </c>
      <c r="I361" s="4">
        <v>1.5</v>
      </c>
      <c r="J361" s="4">
        <v>0.18</v>
      </c>
      <c r="K361" s="39">
        <v>4.9000000000000004</v>
      </c>
      <c r="L361" s="39">
        <v>2.8</v>
      </c>
      <c r="M361" s="39">
        <v>29.7</v>
      </c>
      <c r="N361" s="39">
        <v>12.8</v>
      </c>
      <c r="O361" s="39">
        <v>58.6</v>
      </c>
      <c r="P361" s="39">
        <v>16.2</v>
      </c>
      <c r="Q361" s="39">
        <v>156</v>
      </c>
      <c r="R361" s="39">
        <v>33.6</v>
      </c>
      <c r="S361" s="40">
        <v>16700</v>
      </c>
      <c r="T361" s="41">
        <v>0.20238477421566659</v>
      </c>
      <c r="U361" s="41" t="s">
        <v>59</v>
      </c>
      <c r="V361" s="4">
        <v>11.313131313131313</v>
      </c>
      <c r="W361" s="41">
        <f t="shared" si="22"/>
        <v>36.462882096069869</v>
      </c>
      <c r="X361" s="40">
        <v>341.87998570000002</v>
      </c>
      <c r="Y361" s="3">
        <f t="shared" si="23"/>
        <v>702.19040406648423</v>
      </c>
    </row>
    <row r="362" spans="1:25" x14ac:dyDescent="0.25">
      <c r="A362" s="6">
        <v>33</v>
      </c>
      <c r="B362" s="62" t="s">
        <v>62</v>
      </c>
      <c r="C362" s="40">
        <v>446</v>
      </c>
      <c r="D362" s="4">
        <v>31.5</v>
      </c>
      <c r="E362" s="4" t="s">
        <v>62</v>
      </c>
      <c r="F362" s="39">
        <v>10.6</v>
      </c>
      <c r="G362" s="4" t="s">
        <v>62</v>
      </c>
      <c r="H362" s="4" t="s">
        <v>62</v>
      </c>
      <c r="I362" s="4">
        <v>0.8</v>
      </c>
      <c r="J362" s="4" t="s">
        <v>62</v>
      </c>
      <c r="K362" s="39">
        <v>2</v>
      </c>
      <c r="L362" s="39">
        <v>1.91</v>
      </c>
      <c r="M362" s="39">
        <v>28.5</v>
      </c>
      <c r="N362" s="39">
        <v>12.1</v>
      </c>
      <c r="O362" s="39">
        <v>52.4</v>
      </c>
      <c r="P362" s="39">
        <v>17.5</v>
      </c>
      <c r="Q362" s="39">
        <v>144</v>
      </c>
      <c r="R362" s="39">
        <v>34.700000000000003</v>
      </c>
      <c r="S362" s="40">
        <v>22800</v>
      </c>
      <c r="T362" s="41" t="s">
        <v>59</v>
      </c>
      <c r="U362" s="41" t="s">
        <v>59</v>
      </c>
      <c r="V362" s="4">
        <v>12.17543859649123</v>
      </c>
      <c r="W362" s="41">
        <f t="shared" si="22"/>
        <v>51.121076233183857</v>
      </c>
      <c r="X362" s="40">
        <v>304.50998208999999</v>
      </c>
      <c r="Y362" s="63" t="s">
        <v>59</v>
      </c>
    </row>
    <row r="363" spans="1:25" x14ac:dyDescent="0.25">
      <c r="A363" s="6">
        <v>34</v>
      </c>
      <c r="B363" s="39">
        <v>7.9</v>
      </c>
      <c r="C363" s="40">
        <v>762</v>
      </c>
      <c r="D363" s="4">
        <v>58.8</v>
      </c>
      <c r="E363" s="4">
        <v>0.18</v>
      </c>
      <c r="F363" s="39">
        <v>28.1</v>
      </c>
      <c r="G363" s="4">
        <v>0.28000000000000003</v>
      </c>
      <c r="H363" s="4">
        <v>1.8</v>
      </c>
      <c r="I363" s="4">
        <v>0.7</v>
      </c>
      <c r="J363" s="4">
        <v>0.26</v>
      </c>
      <c r="K363" s="39">
        <v>7.9</v>
      </c>
      <c r="L363" s="39">
        <v>2.98</v>
      </c>
      <c r="M363" s="39">
        <v>42.9</v>
      </c>
      <c r="N363" s="39">
        <v>21.6</v>
      </c>
      <c r="O363" s="39">
        <v>105.5</v>
      </c>
      <c r="P363" s="39">
        <v>36.799999999999997</v>
      </c>
      <c r="Q363" s="39">
        <v>289</v>
      </c>
      <c r="R363" s="39">
        <v>72</v>
      </c>
      <c r="S363" s="40">
        <v>26500</v>
      </c>
      <c r="T363" s="41">
        <v>0.33702318875498016</v>
      </c>
      <c r="U363" s="41">
        <f t="shared" si="20"/>
        <v>30.688496027857681</v>
      </c>
      <c r="V363" s="4">
        <v>16.783216783216787</v>
      </c>
      <c r="W363" s="41">
        <f t="shared" si="22"/>
        <v>34.776902887139109</v>
      </c>
      <c r="X363" s="40">
        <v>610</v>
      </c>
      <c r="Y363" s="3">
        <f t="shared" si="23"/>
        <v>800.79596765218946</v>
      </c>
    </row>
    <row r="364" spans="1:25" x14ac:dyDescent="0.25">
      <c r="A364" s="7">
        <v>35</v>
      </c>
      <c r="B364" s="57">
        <v>8.6999999999999993</v>
      </c>
      <c r="C364" s="58">
        <v>1160</v>
      </c>
      <c r="D364" s="59">
        <v>61.5</v>
      </c>
      <c r="E364" s="59" t="s">
        <v>62</v>
      </c>
      <c r="F364" s="57">
        <v>36.799999999999997</v>
      </c>
      <c r="G364" s="59" t="s">
        <v>62</v>
      </c>
      <c r="H364" s="59" t="s">
        <v>62</v>
      </c>
      <c r="I364" s="59">
        <v>1.7</v>
      </c>
      <c r="J364" s="59">
        <v>0.23</v>
      </c>
      <c r="K364" s="57">
        <v>10.6</v>
      </c>
      <c r="L364" s="57">
        <v>5.5</v>
      </c>
      <c r="M364" s="57">
        <v>94</v>
      </c>
      <c r="N364" s="57">
        <v>36.299999999999997</v>
      </c>
      <c r="O364" s="57">
        <v>205</v>
      </c>
      <c r="P364" s="57">
        <v>50</v>
      </c>
      <c r="Q364" s="57">
        <v>474</v>
      </c>
      <c r="R364" s="57">
        <v>96</v>
      </c>
      <c r="S364" s="58">
        <v>22500</v>
      </c>
      <c r="T364" s="60">
        <v>0.16515793483804611</v>
      </c>
      <c r="U364" s="41" t="s">
        <v>59</v>
      </c>
      <c r="V364" s="59">
        <v>10.212765957446809</v>
      </c>
      <c r="W364" s="60">
        <f t="shared" si="22"/>
        <v>19.396551724137932</v>
      </c>
      <c r="X364" s="58">
        <v>1010.12998594</v>
      </c>
      <c r="Y364" s="48">
        <f t="shared" si="23"/>
        <v>810.02627822391855</v>
      </c>
    </row>
    <row r="365" spans="1:25" ht="15.75" x14ac:dyDescent="0.25">
      <c r="A365" s="92" t="s">
        <v>46</v>
      </c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</row>
    <row r="366" spans="1:25" ht="45" x14ac:dyDescent="0.25">
      <c r="A366" s="64" t="s">
        <v>54</v>
      </c>
      <c r="B366" s="65" t="s">
        <v>56</v>
      </c>
      <c r="C366" s="66" t="s">
        <v>0</v>
      </c>
      <c r="D366" s="67" t="s">
        <v>1</v>
      </c>
      <c r="E366" s="68" t="s">
        <v>2</v>
      </c>
      <c r="F366" s="65" t="s">
        <v>3</v>
      </c>
      <c r="G366" s="67" t="s">
        <v>4</v>
      </c>
      <c r="H366" s="67" t="s">
        <v>5</v>
      </c>
      <c r="I366" s="67" t="s">
        <v>6</v>
      </c>
      <c r="J366" s="67" t="s">
        <v>7</v>
      </c>
      <c r="K366" s="65" t="s">
        <v>8</v>
      </c>
      <c r="L366" s="65" t="s">
        <v>9</v>
      </c>
      <c r="M366" s="65" t="s">
        <v>10</v>
      </c>
      <c r="N366" s="65" t="s">
        <v>11</v>
      </c>
      <c r="O366" s="65" t="s">
        <v>12</v>
      </c>
      <c r="P366" s="65" t="s">
        <v>13</v>
      </c>
      <c r="Q366" s="65" t="s">
        <v>14</v>
      </c>
      <c r="R366" s="65" t="s">
        <v>15</v>
      </c>
      <c r="S366" s="66" t="s">
        <v>16</v>
      </c>
      <c r="T366" s="21" t="s">
        <v>51</v>
      </c>
      <c r="U366" s="21" t="s">
        <v>52</v>
      </c>
      <c r="V366" s="69" t="s">
        <v>57</v>
      </c>
      <c r="W366" s="69" t="s">
        <v>53</v>
      </c>
      <c r="X366" s="66" t="s">
        <v>55</v>
      </c>
      <c r="Y366" s="90" t="s">
        <v>61</v>
      </c>
    </row>
    <row r="367" spans="1:25" x14ac:dyDescent="0.25">
      <c r="A367" s="34">
        <v>1</v>
      </c>
      <c r="B367" s="39">
        <v>4.0999999999999996</v>
      </c>
      <c r="C367" s="40">
        <v>234</v>
      </c>
      <c r="D367" s="4">
        <v>1.85</v>
      </c>
      <c r="E367" s="4" t="s">
        <v>62</v>
      </c>
      <c r="F367" s="39">
        <v>6.6</v>
      </c>
      <c r="G367" s="4" t="s">
        <v>62</v>
      </c>
      <c r="H367" s="4">
        <v>0.72</v>
      </c>
      <c r="I367" s="4">
        <v>2.2999999999999998</v>
      </c>
      <c r="J367" s="4">
        <v>0.22</v>
      </c>
      <c r="K367" s="39">
        <v>6.4</v>
      </c>
      <c r="L367" s="39">
        <v>2.2000000000000002</v>
      </c>
      <c r="M367" s="39">
        <v>18.600000000000001</v>
      </c>
      <c r="N367" s="39">
        <v>7.1</v>
      </c>
      <c r="O367" s="39">
        <v>35</v>
      </c>
      <c r="P367" s="39">
        <v>8.6</v>
      </c>
      <c r="Q367" s="39">
        <v>79</v>
      </c>
      <c r="R367" s="39">
        <v>17.8</v>
      </c>
      <c r="S367" s="40">
        <v>12800</v>
      </c>
      <c r="T367" s="81">
        <v>0.17479048075245643</v>
      </c>
      <c r="U367" s="41" t="s">
        <v>59</v>
      </c>
      <c r="V367" s="70">
        <v>9.5698924731182782</v>
      </c>
      <c r="W367" s="52">
        <f t="shared" ref="W367:W415" si="24">S367/C367</f>
        <v>54.700854700854698</v>
      </c>
      <c r="X367" s="40">
        <v>184.54000000000002</v>
      </c>
      <c r="Y367" s="45" t="s">
        <v>60</v>
      </c>
    </row>
    <row r="368" spans="1:25" x14ac:dyDescent="0.25">
      <c r="A368" s="6">
        <v>2</v>
      </c>
      <c r="B368" s="39">
        <v>1.1000000000000001</v>
      </c>
      <c r="C368" s="40">
        <v>528</v>
      </c>
      <c r="D368" s="4">
        <v>1.28</v>
      </c>
      <c r="E368" s="4" t="s">
        <v>62</v>
      </c>
      <c r="F368" s="39">
        <v>23.1</v>
      </c>
      <c r="G368" s="4">
        <v>0.39</v>
      </c>
      <c r="H368" s="4">
        <v>0.7</v>
      </c>
      <c r="I368" s="4">
        <v>0.73</v>
      </c>
      <c r="J368" s="4">
        <v>0.76</v>
      </c>
      <c r="K368" s="39">
        <v>11.6</v>
      </c>
      <c r="L368" s="39">
        <v>4</v>
      </c>
      <c r="M368" s="39">
        <v>43.1</v>
      </c>
      <c r="N368" s="39">
        <v>18.7</v>
      </c>
      <c r="O368" s="39">
        <v>88</v>
      </c>
      <c r="P368" s="39">
        <v>21</v>
      </c>
      <c r="Q368" s="39">
        <v>195</v>
      </c>
      <c r="R368" s="39">
        <v>40.5</v>
      </c>
      <c r="S368" s="40">
        <v>9710</v>
      </c>
      <c r="T368" s="81">
        <v>0.79610833095001743</v>
      </c>
      <c r="U368" s="41" t="s">
        <v>59</v>
      </c>
      <c r="V368" s="70">
        <v>9.3967517401392104</v>
      </c>
      <c r="W368" s="52">
        <f t="shared" si="24"/>
        <v>18.390151515151516</v>
      </c>
      <c r="X368" s="40">
        <v>447.58</v>
      </c>
      <c r="Y368" s="44" t="s">
        <v>60</v>
      </c>
    </row>
    <row r="369" spans="1:25" x14ac:dyDescent="0.25">
      <c r="A369" s="6">
        <v>3</v>
      </c>
      <c r="B369" s="62" t="s">
        <v>62</v>
      </c>
      <c r="C369" s="40">
        <v>1119</v>
      </c>
      <c r="D369" s="4">
        <v>7.2</v>
      </c>
      <c r="E369" s="4" t="s">
        <v>62</v>
      </c>
      <c r="F369" s="39">
        <v>46.4</v>
      </c>
      <c r="G369" s="4">
        <v>0.44</v>
      </c>
      <c r="H369" s="4">
        <v>1.05</v>
      </c>
      <c r="I369" s="4">
        <v>1.6</v>
      </c>
      <c r="J369" s="4">
        <v>0.8</v>
      </c>
      <c r="K369" s="39">
        <v>15</v>
      </c>
      <c r="L369" s="39">
        <v>6.5</v>
      </c>
      <c r="M369" s="39">
        <v>97</v>
      </c>
      <c r="N369" s="39">
        <v>38</v>
      </c>
      <c r="O369" s="39">
        <v>190</v>
      </c>
      <c r="P369" s="39">
        <v>51.5</v>
      </c>
      <c r="Q369" s="39">
        <v>448</v>
      </c>
      <c r="R369" s="39">
        <v>88.7</v>
      </c>
      <c r="S369" s="40">
        <v>12200</v>
      </c>
      <c r="T369" s="81">
        <v>0.49777532798032981</v>
      </c>
      <c r="U369" s="41" t="s">
        <v>59</v>
      </c>
      <c r="V369" s="70">
        <v>9.1443298969072178</v>
      </c>
      <c r="W369" s="52">
        <f t="shared" si="24"/>
        <v>10.902591599642538</v>
      </c>
      <c r="X369" s="40">
        <v>984.99</v>
      </c>
      <c r="Y369" s="44" t="s">
        <v>60</v>
      </c>
    </row>
    <row r="370" spans="1:25" x14ac:dyDescent="0.25">
      <c r="A370" s="6">
        <v>4</v>
      </c>
      <c r="B370" s="39">
        <v>4.5</v>
      </c>
      <c r="C370" s="40">
        <v>3230</v>
      </c>
      <c r="D370" s="4">
        <v>3.2</v>
      </c>
      <c r="E370" s="4">
        <v>2.8000000000000001E-2</v>
      </c>
      <c r="F370" s="39">
        <v>111</v>
      </c>
      <c r="G370" s="4">
        <v>1.57</v>
      </c>
      <c r="H370" s="4">
        <v>10.3</v>
      </c>
      <c r="I370" s="4">
        <v>17.2</v>
      </c>
      <c r="J370" s="4">
        <v>6.7</v>
      </c>
      <c r="K370" s="39">
        <v>75</v>
      </c>
      <c r="L370" s="39">
        <v>28.7</v>
      </c>
      <c r="M370" s="39">
        <v>329</v>
      </c>
      <c r="N370" s="39">
        <v>114</v>
      </c>
      <c r="O370" s="39">
        <v>514</v>
      </c>
      <c r="P370" s="39">
        <v>118</v>
      </c>
      <c r="Q370" s="39">
        <v>1086</v>
      </c>
      <c r="R370" s="39">
        <v>199</v>
      </c>
      <c r="S370" s="40">
        <v>9430</v>
      </c>
      <c r="T370" s="81">
        <v>0.56862892631782758</v>
      </c>
      <c r="U370" s="41">
        <f t="shared" ref="U370:U407" si="25">(F370/0.612)/((E370/0.237)*(G370/0.095))^0.5</f>
        <v>129.80119489513328</v>
      </c>
      <c r="V370" s="70">
        <v>6.0486322188449844</v>
      </c>
      <c r="W370" s="52">
        <f t="shared" si="24"/>
        <v>2.9195046439628483</v>
      </c>
      <c r="X370" s="40">
        <v>2610.498</v>
      </c>
      <c r="Y370" s="44" t="s">
        <v>60</v>
      </c>
    </row>
    <row r="371" spans="1:25" x14ac:dyDescent="0.25">
      <c r="A371" s="6">
        <v>5</v>
      </c>
      <c r="B371" s="39">
        <v>5.5</v>
      </c>
      <c r="C371" s="40">
        <v>404</v>
      </c>
      <c r="D371" s="4">
        <v>1.94</v>
      </c>
      <c r="E371" s="4">
        <v>1.6E-2</v>
      </c>
      <c r="F371" s="39">
        <v>19.7</v>
      </c>
      <c r="G371" s="4" t="s">
        <v>62</v>
      </c>
      <c r="H371" s="4">
        <v>0.14000000000000001</v>
      </c>
      <c r="I371" s="4">
        <v>1.1599999999999999</v>
      </c>
      <c r="J371" s="4">
        <v>0.45</v>
      </c>
      <c r="K371" s="39">
        <v>5.3</v>
      </c>
      <c r="L371" s="39">
        <v>2.82</v>
      </c>
      <c r="M371" s="39">
        <v>37.9</v>
      </c>
      <c r="N371" s="39">
        <v>14</v>
      </c>
      <c r="O371" s="39">
        <v>67.900000000000006</v>
      </c>
      <c r="P371" s="39">
        <v>18.899999999999999</v>
      </c>
      <c r="Q371" s="39">
        <v>172</v>
      </c>
      <c r="R371" s="39">
        <v>36.1</v>
      </c>
      <c r="S371" s="40">
        <v>11180</v>
      </c>
      <c r="T371" s="81">
        <v>0.55321581302438572</v>
      </c>
      <c r="U371" s="41" t="s">
        <v>59</v>
      </c>
      <c r="V371" s="70">
        <v>9.5250659630606869</v>
      </c>
      <c r="W371" s="52">
        <f t="shared" si="24"/>
        <v>27.673267326732674</v>
      </c>
      <c r="X371" s="40">
        <v>376.38600000000002</v>
      </c>
      <c r="Y371" s="44" t="s">
        <v>60</v>
      </c>
    </row>
    <row r="372" spans="1:25" x14ac:dyDescent="0.25">
      <c r="A372" s="6">
        <v>6</v>
      </c>
      <c r="B372" s="39">
        <v>3.1</v>
      </c>
      <c r="C372" s="40">
        <v>470</v>
      </c>
      <c r="D372" s="4">
        <v>3.7</v>
      </c>
      <c r="E372" s="4" t="s">
        <v>62</v>
      </c>
      <c r="F372" s="39">
        <v>21.2</v>
      </c>
      <c r="G372" s="4">
        <v>0.31</v>
      </c>
      <c r="H372" s="4">
        <v>0.45</v>
      </c>
      <c r="I372" s="4">
        <v>0.53</v>
      </c>
      <c r="J372" s="4">
        <v>0.56000000000000005</v>
      </c>
      <c r="K372" s="39">
        <v>6.9</v>
      </c>
      <c r="L372" s="39">
        <v>2.6</v>
      </c>
      <c r="M372" s="39">
        <v>30</v>
      </c>
      <c r="N372" s="39">
        <v>14.7</v>
      </c>
      <c r="O372" s="39">
        <v>90</v>
      </c>
      <c r="P372" s="39">
        <v>21.7</v>
      </c>
      <c r="Q372" s="39">
        <v>233</v>
      </c>
      <c r="R372" s="39">
        <v>51</v>
      </c>
      <c r="S372" s="40">
        <v>11800</v>
      </c>
      <c r="T372" s="81">
        <v>0.89263630817982453</v>
      </c>
      <c r="U372" s="41" t="s">
        <v>59</v>
      </c>
      <c r="V372" s="70">
        <v>17</v>
      </c>
      <c r="W372" s="52">
        <f t="shared" si="24"/>
        <v>25.106382978723403</v>
      </c>
      <c r="X372" s="40">
        <v>472.95</v>
      </c>
      <c r="Y372" s="44" t="s">
        <v>60</v>
      </c>
    </row>
    <row r="373" spans="1:25" x14ac:dyDescent="0.25">
      <c r="A373" s="6">
        <v>7</v>
      </c>
      <c r="B373" s="39">
        <v>1.7</v>
      </c>
      <c r="C373" s="40">
        <v>291</v>
      </c>
      <c r="D373" s="4">
        <v>2.12</v>
      </c>
      <c r="E373" s="4" t="s">
        <v>62</v>
      </c>
      <c r="F373" s="39">
        <v>7.4</v>
      </c>
      <c r="G373" s="4" t="s">
        <v>62</v>
      </c>
      <c r="H373" s="4">
        <v>0.19</v>
      </c>
      <c r="I373" s="4">
        <v>0.9</v>
      </c>
      <c r="J373" s="4">
        <v>0.32</v>
      </c>
      <c r="K373" s="39">
        <v>4.2</v>
      </c>
      <c r="L373" s="39">
        <v>1.31</v>
      </c>
      <c r="M373" s="39">
        <v>18.7</v>
      </c>
      <c r="N373" s="39">
        <v>8.3000000000000007</v>
      </c>
      <c r="O373" s="39">
        <v>49</v>
      </c>
      <c r="P373" s="39">
        <v>16.2</v>
      </c>
      <c r="Q373" s="39">
        <v>155</v>
      </c>
      <c r="R373" s="39">
        <v>42.1</v>
      </c>
      <c r="S373" s="40">
        <v>13900</v>
      </c>
      <c r="T373" s="81">
        <v>0.50171037204554825</v>
      </c>
      <c r="U373" s="41" t="s">
        <v>59</v>
      </c>
      <c r="V373" s="70">
        <v>22.513368983957221</v>
      </c>
      <c r="W373" s="52">
        <f t="shared" si="24"/>
        <v>47.766323024054984</v>
      </c>
      <c r="X373" s="40">
        <v>303.62</v>
      </c>
      <c r="Y373" s="44" t="s">
        <v>60</v>
      </c>
    </row>
    <row r="374" spans="1:25" x14ac:dyDescent="0.25">
      <c r="A374" s="6">
        <v>8</v>
      </c>
      <c r="B374" s="39">
        <v>4</v>
      </c>
      <c r="C374" s="40">
        <v>673</v>
      </c>
      <c r="D374" s="4">
        <v>1.95</v>
      </c>
      <c r="E374" s="4" t="s">
        <v>62</v>
      </c>
      <c r="F374" s="39">
        <v>25.8</v>
      </c>
      <c r="G374" s="4" t="s">
        <v>62</v>
      </c>
      <c r="H374" s="4">
        <v>1.1000000000000001</v>
      </c>
      <c r="I374" s="4">
        <v>1.4</v>
      </c>
      <c r="J374" s="4">
        <v>1.0900000000000001</v>
      </c>
      <c r="K374" s="39">
        <v>8.9</v>
      </c>
      <c r="L374" s="39">
        <v>5.2</v>
      </c>
      <c r="M374" s="39">
        <v>55.9</v>
      </c>
      <c r="N374" s="39">
        <v>23.5</v>
      </c>
      <c r="O374" s="39">
        <v>103.4</v>
      </c>
      <c r="P374" s="39">
        <v>26</v>
      </c>
      <c r="Q374" s="39">
        <v>260</v>
      </c>
      <c r="R374" s="39">
        <v>50.3</v>
      </c>
      <c r="S374" s="40">
        <v>10120</v>
      </c>
      <c r="T374" s="81">
        <v>0.94127489971265732</v>
      </c>
      <c r="U374" s="41" t="s">
        <v>59</v>
      </c>
      <c r="V374" s="70">
        <v>8.9982110912343476</v>
      </c>
      <c r="W374" s="52">
        <f t="shared" si="24"/>
        <v>15.037147102526003</v>
      </c>
      <c r="X374" s="40">
        <v>562.58999999999992</v>
      </c>
      <c r="Y374" s="44" t="s">
        <v>60</v>
      </c>
    </row>
    <row r="375" spans="1:25" x14ac:dyDescent="0.25">
      <c r="A375" s="6">
        <v>9</v>
      </c>
      <c r="B375" s="39">
        <v>5.3</v>
      </c>
      <c r="C375" s="40">
        <v>1063</v>
      </c>
      <c r="D375" s="4">
        <v>1.45</v>
      </c>
      <c r="E375" s="4">
        <v>0.05</v>
      </c>
      <c r="F375" s="39">
        <v>78</v>
      </c>
      <c r="G375" s="4">
        <v>0.44</v>
      </c>
      <c r="H375" s="4">
        <v>3.3</v>
      </c>
      <c r="I375" s="4">
        <v>3.6</v>
      </c>
      <c r="J375" s="4">
        <v>2.4700000000000002</v>
      </c>
      <c r="K375" s="39">
        <v>25.6</v>
      </c>
      <c r="L375" s="39">
        <v>8.6999999999999993</v>
      </c>
      <c r="M375" s="39">
        <v>106</v>
      </c>
      <c r="N375" s="39">
        <v>37.700000000000003</v>
      </c>
      <c r="O375" s="39">
        <v>172</v>
      </c>
      <c r="P375" s="39">
        <v>37.700000000000003</v>
      </c>
      <c r="Q375" s="39">
        <v>335</v>
      </c>
      <c r="R375" s="39">
        <v>61</v>
      </c>
      <c r="S375" s="40">
        <v>8280</v>
      </c>
      <c r="T375" s="81">
        <v>0.78428646704242833</v>
      </c>
      <c r="U375" s="41">
        <f t="shared" si="25"/>
        <v>128.93410673528828</v>
      </c>
      <c r="V375" s="70">
        <v>5.7547169811320753</v>
      </c>
      <c r="W375" s="52">
        <f t="shared" si="24"/>
        <v>7.7892756349952963</v>
      </c>
      <c r="X375" s="40">
        <v>871.56</v>
      </c>
      <c r="Y375" s="44" t="s">
        <v>60</v>
      </c>
    </row>
    <row r="376" spans="1:25" x14ac:dyDescent="0.25">
      <c r="A376" s="6">
        <v>10</v>
      </c>
      <c r="B376" s="39">
        <v>4.3</v>
      </c>
      <c r="C376" s="40">
        <v>1000</v>
      </c>
      <c r="D376" s="4">
        <v>3.02</v>
      </c>
      <c r="E376" s="4" t="s">
        <v>62</v>
      </c>
      <c r="F376" s="39">
        <v>40.799999999999997</v>
      </c>
      <c r="G376" s="4">
        <v>0.16</v>
      </c>
      <c r="H376" s="4">
        <v>2.1</v>
      </c>
      <c r="I376" s="4">
        <v>1.7</v>
      </c>
      <c r="J376" s="4">
        <v>0.66</v>
      </c>
      <c r="K376" s="39">
        <v>18.600000000000001</v>
      </c>
      <c r="L376" s="39">
        <v>7</v>
      </c>
      <c r="M376" s="39">
        <v>89.5</v>
      </c>
      <c r="N376" s="39">
        <v>33.200000000000003</v>
      </c>
      <c r="O376" s="39">
        <v>160</v>
      </c>
      <c r="P376" s="39">
        <v>42.7</v>
      </c>
      <c r="Q376" s="39">
        <v>394</v>
      </c>
      <c r="R376" s="39">
        <v>82.6</v>
      </c>
      <c r="S376" s="40">
        <v>10250</v>
      </c>
      <c r="T376" s="81">
        <v>0.35777665866002462</v>
      </c>
      <c r="U376" s="41" t="s">
        <v>59</v>
      </c>
      <c r="V376" s="70">
        <v>9.2290502793296092</v>
      </c>
      <c r="W376" s="52">
        <f t="shared" si="24"/>
        <v>10.25</v>
      </c>
      <c r="X376" s="40">
        <v>873.02</v>
      </c>
      <c r="Y376" s="44" t="s">
        <v>60</v>
      </c>
    </row>
    <row r="377" spans="1:25" x14ac:dyDescent="0.25">
      <c r="A377" s="6">
        <v>11</v>
      </c>
      <c r="B377" s="62" t="s">
        <v>62</v>
      </c>
      <c r="C377" s="40">
        <v>318</v>
      </c>
      <c r="D377" s="4">
        <v>0.96</v>
      </c>
      <c r="E377" s="4">
        <v>2.1999999999999999E-2</v>
      </c>
      <c r="F377" s="39">
        <v>19.399999999999999</v>
      </c>
      <c r="G377" s="4" t="s">
        <v>62</v>
      </c>
      <c r="H377" s="4">
        <v>0.14000000000000001</v>
      </c>
      <c r="I377" s="4">
        <v>0.9</v>
      </c>
      <c r="J377" s="4">
        <v>0.33</v>
      </c>
      <c r="K377" s="39">
        <v>3.4</v>
      </c>
      <c r="L377" s="39">
        <v>2.7</v>
      </c>
      <c r="M377" s="39">
        <v>26.9</v>
      </c>
      <c r="N377" s="39">
        <v>11.2</v>
      </c>
      <c r="O377" s="39">
        <v>55</v>
      </c>
      <c r="P377" s="39">
        <v>15.4</v>
      </c>
      <c r="Q377" s="39">
        <v>139</v>
      </c>
      <c r="R377" s="39">
        <v>30.2</v>
      </c>
      <c r="S377" s="40">
        <v>11300</v>
      </c>
      <c r="T377" s="81">
        <v>0.57504552442537726</v>
      </c>
      <c r="U377" s="41" t="s">
        <v>59</v>
      </c>
      <c r="V377" s="70">
        <v>11.226765799256505</v>
      </c>
      <c r="W377" s="52">
        <f t="shared" si="24"/>
        <v>35.534591194968556</v>
      </c>
      <c r="X377" s="40">
        <v>304.59199999999998</v>
      </c>
      <c r="Y377" s="44" t="s">
        <v>60</v>
      </c>
    </row>
    <row r="378" spans="1:25" x14ac:dyDescent="0.25">
      <c r="A378" s="6">
        <v>12</v>
      </c>
      <c r="B378" s="39">
        <v>4.7</v>
      </c>
      <c r="C378" s="40">
        <v>1394</v>
      </c>
      <c r="D378" s="4">
        <v>3.48</v>
      </c>
      <c r="E378" s="4" t="s">
        <v>62</v>
      </c>
      <c r="F378" s="39">
        <v>50.7</v>
      </c>
      <c r="G378" s="4">
        <v>0.22</v>
      </c>
      <c r="H378" s="4">
        <v>1.3</v>
      </c>
      <c r="I378" s="4">
        <v>3.3</v>
      </c>
      <c r="J378" s="4">
        <v>1.58</v>
      </c>
      <c r="K378" s="39">
        <v>20.399999999999999</v>
      </c>
      <c r="L378" s="39">
        <v>9</v>
      </c>
      <c r="M378" s="39">
        <v>121</v>
      </c>
      <c r="N378" s="39">
        <v>47.5</v>
      </c>
      <c r="O378" s="39">
        <v>235</v>
      </c>
      <c r="P378" s="39">
        <v>60.8</v>
      </c>
      <c r="Q378" s="39">
        <v>552</v>
      </c>
      <c r="R378" s="39">
        <v>115.2</v>
      </c>
      <c r="S378" s="40">
        <v>10220</v>
      </c>
      <c r="T378" s="81">
        <v>0.58699450314070734</v>
      </c>
      <c r="U378" s="41" t="s">
        <v>59</v>
      </c>
      <c r="V378" s="70">
        <v>9.5206611570247937</v>
      </c>
      <c r="W378" s="52">
        <f t="shared" si="24"/>
        <v>7.3314203730272594</v>
      </c>
      <c r="X378" s="40">
        <v>1218</v>
      </c>
      <c r="Y378" s="44" t="s">
        <v>60</v>
      </c>
    </row>
    <row r="379" spans="1:25" x14ac:dyDescent="0.25">
      <c r="A379" s="6">
        <v>13</v>
      </c>
      <c r="B379" s="39">
        <v>2.2999999999999998</v>
      </c>
      <c r="C379" s="40">
        <v>1450</v>
      </c>
      <c r="D379" s="4">
        <v>9.1</v>
      </c>
      <c r="E379" s="4" t="s">
        <v>62</v>
      </c>
      <c r="F379" s="39">
        <v>64.400000000000006</v>
      </c>
      <c r="G379" s="4" t="s">
        <v>62</v>
      </c>
      <c r="H379" s="4">
        <v>0.69</v>
      </c>
      <c r="I379" s="4">
        <v>1.46</v>
      </c>
      <c r="J379" s="4">
        <v>0.55000000000000004</v>
      </c>
      <c r="K379" s="39">
        <v>19.600000000000001</v>
      </c>
      <c r="L379" s="39">
        <v>9.1</v>
      </c>
      <c r="M379" s="39">
        <v>111</v>
      </c>
      <c r="N379" s="39">
        <v>50.6</v>
      </c>
      <c r="O379" s="39">
        <v>238</v>
      </c>
      <c r="P379" s="39">
        <v>59.8</v>
      </c>
      <c r="Q379" s="39">
        <v>530</v>
      </c>
      <c r="R379" s="39">
        <v>102</v>
      </c>
      <c r="S379" s="40">
        <v>13600</v>
      </c>
      <c r="T379" s="81">
        <v>0.3134059425669023</v>
      </c>
      <c r="U379" s="41" t="s">
        <v>59</v>
      </c>
      <c r="V379" s="70">
        <v>9.1891891891891877</v>
      </c>
      <c r="W379" s="52">
        <f t="shared" si="24"/>
        <v>9.3793103448275854</v>
      </c>
      <c r="X379" s="40">
        <v>1187.1999999999998</v>
      </c>
      <c r="Y379" s="44" t="s">
        <v>60</v>
      </c>
    </row>
    <row r="380" spans="1:25" x14ac:dyDescent="0.25">
      <c r="A380" s="6">
        <v>14</v>
      </c>
      <c r="B380" s="62" t="s">
        <v>62</v>
      </c>
      <c r="C380" s="40">
        <v>492</v>
      </c>
      <c r="D380" s="4">
        <v>1.67</v>
      </c>
      <c r="E380" s="4" t="s">
        <v>62</v>
      </c>
      <c r="F380" s="39">
        <v>18.3</v>
      </c>
      <c r="G380" s="4">
        <v>0.24</v>
      </c>
      <c r="H380" s="4">
        <v>1.1000000000000001</v>
      </c>
      <c r="I380" s="4">
        <v>0.83</v>
      </c>
      <c r="J380" s="4">
        <v>0.45</v>
      </c>
      <c r="K380" s="39">
        <v>7.8</v>
      </c>
      <c r="L380" s="39">
        <v>3.6</v>
      </c>
      <c r="M380" s="39">
        <v>36.200000000000003</v>
      </c>
      <c r="N380" s="39">
        <v>14.9</v>
      </c>
      <c r="O380" s="39">
        <v>88</v>
      </c>
      <c r="P380" s="39">
        <v>24.5</v>
      </c>
      <c r="Q380" s="39">
        <v>216</v>
      </c>
      <c r="R380" s="39">
        <v>51.3</v>
      </c>
      <c r="S380" s="40">
        <v>11060</v>
      </c>
      <c r="T380" s="81">
        <v>0.53910724374850028</v>
      </c>
      <c r="U380" s="41" t="s">
        <v>59</v>
      </c>
      <c r="V380" s="70">
        <v>14.171270718232043</v>
      </c>
      <c r="W380" s="52">
        <f t="shared" si="24"/>
        <v>22.479674796747968</v>
      </c>
      <c r="X380" s="40">
        <v>463.22</v>
      </c>
      <c r="Y380" s="44" t="s">
        <v>60</v>
      </c>
    </row>
    <row r="381" spans="1:25" x14ac:dyDescent="0.25">
      <c r="A381" s="6">
        <v>15</v>
      </c>
      <c r="B381" s="39">
        <v>5.7</v>
      </c>
      <c r="C381" s="40">
        <v>700</v>
      </c>
      <c r="D381" s="4">
        <v>1.77</v>
      </c>
      <c r="E381" s="4" t="s">
        <v>62</v>
      </c>
      <c r="F381" s="39">
        <v>22.1</v>
      </c>
      <c r="G381" s="4" t="s">
        <v>62</v>
      </c>
      <c r="H381" s="4">
        <v>1.6</v>
      </c>
      <c r="I381" s="4">
        <v>3.8</v>
      </c>
      <c r="J381" s="4">
        <v>0.84</v>
      </c>
      <c r="K381" s="39">
        <v>13</v>
      </c>
      <c r="L381" s="39">
        <v>6</v>
      </c>
      <c r="M381" s="39">
        <v>64</v>
      </c>
      <c r="N381" s="39">
        <v>19.899999999999999</v>
      </c>
      <c r="O381" s="39">
        <v>110</v>
      </c>
      <c r="P381" s="39">
        <v>30.2</v>
      </c>
      <c r="Q381" s="39">
        <v>264</v>
      </c>
      <c r="R381" s="39">
        <v>54</v>
      </c>
      <c r="S381" s="40">
        <v>10170</v>
      </c>
      <c r="T381" s="81">
        <v>0.36430473222382315</v>
      </c>
      <c r="U381" s="41" t="s">
        <v>59</v>
      </c>
      <c r="V381" s="70">
        <v>8.4374999999999982</v>
      </c>
      <c r="W381" s="52">
        <f t="shared" si="24"/>
        <v>14.528571428571428</v>
      </c>
      <c r="X381" s="40">
        <v>589.44000000000005</v>
      </c>
      <c r="Y381" s="44" t="s">
        <v>60</v>
      </c>
    </row>
    <row r="382" spans="1:25" x14ac:dyDescent="0.25">
      <c r="A382" s="6">
        <v>16</v>
      </c>
      <c r="B382" s="39">
        <v>9.5</v>
      </c>
      <c r="C382" s="40">
        <v>355</v>
      </c>
      <c r="D382" s="4">
        <v>5.3</v>
      </c>
      <c r="E382" s="4">
        <v>5.8000000000000003E-2</v>
      </c>
      <c r="F382" s="39">
        <v>36.5</v>
      </c>
      <c r="G382" s="4">
        <v>0.61</v>
      </c>
      <c r="H382" s="4">
        <v>2.2000000000000002</v>
      </c>
      <c r="I382" s="4">
        <v>0.73</v>
      </c>
      <c r="J382" s="4">
        <v>0.34</v>
      </c>
      <c r="K382" s="39">
        <v>6.7</v>
      </c>
      <c r="L382" s="39">
        <v>1.32</v>
      </c>
      <c r="M382" s="39">
        <v>25.5</v>
      </c>
      <c r="N382" s="39">
        <v>9.3000000000000007</v>
      </c>
      <c r="O382" s="39">
        <v>55.8</v>
      </c>
      <c r="P382" s="39">
        <v>16.7</v>
      </c>
      <c r="Q382" s="39">
        <v>158</v>
      </c>
      <c r="R382" s="39">
        <v>36.200000000000003</v>
      </c>
      <c r="S382" s="40">
        <v>14250</v>
      </c>
      <c r="T382" s="81">
        <v>0.46862892047418664</v>
      </c>
      <c r="U382" s="41">
        <f t="shared" si="25"/>
        <v>47.577158830590712</v>
      </c>
      <c r="V382" s="70">
        <v>14.196078431372552</v>
      </c>
      <c r="W382" s="52">
        <f t="shared" si="24"/>
        <v>40.140845070422536</v>
      </c>
      <c r="X382" s="40">
        <v>349.95799999999997</v>
      </c>
      <c r="Y382" s="44" t="s">
        <v>60</v>
      </c>
    </row>
    <row r="383" spans="1:25" x14ac:dyDescent="0.25">
      <c r="A383" s="6">
        <v>17</v>
      </c>
      <c r="B383" s="39">
        <v>4.5999999999999996</v>
      </c>
      <c r="C383" s="40">
        <v>797</v>
      </c>
      <c r="D383" s="4">
        <v>1.91</v>
      </c>
      <c r="E383" s="4" t="s">
        <v>62</v>
      </c>
      <c r="F383" s="39">
        <v>32.1</v>
      </c>
      <c r="G383" s="4">
        <v>0.11</v>
      </c>
      <c r="H383" s="4">
        <v>1.6</v>
      </c>
      <c r="I383" s="4">
        <v>2.9</v>
      </c>
      <c r="J383" s="4">
        <v>0.77</v>
      </c>
      <c r="K383" s="39">
        <v>12.8</v>
      </c>
      <c r="L383" s="39">
        <v>5</v>
      </c>
      <c r="M383" s="39">
        <v>67</v>
      </c>
      <c r="N383" s="39">
        <v>25.2</v>
      </c>
      <c r="O383" s="39">
        <v>125</v>
      </c>
      <c r="P383" s="39">
        <v>36.799999999999997</v>
      </c>
      <c r="Q383" s="39">
        <v>302</v>
      </c>
      <c r="R383" s="39">
        <v>65</v>
      </c>
      <c r="S383" s="40">
        <v>9530</v>
      </c>
      <c r="T383" s="81">
        <v>0.38524387487694717</v>
      </c>
      <c r="U383" s="41" t="s">
        <v>59</v>
      </c>
      <c r="V383" s="70">
        <v>9.7014925373134311</v>
      </c>
      <c r="W383" s="52">
        <f t="shared" si="24"/>
        <v>11.957340025094103</v>
      </c>
      <c r="X383" s="40">
        <v>676.28</v>
      </c>
      <c r="Y383" s="44" t="s">
        <v>60</v>
      </c>
    </row>
    <row r="384" spans="1:25" x14ac:dyDescent="0.25">
      <c r="A384" s="6">
        <v>18</v>
      </c>
      <c r="B384" s="39">
        <v>4.7</v>
      </c>
      <c r="C384" s="40">
        <v>960</v>
      </c>
      <c r="D384" s="4">
        <v>6.3</v>
      </c>
      <c r="E384" s="4" t="s">
        <v>62</v>
      </c>
      <c r="F384" s="39">
        <v>47</v>
      </c>
      <c r="G384" s="4" t="s">
        <v>62</v>
      </c>
      <c r="H384" s="4">
        <v>1.4</v>
      </c>
      <c r="I384" s="4">
        <v>3.2</v>
      </c>
      <c r="J384" s="4">
        <v>1.66</v>
      </c>
      <c r="K384" s="39">
        <v>14.4</v>
      </c>
      <c r="L384" s="39">
        <v>5.5</v>
      </c>
      <c r="M384" s="39">
        <v>80</v>
      </c>
      <c r="N384" s="39">
        <v>32.6</v>
      </c>
      <c r="O384" s="39">
        <v>159</v>
      </c>
      <c r="P384" s="39">
        <v>42.9</v>
      </c>
      <c r="Q384" s="39">
        <v>359</v>
      </c>
      <c r="R384" s="39">
        <v>79</v>
      </c>
      <c r="S384" s="40">
        <v>14100</v>
      </c>
      <c r="T384" s="81">
        <v>0.74541967897650008</v>
      </c>
      <c r="U384" s="41" t="s">
        <v>59</v>
      </c>
      <c r="V384" s="70">
        <v>9.875</v>
      </c>
      <c r="W384" s="52">
        <f t="shared" si="24"/>
        <v>14.6875</v>
      </c>
      <c r="X384" s="40">
        <v>825.66</v>
      </c>
      <c r="Y384" s="44" t="s">
        <v>60</v>
      </c>
    </row>
    <row r="385" spans="1:25" x14ac:dyDescent="0.25">
      <c r="A385" s="6">
        <v>19</v>
      </c>
      <c r="B385" s="39">
        <v>4.2</v>
      </c>
      <c r="C385" s="40">
        <v>1450</v>
      </c>
      <c r="D385" s="4">
        <v>6</v>
      </c>
      <c r="E385" s="4" t="s">
        <v>62</v>
      </c>
      <c r="F385" s="39">
        <v>37.5</v>
      </c>
      <c r="G385" s="4" t="s">
        <v>62</v>
      </c>
      <c r="H385" s="4">
        <v>0.43</v>
      </c>
      <c r="I385" s="4">
        <v>1.2</v>
      </c>
      <c r="J385" s="4">
        <v>0.37</v>
      </c>
      <c r="K385" s="39">
        <v>18.3</v>
      </c>
      <c r="L385" s="39">
        <v>7.9</v>
      </c>
      <c r="M385" s="39">
        <v>107</v>
      </c>
      <c r="N385" s="39">
        <v>46</v>
      </c>
      <c r="O385" s="39">
        <v>236</v>
      </c>
      <c r="P385" s="39">
        <v>60.4</v>
      </c>
      <c r="Q385" s="39">
        <v>558</v>
      </c>
      <c r="R385" s="39">
        <v>115</v>
      </c>
      <c r="S385" s="40">
        <v>11700</v>
      </c>
      <c r="T385" s="81">
        <v>0.24067698214783109</v>
      </c>
      <c r="U385" s="41" t="s">
        <v>59</v>
      </c>
      <c r="V385" s="70">
        <v>10.747663551401869</v>
      </c>
      <c r="W385" s="52">
        <f t="shared" si="24"/>
        <v>8.068965517241379</v>
      </c>
      <c r="X385" s="40">
        <v>1188.0999999999999</v>
      </c>
      <c r="Y385" s="44" t="s">
        <v>60</v>
      </c>
    </row>
    <row r="386" spans="1:25" x14ac:dyDescent="0.25">
      <c r="A386" s="6">
        <v>20</v>
      </c>
      <c r="B386" s="39">
        <v>6.9</v>
      </c>
      <c r="C386" s="40">
        <v>1590</v>
      </c>
      <c r="D386" s="4">
        <v>10.1</v>
      </c>
      <c r="E386" s="4">
        <v>2.1000000000000001E-2</v>
      </c>
      <c r="F386" s="39">
        <v>34.6</v>
      </c>
      <c r="G386" s="4" t="s">
        <v>62</v>
      </c>
      <c r="H386" s="4">
        <v>1.3</v>
      </c>
      <c r="I386" s="4">
        <v>1.2</v>
      </c>
      <c r="J386" s="4">
        <v>0.32</v>
      </c>
      <c r="K386" s="39">
        <v>15.1</v>
      </c>
      <c r="L386" s="39">
        <v>7.6</v>
      </c>
      <c r="M386" s="39">
        <v>123</v>
      </c>
      <c r="N386" s="39">
        <v>50.8</v>
      </c>
      <c r="O386" s="39">
        <v>247</v>
      </c>
      <c r="P386" s="39">
        <v>67.400000000000006</v>
      </c>
      <c r="Q386" s="39">
        <v>616</v>
      </c>
      <c r="R386" s="39">
        <v>123</v>
      </c>
      <c r="S386" s="40">
        <v>13600</v>
      </c>
      <c r="T386" s="81">
        <v>0.22915001114353764</v>
      </c>
      <c r="U386" s="41" t="s">
        <v>59</v>
      </c>
      <c r="V386" s="70">
        <v>10</v>
      </c>
      <c r="W386" s="52">
        <f t="shared" si="24"/>
        <v>8.5534591194968552</v>
      </c>
      <c r="X386" s="40">
        <v>1287.3409999999999</v>
      </c>
      <c r="Y386" s="44" t="s">
        <v>60</v>
      </c>
    </row>
    <row r="387" spans="1:25" x14ac:dyDescent="0.25">
      <c r="A387" s="6">
        <v>21</v>
      </c>
      <c r="B387" s="39">
        <v>9</v>
      </c>
      <c r="C387" s="40">
        <v>1630</v>
      </c>
      <c r="D387" s="4">
        <v>2.15</v>
      </c>
      <c r="E387" s="4" t="s">
        <v>62</v>
      </c>
      <c r="F387" s="39">
        <v>75</v>
      </c>
      <c r="G387" s="4">
        <v>0.28000000000000003</v>
      </c>
      <c r="H387" s="4">
        <v>4.7</v>
      </c>
      <c r="I387" s="4">
        <v>4.2</v>
      </c>
      <c r="J387" s="4">
        <v>4.2</v>
      </c>
      <c r="K387" s="39">
        <v>32.200000000000003</v>
      </c>
      <c r="L387" s="39">
        <v>12</v>
      </c>
      <c r="M387" s="39">
        <v>159</v>
      </c>
      <c r="N387" s="39">
        <v>53.6</v>
      </c>
      <c r="O387" s="39">
        <v>267</v>
      </c>
      <c r="P387" s="39">
        <v>67.7</v>
      </c>
      <c r="Q387" s="39">
        <v>588</v>
      </c>
      <c r="R387" s="39">
        <v>137</v>
      </c>
      <c r="S387" s="40">
        <v>8010</v>
      </c>
      <c r="T387" s="81">
        <v>1.1008945212459798</v>
      </c>
      <c r="U387" s="41" t="s">
        <v>59</v>
      </c>
      <c r="V387" s="70">
        <v>8.6163522012578611</v>
      </c>
      <c r="W387" s="52">
        <f t="shared" si="24"/>
        <v>4.9141104294478524</v>
      </c>
      <c r="X387" s="40">
        <v>1404.88</v>
      </c>
      <c r="Y387" s="44" t="s">
        <v>60</v>
      </c>
    </row>
    <row r="388" spans="1:25" x14ac:dyDescent="0.25">
      <c r="A388" s="7">
        <v>22</v>
      </c>
      <c r="B388" s="39">
        <v>27</v>
      </c>
      <c r="C388" s="40">
        <v>400</v>
      </c>
      <c r="D388" s="4">
        <v>3.45</v>
      </c>
      <c r="E388" s="4" t="s">
        <v>62</v>
      </c>
      <c r="F388" s="39">
        <v>23.8</v>
      </c>
      <c r="G388" s="4" t="s">
        <v>62</v>
      </c>
      <c r="H388" s="4">
        <v>0.62</v>
      </c>
      <c r="I388" s="4" t="s">
        <v>62</v>
      </c>
      <c r="J388" s="4">
        <v>0.38</v>
      </c>
      <c r="K388" s="39">
        <v>7.8</v>
      </c>
      <c r="L388" s="39">
        <v>2.79</v>
      </c>
      <c r="M388" s="39">
        <v>25.4</v>
      </c>
      <c r="N388" s="39">
        <v>13.3</v>
      </c>
      <c r="O388" s="39">
        <v>60</v>
      </c>
      <c r="P388" s="39">
        <v>22.4</v>
      </c>
      <c r="Q388" s="39">
        <v>228</v>
      </c>
      <c r="R388" s="39">
        <v>50</v>
      </c>
      <c r="S388" s="40">
        <v>10320</v>
      </c>
      <c r="T388" s="81" t="s">
        <v>59</v>
      </c>
      <c r="U388" s="41" t="s">
        <v>59</v>
      </c>
      <c r="V388" s="70">
        <v>19.685039370078741</v>
      </c>
      <c r="W388" s="52">
        <f t="shared" si="24"/>
        <v>25.8</v>
      </c>
      <c r="X388" s="40">
        <v>434.49000996999996</v>
      </c>
      <c r="Y388" s="46" t="s">
        <v>60</v>
      </c>
    </row>
    <row r="389" spans="1:25" ht="15.75" x14ac:dyDescent="0.25">
      <c r="A389" s="92" t="s">
        <v>49</v>
      </c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</row>
    <row r="390" spans="1:25" x14ac:dyDescent="0.25">
      <c r="A390" s="34">
        <v>23</v>
      </c>
      <c r="B390" s="39">
        <v>1.5</v>
      </c>
      <c r="C390" s="40">
        <v>73.8</v>
      </c>
      <c r="D390" s="4">
        <v>0.59</v>
      </c>
      <c r="E390" s="4" t="s">
        <v>62</v>
      </c>
      <c r="F390" s="39">
        <v>1.38</v>
      </c>
      <c r="G390" s="4" t="s">
        <v>62</v>
      </c>
      <c r="H390" s="4" t="s">
        <v>62</v>
      </c>
      <c r="I390" s="4" t="s">
        <v>62</v>
      </c>
      <c r="J390" s="4">
        <v>0.16</v>
      </c>
      <c r="K390" s="39">
        <v>0.46</v>
      </c>
      <c r="L390" s="39">
        <v>0.32</v>
      </c>
      <c r="M390" s="39">
        <v>8.1</v>
      </c>
      <c r="N390" s="39">
        <v>2.2200000000000002</v>
      </c>
      <c r="O390" s="39">
        <v>11.7</v>
      </c>
      <c r="P390" s="39">
        <v>2.5</v>
      </c>
      <c r="Q390" s="39">
        <v>23.5</v>
      </c>
      <c r="R390" s="39">
        <v>5.4</v>
      </c>
      <c r="S390" s="40">
        <v>12040</v>
      </c>
      <c r="T390" s="41" t="s">
        <v>59</v>
      </c>
      <c r="U390" s="41" t="s">
        <v>59</v>
      </c>
      <c r="V390" s="70">
        <v>6.6666666666666679</v>
      </c>
      <c r="W390" s="52">
        <f t="shared" si="24"/>
        <v>163.14363143631437</v>
      </c>
      <c r="X390" s="40">
        <v>55.739980920000001</v>
      </c>
      <c r="Y390" s="71">
        <f t="shared" ref="Y390:Y410" si="26">(4800/(5.711-LOG(1)+LOG(0.75)-LOG(B390))-273)+95</f>
        <v>709.25076038367376</v>
      </c>
    </row>
    <row r="391" spans="1:25" x14ac:dyDescent="0.25">
      <c r="A391" s="6">
        <v>24</v>
      </c>
      <c r="B391" s="39">
        <v>3.8</v>
      </c>
      <c r="C391" s="40">
        <v>172</v>
      </c>
      <c r="D391" s="4">
        <v>2.09</v>
      </c>
      <c r="E391" s="4" t="s">
        <v>62</v>
      </c>
      <c r="F391" s="39">
        <v>4.5</v>
      </c>
      <c r="G391" s="4">
        <v>0.1</v>
      </c>
      <c r="H391" s="4" t="s">
        <v>62</v>
      </c>
      <c r="I391" s="4" t="s">
        <v>62</v>
      </c>
      <c r="J391" s="4">
        <v>0.2</v>
      </c>
      <c r="K391" s="39">
        <v>1.9</v>
      </c>
      <c r="L391" s="39">
        <v>0.36</v>
      </c>
      <c r="M391" s="39">
        <v>7.8</v>
      </c>
      <c r="N391" s="39">
        <v>4.99</v>
      </c>
      <c r="O391" s="39">
        <v>32.799999999999997</v>
      </c>
      <c r="P391" s="39">
        <v>11.9</v>
      </c>
      <c r="Q391" s="39">
        <v>137</v>
      </c>
      <c r="R391" s="39">
        <v>36.4</v>
      </c>
      <c r="S391" s="40">
        <v>15300</v>
      </c>
      <c r="T391" s="81" t="s">
        <v>59</v>
      </c>
      <c r="U391" s="81" t="s">
        <v>59</v>
      </c>
      <c r="V391" s="70">
        <v>46.666666666666664</v>
      </c>
      <c r="W391" s="52">
        <f t="shared" si="24"/>
        <v>88.95348837209302</v>
      </c>
      <c r="X391" s="40">
        <v>237.94998179000001</v>
      </c>
      <c r="Y391" s="47">
        <f t="shared" si="26"/>
        <v>780.79619939103839</v>
      </c>
    </row>
    <row r="392" spans="1:25" x14ac:dyDescent="0.25">
      <c r="A392" s="6">
        <v>25</v>
      </c>
      <c r="B392" s="39">
        <v>4.9000000000000004</v>
      </c>
      <c r="C392" s="40">
        <v>30</v>
      </c>
      <c r="D392" s="4">
        <v>1.61</v>
      </c>
      <c r="E392" s="4" t="s">
        <v>62</v>
      </c>
      <c r="F392" s="39">
        <v>1.69</v>
      </c>
      <c r="G392" s="4" t="s">
        <v>62</v>
      </c>
      <c r="H392" s="4" t="s">
        <v>62</v>
      </c>
      <c r="I392" s="4" t="s">
        <v>62</v>
      </c>
      <c r="J392" s="4" t="s">
        <v>62</v>
      </c>
      <c r="K392" s="39">
        <v>0.25</v>
      </c>
      <c r="L392" s="39">
        <v>4.4999999999999998E-2</v>
      </c>
      <c r="M392" s="39">
        <v>1.6</v>
      </c>
      <c r="N392" s="39">
        <v>0.64</v>
      </c>
      <c r="O392" s="39">
        <v>2.2999999999999998</v>
      </c>
      <c r="P392" s="39">
        <v>0.7</v>
      </c>
      <c r="Q392" s="39">
        <v>10.3</v>
      </c>
      <c r="R392" s="39">
        <v>2.2200000000000002</v>
      </c>
      <c r="S392" s="40">
        <v>13600</v>
      </c>
      <c r="T392" s="81" t="s">
        <v>59</v>
      </c>
      <c r="U392" s="81" t="s">
        <v>59</v>
      </c>
      <c r="V392" s="70">
        <v>13.875</v>
      </c>
      <c r="W392" s="52">
        <f t="shared" si="24"/>
        <v>453.33333333333331</v>
      </c>
      <c r="X392" s="40">
        <v>19.744979230999999</v>
      </c>
      <c r="Y392" s="47">
        <f t="shared" si="26"/>
        <v>802.41915376082056</v>
      </c>
    </row>
    <row r="393" spans="1:25" x14ac:dyDescent="0.25">
      <c r="A393" s="6">
        <v>26</v>
      </c>
      <c r="B393" s="39">
        <v>0.8</v>
      </c>
      <c r="C393" s="40">
        <v>299</v>
      </c>
      <c r="D393" s="4">
        <v>5.3</v>
      </c>
      <c r="E393" s="4" t="s">
        <v>62</v>
      </c>
      <c r="F393" s="39">
        <v>13</v>
      </c>
      <c r="G393" s="4" t="s">
        <v>62</v>
      </c>
      <c r="H393" s="4" t="s">
        <v>62</v>
      </c>
      <c r="I393" s="4">
        <v>0.52</v>
      </c>
      <c r="J393" s="4">
        <v>0.08</v>
      </c>
      <c r="K393" s="39">
        <v>2.6</v>
      </c>
      <c r="L393" s="39">
        <v>1.71</v>
      </c>
      <c r="M393" s="39">
        <v>17.2</v>
      </c>
      <c r="N393" s="39">
        <v>8.5</v>
      </c>
      <c r="O393" s="39">
        <v>41.1</v>
      </c>
      <c r="P393" s="39">
        <v>13.5</v>
      </c>
      <c r="Q393" s="39">
        <v>127</v>
      </c>
      <c r="R393" s="39">
        <v>27.3</v>
      </c>
      <c r="S393" s="40">
        <v>15600</v>
      </c>
      <c r="T393" s="81">
        <v>0.20972521208027622</v>
      </c>
      <c r="U393" s="81" t="s">
        <v>59</v>
      </c>
      <c r="V393" s="70">
        <v>15.872093023255813</v>
      </c>
      <c r="W393" s="52">
        <f t="shared" si="24"/>
        <v>52.173913043478258</v>
      </c>
      <c r="X393" s="40">
        <v>252.50998430000001</v>
      </c>
      <c r="Y393" s="47">
        <f t="shared" si="26"/>
        <v>666.62858715007769</v>
      </c>
    </row>
    <row r="394" spans="1:25" x14ac:dyDescent="0.25">
      <c r="A394" s="6">
        <v>27</v>
      </c>
      <c r="B394" s="62" t="s">
        <v>62</v>
      </c>
      <c r="C394" s="40">
        <v>135</v>
      </c>
      <c r="D394" s="4">
        <v>2.21</v>
      </c>
      <c r="E394" s="4" t="s">
        <v>62</v>
      </c>
      <c r="F394" s="39">
        <v>1.52</v>
      </c>
      <c r="G394" s="4" t="s">
        <v>62</v>
      </c>
      <c r="H394" s="4">
        <v>0.39</v>
      </c>
      <c r="I394" s="4" t="s">
        <v>62</v>
      </c>
      <c r="J394" s="4">
        <v>0.11</v>
      </c>
      <c r="K394" s="39">
        <v>1.2</v>
      </c>
      <c r="L394" s="39">
        <v>0.78</v>
      </c>
      <c r="M394" s="39">
        <v>13.1</v>
      </c>
      <c r="N394" s="39">
        <v>4.5</v>
      </c>
      <c r="O394" s="39">
        <v>16.100000000000001</v>
      </c>
      <c r="P394" s="39">
        <v>3.66</v>
      </c>
      <c r="Q394" s="39">
        <v>39.9</v>
      </c>
      <c r="R394" s="39">
        <v>8.1</v>
      </c>
      <c r="S394" s="40">
        <v>13000</v>
      </c>
      <c r="T394" s="81" t="s">
        <v>59</v>
      </c>
      <c r="U394" s="81" t="s">
        <v>59</v>
      </c>
      <c r="V394" s="70">
        <v>6.1832061068702293</v>
      </c>
      <c r="W394" s="52">
        <f t="shared" si="24"/>
        <v>96.296296296296291</v>
      </c>
      <c r="X394" s="40">
        <v>89.360001899999986</v>
      </c>
      <c r="Y394" s="63" t="s">
        <v>59</v>
      </c>
    </row>
    <row r="395" spans="1:25" x14ac:dyDescent="0.25">
      <c r="A395" s="6">
        <v>28</v>
      </c>
      <c r="B395" s="39">
        <v>3.1</v>
      </c>
      <c r="C395" s="40">
        <v>117</v>
      </c>
      <c r="D395" s="4">
        <v>1.33</v>
      </c>
      <c r="E395" s="4" t="s">
        <v>62</v>
      </c>
      <c r="F395" s="39">
        <v>8.6999999999999993</v>
      </c>
      <c r="G395" s="4" t="s">
        <v>62</v>
      </c>
      <c r="H395" s="4">
        <v>0.26</v>
      </c>
      <c r="I395" s="4">
        <v>0.14000000000000001</v>
      </c>
      <c r="J395" s="4">
        <v>0.23</v>
      </c>
      <c r="K395" s="39">
        <v>2.2999999999999998</v>
      </c>
      <c r="L395" s="39">
        <v>0.78</v>
      </c>
      <c r="M395" s="39">
        <v>8.3000000000000007</v>
      </c>
      <c r="N395" s="39">
        <v>3.23</v>
      </c>
      <c r="O395" s="39">
        <v>15.1</v>
      </c>
      <c r="P395" s="39">
        <v>2.79</v>
      </c>
      <c r="Q395" s="39">
        <v>25.4</v>
      </c>
      <c r="R395" s="39">
        <v>6.2</v>
      </c>
      <c r="S395" s="40">
        <v>14000</v>
      </c>
      <c r="T395" s="81">
        <v>1.2355175001314811</v>
      </c>
      <c r="U395" s="81" t="s">
        <v>59</v>
      </c>
      <c r="V395" s="70">
        <v>7.4698795180722888</v>
      </c>
      <c r="W395" s="52">
        <f t="shared" si="24"/>
        <v>119.65811965811966</v>
      </c>
      <c r="X395" s="40">
        <v>73.429999999999993</v>
      </c>
      <c r="Y395" s="47">
        <f t="shared" si="26"/>
        <v>764.15565304019924</v>
      </c>
    </row>
    <row r="396" spans="1:25" x14ac:dyDescent="0.25">
      <c r="A396" s="6">
        <v>29</v>
      </c>
      <c r="B396" s="39">
        <v>2.5</v>
      </c>
      <c r="C396" s="40">
        <v>113</v>
      </c>
      <c r="D396" s="4">
        <v>2.44</v>
      </c>
      <c r="E396" s="4" t="s">
        <v>62</v>
      </c>
      <c r="F396" s="39">
        <v>23.6</v>
      </c>
      <c r="G396" s="4">
        <v>0.36</v>
      </c>
      <c r="H396" s="4">
        <v>0.75</v>
      </c>
      <c r="I396" s="4" t="s">
        <v>62</v>
      </c>
      <c r="J396" s="4">
        <v>0.14000000000000001</v>
      </c>
      <c r="K396" s="39">
        <v>3.9</v>
      </c>
      <c r="L396" s="39">
        <v>0.82</v>
      </c>
      <c r="M396" s="39">
        <v>10.7</v>
      </c>
      <c r="N396" s="39">
        <v>2.74</v>
      </c>
      <c r="O396" s="39">
        <v>13.3</v>
      </c>
      <c r="P396" s="39">
        <v>2.8</v>
      </c>
      <c r="Q396" s="39">
        <v>26.9</v>
      </c>
      <c r="R396" s="39">
        <v>4</v>
      </c>
      <c r="S396" s="40">
        <v>13730</v>
      </c>
      <c r="T396" s="81" t="s">
        <v>59</v>
      </c>
      <c r="U396" s="81" t="s">
        <v>59</v>
      </c>
      <c r="V396" s="70">
        <v>3.7383177570093458</v>
      </c>
      <c r="W396" s="52">
        <f t="shared" si="24"/>
        <v>121.50442477876106</v>
      </c>
      <c r="X396" s="40">
        <v>90.010004900000013</v>
      </c>
      <c r="Y396" s="47">
        <f t="shared" si="26"/>
        <v>747.19040406648423</v>
      </c>
    </row>
    <row r="397" spans="1:25" x14ac:dyDescent="0.25">
      <c r="A397" s="6">
        <v>30</v>
      </c>
      <c r="B397" s="39">
        <v>3.2</v>
      </c>
      <c r="C397" s="40">
        <v>39.5</v>
      </c>
      <c r="D397" s="4">
        <v>0.17</v>
      </c>
      <c r="E397" s="4">
        <v>4.4999999999999998E-2</v>
      </c>
      <c r="F397" s="39">
        <v>2.5099999999999998</v>
      </c>
      <c r="G397" s="4" t="s">
        <v>62</v>
      </c>
      <c r="H397" s="4" t="s">
        <v>62</v>
      </c>
      <c r="I397" s="4">
        <v>0.55000000000000004</v>
      </c>
      <c r="J397" s="4">
        <v>7.0000000000000007E-2</v>
      </c>
      <c r="K397" s="39">
        <v>1.6</v>
      </c>
      <c r="L397" s="39">
        <v>0.43</v>
      </c>
      <c r="M397" s="39">
        <v>3.5</v>
      </c>
      <c r="N397" s="39">
        <v>0.98</v>
      </c>
      <c r="O397" s="39">
        <v>4.7</v>
      </c>
      <c r="P397" s="39">
        <v>1.3</v>
      </c>
      <c r="Q397" s="39">
        <v>8.1999999999999993</v>
      </c>
      <c r="R397" s="39">
        <v>1.59</v>
      </c>
      <c r="S397" s="40">
        <v>12700</v>
      </c>
      <c r="T397" s="81">
        <v>0.22746035100441056</v>
      </c>
      <c r="U397" s="81" t="s">
        <v>59</v>
      </c>
      <c r="V397" s="70">
        <v>4.5428571428571427</v>
      </c>
      <c r="W397" s="52">
        <f t="shared" si="24"/>
        <v>321.51898734177217</v>
      </c>
      <c r="X397" s="40">
        <v>25.474982499999999</v>
      </c>
      <c r="Y397" s="47">
        <f t="shared" si="26"/>
        <v>766.7124208019261</v>
      </c>
    </row>
    <row r="398" spans="1:25" x14ac:dyDescent="0.25">
      <c r="A398" s="6">
        <v>31</v>
      </c>
      <c r="B398" s="39">
        <v>1.2</v>
      </c>
      <c r="C398" s="40">
        <v>182</v>
      </c>
      <c r="D398" s="4">
        <v>1.41</v>
      </c>
      <c r="E398" s="4" t="s">
        <v>62</v>
      </c>
      <c r="F398" s="39">
        <v>1.74</v>
      </c>
      <c r="G398" s="4" t="s">
        <v>62</v>
      </c>
      <c r="H398" s="4" t="s">
        <v>62</v>
      </c>
      <c r="I398" s="4" t="s">
        <v>62</v>
      </c>
      <c r="J398" s="4">
        <v>0.24</v>
      </c>
      <c r="K398" s="39">
        <v>0.68</v>
      </c>
      <c r="L398" s="39">
        <v>0.39</v>
      </c>
      <c r="M398" s="39">
        <v>11.6</v>
      </c>
      <c r="N398" s="39">
        <v>5.6</v>
      </c>
      <c r="O398" s="39">
        <v>21.6</v>
      </c>
      <c r="P398" s="39">
        <v>7.4</v>
      </c>
      <c r="Q398" s="39">
        <v>78</v>
      </c>
      <c r="R398" s="39">
        <v>20.100000000000001</v>
      </c>
      <c r="S398" s="40">
        <v>17000</v>
      </c>
      <c r="T398" s="81" t="s">
        <v>59</v>
      </c>
      <c r="U398" s="81" t="s">
        <v>59</v>
      </c>
      <c r="V398" s="70">
        <v>17.327586206896552</v>
      </c>
      <c r="W398" s="52">
        <f t="shared" si="24"/>
        <v>93.406593406593402</v>
      </c>
      <c r="X398" s="40">
        <v>147.34998730000001</v>
      </c>
      <c r="Y398" s="47">
        <f t="shared" si="26"/>
        <v>693.63693141711155</v>
      </c>
    </row>
    <row r="399" spans="1:25" x14ac:dyDescent="0.25">
      <c r="A399" s="6">
        <v>32</v>
      </c>
      <c r="B399" s="39">
        <v>4.7</v>
      </c>
      <c r="C399" s="40">
        <v>29</v>
      </c>
      <c r="D399" s="4">
        <v>1.58</v>
      </c>
      <c r="E399" s="4" t="s">
        <v>62</v>
      </c>
      <c r="F399" s="39">
        <v>0.51</v>
      </c>
      <c r="G399" s="4" t="s">
        <v>62</v>
      </c>
      <c r="H399" s="4" t="s">
        <v>62</v>
      </c>
      <c r="I399" s="4">
        <v>0.3</v>
      </c>
      <c r="J399" s="4">
        <v>0.06</v>
      </c>
      <c r="K399" s="39" t="s">
        <v>62</v>
      </c>
      <c r="L399" s="39">
        <v>0.34</v>
      </c>
      <c r="M399" s="39">
        <v>1.8</v>
      </c>
      <c r="N399" s="39">
        <v>0.85</v>
      </c>
      <c r="O399" s="39">
        <v>3.8</v>
      </c>
      <c r="P399" s="39">
        <v>1.02</v>
      </c>
      <c r="Q399" s="39">
        <v>6</v>
      </c>
      <c r="R399" s="39">
        <v>1.1000000000000001</v>
      </c>
      <c r="S399" s="40">
        <v>13630</v>
      </c>
      <c r="T399" s="81" t="s">
        <v>59</v>
      </c>
      <c r="U399" s="81" t="s">
        <v>59</v>
      </c>
      <c r="V399" s="70">
        <v>6.1111111111111116</v>
      </c>
      <c r="W399" s="52">
        <f t="shared" si="24"/>
        <v>470</v>
      </c>
      <c r="X399" s="40">
        <v>15.779953299999999</v>
      </c>
      <c r="Y399" s="47">
        <f t="shared" si="26"/>
        <v>798.80825108924319</v>
      </c>
    </row>
    <row r="400" spans="1:25" x14ac:dyDescent="0.25">
      <c r="A400" s="6">
        <v>33</v>
      </c>
      <c r="B400" s="39">
        <v>5.6</v>
      </c>
      <c r="C400" s="40">
        <v>234</v>
      </c>
      <c r="D400" s="4">
        <v>2.63</v>
      </c>
      <c r="E400" s="4" t="s">
        <v>62</v>
      </c>
      <c r="F400" s="39">
        <v>12.5</v>
      </c>
      <c r="G400" s="4">
        <v>0.1</v>
      </c>
      <c r="H400" s="4" t="s">
        <v>62</v>
      </c>
      <c r="I400" s="4">
        <v>1.3</v>
      </c>
      <c r="J400" s="4">
        <v>0.36</v>
      </c>
      <c r="K400" s="39">
        <v>0.28000000000000003</v>
      </c>
      <c r="L400" s="39">
        <v>0.96</v>
      </c>
      <c r="M400" s="39">
        <v>17.7</v>
      </c>
      <c r="N400" s="39">
        <v>5.9</v>
      </c>
      <c r="O400" s="39">
        <v>32</v>
      </c>
      <c r="P400" s="39">
        <v>7.8</v>
      </c>
      <c r="Q400" s="39">
        <v>77</v>
      </c>
      <c r="R400" s="39">
        <v>15.7</v>
      </c>
      <c r="S400" s="40">
        <v>10810</v>
      </c>
      <c r="T400" s="81">
        <v>1.8188664406509782</v>
      </c>
      <c r="U400" s="81" t="s">
        <v>59</v>
      </c>
      <c r="V400" s="70">
        <v>8.8700564971751401</v>
      </c>
      <c r="W400" s="52">
        <f t="shared" si="24"/>
        <v>46.196581196581199</v>
      </c>
      <c r="X400" s="40">
        <v>171.59998300000001</v>
      </c>
      <c r="Y400" s="47">
        <f t="shared" si="26"/>
        <v>814.17151121268409</v>
      </c>
    </row>
    <row r="401" spans="1:25" x14ac:dyDescent="0.25">
      <c r="A401" s="6">
        <v>34</v>
      </c>
      <c r="B401" s="39">
        <v>3.8</v>
      </c>
      <c r="C401" s="40">
        <v>569</v>
      </c>
      <c r="D401" s="4">
        <v>1.85</v>
      </c>
      <c r="E401" s="4">
        <v>3.2000000000000001E-2</v>
      </c>
      <c r="F401" s="39">
        <v>4.0999999999999996</v>
      </c>
      <c r="G401" s="4">
        <v>0.11</v>
      </c>
      <c r="H401" s="4">
        <v>0.15</v>
      </c>
      <c r="I401" s="4">
        <v>0.94</v>
      </c>
      <c r="J401" s="4">
        <v>0.74</v>
      </c>
      <c r="K401" s="39">
        <v>4.0999999999999996</v>
      </c>
      <c r="L401" s="39">
        <v>2.0699999999999998</v>
      </c>
      <c r="M401" s="39">
        <v>33.9</v>
      </c>
      <c r="N401" s="39">
        <v>13.9</v>
      </c>
      <c r="O401" s="39">
        <v>81.900000000000006</v>
      </c>
      <c r="P401" s="39">
        <v>25.7</v>
      </c>
      <c r="Q401" s="39">
        <v>283</v>
      </c>
      <c r="R401" s="39">
        <v>74.900000000000006</v>
      </c>
      <c r="S401" s="40">
        <v>13100</v>
      </c>
      <c r="T401" s="81">
        <v>1.1490127970036472</v>
      </c>
      <c r="U401" s="41">
        <f t="shared" si="25"/>
        <v>16.943264026111599</v>
      </c>
      <c r="V401" s="70">
        <v>22.09439528023599</v>
      </c>
      <c r="W401" s="52">
        <f t="shared" si="24"/>
        <v>23.022847100175746</v>
      </c>
      <c r="X401" s="40">
        <v>525.54200000000003</v>
      </c>
      <c r="Y401" s="47">
        <f t="shared" si="26"/>
        <v>780.79619939103839</v>
      </c>
    </row>
    <row r="402" spans="1:25" x14ac:dyDescent="0.25">
      <c r="A402" s="6">
        <v>35</v>
      </c>
      <c r="B402" s="39">
        <v>0.9</v>
      </c>
      <c r="C402" s="40">
        <v>282</v>
      </c>
      <c r="D402" s="4">
        <v>4.58</v>
      </c>
      <c r="E402" s="4">
        <v>0.02</v>
      </c>
      <c r="F402" s="39">
        <v>15.2</v>
      </c>
      <c r="G402" s="4" t="s">
        <v>62</v>
      </c>
      <c r="H402" s="4">
        <v>0.22</v>
      </c>
      <c r="I402" s="4">
        <v>0.55000000000000004</v>
      </c>
      <c r="J402" s="4">
        <v>0.24</v>
      </c>
      <c r="K402" s="39">
        <v>4</v>
      </c>
      <c r="L402" s="39">
        <v>0.92</v>
      </c>
      <c r="M402" s="39">
        <v>20</v>
      </c>
      <c r="N402" s="39">
        <v>8.1999999999999993</v>
      </c>
      <c r="O402" s="39">
        <v>40.1</v>
      </c>
      <c r="P402" s="39">
        <v>9.9</v>
      </c>
      <c r="Q402" s="39">
        <v>88</v>
      </c>
      <c r="R402" s="39">
        <v>17.399999999999999</v>
      </c>
      <c r="S402" s="40">
        <v>17400</v>
      </c>
      <c r="T402" s="81">
        <v>0.49322933935220953</v>
      </c>
      <c r="U402" s="81" t="s">
        <v>59</v>
      </c>
      <c r="V402" s="70">
        <v>8.6999999999999993</v>
      </c>
      <c r="W402" s="52">
        <f t="shared" si="24"/>
        <v>61.702127659574465</v>
      </c>
      <c r="X402" s="40">
        <v>204.75000000000003</v>
      </c>
      <c r="Y402" s="47">
        <f t="shared" si="26"/>
        <v>674.30015554591307</v>
      </c>
    </row>
    <row r="403" spans="1:25" x14ac:dyDescent="0.25">
      <c r="A403" s="6">
        <v>36</v>
      </c>
      <c r="B403" s="39">
        <v>1.4</v>
      </c>
      <c r="C403" s="40">
        <v>174</v>
      </c>
      <c r="D403" s="4">
        <v>1.1599999999999999</v>
      </c>
      <c r="E403" s="4" t="s">
        <v>62</v>
      </c>
      <c r="F403" s="39">
        <v>2.17</v>
      </c>
      <c r="G403" s="4" t="s">
        <v>62</v>
      </c>
      <c r="H403" s="4">
        <v>0.27</v>
      </c>
      <c r="I403" s="4" t="s">
        <v>62</v>
      </c>
      <c r="J403" s="4">
        <v>0.13</v>
      </c>
      <c r="K403" s="39">
        <v>1.1200000000000001</v>
      </c>
      <c r="L403" s="39">
        <v>0.84</v>
      </c>
      <c r="M403" s="39">
        <v>15.1</v>
      </c>
      <c r="N403" s="39">
        <v>3.6</v>
      </c>
      <c r="O403" s="39">
        <v>26.2</v>
      </c>
      <c r="P403" s="39">
        <v>8.1999999999999993</v>
      </c>
      <c r="Q403" s="39">
        <v>82.3</v>
      </c>
      <c r="R403" s="39">
        <v>22.3</v>
      </c>
      <c r="S403" s="40">
        <v>16500</v>
      </c>
      <c r="T403" s="81" t="s">
        <v>59</v>
      </c>
      <c r="U403" s="81" t="s">
        <v>59</v>
      </c>
      <c r="V403" s="70">
        <v>14.768211920529801</v>
      </c>
      <c r="W403" s="52">
        <f t="shared" si="24"/>
        <v>94.827586206896555</v>
      </c>
      <c r="X403" s="40">
        <v>162.23000995000001</v>
      </c>
      <c r="Y403" s="47">
        <f t="shared" si="26"/>
        <v>704.36377158944617</v>
      </c>
    </row>
    <row r="404" spans="1:25" x14ac:dyDescent="0.25">
      <c r="A404" s="6">
        <v>37</v>
      </c>
      <c r="B404" s="62" t="s">
        <v>62</v>
      </c>
      <c r="C404" s="40">
        <v>76.5</v>
      </c>
      <c r="D404" s="4">
        <v>0.9</v>
      </c>
      <c r="E404" s="4" t="s">
        <v>62</v>
      </c>
      <c r="F404" s="39">
        <v>0.73</v>
      </c>
      <c r="G404" s="4" t="s">
        <v>62</v>
      </c>
      <c r="H404" s="4" t="s">
        <v>62</v>
      </c>
      <c r="I404" s="4" t="s">
        <v>62</v>
      </c>
      <c r="J404" s="4" t="s">
        <v>62</v>
      </c>
      <c r="K404" s="39">
        <v>0.55000000000000004</v>
      </c>
      <c r="L404" s="39">
        <v>0.22</v>
      </c>
      <c r="M404" s="39">
        <v>4.2</v>
      </c>
      <c r="N404" s="39">
        <v>1.83</v>
      </c>
      <c r="O404" s="39">
        <v>10.1</v>
      </c>
      <c r="P404" s="39">
        <v>2.73</v>
      </c>
      <c r="Q404" s="39">
        <v>37</v>
      </c>
      <c r="R404" s="39">
        <v>6.1</v>
      </c>
      <c r="S404" s="40">
        <v>12840</v>
      </c>
      <c r="T404" s="81" t="s">
        <v>59</v>
      </c>
      <c r="U404" s="81" t="s">
        <v>59</v>
      </c>
      <c r="V404" s="70">
        <v>14.523809523809522</v>
      </c>
      <c r="W404" s="52">
        <f t="shared" si="24"/>
        <v>167.84313725490196</v>
      </c>
      <c r="X404" s="40">
        <v>63.459977029999997</v>
      </c>
      <c r="Y404" s="63" t="s">
        <v>59</v>
      </c>
    </row>
    <row r="405" spans="1:25" x14ac:dyDescent="0.25">
      <c r="A405" s="6">
        <v>38</v>
      </c>
      <c r="B405" s="39">
        <v>1.7</v>
      </c>
      <c r="C405" s="40">
        <v>133</v>
      </c>
      <c r="D405" s="4">
        <v>1.2</v>
      </c>
      <c r="E405" s="4" t="s">
        <v>62</v>
      </c>
      <c r="F405" s="39">
        <v>0.72</v>
      </c>
      <c r="G405" s="4" t="s">
        <v>62</v>
      </c>
      <c r="H405" s="4" t="s">
        <v>62</v>
      </c>
      <c r="I405" s="4">
        <v>0.34</v>
      </c>
      <c r="J405" s="4">
        <v>0.23</v>
      </c>
      <c r="K405" s="39">
        <v>1.1000000000000001</v>
      </c>
      <c r="L405" s="39">
        <v>0.33</v>
      </c>
      <c r="M405" s="39">
        <v>6.9</v>
      </c>
      <c r="N405" s="39">
        <v>3.25</v>
      </c>
      <c r="O405" s="39">
        <v>24.2</v>
      </c>
      <c r="P405" s="39">
        <v>9.1999999999999993</v>
      </c>
      <c r="Q405" s="39">
        <v>101</v>
      </c>
      <c r="R405" s="39">
        <v>22.2</v>
      </c>
      <c r="S405" s="40">
        <v>14200</v>
      </c>
      <c r="T405" s="81">
        <v>1.1464128251829384</v>
      </c>
      <c r="U405" s="81" t="s">
        <v>59</v>
      </c>
      <c r="V405" s="70">
        <v>32.173913043478258</v>
      </c>
      <c r="W405" s="52">
        <f t="shared" si="24"/>
        <v>106.76691729323308</v>
      </c>
      <c r="X405" s="40">
        <v>169.46998279999997</v>
      </c>
      <c r="Y405" s="47">
        <f t="shared" si="26"/>
        <v>718.25605691159012</v>
      </c>
    </row>
    <row r="406" spans="1:25" x14ac:dyDescent="0.25">
      <c r="A406" s="6">
        <v>39</v>
      </c>
      <c r="B406" s="39">
        <v>2.5</v>
      </c>
      <c r="C406" s="40">
        <v>65.5</v>
      </c>
      <c r="D406" s="4">
        <v>1.63</v>
      </c>
      <c r="E406" s="4" t="s">
        <v>62</v>
      </c>
      <c r="F406" s="39">
        <v>2.8</v>
      </c>
      <c r="G406" s="4" t="s">
        <v>62</v>
      </c>
      <c r="H406" s="4" t="s">
        <v>62</v>
      </c>
      <c r="I406" s="4" t="s">
        <v>62</v>
      </c>
      <c r="J406" s="4">
        <v>7.0000000000000007E-2</v>
      </c>
      <c r="K406" s="39">
        <v>0.8</v>
      </c>
      <c r="L406" s="39">
        <v>0.69</v>
      </c>
      <c r="M406" s="39">
        <v>5.0999999999999996</v>
      </c>
      <c r="N406" s="39">
        <v>2.25</v>
      </c>
      <c r="O406" s="39">
        <v>6.6</v>
      </c>
      <c r="P406" s="39">
        <v>2.56</v>
      </c>
      <c r="Q406" s="39">
        <v>20.399999999999999</v>
      </c>
      <c r="R406" s="39">
        <v>4.17</v>
      </c>
      <c r="S406" s="40">
        <v>13400</v>
      </c>
      <c r="T406" s="81" t="s">
        <v>59</v>
      </c>
      <c r="U406" s="81" t="s">
        <v>59</v>
      </c>
      <c r="V406" s="70">
        <v>8.1764705882352935</v>
      </c>
      <c r="W406" s="52">
        <f t="shared" si="24"/>
        <v>204.58015267175571</v>
      </c>
      <c r="X406" s="40">
        <v>45.439982470000004</v>
      </c>
      <c r="Y406" s="47">
        <f t="shared" si="26"/>
        <v>747.19040406648423</v>
      </c>
    </row>
    <row r="407" spans="1:25" x14ac:dyDescent="0.25">
      <c r="A407" s="6">
        <v>40</v>
      </c>
      <c r="B407" s="62" t="s">
        <v>62</v>
      </c>
      <c r="C407" s="40">
        <v>193</v>
      </c>
      <c r="D407" s="4">
        <v>0.91</v>
      </c>
      <c r="E407" s="4">
        <v>2.4E-2</v>
      </c>
      <c r="F407" s="39">
        <v>0.11</v>
      </c>
      <c r="G407" s="4">
        <v>0.19</v>
      </c>
      <c r="H407" s="4" t="s">
        <v>62</v>
      </c>
      <c r="I407" s="4" t="s">
        <v>62</v>
      </c>
      <c r="J407" s="4" t="s">
        <v>62</v>
      </c>
      <c r="K407" s="39">
        <v>1</v>
      </c>
      <c r="L407" s="39">
        <v>0.06</v>
      </c>
      <c r="M407" s="39">
        <v>5.9</v>
      </c>
      <c r="N407" s="39">
        <v>5.3</v>
      </c>
      <c r="O407" s="39">
        <v>29.9</v>
      </c>
      <c r="P407" s="39">
        <v>11.6</v>
      </c>
      <c r="Q407" s="39">
        <v>122</v>
      </c>
      <c r="R407" s="39">
        <v>25.9</v>
      </c>
      <c r="S407" s="40">
        <v>15800</v>
      </c>
      <c r="T407" s="81" t="s">
        <v>59</v>
      </c>
      <c r="U407" s="41">
        <f t="shared" si="25"/>
        <v>0.39938782103950765</v>
      </c>
      <c r="V407" s="70">
        <v>43.898305084745758</v>
      </c>
      <c r="W407" s="52">
        <f t="shared" si="24"/>
        <v>81.865284974093271</v>
      </c>
      <c r="X407" s="40">
        <v>201.98397738200001</v>
      </c>
      <c r="Y407" s="63" t="s">
        <v>59</v>
      </c>
    </row>
    <row r="408" spans="1:25" x14ac:dyDescent="0.25">
      <c r="A408" s="6">
        <v>41</v>
      </c>
      <c r="B408" s="39">
        <v>4.9000000000000004</v>
      </c>
      <c r="C408" s="40">
        <v>247</v>
      </c>
      <c r="D408" s="4">
        <v>3.6</v>
      </c>
      <c r="E408" s="4" t="s">
        <v>62</v>
      </c>
      <c r="F408" s="39">
        <v>8.1999999999999993</v>
      </c>
      <c r="G408" s="4" t="s">
        <v>62</v>
      </c>
      <c r="H408" s="4" t="s">
        <v>62</v>
      </c>
      <c r="I408" s="4" t="s">
        <v>62</v>
      </c>
      <c r="J408" s="4">
        <v>0.28999999999999998</v>
      </c>
      <c r="K408" s="39">
        <v>1.9</v>
      </c>
      <c r="L408" s="39">
        <v>1.38</v>
      </c>
      <c r="M408" s="39">
        <v>16.399999999999999</v>
      </c>
      <c r="N408" s="39">
        <v>6</v>
      </c>
      <c r="O408" s="39">
        <v>28.6</v>
      </c>
      <c r="P408" s="39">
        <v>8.8000000000000007</v>
      </c>
      <c r="Q408" s="39">
        <v>71</v>
      </c>
      <c r="R408" s="39">
        <v>15.5</v>
      </c>
      <c r="S408" s="40">
        <v>13600</v>
      </c>
      <c r="T408" s="81" t="s">
        <v>59</v>
      </c>
      <c r="U408" s="41" t="s">
        <v>59</v>
      </c>
      <c r="V408" s="70">
        <v>9.4512195121951237</v>
      </c>
      <c r="W408" s="52">
        <f t="shared" si="24"/>
        <v>55.060728744939269</v>
      </c>
      <c r="X408" s="40">
        <v>158.06999069</v>
      </c>
      <c r="Y408" s="47">
        <f t="shared" si="26"/>
        <v>802.41915376082056</v>
      </c>
    </row>
    <row r="409" spans="1:25" x14ac:dyDescent="0.25">
      <c r="A409" s="6" t="s">
        <v>47</v>
      </c>
      <c r="B409" s="39">
        <v>1.8</v>
      </c>
      <c r="C409" s="40">
        <v>149</v>
      </c>
      <c r="D409" s="4">
        <v>1.08</v>
      </c>
      <c r="E409" s="4" t="s">
        <v>62</v>
      </c>
      <c r="F409" s="4" t="s">
        <v>62</v>
      </c>
      <c r="G409" s="4" t="s">
        <v>62</v>
      </c>
      <c r="H409" s="4" t="s">
        <v>62</v>
      </c>
      <c r="I409" s="4" t="s">
        <v>62</v>
      </c>
      <c r="J409" s="4" t="s">
        <v>62</v>
      </c>
      <c r="K409" s="39">
        <v>0.24</v>
      </c>
      <c r="L409" s="39">
        <v>0</v>
      </c>
      <c r="M409" s="39">
        <v>2.2999999999999998</v>
      </c>
      <c r="N409" s="39">
        <v>2.72</v>
      </c>
      <c r="O409" s="39">
        <v>39.799999999999997</v>
      </c>
      <c r="P409" s="39">
        <v>16.8</v>
      </c>
      <c r="Q409" s="39">
        <v>236</v>
      </c>
      <c r="R409" s="39">
        <v>61</v>
      </c>
      <c r="S409" s="40">
        <v>15500</v>
      </c>
      <c r="T409" s="81" t="s">
        <v>59</v>
      </c>
      <c r="U409" s="81" t="s">
        <v>59</v>
      </c>
      <c r="V409" s="70">
        <v>265.21739130434781</v>
      </c>
      <c r="W409" s="52">
        <f t="shared" si="24"/>
        <v>104.02684563758389</v>
      </c>
      <c r="X409" s="40">
        <v>358.85998125999998</v>
      </c>
      <c r="Y409" s="47">
        <f t="shared" si="26"/>
        <v>722.42960200531013</v>
      </c>
    </row>
    <row r="410" spans="1:25" x14ac:dyDescent="0.25">
      <c r="A410" s="7" t="s">
        <v>48</v>
      </c>
      <c r="B410" s="39">
        <v>2.4</v>
      </c>
      <c r="C410" s="40">
        <v>198</v>
      </c>
      <c r="D410" s="4">
        <v>0.3</v>
      </c>
      <c r="E410" s="4">
        <v>3.5000000000000003E-2</v>
      </c>
      <c r="F410" s="4" t="s">
        <v>62</v>
      </c>
      <c r="G410" s="4" t="s">
        <v>62</v>
      </c>
      <c r="H410" s="4" t="s">
        <v>62</v>
      </c>
      <c r="I410" s="4" t="s">
        <v>62</v>
      </c>
      <c r="J410" s="4" t="s">
        <v>62</v>
      </c>
      <c r="K410" s="39">
        <v>0.6</v>
      </c>
      <c r="L410" s="39">
        <v>0.11</v>
      </c>
      <c r="M410" s="39">
        <v>5.6</v>
      </c>
      <c r="N410" s="39">
        <v>5</v>
      </c>
      <c r="O410" s="39">
        <v>39.299999999999997</v>
      </c>
      <c r="P410" s="39">
        <v>14.3</v>
      </c>
      <c r="Q410" s="39">
        <v>157</v>
      </c>
      <c r="R410" s="39">
        <v>39</v>
      </c>
      <c r="S410" s="40">
        <v>13430</v>
      </c>
      <c r="T410" s="81" t="s">
        <v>59</v>
      </c>
      <c r="U410" s="81" t="s">
        <v>59</v>
      </c>
      <c r="V410" s="70">
        <v>69.642857142857139</v>
      </c>
      <c r="W410" s="52">
        <f t="shared" si="24"/>
        <v>67.828282828282823</v>
      </c>
      <c r="X410" s="40">
        <v>260.94498498999997</v>
      </c>
      <c r="Y410" s="48">
        <f t="shared" si="26"/>
        <v>744.03962465497364</v>
      </c>
    </row>
    <row r="411" spans="1:25" ht="15.75" x14ac:dyDescent="0.25">
      <c r="A411" s="93" t="s">
        <v>50</v>
      </c>
      <c r="B411" s="93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</row>
    <row r="412" spans="1:25" x14ac:dyDescent="0.25">
      <c r="A412" s="34">
        <v>44</v>
      </c>
      <c r="B412" s="74">
        <v>1.4</v>
      </c>
      <c r="C412" s="75">
        <v>177</v>
      </c>
      <c r="D412" s="76">
        <v>1.69</v>
      </c>
      <c r="E412" s="76" t="s">
        <v>62</v>
      </c>
      <c r="F412" s="74">
        <v>13.8</v>
      </c>
      <c r="G412" s="76">
        <v>7.0000000000000007E-2</v>
      </c>
      <c r="H412" s="76" t="s">
        <v>62</v>
      </c>
      <c r="I412" s="76">
        <v>0.65</v>
      </c>
      <c r="J412" s="76">
        <v>0.25</v>
      </c>
      <c r="K412" s="74">
        <v>3.5</v>
      </c>
      <c r="L412" s="74">
        <v>1.41</v>
      </c>
      <c r="M412" s="74">
        <v>12.6</v>
      </c>
      <c r="N412" s="74">
        <v>4.9000000000000004</v>
      </c>
      <c r="O412" s="74">
        <v>22.2</v>
      </c>
      <c r="P412" s="74">
        <v>4.5</v>
      </c>
      <c r="Q412" s="74">
        <v>44.5</v>
      </c>
      <c r="R412" s="74">
        <v>9.1</v>
      </c>
      <c r="S412" s="75">
        <v>14280</v>
      </c>
      <c r="T412" s="79">
        <v>0.50524067795860517</v>
      </c>
      <c r="U412" s="77" t="s">
        <v>59</v>
      </c>
      <c r="V412" s="78">
        <v>7.2222222222222214</v>
      </c>
      <c r="W412" s="79">
        <f t="shared" si="24"/>
        <v>80.677966101694921</v>
      </c>
      <c r="X412" s="75">
        <v>117.4799841</v>
      </c>
      <c r="Y412" s="71">
        <f t="shared" ref="Y412:Y416" si="27">(4800/(5.711-LOG(1)+LOG(0.75)-LOG(B412))-273)+50</f>
        <v>659.36377158944617</v>
      </c>
    </row>
    <row r="413" spans="1:25" x14ac:dyDescent="0.25">
      <c r="A413" s="6">
        <v>45</v>
      </c>
      <c r="B413" s="39">
        <v>3.5</v>
      </c>
      <c r="C413" s="40">
        <v>150</v>
      </c>
      <c r="D413" s="4">
        <v>1.5</v>
      </c>
      <c r="E413" s="4" t="s">
        <v>62</v>
      </c>
      <c r="F413" s="39">
        <v>0.93</v>
      </c>
      <c r="G413" s="4">
        <v>0.17</v>
      </c>
      <c r="H413" s="4" t="s">
        <v>62</v>
      </c>
      <c r="I413" s="4">
        <v>0.17</v>
      </c>
      <c r="J413" s="4">
        <v>0.14000000000000001</v>
      </c>
      <c r="K413" s="39" t="s">
        <v>62</v>
      </c>
      <c r="L413" s="39">
        <v>0.48</v>
      </c>
      <c r="M413" s="39">
        <v>7.2</v>
      </c>
      <c r="N413" s="39">
        <v>4.29</v>
      </c>
      <c r="O413" s="39">
        <v>27.5</v>
      </c>
      <c r="P413" s="39">
        <v>8.6</v>
      </c>
      <c r="Q413" s="39">
        <v>89</v>
      </c>
      <c r="R413" s="39">
        <v>16.100000000000001</v>
      </c>
      <c r="S413" s="40">
        <v>15700</v>
      </c>
      <c r="T413" s="41" t="s">
        <v>59</v>
      </c>
      <c r="U413" s="41" t="s">
        <v>59</v>
      </c>
      <c r="V413" s="70">
        <v>22.361111111111111</v>
      </c>
      <c r="W413" s="52">
        <f t="shared" si="24"/>
        <v>104.66666666666667</v>
      </c>
      <c r="X413" s="40">
        <v>154.57995940000001</v>
      </c>
      <c r="Y413" s="47">
        <f t="shared" si="27"/>
        <v>729.00445368956048</v>
      </c>
    </row>
    <row r="414" spans="1:25" x14ac:dyDescent="0.25">
      <c r="A414" s="6">
        <v>46</v>
      </c>
      <c r="B414" s="62" t="s">
        <v>62</v>
      </c>
      <c r="C414" s="40">
        <v>180</v>
      </c>
      <c r="D414" s="4">
        <v>1.02</v>
      </c>
      <c r="E414" s="4" t="s">
        <v>62</v>
      </c>
      <c r="F414" s="39">
        <v>4</v>
      </c>
      <c r="G414" s="4" t="s">
        <v>62</v>
      </c>
      <c r="H414" s="4" t="s">
        <v>62</v>
      </c>
      <c r="I414" s="4" t="s">
        <v>62</v>
      </c>
      <c r="J414" s="4">
        <v>0.2</v>
      </c>
      <c r="K414" s="39">
        <v>2.5</v>
      </c>
      <c r="L414" s="39">
        <v>0.95</v>
      </c>
      <c r="M414" s="39">
        <v>11.7</v>
      </c>
      <c r="N414" s="39">
        <v>6.7</v>
      </c>
      <c r="O414" s="39">
        <v>26.4</v>
      </c>
      <c r="P414" s="39">
        <v>7.6</v>
      </c>
      <c r="Q414" s="39">
        <v>73.099999999999994</v>
      </c>
      <c r="R414" s="39">
        <v>18.899999999999999</v>
      </c>
      <c r="S414" s="40">
        <v>15000</v>
      </c>
      <c r="T414" s="41" t="s">
        <v>59</v>
      </c>
      <c r="U414" s="41" t="s">
        <v>59</v>
      </c>
      <c r="V414" s="70">
        <v>16.153846153846153</v>
      </c>
      <c r="W414" s="52">
        <f t="shared" si="24"/>
        <v>83.333333333333329</v>
      </c>
      <c r="X414" s="40">
        <v>152.04998382700001</v>
      </c>
      <c r="Y414" s="63" t="s">
        <v>59</v>
      </c>
    </row>
    <row r="415" spans="1:25" x14ac:dyDescent="0.25">
      <c r="A415" s="6">
        <v>47</v>
      </c>
      <c r="B415" s="39">
        <v>3.5</v>
      </c>
      <c r="C415" s="40">
        <v>104.6</v>
      </c>
      <c r="D415" s="4">
        <v>0.25</v>
      </c>
      <c r="E415" s="4" t="s">
        <v>62</v>
      </c>
      <c r="F415" s="39">
        <v>0.51</v>
      </c>
      <c r="G415" s="4" t="s">
        <v>62</v>
      </c>
      <c r="H415" s="4" t="s">
        <v>62</v>
      </c>
      <c r="I415" s="4" t="s">
        <v>62</v>
      </c>
      <c r="J415" s="4">
        <v>0.08</v>
      </c>
      <c r="K415" s="39">
        <v>1.6</v>
      </c>
      <c r="L415" s="39">
        <v>0.44</v>
      </c>
      <c r="M415" s="39">
        <v>4.5</v>
      </c>
      <c r="N415" s="39">
        <v>2.5099999999999998</v>
      </c>
      <c r="O415" s="39">
        <v>15.9</v>
      </c>
      <c r="P415" s="39">
        <v>4.9000000000000004</v>
      </c>
      <c r="Q415" s="39">
        <v>52</v>
      </c>
      <c r="R415" s="39">
        <v>11.1</v>
      </c>
      <c r="S415" s="40">
        <v>13090</v>
      </c>
      <c r="T415" s="41" t="s">
        <v>59</v>
      </c>
      <c r="U415" s="41" t="s">
        <v>59</v>
      </c>
      <c r="V415" s="70">
        <v>24.666666666666664</v>
      </c>
      <c r="W415" s="52">
        <f t="shared" si="24"/>
        <v>125.14340344168261</v>
      </c>
      <c r="X415" s="40">
        <v>93.539986729999995</v>
      </c>
      <c r="Y415" s="47">
        <f t="shared" si="27"/>
        <v>729.00445368956048</v>
      </c>
    </row>
    <row r="416" spans="1:25" x14ac:dyDescent="0.25">
      <c r="A416" s="7">
        <v>48</v>
      </c>
      <c r="B416" s="57">
        <v>1.5</v>
      </c>
      <c r="C416" s="58">
        <v>146.69999999999999</v>
      </c>
      <c r="D416" s="59">
        <v>1.05</v>
      </c>
      <c r="E416" s="59" t="s">
        <v>62</v>
      </c>
      <c r="F416" s="57">
        <v>1.4</v>
      </c>
      <c r="G416" s="59" t="s">
        <v>62</v>
      </c>
      <c r="H416" s="59" t="s">
        <v>62</v>
      </c>
      <c r="I416" s="59" t="s">
        <v>62</v>
      </c>
      <c r="J416" s="59">
        <v>0.06</v>
      </c>
      <c r="K416" s="57">
        <v>2</v>
      </c>
      <c r="L416" s="57">
        <v>0.65</v>
      </c>
      <c r="M416" s="57">
        <v>10.9</v>
      </c>
      <c r="N416" s="57">
        <v>4.3</v>
      </c>
      <c r="O416" s="57">
        <v>24.4</v>
      </c>
      <c r="P416" s="57">
        <v>6.2</v>
      </c>
      <c r="Q416" s="57">
        <v>50.2</v>
      </c>
      <c r="R416" s="57">
        <v>10</v>
      </c>
      <c r="S416" s="58">
        <v>13400</v>
      </c>
      <c r="T416" s="73" t="s">
        <v>59</v>
      </c>
      <c r="U416" s="60" t="s">
        <v>59</v>
      </c>
      <c r="V416" s="72">
        <v>9.1743119266055047</v>
      </c>
      <c r="W416" s="73">
        <f t="shared" ref="W416" si="28">S416/C416</f>
        <v>91.342876618950243</v>
      </c>
      <c r="X416" s="58">
        <v>110.10998517</v>
      </c>
      <c r="Y416" s="48">
        <f t="shared" si="27"/>
        <v>664.25076038367376</v>
      </c>
    </row>
    <row r="417" spans="1:25" x14ac:dyDescent="0.25">
      <c r="A417" s="96" t="s">
        <v>65</v>
      </c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</row>
  </sheetData>
  <mergeCells count="18">
    <mergeCell ref="A417:Y417"/>
    <mergeCell ref="A3:Y3"/>
    <mergeCell ref="A43:Y43"/>
    <mergeCell ref="A117:Y117"/>
    <mergeCell ref="A201:Y201"/>
    <mergeCell ref="A255:Y255"/>
    <mergeCell ref="A327:Y327"/>
    <mergeCell ref="A337:Y337"/>
    <mergeCell ref="A365:Y365"/>
    <mergeCell ref="A389:Y389"/>
    <mergeCell ref="A214:Y214"/>
    <mergeCell ref="A235:Y235"/>
    <mergeCell ref="A247:Y247"/>
    <mergeCell ref="A302:Y302"/>
    <mergeCell ref="A411:Y411"/>
    <mergeCell ref="A320:Y320"/>
    <mergeCell ref="A1:Y1"/>
    <mergeCell ref="A166:Y16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6" fitToHeight="1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2022-02-02T03:54:31Z</dcterms:modified>
</cp:coreProperties>
</file>