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475319D2-053E-44D3-B4A1-8BE91750B731}" xr6:coauthVersionLast="47" xr6:coauthVersionMax="47" xr10:uidLastSave="{00000000-0000-0000-0000-000000000000}"/>
  <bookViews>
    <workbookView xWindow="-120" yWindow="-120" windowWidth="20730" windowHeight="10215" tabRatio="885" xr2:uid="{00000000-000D-0000-FFFF-FFFF00000000}"/>
  </bookViews>
  <sheets>
    <sheet name="1A Nanling Sn-W region" sheetId="1" r:id="rId1"/>
    <sheet name="1B Jiangnan W belt" sheetId="2" r:id="rId2"/>
    <sheet name="1C Southeast Asian Sn belt" sheetId="9" r:id="rId3"/>
    <sheet name="1D Youjiang Sn belt" sheetId="10" r:id="rId4"/>
    <sheet name="1E Qin-Qi-Kun W-Sn belt" sheetId="12" r:id="rId5"/>
    <sheet name="1F Cornwall Sn region" sheetId="14" r:id="rId6"/>
    <sheet name="1G Bolivian Sn belt" sheetId="11" r:id="rId7"/>
    <sheet name="G49248" sheetId="15" r:id="rId8"/>
  </sheets>
  <definedNames>
    <definedName name="OLE_LINK88" localSheetId="2">'1C Southeast Asian Sn belt'!#REF!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57" i="9" l="1"/>
  <c r="AC57" i="9"/>
  <c r="AB57" i="9"/>
  <c r="AD56" i="9"/>
  <c r="AC56" i="9"/>
  <c r="AB56" i="9"/>
  <c r="AD55" i="9"/>
  <c r="AC55" i="9"/>
  <c r="AB55" i="9"/>
  <c r="AD54" i="9"/>
  <c r="AC54" i="9"/>
  <c r="AB54" i="9"/>
  <c r="AD53" i="9"/>
  <c r="AC53" i="9"/>
  <c r="AB53" i="9"/>
  <c r="AD52" i="9"/>
  <c r="AC52" i="9"/>
  <c r="AB52" i="9"/>
  <c r="AD51" i="9"/>
  <c r="AC51" i="9"/>
  <c r="AB51" i="9"/>
  <c r="AD50" i="9"/>
  <c r="AC50" i="9"/>
  <c r="AB50" i="9"/>
  <c r="AD49" i="9"/>
  <c r="AC49" i="9"/>
  <c r="AB49" i="9"/>
  <c r="AD48" i="9"/>
  <c r="AC48" i="9"/>
  <c r="AB48" i="9"/>
  <c r="AD47" i="9"/>
  <c r="AC47" i="9"/>
  <c r="AB47" i="9"/>
  <c r="AD46" i="9"/>
  <c r="AC46" i="9"/>
  <c r="AB46" i="9"/>
  <c r="AD45" i="9"/>
  <c r="AC45" i="9"/>
  <c r="AB45" i="9"/>
  <c r="AD44" i="9"/>
  <c r="AC44" i="9"/>
  <c r="AB44" i="9"/>
  <c r="AD43" i="9"/>
  <c r="AC43" i="9"/>
  <c r="AB43" i="9"/>
  <c r="AD42" i="9"/>
  <c r="AC42" i="9"/>
  <c r="AB42" i="9"/>
  <c r="AD41" i="9"/>
  <c r="AC41" i="9"/>
  <c r="AB41" i="9"/>
  <c r="AD40" i="9"/>
  <c r="AC40" i="9"/>
  <c r="AB40" i="9"/>
  <c r="AD39" i="9"/>
  <c r="AC39" i="9"/>
  <c r="AB39" i="9"/>
  <c r="AD38" i="9"/>
  <c r="AC38" i="9"/>
  <c r="AB38" i="9"/>
  <c r="AD37" i="9"/>
  <c r="AC37" i="9"/>
  <c r="AB37" i="9"/>
  <c r="AD36" i="9"/>
  <c r="AC36" i="9"/>
  <c r="AB36" i="9"/>
  <c r="AD35" i="9"/>
  <c r="AC35" i="9"/>
  <c r="AB35" i="9"/>
  <c r="AD13" i="9" l="1"/>
  <c r="AD14" i="9"/>
  <c r="AD15" i="9"/>
  <c r="AD16" i="9"/>
  <c r="AD17" i="9"/>
  <c r="AD18" i="9"/>
  <c r="AD19" i="9"/>
  <c r="AD20" i="9"/>
  <c r="AD21" i="9"/>
  <c r="AD22" i="9"/>
  <c r="AD23" i="9"/>
  <c r="AE14" i="9"/>
  <c r="AB442" i="1"/>
  <c r="AB139" i="9" l="1"/>
  <c r="AE139" i="9"/>
  <c r="AE111" i="14" l="1"/>
  <c r="AC111" i="14"/>
  <c r="AB111" i="14"/>
  <c r="AA111" i="14"/>
  <c r="AE110" i="14"/>
  <c r="AC110" i="14"/>
  <c r="AB110" i="14"/>
  <c r="AA110" i="14"/>
  <c r="AE109" i="14"/>
  <c r="AC109" i="14"/>
  <c r="AB109" i="14"/>
  <c r="AA109" i="14"/>
  <c r="AE108" i="14"/>
  <c r="AC108" i="14"/>
  <c r="AB108" i="14"/>
  <c r="AA108" i="14"/>
  <c r="AE107" i="14"/>
  <c r="AC107" i="14"/>
  <c r="AB107" i="14"/>
  <c r="AA107" i="14"/>
  <c r="AE106" i="14"/>
  <c r="AC106" i="14"/>
  <c r="AB106" i="14"/>
  <c r="AA106" i="14"/>
  <c r="AE105" i="14"/>
  <c r="AC105" i="14"/>
  <c r="AB105" i="14"/>
  <c r="AA105" i="14"/>
  <c r="AA104" i="14"/>
  <c r="R104" i="14"/>
  <c r="AA103" i="14"/>
  <c r="R103" i="14"/>
  <c r="AA102" i="14"/>
  <c r="R102" i="14"/>
  <c r="AA101" i="14"/>
  <c r="R101" i="14"/>
  <c r="AA100" i="14"/>
  <c r="R100" i="14"/>
  <c r="AA99" i="14"/>
  <c r="R99" i="14"/>
  <c r="AA98" i="14"/>
  <c r="R98" i="14"/>
  <c r="AA97" i="14"/>
  <c r="R97" i="14"/>
  <c r="AA96" i="14"/>
  <c r="R96" i="14"/>
  <c r="AA95" i="14"/>
  <c r="R95" i="14"/>
  <c r="AA94" i="14"/>
  <c r="R94" i="14"/>
  <c r="AE93" i="14"/>
  <c r="AC93" i="14"/>
  <c r="AB93" i="14"/>
  <c r="AA93" i="14"/>
  <c r="AE92" i="14"/>
  <c r="AC92" i="14"/>
  <c r="AB92" i="14"/>
  <c r="AA92" i="14"/>
  <c r="AE91" i="14"/>
  <c r="AC91" i="14"/>
  <c r="AB91" i="14"/>
  <c r="AA91" i="14"/>
  <c r="AC90" i="14"/>
  <c r="AB90" i="14"/>
  <c r="AA90" i="14"/>
  <c r="R90" i="14"/>
  <c r="AC89" i="14"/>
  <c r="AB89" i="14"/>
  <c r="AA89" i="14"/>
  <c r="R89" i="14"/>
  <c r="AC88" i="14"/>
  <c r="AB88" i="14"/>
  <c r="AA88" i="14"/>
  <c r="R88" i="14"/>
  <c r="AC87" i="14"/>
  <c r="AB87" i="14"/>
  <c r="AA87" i="14"/>
  <c r="R87" i="14"/>
  <c r="AE86" i="14"/>
  <c r="AC86" i="14"/>
  <c r="AB86" i="14"/>
  <c r="AA86" i="14"/>
  <c r="AE85" i="14"/>
  <c r="AC85" i="14"/>
  <c r="AB85" i="14"/>
  <c r="AA85" i="14"/>
  <c r="AA84" i="14"/>
  <c r="R84" i="14"/>
  <c r="AA83" i="14"/>
  <c r="R83" i="14"/>
  <c r="AA82" i="14"/>
  <c r="R82" i="14"/>
  <c r="AA81" i="14"/>
  <c r="R81" i="14"/>
  <c r="AA80" i="14"/>
  <c r="R80" i="14"/>
  <c r="AA79" i="14"/>
  <c r="R79" i="14"/>
  <c r="AA78" i="14"/>
  <c r="R78" i="14"/>
  <c r="AA77" i="14"/>
  <c r="R77" i="14"/>
  <c r="AA76" i="14"/>
  <c r="R76" i="14"/>
  <c r="AA75" i="14"/>
  <c r="R75" i="14"/>
  <c r="AA74" i="14"/>
  <c r="R74" i="14"/>
  <c r="AA73" i="14"/>
  <c r="R73" i="14"/>
  <c r="AA72" i="14"/>
  <c r="R72" i="14"/>
  <c r="AA71" i="14"/>
  <c r="R71" i="14"/>
  <c r="AA70" i="14"/>
  <c r="R70" i="14"/>
  <c r="AA69" i="14"/>
  <c r="R69" i="14"/>
  <c r="AE68" i="14"/>
  <c r="AC68" i="14"/>
  <c r="AB68" i="14"/>
  <c r="AA68" i="14"/>
  <c r="AE67" i="14"/>
  <c r="AC67" i="14"/>
  <c r="AB67" i="14"/>
  <c r="AA67" i="14"/>
  <c r="AE66" i="14"/>
  <c r="AC66" i="14"/>
  <c r="AB66" i="14"/>
  <c r="AA66" i="14"/>
  <c r="AE65" i="14"/>
  <c r="AC65" i="14"/>
  <c r="AB65" i="14"/>
  <c r="AA65" i="14"/>
  <c r="AE64" i="14"/>
  <c r="AC64" i="14"/>
  <c r="AB64" i="14"/>
  <c r="AA64" i="14"/>
  <c r="AE63" i="14"/>
  <c r="AC63" i="14"/>
  <c r="AB63" i="14"/>
  <c r="AA63" i="14"/>
  <c r="AE62" i="14"/>
  <c r="AC62" i="14"/>
  <c r="AB62" i="14"/>
  <c r="AA62" i="14"/>
  <c r="AA61" i="14"/>
  <c r="R61" i="14"/>
  <c r="AA60" i="14"/>
  <c r="R60" i="14"/>
  <c r="AA59" i="14"/>
  <c r="R59" i="14"/>
  <c r="AA58" i="14"/>
  <c r="R58" i="14"/>
  <c r="AA57" i="14"/>
  <c r="R57" i="14"/>
  <c r="AA56" i="14"/>
  <c r="R56" i="14"/>
  <c r="AA55" i="14"/>
  <c r="R55" i="14"/>
  <c r="AA54" i="14"/>
  <c r="R54" i="14"/>
  <c r="AA53" i="14"/>
  <c r="R53" i="14"/>
  <c r="AA52" i="14"/>
  <c r="R52" i="14"/>
  <c r="AA51" i="14"/>
  <c r="R51" i="14"/>
  <c r="AA50" i="14"/>
  <c r="R50" i="14"/>
  <c r="AA49" i="14"/>
  <c r="R49" i="14"/>
  <c r="AA48" i="14"/>
  <c r="R48" i="14"/>
  <c r="AA47" i="14"/>
  <c r="R47" i="14"/>
  <c r="AA46" i="14"/>
  <c r="R46" i="14"/>
  <c r="AA45" i="14"/>
  <c r="R45" i="14"/>
  <c r="AA44" i="14"/>
  <c r="R44" i="14"/>
  <c r="AA43" i="14"/>
  <c r="R43" i="14"/>
  <c r="AE42" i="14"/>
  <c r="AC42" i="14"/>
  <c r="AB42" i="14"/>
  <c r="AA42" i="14"/>
  <c r="AE41" i="14"/>
  <c r="AC41" i="14"/>
  <c r="AB41" i="14"/>
  <c r="AA41" i="14"/>
  <c r="AE40" i="14"/>
  <c r="AC40" i="14"/>
  <c r="AB40" i="14"/>
  <c r="AA40" i="14"/>
  <c r="AE39" i="14"/>
  <c r="AC39" i="14"/>
  <c r="AB39" i="14"/>
  <c r="AA39" i="14"/>
  <c r="AE38" i="14"/>
  <c r="AC38" i="14"/>
  <c r="AB38" i="14"/>
  <c r="AA38" i="14"/>
  <c r="AE37" i="14"/>
  <c r="AC37" i="14"/>
  <c r="AB37" i="14"/>
  <c r="AA37" i="14"/>
  <c r="AE36" i="14"/>
  <c r="AC36" i="14"/>
  <c r="AB36" i="14"/>
  <c r="AA36" i="14"/>
  <c r="AE35" i="14"/>
  <c r="AC35" i="14"/>
  <c r="AB35" i="14"/>
  <c r="AA35" i="14"/>
  <c r="AE34" i="14"/>
  <c r="AC34" i="14"/>
  <c r="AB34" i="14"/>
  <c r="AA34" i="14"/>
  <c r="AE33" i="14"/>
  <c r="AC33" i="14"/>
  <c r="AB33" i="14"/>
  <c r="AA33" i="14"/>
  <c r="AE32" i="14"/>
  <c r="AC32" i="14"/>
  <c r="AB32" i="14"/>
  <c r="AA32" i="14"/>
  <c r="AE31" i="14"/>
  <c r="AC31" i="14"/>
  <c r="AB31" i="14"/>
  <c r="AA31" i="14"/>
  <c r="AE30" i="14"/>
  <c r="AC30" i="14"/>
  <c r="AB30" i="14"/>
  <c r="AA30" i="14"/>
  <c r="AE29" i="14"/>
  <c r="AC29" i="14"/>
  <c r="AB29" i="14"/>
  <c r="AA29" i="14"/>
  <c r="AE28" i="14"/>
  <c r="AC28" i="14"/>
  <c r="AB28" i="14"/>
  <c r="AA28" i="14"/>
  <c r="AE27" i="14"/>
  <c r="AC27" i="14"/>
  <c r="AB27" i="14"/>
  <c r="AA27" i="14"/>
  <c r="AE26" i="14"/>
  <c r="AC26" i="14"/>
  <c r="AB26" i="14"/>
  <c r="AA26" i="14"/>
  <c r="AE25" i="14"/>
  <c r="AC25" i="14"/>
  <c r="AB25" i="14"/>
  <c r="AA25" i="14"/>
  <c r="AE24" i="14"/>
  <c r="AC24" i="14"/>
  <c r="AB24" i="14"/>
  <c r="AA24" i="14"/>
  <c r="AA23" i="14"/>
  <c r="R23" i="14"/>
  <c r="AA22" i="14"/>
  <c r="R22" i="14"/>
  <c r="AA21" i="14"/>
  <c r="R21" i="14"/>
  <c r="AA20" i="14"/>
  <c r="R20" i="14"/>
  <c r="AA19" i="14"/>
  <c r="R19" i="14"/>
  <c r="AA18" i="14"/>
  <c r="R18" i="14"/>
  <c r="AA17" i="14"/>
  <c r="R17" i="14"/>
  <c r="AA16" i="14"/>
  <c r="R16" i="14"/>
  <c r="AA15" i="14"/>
  <c r="R15" i="14"/>
  <c r="AA14" i="14"/>
  <c r="R14" i="14"/>
  <c r="AA13" i="14"/>
  <c r="R13" i="14"/>
  <c r="AA12" i="14"/>
  <c r="R12" i="14"/>
  <c r="AA11" i="14"/>
  <c r="R11" i="14"/>
  <c r="AA10" i="14"/>
  <c r="R10" i="14"/>
  <c r="AA9" i="14"/>
  <c r="R9" i="14"/>
  <c r="AA8" i="14"/>
  <c r="R8" i="14"/>
  <c r="AA7" i="14"/>
  <c r="R7" i="14"/>
  <c r="AA6" i="14"/>
  <c r="R6" i="14"/>
  <c r="AA5" i="14"/>
  <c r="R5" i="14"/>
  <c r="AA4" i="14"/>
  <c r="R4" i="14"/>
  <c r="AA3" i="14"/>
  <c r="R3" i="14"/>
  <c r="AE57" i="12" l="1"/>
  <c r="AC57" i="12"/>
  <c r="AE56" i="12"/>
  <c r="AC56" i="12"/>
  <c r="AE55" i="12"/>
  <c r="AC55" i="12"/>
  <c r="AE54" i="12"/>
  <c r="AC54" i="12"/>
  <c r="AE53" i="12"/>
  <c r="AC53" i="12"/>
  <c r="AE52" i="12"/>
  <c r="AC52" i="12"/>
  <c r="AE51" i="12"/>
  <c r="AC51" i="12"/>
  <c r="AE50" i="12"/>
  <c r="AC50" i="12"/>
  <c r="AE49" i="12"/>
  <c r="AC49" i="12"/>
  <c r="AE48" i="12"/>
  <c r="AC48" i="12"/>
  <c r="AE47" i="12"/>
  <c r="AC47" i="12"/>
  <c r="AE46" i="12"/>
  <c r="AC46" i="12"/>
  <c r="AE45" i="12"/>
  <c r="AC45" i="12"/>
  <c r="AC44" i="12"/>
  <c r="AB44" i="12"/>
  <c r="AA44" i="12"/>
  <c r="AC43" i="12"/>
  <c r="AB43" i="12"/>
  <c r="AA43" i="12"/>
  <c r="AC42" i="12"/>
  <c r="AB42" i="12"/>
  <c r="AA42" i="12"/>
  <c r="AC41" i="12"/>
  <c r="AB41" i="12"/>
  <c r="AA41" i="12"/>
  <c r="AC40" i="12"/>
  <c r="AB40" i="12"/>
  <c r="AA40" i="12"/>
  <c r="AC39" i="12"/>
  <c r="AB39" i="12"/>
  <c r="AA39" i="12"/>
  <c r="AC38" i="12"/>
  <c r="AB38" i="12"/>
  <c r="AA38" i="12"/>
  <c r="AC37" i="12"/>
  <c r="AB37" i="12"/>
  <c r="AA37" i="12"/>
  <c r="AC36" i="12"/>
  <c r="AB36" i="12"/>
  <c r="AA36" i="12"/>
  <c r="AC35" i="12"/>
  <c r="AB35" i="12"/>
  <c r="AA35" i="12"/>
  <c r="AC34" i="12"/>
  <c r="AB34" i="12"/>
  <c r="AA34" i="12"/>
  <c r="AC33" i="12"/>
  <c r="AB33" i="12"/>
  <c r="AA33" i="12"/>
  <c r="AC32" i="12"/>
  <c r="AB32" i="12"/>
  <c r="AA32" i="12"/>
  <c r="AC31" i="12"/>
  <c r="AB31" i="12"/>
  <c r="AA31" i="12"/>
  <c r="AC30" i="12"/>
  <c r="AB30" i="12"/>
  <c r="AA30" i="12"/>
  <c r="AE29" i="12"/>
  <c r="AC29" i="12"/>
  <c r="AB29" i="12"/>
  <c r="AA29" i="12"/>
  <c r="AE28" i="12"/>
  <c r="AC28" i="12"/>
  <c r="AB28" i="12"/>
  <c r="AA28" i="12"/>
  <c r="AE27" i="12"/>
  <c r="AC27" i="12"/>
  <c r="AB27" i="12"/>
  <c r="AA27" i="12"/>
  <c r="AE26" i="12"/>
  <c r="AC26" i="12"/>
  <c r="AB26" i="12"/>
  <c r="AA26" i="12"/>
  <c r="AE25" i="12"/>
  <c r="AC25" i="12"/>
  <c r="AB25" i="12"/>
  <c r="AA25" i="12"/>
  <c r="AE24" i="12"/>
  <c r="AC24" i="12"/>
  <c r="AB24" i="12"/>
  <c r="AA24" i="12"/>
  <c r="AE23" i="12"/>
  <c r="AC23" i="12"/>
  <c r="AB23" i="12"/>
  <c r="AA23" i="12"/>
  <c r="AE22" i="12"/>
  <c r="AC22" i="12"/>
  <c r="AB22" i="12"/>
  <c r="AA22" i="12"/>
  <c r="AE21" i="12"/>
  <c r="AC21" i="12"/>
  <c r="AB21" i="12"/>
  <c r="AA21" i="12"/>
  <c r="AE20" i="12"/>
  <c r="AC20" i="12"/>
  <c r="AB20" i="12"/>
  <c r="AA20" i="12"/>
  <c r="AE19" i="12"/>
  <c r="AC19" i="12"/>
  <c r="AB19" i="12"/>
  <c r="AA19" i="12"/>
  <c r="AE18" i="12"/>
  <c r="AC18" i="12"/>
  <c r="AB18" i="12"/>
  <c r="AA18" i="12"/>
  <c r="AE17" i="12"/>
  <c r="AC17" i="12"/>
  <c r="AB17" i="12"/>
  <c r="AA17" i="12"/>
  <c r="AE16" i="12"/>
  <c r="AC16" i="12"/>
  <c r="AB16" i="12"/>
  <c r="AA16" i="12"/>
  <c r="AE15" i="12"/>
  <c r="AC15" i="12"/>
  <c r="AB15" i="12"/>
  <c r="AA15" i="12"/>
  <c r="AE14" i="12"/>
  <c r="AC14" i="12"/>
  <c r="AB14" i="12"/>
  <c r="AA14" i="12"/>
  <c r="AC13" i="12"/>
  <c r="AB13" i="12"/>
  <c r="AA13" i="12"/>
  <c r="AC12" i="12"/>
  <c r="AB12" i="12"/>
  <c r="AA12" i="12"/>
  <c r="AC11" i="12"/>
  <c r="AB11" i="12"/>
  <c r="AA11" i="12"/>
  <c r="AC10" i="12"/>
  <c r="AB10" i="12"/>
  <c r="AA10" i="12"/>
  <c r="AC9" i="12"/>
  <c r="AB9" i="12"/>
  <c r="AA9" i="12"/>
  <c r="AC8" i="12"/>
  <c r="AB8" i="12"/>
  <c r="AA8" i="12"/>
  <c r="AC7" i="12"/>
  <c r="AB7" i="12"/>
  <c r="AA7" i="12"/>
  <c r="AC6" i="12"/>
  <c r="AB6" i="12"/>
  <c r="AA6" i="12"/>
  <c r="AC5" i="12"/>
  <c r="AB5" i="12"/>
  <c r="AA5" i="12"/>
  <c r="AC4" i="12"/>
  <c r="AB4" i="12"/>
  <c r="AA4" i="12"/>
  <c r="AC3" i="12"/>
  <c r="AB3" i="12"/>
  <c r="AA3" i="12"/>
  <c r="AE14" i="11"/>
  <c r="AE12" i="11"/>
  <c r="AE152" i="10"/>
  <c r="AB152" i="10"/>
  <c r="AA152" i="10"/>
  <c r="AE151" i="10"/>
  <c r="AB151" i="10"/>
  <c r="AA151" i="10"/>
  <c r="AB150" i="10"/>
  <c r="AA150" i="10"/>
  <c r="AE149" i="10"/>
  <c r="AB149" i="10"/>
  <c r="AA149" i="10"/>
  <c r="AE148" i="10"/>
  <c r="AB148" i="10"/>
  <c r="AA148" i="10"/>
  <c r="AE147" i="10"/>
  <c r="AB147" i="10"/>
  <c r="AA147" i="10"/>
  <c r="AE146" i="10"/>
  <c r="AB146" i="10"/>
  <c r="AA146" i="10"/>
  <c r="AE145" i="10"/>
  <c r="AB145" i="10"/>
  <c r="AA145" i="10"/>
  <c r="AE144" i="10"/>
  <c r="AE143" i="10"/>
  <c r="AE142" i="10"/>
  <c r="AE141" i="10"/>
  <c r="AE140" i="10"/>
  <c r="AB140" i="10"/>
  <c r="AA140" i="10"/>
  <c r="AE139" i="10"/>
  <c r="AB139" i="10"/>
  <c r="AA139" i="10"/>
  <c r="AC138" i="10"/>
  <c r="AB138" i="10"/>
  <c r="AA138" i="10"/>
  <c r="AC137" i="10"/>
  <c r="AB137" i="10"/>
  <c r="AA137" i="10"/>
  <c r="AC136" i="10"/>
  <c r="AB136" i="10"/>
  <c r="AA136" i="10"/>
  <c r="AC135" i="10"/>
  <c r="AB135" i="10"/>
  <c r="AA135" i="10"/>
  <c r="AC134" i="10"/>
  <c r="AB134" i="10"/>
  <c r="AA134" i="10"/>
  <c r="AC133" i="10"/>
  <c r="AB133" i="10"/>
  <c r="AA133" i="10"/>
  <c r="AC132" i="10"/>
  <c r="AB132" i="10"/>
  <c r="AA132" i="10"/>
  <c r="AC131" i="10"/>
  <c r="AB131" i="10"/>
  <c r="AA131" i="10"/>
  <c r="AC130" i="10"/>
  <c r="AB130" i="10"/>
  <c r="AA130" i="10"/>
  <c r="AC129" i="10"/>
  <c r="AB129" i="10"/>
  <c r="AA129" i="10"/>
  <c r="AC128" i="10"/>
  <c r="AB128" i="10"/>
  <c r="AA128" i="10"/>
  <c r="AC127" i="10"/>
  <c r="AB127" i="10"/>
  <c r="AA127" i="10"/>
  <c r="AC126" i="10"/>
  <c r="AB126" i="10"/>
  <c r="AA126" i="10"/>
  <c r="AC125" i="10"/>
  <c r="AB125" i="10"/>
  <c r="AA125" i="10"/>
  <c r="AC124" i="10"/>
  <c r="AB124" i="10"/>
  <c r="AA124" i="10"/>
  <c r="AC123" i="10"/>
  <c r="AB123" i="10"/>
  <c r="AA123" i="10"/>
  <c r="AC122" i="10"/>
  <c r="AB122" i="10"/>
  <c r="AA122" i="10"/>
  <c r="AC121" i="10"/>
  <c r="AB121" i="10"/>
  <c r="AA121" i="10"/>
  <c r="AC120" i="10"/>
  <c r="AB120" i="10"/>
  <c r="AA120" i="10"/>
  <c r="AC119" i="10"/>
  <c r="AB119" i="10"/>
  <c r="AA119" i="10"/>
  <c r="AC118" i="10"/>
  <c r="AB118" i="10"/>
  <c r="AA118" i="10"/>
  <c r="AC117" i="10"/>
  <c r="AB117" i="10"/>
  <c r="AA117" i="10"/>
  <c r="AC116" i="10"/>
  <c r="AB116" i="10"/>
  <c r="AA116" i="10"/>
  <c r="AC115" i="10"/>
  <c r="AB115" i="10"/>
  <c r="AA115" i="10"/>
  <c r="AC114" i="10"/>
  <c r="AB114" i="10"/>
  <c r="AA114" i="10"/>
  <c r="AC113" i="10"/>
  <c r="AB113" i="10"/>
  <c r="AA113" i="10"/>
  <c r="I113" i="10"/>
  <c r="AE113" i="10" s="1"/>
  <c r="AC112" i="10"/>
  <c r="AB112" i="10"/>
  <c r="AA112" i="10"/>
  <c r="I112" i="10"/>
  <c r="AE112" i="10" s="1"/>
  <c r="AC111" i="10"/>
  <c r="AB111" i="10"/>
  <c r="AA111" i="10"/>
  <c r="I111" i="10"/>
  <c r="AE111" i="10" s="1"/>
  <c r="AC110" i="10"/>
  <c r="AB110" i="10"/>
  <c r="AA110" i="10"/>
  <c r="I110" i="10"/>
  <c r="AE110" i="10" s="1"/>
  <c r="AC109" i="10"/>
  <c r="AB109" i="10"/>
  <c r="AA109" i="10"/>
  <c r="I109" i="10"/>
  <c r="AE109" i="10" s="1"/>
  <c r="AC108" i="10"/>
  <c r="AB108" i="10"/>
  <c r="AA108" i="10"/>
  <c r="I108" i="10"/>
  <c r="AE108" i="10" s="1"/>
  <c r="AC107" i="10"/>
  <c r="AB107" i="10"/>
  <c r="AA107" i="10"/>
  <c r="I107" i="10"/>
  <c r="AE107" i="10" s="1"/>
  <c r="AC106" i="10"/>
  <c r="AB106" i="10"/>
  <c r="AA106" i="10"/>
  <c r="I106" i="10"/>
  <c r="AE106" i="10" s="1"/>
  <c r="AC105" i="10"/>
  <c r="AB105" i="10"/>
  <c r="AA105" i="10"/>
  <c r="I105" i="10"/>
  <c r="AE105" i="10" s="1"/>
  <c r="AC104" i="10"/>
  <c r="AB104" i="10"/>
  <c r="AA104" i="10"/>
  <c r="I104" i="10"/>
  <c r="AE104" i="10" s="1"/>
  <c r="AC103" i="10"/>
  <c r="AB103" i="10"/>
  <c r="AA103" i="10"/>
  <c r="I103" i="10"/>
  <c r="AE103" i="10" s="1"/>
  <c r="AC102" i="10"/>
  <c r="AB102" i="10"/>
  <c r="AA102" i="10"/>
  <c r="I102" i="10"/>
  <c r="AE102" i="10" s="1"/>
  <c r="AC101" i="10"/>
  <c r="AB101" i="10"/>
  <c r="AA101" i="10"/>
  <c r="I101" i="10"/>
  <c r="AE101" i="10" s="1"/>
  <c r="AC100" i="10"/>
  <c r="AB100" i="10"/>
  <c r="AA100" i="10"/>
  <c r="I100" i="10"/>
  <c r="AE100" i="10" s="1"/>
  <c r="AC99" i="10"/>
  <c r="AB99" i="10"/>
  <c r="AA99" i="10"/>
  <c r="I99" i="10"/>
  <c r="AE99" i="10" s="1"/>
  <c r="AC98" i="10"/>
  <c r="AB98" i="10"/>
  <c r="AA98" i="10"/>
  <c r="I98" i="10"/>
  <c r="AE98" i="10" s="1"/>
  <c r="AC97" i="10"/>
  <c r="AB97" i="10"/>
  <c r="AA97" i="10"/>
  <c r="I97" i="10"/>
  <c r="AE97" i="10" s="1"/>
  <c r="AC96" i="10"/>
  <c r="AB96" i="10"/>
  <c r="AA96" i="10"/>
  <c r="I96" i="10"/>
  <c r="AE96" i="10" s="1"/>
  <c r="AC95" i="10"/>
  <c r="AB95" i="10"/>
  <c r="AA95" i="10"/>
  <c r="I95" i="10"/>
  <c r="AE95" i="10" s="1"/>
  <c r="AC94" i="10"/>
  <c r="AB94" i="10"/>
  <c r="AA94" i="10"/>
  <c r="I94" i="10"/>
  <c r="AE94" i="10" s="1"/>
  <c r="AC93" i="10"/>
  <c r="AB93" i="10"/>
  <c r="AA93" i="10"/>
  <c r="I93" i="10"/>
  <c r="AE93" i="10" s="1"/>
  <c r="AC92" i="10"/>
  <c r="AB92" i="10"/>
  <c r="AA92" i="10"/>
  <c r="I92" i="10"/>
  <c r="AE92" i="10" s="1"/>
  <c r="AC91" i="10"/>
  <c r="AB91" i="10"/>
  <c r="AA91" i="10"/>
  <c r="I91" i="10"/>
  <c r="AE91" i="10" s="1"/>
  <c r="AC90" i="10"/>
  <c r="AB90" i="10"/>
  <c r="AA90" i="10"/>
  <c r="AE89" i="10"/>
  <c r="AC89" i="10"/>
  <c r="AB89" i="10"/>
  <c r="AA89" i="10"/>
  <c r="AC88" i="10"/>
  <c r="AB88" i="10"/>
  <c r="AA88" i="10"/>
  <c r="AC87" i="10"/>
  <c r="AB87" i="10"/>
  <c r="AA87" i="10"/>
  <c r="AC86" i="10"/>
  <c r="AB86" i="10"/>
  <c r="AA86" i="10"/>
  <c r="AC85" i="10"/>
  <c r="AB85" i="10"/>
  <c r="AA85" i="10"/>
  <c r="AC84" i="10"/>
  <c r="AB84" i="10"/>
  <c r="AA84" i="10"/>
  <c r="AC83" i="10"/>
  <c r="AB83" i="10"/>
  <c r="AA83" i="10"/>
  <c r="AC82" i="10"/>
  <c r="AB82" i="10"/>
  <c r="AA82" i="10"/>
  <c r="AE81" i="10"/>
  <c r="AC81" i="10"/>
  <c r="AB81" i="10"/>
  <c r="AA81" i="10"/>
  <c r="AE80" i="10"/>
  <c r="AC80" i="10"/>
  <c r="AB80" i="10"/>
  <c r="AA80" i="10"/>
  <c r="AE79" i="10"/>
  <c r="AC79" i="10"/>
  <c r="AB79" i="10"/>
  <c r="AA79" i="10"/>
  <c r="AE78" i="10"/>
  <c r="AC78" i="10"/>
  <c r="AB78" i="10"/>
  <c r="AA78" i="10"/>
  <c r="AC77" i="10"/>
  <c r="AB77" i="10"/>
  <c r="AA77" i="10"/>
  <c r="AE76" i="10"/>
  <c r="AB76" i="10"/>
  <c r="AA76" i="10"/>
  <c r="AE75" i="10"/>
  <c r="AC75" i="10"/>
  <c r="AB75" i="10"/>
  <c r="AA75" i="10"/>
  <c r="AE74" i="10"/>
  <c r="AC74" i="10"/>
  <c r="AB74" i="10"/>
  <c r="AA74" i="10"/>
  <c r="AE73" i="10"/>
  <c r="AC73" i="10"/>
  <c r="AB73" i="10"/>
  <c r="AA73" i="10"/>
  <c r="AE72" i="10"/>
  <c r="AC72" i="10"/>
  <c r="AB72" i="10"/>
  <c r="AA72" i="10"/>
  <c r="AE71" i="10"/>
  <c r="AC71" i="10"/>
  <c r="AB71" i="10"/>
  <c r="AA71" i="10"/>
  <c r="AC70" i="10"/>
  <c r="AB70" i="10"/>
  <c r="AA70" i="10"/>
  <c r="R70" i="10"/>
  <c r="AC69" i="10"/>
  <c r="AB69" i="10"/>
  <c r="AA69" i="10"/>
  <c r="R69" i="10"/>
  <c r="AC68" i="10"/>
  <c r="AB68" i="10"/>
  <c r="AA68" i="10"/>
  <c r="R68" i="10"/>
  <c r="AC67" i="10"/>
  <c r="AB67" i="10"/>
  <c r="AA67" i="10"/>
  <c r="R67" i="10"/>
  <c r="AC66" i="10"/>
  <c r="AB66" i="10"/>
  <c r="AA66" i="10"/>
  <c r="R66" i="10"/>
  <c r="AC65" i="10"/>
  <c r="AB65" i="10"/>
  <c r="AA65" i="10"/>
  <c r="AC64" i="10"/>
  <c r="AB64" i="10"/>
  <c r="AA64" i="10"/>
  <c r="AC63" i="10"/>
  <c r="AB63" i="10"/>
  <c r="AA63" i="10"/>
  <c r="AC62" i="10"/>
  <c r="AB62" i="10"/>
  <c r="AA62" i="10"/>
  <c r="AC61" i="10"/>
  <c r="AB61" i="10"/>
  <c r="AA61" i="10"/>
  <c r="AC60" i="10"/>
  <c r="AB60" i="10"/>
  <c r="AA60" i="10"/>
  <c r="AC59" i="10"/>
  <c r="AB59" i="10"/>
  <c r="AA59" i="10"/>
  <c r="AC58" i="10"/>
  <c r="AB58" i="10"/>
  <c r="AA58" i="10"/>
  <c r="AC57" i="10"/>
  <c r="AB57" i="10"/>
  <c r="AA57" i="10"/>
  <c r="AC56" i="10"/>
  <c r="AB56" i="10"/>
  <c r="AA56" i="10"/>
  <c r="AC55" i="10"/>
  <c r="AB55" i="10"/>
  <c r="AA55" i="10"/>
  <c r="AC54" i="10"/>
  <c r="AB54" i="10"/>
  <c r="AA54" i="10"/>
  <c r="AC53" i="10"/>
  <c r="AB53" i="10"/>
  <c r="AA53" i="10"/>
  <c r="AC52" i="10"/>
  <c r="AB52" i="10"/>
  <c r="AA52" i="10"/>
  <c r="AC51" i="10"/>
  <c r="AB51" i="10"/>
  <c r="AA51" i="10"/>
  <c r="AC50" i="10"/>
  <c r="AB50" i="10"/>
  <c r="AA50" i="10"/>
  <c r="AC49" i="10"/>
  <c r="AB49" i="10"/>
  <c r="AA49" i="10"/>
  <c r="AC48" i="10"/>
  <c r="AB48" i="10"/>
  <c r="AA48" i="10"/>
  <c r="AC47" i="10"/>
  <c r="AB47" i="10"/>
  <c r="AA47" i="10"/>
  <c r="AC46" i="10"/>
  <c r="AB46" i="10"/>
  <c r="AA46" i="10"/>
  <c r="AC45" i="10"/>
  <c r="AB45" i="10"/>
  <c r="AA45" i="10"/>
  <c r="AC44" i="10"/>
  <c r="AB44" i="10"/>
  <c r="AA44" i="10"/>
  <c r="AC43" i="10"/>
  <c r="AB43" i="10"/>
  <c r="AA43" i="10"/>
  <c r="AC42" i="10"/>
  <c r="AB42" i="10"/>
  <c r="AA42" i="10"/>
  <c r="AC41" i="10"/>
  <c r="AB41" i="10"/>
  <c r="AA41" i="10"/>
  <c r="AC40" i="10"/>
  <c r="AB40" i="10"/>
  <c r="AA40" i="10"/>
  <c r="AC39" i="10"/>
  <c r="AB39" i="10"/>
  <c r="AA39" i="10"/>
  <c r="AC38" i="10"/>
  <c r="AB38" i="10"/>
  <c r="AA38" i="10"/>
  <c r="AC37" i="10"/>
  <c r="AB37" i="10"/>
  <c r="AA37" i="10"/>
  <c r="AC36" i="10"/>
  <c r="AB36" i="10"/>
  <c r="AA36" i="10"/>
  <c r="AC35" i="10"/>
  <c r="AB35" i="10"/>
  <c r="AA35" i="10"/>
  <c r="AC34" i="10"/>
  <c r="AB34" i="10"/>
  <c r="AA34" i="10"/>
  <c r="AC33" i="10"/>
  <c r="AB33" i="10"/>
  <c r="AA33" i="10"/>
  <c r="AC32" i="10"/>
  <c r="AB32" i="10"/>
  <c r="AA32" i="10"/>
  <c r="AC31" i="10"/>
  <c r="AB31" i="10"/>
  <c r="AA31" i="10"/>
  <c r="AC30" i="10"/>
  <c r="AB30" i="10"/>
  <c r="AA30" i="10"/>
  <c r="AC29" i="10"/>
  <c r="AB29" i="10"/>
  <c r="AA29" i="10"/>
  <c r="AC28" i="10"/>
  <c r="AB28" i="10"/>
  <c r="AA28" i="10"/>
  <c r="AC27" i="10"/>
  <c r="AB27" i="10"/>
  <c r="AA27" i="10"/>
  <c r="AC26" i="10"/>
  <c r="AB26" i="10"/>
  <c r="AA26" i="10"/>
  <c r="AC25" i="10"/>
  <c r="AB25" i="10"/>
  <c r="AA25" i="10"/>
  <c r="AC24" i="10"/>
  <c r="AB24" i="10"/>
  <c r="AA24" i="10"/>
  <c r="AC23" i="10"/>
  <c r="AB23" i="10"/>
  <c r="AA23" i="10"/>
  <c r="AC22" i="10"/>
  <c r="AB22" i="10"/>
  <c r="AA22" i="10"/>
  <c r="AC21" i="10"/>
  <c r="AB21" i="10"/>
  <c r="AA21" i="10"/>
  <c r="AC20" i="10"/>
  <c r="AB20" i="10"/>
  <c r="AA20" i="10"/>
  <c r="AC19" i="10"/>
  <c r="AB19" i="10"/>
  <c r="AA19" i="10"/>
  <c r="AC18" i="10"/>
  <c r="AB18" i="10"/>
  <c r="AA18" i="10"/>
  <c r="AC17" i="10"/>
  <c r="AB17" i="10"/>
  <c r="AA17" i="10"/>
  <c r="AC16" i="10"/>
  <c r="AB16" i="10"/>
  <c r="AA16" i="10"/>
  <c r="AC15" i="10"/>
  <c r="AB15" i="10"/>
  <c r="AA15" i="10"/>
  <c r="AC14" i="10"/>
  <c r="AB14" i="10"/>
  <c r="AA14" i="10"/>
  <c r="AC13" i="10"/>
  <c r="AB13" i="10"/>
  <c r="AA13" i="10"/>
  <c r="AC12" i="10"/>
  <c r="AB12" i="10"/>
  <c r="AA12" i="10"/>
  <c r="AC11" i="10"/>
  <c r="AB11" i="10"/>
  <c r="AA11" i="10"/>
  <c r="AC10" i="10"/>
  <c r="AB10" i="10"/>
  <c r="AA10" i="10"/>
  <c r="AC9" i="10"/>
  <c r="AB9" i="10"/>
  <c r="AA9" i="10"/>
  <c r="AC8" i="10"/>
  <c r="AB8" i="10"/>
  <c r="AA8" i="10"/>
  <c r="AC7" i="10"/>
  <c r="AB7" i="10"/>
  <c r="AA7" i="10"/>
  <c r="AC6" i="10"/>
  <c r="AB6" i="10"/>
  <c r="AA6" i="10"/>
  <c r="AC5" i="10"/>
  <c r="AB5" i="10"/>
  <c r="AA5" i="10"/>
  <c r="AC4" i="10"/>
  <c r="AB4" i="10"/>
  <c r="AA4" i="10"/>
  <c r="AC3" i="10"/>
  <c r="AB3" i="10"/>
  <c r="AA3" i="10"/>
  <c r="AD145" i="9"/>
  <c r="AC145" i="9"/>
  <c r="AB145" i="9"/>
  <c r="AD144" i="9"/>
  <c r="AC144" i="9"/>
  <c r="AB144" i="9"/>
  <c r="AD143" i="9"/>
  <c r="AC143" i="9"/>
  <c r="AB143" i="9"/>
  <c r="AD142" i="9"/>
  <c r="AC142" i="9"/>
  <c r="AB142" i="9"/>
  <c r="AD141" i="9"/>
  <c r="AC141" i="9"/>
  <c r="AB141" i="9"/>
  <c r="AE140" i="9"/>
  <c r="AB140" i="9"/>
  <c r="AE107" i="9"/>
  <c r="AB107" i="9"/>
  <c r="AE58" i="9"/>
  <c r="AB58" i="9"/>
  <c r="AE138" i="9"/>
  <c r="AB138" i="9"/>
  <c r="AE137" i="9"/>
  <c r="AB137" i="9"/>
  <c r="AE136" i="9"/>
  <c r="AB136" i="9"/>
  <c r="AE135" i="9"/>
  <c r="AB135" i="9"/>
  <c r="AE134" i="9"/>
  <c r="AB134" i="9"/>
  <c r="AE133" i="9"/>
  <c r="AB133" i="9"/>
  <c r="AB132" i="9"/>
  <c r="AE131" i="9"/>
  <c r="AB131" i="9"/>
  <c r="AE130" i="9"/>
  <c r="AB130" i="9"/>
  <c r="AE129" i="9"/>
  <c r="AB129" i="9"/>
  <c r="AE128" i="9"/>
  <c r="AB128" i="9"/>
  <c r="AE127" i="9"/>
  <c r="AB127" i="9"/>
  <c r="AE126" i="9"/>
  <c r="AB126" i="9"/>
  <c r="AE125" i="9"/>
  <c r="AB125" i="9"/>
  <c r="AB124" i="9"/>
  <c r="AE123" i="9"/>
  <c r="AB123" i="9"/>
  <c r="AE65" i="9"/>
  <c r="AB65" i="9"/>
  <c r="AE122" i="9"/>
  <c r="AD122" i="9"/>
  <c r="AC122" i="9"/>
  <c r="AB122" i="9"/>
  <c r="AE121" i="9"/>
  <c r="AD121" i="9"/>
  <c r="AC121" i="9"/>
  <c r="AB121" i="9"/>
  <c r="AD120" i="9"/>
  <c r="AC120" i="9"/>
  <c r="AB120" i="9"/>
  <c r="AE119" i="9"/>
  <c r="AD119" i="9"/>
  <c r="AC119" i="9"/>
  <c r="AB119" i="9"/>
  <c r="AD118" i="9"/>
  <c r="AC118" i="9"/>
  <c r="AB118" i="9"/>
  <c r="AE117" i="9"/>
  <c r="AD117" i="9"/>
  <c r="AC117" i="9"/>
  <c r="AB117" i="9"/>
  <c r="AE116" i="9"/>
  <c r="AD116" i="9"/>
  <c r="AC116" i="9"/>
  <c r="AB116" i="9"/>
  <c r="AD115" i="9"/>
  <c r="AC115" i="9"/>
  <c r="AB115" i="9"/>
  <c r="AD114" i="9"/>
  <c r="AC114" i="9"/>
  <c r="AB114" i="9"/>
  <c r="AE113" i="9"/>
  <c r="AD113" i="9"/>
  <c r="AC113" i="9"/>
  <c r="AB113" i="9"/>
  <c r="AD112" i="9"/>
  <c r="AC112" i="9"/>
  <c r="AB112" i="9"/>
  <c r="AD111" i="9"/>
  <c r="AC111" i="9"/>
  <c r="AB111" i="9"/>
  <c r="AD110" i="9"/>
  <c r="AC110" i="9"/>
  <c r="AB110" i="9"/>
  <c r="AE109" i="9"/>
  <c r="AD109" i="9"/>
  <c r="AC109" i="9"/>
  <c r="AB109" i="9"/>
  <c r="AD108" i="9"/>
  <c r="AC108" i="9"/>
  <c r="AB108" i="9"/>
  <c r="AD106" i="9"/>
  <c r="AC106" i="9"/>
  <c r="AB106" i="9"/>
  <c r="AE105" i="9"/>
  <c r="AD105" i="9"/>
  <c r="AC105" i="9"/>
  <c r="AB105" i="9"/>
  <c r="AD104" i="9"/>
  <c r="AC104" i="9"/>
  <c r="AB104" i="9"/>
  <c r="AD103" i="9"/>
  <c r="AC103" i="9"/>
  <c r="AB103" i="9"/>
  <c r="AD102" i="9"/>
  <c r="AC102" i="9"/>
  <c r="AB102" i="9"/>
  <c r="AE101" i="9"/>
  <c r="AD101" i="9"/>
  <c r="AC101" i="9"/>
  <c r="AB101" i="9"/>
  <c r="AE100" i="9"/>
  <c r="AD100" i="9"/>
  <c r="AC100" i="9"/>
  <c r="AB100" i="9"/>
  <c r="AD99" i="9"/>
  <c r="AC99" i="9"/>
  <c r="AB99" i="9"/>
  <c r="AD98" i="9"/>
  <c r="AC98" i="9"/>
  <c r="AB98" i="9"/>
  <c r="AC97" i="9"/>
  <c r="AB97" i="9"/>
  <c r="AC96" i="9"/>
  <c r="AB96" i="9"/>
  <c r="AC95" i="9"/>
  <c r="AB95" i="9"/>
  <c r="AC94" i="9"/>
  <c r="AB94" i="9"/>
  <c r="AC93" i="9"/>
  <c r="AB93" i="9"/>
  <c r="AC92" i="9"/>
  <c r="AB92" i="9"/>
  <c r="AC91" i="9"/>
  <c r="AB91" i="9"/>
  <c r="AB90" i="9"/>
  <c r="AB89" i="9"/>
  <c r="AB88" i="9"/>
  <c r="AB87" i="9"/>
  <c r="AB86" i="9"/>
  <c r="AB85" i="9"/>
  <c r="AC84" i="9"/>
  <c r="AB84" i="9"/>
  <c r="AC83" i="9"/>
  <c r="AB83" i="9"/>
  <c r="AC82" i="9"/>
  <c r="AB82" i="9"/>
  <c r="AC81" i="9"/>
  <c r="AB81" i="9"/>
  <c r="AC80" i="9"/>
  <c r="AB80" i="9"/>
  <c r="AB79" i="9"/>
  <c r="AC78" i="9"/>
  <c r="AB78" i="9"/>
  <c r="AC77" i="9"/>
  <c r="AB77" i="9"/>
  <c r="AB76" i="9"/>
  <c r="AC75" i="9"/>
  <c r="AB75" i="9"/>
  <c r="AC74" i="9"/>
  <c r="AB74" i="9"/>
  <c r="AC73" i="9"/>
  <c r="AB73" i="9"/>
  <c r="AC72" i="9"/>
  <c r="AB72" i="9"/>
  <c r="AC71" i="9"/>
  <c r="AB71" i="9"/>
  <c r="AC70" i="9"/>
  <c r="AB70" i="9"/>
  <c r="AC69" i="9"/>
  <c r="AB69" i="9"/>
  <c r="AC68" i="9"/>
  <c r="AB68" i="9"/>
  <c r="AC67" i="9"/>
  <c r="AB67" i="9"/>
  <c r="AC66" i="9"/>
  <c r="AB66" i="9"/>
  <c r="AB64" i="9"/>
  <c r="AB63" i="9"/>
  <c r="AB62" i="9"/>
  <c r="AB61" i="9"/>
  <c r="AB60" i="9"/>
  <c r="AB59" i="9"/>
  <c r="AB34" i="9"/>
  <c r="AB33" i="9"/>
  <c r="AB32" i="9"/>
  <c r="AB31" i="9"/>
  <c r="AB30" i="9"/>
  <c r="AB29" i="9"/>
  <c r="AB28" i="9"/>
  <c r="AB27" i="9"/>
  <c r="AB26" i="9"/>
  <c r="AB25" i="9"/>
  <c r="AB24" i="9"/>
  <c r="AE23" i="9"/>
  <c r="AC23" i="9"/>
  <c r="AB23" i="9"/>
  <c r="AE22" i="9"/>
  <c r="AC22" i="9"/>
  <c r="AB22" i="9"/>
  <c r="AE21" i="9"/>
  <c r="AC21" i="9"/>
  <c r="AB21" i="9"/>
  <c r="AE20" i="9"/>
  <c r="AC20" i="9"/>
  <c r="AB20" i="9"/>
  <c r="AE19" i="9"/>
  <c r="AC19" i="9"/>
  <c r="AB19" i="9"/>
  <c r="AE18" i="9"/>
  <c r="AC18" i="9"/>
  <c r="AB18" i="9"/>
  <c r="AE17" i="9"/>
  <c r="AC17" i="9"/>
  <c r="AB17" i="9"/>
  <c r="AE16" i="9"/>
  <c r="AC16" i="9"/>
  <c r="AB16" i="9"/>
  <c r="AE15" i="9"/>
  <c r="AC15" i="9"/>
  <c r="AB15" i="9"/>
  <c r="AC14" i="9"/>
  <c r="AB14" i="9"/>
  <c r="AE13" i="9"/>
  <c r="AC13" i="9"/>
  <c r="AB13" i="9"/>
  <c r="AD12" i="9"/>
  <c r="AC12" i="9"/>
  <c r="AB12" i="9"/>
  <c r="AD11" i="9"/>
  <c r="AC11" i="9"/>
  <c r="AB11" i="9"/>
  <c r="AD10" i="9"/>
  <c r="AC10" i="9"/>
  <c r="AB10" i="9"/>
  <c r="AD9" i="9"/>
  <c r="AC9" i="9"/>
  <c r="AB9" i="9"/>
  <c r="AD8" i="9"/>
  <c r="AC8" i="9"/>
  <c r="AB8" i="9"/>
  <c r="AD7" i="9"/>
  <c r="AC7" i="9"/>
  <c r="AB7" i="9"/>
  <c r="AD6" i="9"/>
  <c r="AC6" i="9"/>
  <c r="AB6" i="9"/>
  <c r="AD5" i="9"/>
  <c r="AC5" i="9"/>
  <c r="AB5" i="9"/>
  <c r="AD4" i="9"/>
  <c r="AC4" i="9"/>
  <c r="AB4" i="9"/>
  <c r="AD3" i="9"/>
  <c r="AC3" i="9"/>
  <c r="AB3" i="9"/>
  <c r="AA220" i="2"/>
  <c r="Z220" i="2"/>
  <c r="Y220" i="2"/>
  <c r="I220" i="2"/>
  <c r="AB220" i="2" s="1"/>
  <c r="AA219" i="2"/>
  <c r="Z219" i="2"/>
  <c r="Y219" i="2"/>
  <c r="I219" i="2"/>
  <c r="AB219" i="2" s="1"/>
  <c r="AA218" i="2"/>
  <c r="Z218" i="2"/>
  <c r="Y218" i="2"/>
  <c r="I218" i="2"/>
  <c r="AB218" i="2" s="1"/>
  <c r="AA217" i="2"/>
  <c r="Z217" i="2"/>
  <c r="Y217" i="2"/>
  <c r="I217" i="2"/>
  <c r="AB217" i="2" s="1"/>
  <c r="AA216" i="2"/>
  <c r="Z216" i="2"/>
  <c r="Y216" i="2"/>
  <c r="I216" i="2"/>
  <c r="AB216" i="2" s="1"/>
  <c r="AA215" i="2"/>
  <c r="Z215" i="2"/>
  <c r="Y215" i="2"/>
  <c r="I215" i="2"/>
  <c r="AB215" i="2" s="1"/>
  <c r="AA214" i="2"/>
  <c r="Z214" i="2"/>
  <c r="Y214" i="2"/>
  <c r="I214" i="2"/>
  <c r="AB214" i="2" s="1"/>
  <c r="AA213" i="2"/>
  <c r="Z213" i="2"/>
  <c r="Y213" i="2"/>
  <c r="I213" i="2"/>
  <c r="AB213" i="2" s="1"/>
  <c r="AA212" i="2"/>
  <c r="Z212" i="2"/>
  <c r="Y212" i="2"/>
  <c r="I212" i="2"/>
  <c r="AB212" i="2" s="1"/>
  <c r="AA211" i="2"/>
  <c r="Z211" i="2"/>
  <c r="Y211" i="2"/>
  <c r="I211" i="2"/>
  <c r="AB211" i="2" s="1"/>
  <c r="AA210" i="2"/>
  <c r="Z210" i="2"/>
  <c r="Y210" i="2"/>
  <c r="I210" i="2"/>
  <c r="AB210" i="2" s="1"/>
  <c r="AA209" i="2"/>
  <c r="Z209" i="2"/>
  <c r="Y209" i="2"/>
  <c r="I209" i="2"/>
  <c r="AB209" i="2" s="1"/>
  <c r="AA208" i="2"/>
  <c r="Z208" i="2"/>
  <c r="Y208" i="2"/>
  <c r="AA207" i="2"/>
  <c r="Z207" i="2"/>
  <c r="Y207" i="2"/>
  <c r="AA206" i="2"/>
  <c r="Z206" i="2"/>
  <c r="Y206" i="2"/>
  <c r="AA205" i="2"/>
  <c r="Z205" i="2"/>
  <c r="Y205" i="2"/>
  <c r="AA204" i="2"/>
  <c r="Z204" i="2"/>
  <c r="Y204" i="2"/>
  <c r="AA203" i="2"/>
  <c r="Z203" i="2"/>
  <c r="Y203" i="2"/>
  <c r="AA202" i="2"/>
  <c r="Z202" i="2"/>
  <c r="Y202" i="2"/>
  <c r="AA201" i="2"/>
  <c r="Z201" i="2"/>
  <c r="Y201" i="2"/>
  <c r="AA200" i="2"/>
  <c r="Z200" i="2"/>
  <c r="Y200" i="2"/>
  <c r="AA199" i="2"/>
  <c r="Z199" i="2"/>
  <c r="Y199" i="2"/>
  <c r="AA198" i="2"/>
  <c r="Z198" i="2"/>
  <c r="Y198" i="2"/>
  <c r="AA197" i="2"/>
  <c r="Z197" i="2"/>
  <c r="Y197" i="2"/>
  <c r="AA196" i="2"/>
  <c r="Z196" i="2"/>
  <c r="Y196" i="2"/>
  <c r="AA195" i="2"/>
  <c r="Z195" i="2"/>
  <c r="Y195" i="2"/>
  <c r="AA194" i="2"/>
  <c r="Z194" i="2"/>
  <c r="Y194" i="2"/>
  <c r="AA193" i="2"/>
  <c r="Z193" i="2"/>
  <c r="Y193" i="2"/>
  <c r="AA192" i="2"/>
  <c r="Z192" i="2"/>
  <c r="Y192" i="2"/>
  <c r="AB191" i="2"/>
  <c r="AA191" i="2"/>
  <c r="Z191" i="2"/>
  <c r="Y191" i="2"/>
  <c r="AB190" i="2"/>
  <c r="AA190" i="2"/>
  <c r="Z190" i="2"/>
  <c r="Y190" i="2"/>
  <c r="AB189" i="2"/>
  <c r="AA189" i="2"/>
  <c r="Z189" i="2"/>
  <c r="Y189" i="2"/>
  <c r="AB188" i="2"/>
  <c r="AA188" i="2"/>
  <c r="Z188" i="2"/>
  <c r="Y188" i="2"/>
  <c r="AB187" i="2"/>
  <c r="AA187" i="2"/>
  <c r="Z187" i="2"/>
  <c r="Y187" i="2"/>
  <c r="AB186" i="2"/>
  <c r="AA186" i="2"/>
  <c r="Z186" i="2"/>
  <c r="Y186" i="2"/>
  <c r="AB185" i="2"/>
  <c r="AA185" i="2"/>
  <c r="Z185" i="2"/>
  <c r="Y185" i="2"/>
  <c r="AB184" i="2"/>
  <c r="AA184" i="2"/>
  <c r="Z184" i="2"/>
  <c r="Y184" i="2"/>
  <c r="AB183" i="2"/>
  <c r="AA183" i="2"/>
  <c r="Z183" i="2"/>
  <c r="Y183" i="2"/>
  <c r="AB182" i="2"/>
  <c r="AA182" i="2"/>
  <c r="Z182" i="2"/>
  <c r="Y182" i="2"/>
  <c r="AB181" i="2"/>
  <c r="AA181" i="2"/>
  <c r="Z181" i="2"/>
  <c r="Y181" i="2"/>
  <c r="AB180" i="2"/>
  <c r="AA180" i="2"/>
  <c r="Z180" i="2"/>
  <c r="Y180" i="2"/>
  <c r="AB179" i="2"/>
  <c r="AA179" i="2"/>
  <c r="Z179" i="2"/>
  <c r="Y179" i="2"/>
  <c r="AB178" i="2"/>
  <c r="AA178" i="2"/>
  <c r="Z178" i="2"/>
  <c r="Y178" i="2"/>
  <c r="AB177" i="2"/>
  <c r="AA177" i="2"/>
  <c r="Z177" i="2"/>
  <c r="Y177" i="2"/>
  <c r="AB176" i="2"/>
  <c r="AA176" i="2"/>
  <c r="Z176" i="2"/>
  <c r="Y176" i="2"/>
  <c r="AB175" i="2"/>
  <c r="AA175" i="2"/>
  <c r="Z175" i="2"/>
  <c r="Y175" i="2"/>
  <c r="AB174" i="2"/>
  <c r="AA174" i="2"/>
  <c r="Z174" i="2"/>
  <c r="Y174" i="2"/>
  <c r="AA173" i="2"/>
  <c r="Z173" i="2"/>
  <c r="Y173" i="2"/>
  <c r="AB172" i="2"/>
  <c r="AA172" i="2"/>
  <c r="Z172" i="2"/>
  <c r="Y172" i="2"/>
  <c r="AB171" i="2"/>
  <c r="AA171" i="2"/>
  <c r="Z171" i="2"/>
  <c r="Y171" i="2"/>
  <c r="AB170" i="2"/>
  <c r="AA170" i="2"/>
  <c r="Z170" i="2"/>
  <c r="Y170" i="2"/>
  <c r="AB169" i="2"/>
  <c r="AA169" i="2"/>
  <c r="Z169" i="2"/>
  <c r="Y169" i="2"/>
  <c r="AB168" i="2"/>
  <c r="AA168" i="2"/>
  <c r="Z168" i="2"/>
  <c r="Y168" i="2"/>
  <c r="AB167" i="2"/>
  <c r="AA167" i="2"/>
  <c r="Z167" i="2"/>
  <c r="Y167" i="2"/>
  <c r="AB166" i="2"/>
  <c r="AA166" i="2"/>
  <c r="Z166" i="2"/>
  <c r="Y166" i="2"/>
  <c r="AB165" i="2"/>
  <c r="AA165" i="2"/>
  <c r="Z165" i="2"/>
  <c r="Y165" i="2"/>
  <c r="AB164" i="2"/>
  <c r="AA164" i="2"/>
  <c r="Z164" i="2"/>
  <c r="Y164" i="2"/>
  <c r="AB163" i="2"/>
  <c r="AA163" i="2"/>
  <c r="Z163" i="2"/>
  <c r="Y163" i="2"/>
  <c r="AB162" i="2"/>
  <c r="AA162" i="2"/>
  <c r="Z162" i="2"/>
  <c r="Y162" i="2"/>
  <c r="AB161" i="2"/>
  <c r="AA161" i="2"/>
  <c r="Z161" i="2"/>
  <c r="Y161" i="2"/>
  <c r="AB160" i="2"/>
  <c r="AA160" i="2"/>
  <c r="Z160" i="2"/>
  <c r="Y160" i="2"/>
  <c r="AB159" i="2"/>
  <c r="AA159" i="2"/>
  <c r="Z159" i="2"/>
  <c r="Y159" i="2"/>
  <c r="AB158" i="2"/>
  <c r="AA158" i="2"/>
  <c r="Z158" i="2"/>
  <c r="Y158" i="2"/>
  <c r="AB157" i="2"/>
  <c r="AA157" i="2"/>
  <c r="Z157" i="2"/>
  <c r="Y157" i="2"/>
  <c r="AB156" i="2"/>
  <c r="AA156" i="2"/>
  <c r="Z156" i="2"/>
  <c r="Y156" i="2"/>
  <c r="AA155" i="2"/>
  <c r="AA154" i="2"/>
  <c r="AA153" i="2"/>
  <c r="AA152" i="2"/>
  <c r="AA151" i="2"/>
  <c r="AA150" i="2"/>
  <c r="AA149" i="2"/>
  <c r="AA148" i="2"/>
  <c r="AA147" i="2"/>
  <c r="AA146" i="2"/>
  <c r="AB145" i="2"/>
  <c r="AA145" i="2"/>
  <c r="AB144" i="2"/>
  <c r="AA144" i="2"/>
  <c r="AB143" i="2"/>
  <c r="AA143" i="2"/>
  <c r="AB142" i="2"/>
  <c r="AA142" i="2"/>
  <c r="AB141" i="2"/>
  <c r="AA141" i="2"/>
  <c r="AB140" i="2"/>
  <c r="AA140" i="2"/>
  <c r="AB139" i="2"/>
  <c r="AA139" i="2"/>
  <c r="AB138" i="2"/>
  <c r="AA138" i="2"/>
  <c r="AB137" i="2"/>
  <c r="AA137" i="2"/>
  <c r="AB136" i="2"/>
  <c r="AA136" i="2"/>
  <c r="AB135" i="2"/>
  <c r="AA135" i="2"/>
  <c r="AB134" i="2"/>
  <c r="AA134" i="2"/>
  <c r="AB133" i="2"/>
  <c r="AA133" i="2"/>
  <c r="AB132" i="2"/>
  <c r="AA132" i="2"/>
  <c r="AB131" i="2"/>
  <c r="AA131" i="2"/>
  <c r="AB130" i="2"/>
  <c r="AA130" i="2"/>
  <c r="AB129" i="2"/>
  <c r="AA129" i="2"/>
  <c r="AB128" i="2"/>
  <c r="AA128" i="2"/>
  <c r="AB127" i="2"/>
  <c r="AA127" i="2"/>
  <c r="AB126" i="2"/>
  <c r="AA126" i="2"/>
  <c r="AB125" i="2"/>
  <c r="AA125" i="2"/>
  <c r="AB124" i="2"/>
  <c r="AA124" i="2"/>
  <c r="AB123" i="2"/>
  <c r="AA123" i="2"/>
  <c r="AB122" i="2"/>
  <c r="AA122" i="2"/>
  <c r="AA121" i="2"/>
  <c r="AA120" i="2"/>
  <c r="AA119" i="2"/>
  <c r="AA118" i="2"/>
  <c r="AA117" i="2"/>
  <c r="AA116" i="2"/>
  <c r="AA115" i="2"/>
  <c r="AA114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87" i="2"/>
  <c r="I87" i="2"/>
  <c r="AB87" i="2" s="1"/>
  <c r="AA86" i="2"/>
  <c r="I86" i="2"/>
  <c r="AB86" i="2" s="1"/>
  <c r="AA85" i="2"/>
  <c r="I85" i="2"/>
  <c r="AB85" i="2" s="1"/>
  <c r="AA84" i="2"/>
  <c r="I84" i="2"/>
  <c r="AB84" i="2" s="1"/>
  <c r="AB83" i="2"/>
  <c r="AA83" i="2"/>
  <c r="AB82" i="2"/>
  <c r="AA82" i="2"/>
  <c r="AB81" i="2"/>
  <c r="AA81" i="2"/>
  <c r="AB80" i="2"/>
  <c r="AA80" i="2"/>
  <c r="AB79" i="2"/>
  <c r="AA79" i="2"/>
  <c r="AB78" i="2"/>
  <c r="AA78" i="2"/>
  <c r="AB77" i="2"/>
  <c r="AA77" i="2"/>
  <c r="AB76" i="2"/>
  <c r="AA76" i="2"/>
  <c r="AB75" i="2"/>
  <c r="AA75" i="2"/>
  <c r="AB74" i="2"/>
  <c r="AA74" i="2"/>
  <c r="AB73" i="2"/>
  <c r="AA73" i="2"/>
  <c r="AB72" i="2"/>
  <c r="AA72" i="2"/>
  <c r="AB71" i="2"/>
  <c r="AA71" i="2"/>
  <c r="AB70" i="2"/>
  <c r="AA70" i="2"/>
  <c r="AB69" i="2"/>
  <c r="AA69" i="2"/>
  <c r="AB68" i="2"/>
  <c r="AA68" i="2"/>
  <c r="AB67" i="2"/>
  <c r="AA67" i="2"/>
  <c r="AB66" i="2"/>
  <c r="AA66" i="2"/>
  <c r="AB65" i="2"/>
  <c r="AA65" i="2"/>
  <c r="AB64" i="2"/>
  <c r="AA64" i="2"/>
  <c r="AA63" i="2"/>
  <c r="AB62" i="2"/>
  <c r="AA62" i="2"/>
  <c r="AB61" i="2"/>
  <c r="AA61" i="2"/>
  <c r="AB60" i="2"/>
  <c r="AA60" i="2"/>
  <c r="AB59" i="2"/>
  <c r="AA59" i="2"/>
  <c r="AB58" i="2"/>
  <c r="AA58" i="2"/>
  <c r="AB57" i="2"/>
  <c r="AA57" i="2"/>
  <c r="AA56" i="2"/>
  <c r="Z56" i="2"/>
  <c r="AA55" i="2"/>
  <c r="Z55" i="2"/>
  <c r="AA54" i="2"/>
  <c r="Z54" i="2"/>
  <c r="AA53" i="2"/>
  <c r="Z53" i="2"/>
  <c r="AA52" i="2"/>
  <c r="Z52" i="2"/>
  <c r="AA51" i="2"/>
  <c r="Z51" i="2"/>
  <c r="AA50" i="2"/>
  <c r="Z50" i="2"/>
  <c r="AA49" i="2"/>
  <c r="Z49" i="2"/>
  <c r="AA48" i="2"/>
  <c r="Z48" i="2"/>
  <c r="AA47" i="2"/>
  <c r="Z47" i="2"/>
  <c r="AA46" i="2"/>
  <c r="Z46" i="2"/>
  <c r="AA45" i="2"/>
  <c r="Z45" i="2"/>
  <c r="AA44" i="2"/>
  <c r="Z44" i="2"/>
  <c r="AB43" i="2"/>
  <c r="AA43" i="2"/>
  <c r="Z43" i="2"/>
  <c r="Y43" i="2"/>
  <c r="AB42" i="2"/>
  <c r="AA42" i="2"/>
  <c r="Z42" i="2"/>
  <c r="Y42" i="2"/>
  <c r="AB41" i="2"/>
  <c r="AA41" i="2"/>
  <c r="Z41" i="2"/>
  <c r="Y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3" i="2"/>
  <c r="X456" i="1" l="1"/>
  <c r="X455" i="1"/>
  <c r="X454" i="1"/>
  <c r="X453" i="1"/>
  <c r="AB452" i="1"/>
  <c r="AA452" i="1"/>
  <c r="Z452" i="1"/>
  <c r="Y452" i="1"/>
  <c r="X452" i="1"/>
  <c r="AB451" i="1"/>
  <c r="AA451" i="1"/>
  <c r="Z451" i="1"/>
  <c r="Y451" i="1"/>
  <c r="X451" i="1"/>
  <c r="AB450" i="1"/>
  <c r="AA450" i="1"/>
  <c r="Z450" i="1"/>
  <c r="Y450" i="1"/>
  <c r="X450" i="1"/>
  <c r="AB449" i="1"/>
  <c r="AA449" i="1"/>
  <c r="Z449" i="1"/>
  <c r="Y449" i="1"/>
  <c r="X449" i="1"/>
  <c r="AB448" i="1"/>
  <c r="AA448" i="1"/>
  <c r="Z448" i="1"/>
  <c r="Y448" i="1"/>
  <c r="X448" i="1"/>
  <c r="AB447" i="1"/>
  <c r="AA447" i="1"/>
  <c r="Z447" i="1"/>
  <c r="Y447" i="1"/>
  <c r="X447" i="1"/>
  <c r="AB446" i="1"/>
  <c r="AA446" i="1"/>
  <c r="Z446" i="1"/>
  <c r="Y446" i="1"/>
  <c r="X446" i="1"/>
  <c r="AB445" i="1"/>
  <c r="AA445" i="1"/>
  <c r="Z445" i="1"/>
  <c r="Y445" i="1"/>
  <c r="X445" i="1"/>
  <c r="AB444" i="1"/>
  <c r="AA444" i="1"/>
  <c r="Z444" i="1"/>
  <c r="Y444" i="1"/>
  <c r="X444" i="1"/>
  <c r="AB443" i="1"/>
  <c r="AA443" i="1"/>
  <c r="Z443" i="1"/>
  <c r="Y443" i="1"/>
  <c r="X443" i="1"/>
  <c r="AA442" i="1"/>
  <c r="Z442" i="1"/>
  <c r="Y442" i="1"/>
  <c r="X442" i="1"/>
  <c r="AB441" i="1"/>
  <c r="AA441" i="1"/>
  <c r="Z441" i="1"/>
  <c r="Y441" i="1"/>
  <c r="X441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AB28" i="1"/>
  <c r="AB27" i="1"/>
  <c r="AB26" i="1"/>
  <c r="AB25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440" i="1"/>
  <c r="AB439" i="1"/>
  <c r="AB437" i="1"/>
  <c r="AB436" i="1"/>
  <c r="AB435" i="1"/>
  <c r="AB434" i="1"/>
  <c r="AB433" i="1"/>
  <c r="AB432" i="1"/>
  <c r="AB431" i="1"/>
  <c r="AB430" i="1"/>
  <c r="AB429" i="1"/>
  <c r="AB428" i="1"/>
  <c r="AB427" i="1"/>
  <c r="AB426" i="1"/>
  <c r="AB425" i="1"/>
  <c r="AB424" i="1"/>
  <c r="AB423" i="1"/>
  <c r="AB422" i="1"/>
  <c r="AB421" i="1"/>
  <c r="AB420" i="1"/>
  <c r="AB417" i="1"/>
  <c r="AB416" i="1"/>
  <c r="AB415" i="1"/>
  <c r="AB414" i="1"/>
  <c r="AB413" i="1"/>
  <c r="AB412" i="1"/>
  <c r="AB411" i="1"/>
  <c r="AB410" i="1"/>
  <c r="AB409" i="1"/>
  <c r="AB408" i="1"/>
</calcChain>
</file>

<file path=xl/sharedStrings.xml><?xml version="1.0" encoding="utf-8"?>
<sst xmlns="http://schemas.openxmlformats.org/spreadsheetml/2006/main" count="1843" uniqueCount="1515">
  <si>
    <t>Deposit</t>
    <phoneticPr fontId="3" type="noConversion"/>
  </si>
  <si>
    <t>Sample Number</t>
    <phoneticPr fontId="3" type="noConversion"/>
  </si>
  <si>
    <t>Rock type</t>
  </si>
  <si>
    <r>
      <t>SiO</t>
    </r>
    <r>
      <rPr>
        <vertAlign val="subscript"/>
        <sz val="11"/>
        <color indexed="8"/>
        <rFont val="Times New Roman"/>
        <family val="1"/>
      </rPr>
      <t>2</t>
    </r>
    <phoneticPr fontId="5" type="noConversion"/>
  </si>
  <si>
    <r>
      <t>TiO</t>
    </r>
    <r>
      <rPr>
        <vertAlign val="subscript"/>
        <sz val="11"/>
        <color indexed="8"/>
        <rFont val="Times New Roman"/>
        <family val="1"/>
      </rPr>
      <t>2</t>
    </r>
    <phoneticPr fontId="5" type="noConversion"/>
  </si>
  <si>
    <r>
      <t>Al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  <r>
      <rPr>
        <vertAlign val="subscript"/>
        <sz val="11"/>
        <color indexed="8"/>
        <rFont val="Times New Roman"/>
        <family val="1"/>
      </rPr>
      <t>3</t>
    </r>
    <phoneticPr fontId="5" type="noConversion"/>
  </si>
  <si>
    <t>FeO</t>
  </si>
  <si>
    <r>
      <t>Fe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  <r>
      <rPr>
        <vertAlign val="subscript"/>
        <sz val="11"/>
        <color indexed="8"/>
        <rFont val="Times New Roman"/>
        <family val="1"/>
      </rPr>
      <t>3</t>
    </r>
    <phoneticPr fontId="5" type="noConversion"/>
  </si>
  <si>
    <t>MnO</t>
  </si>
  <si>
    <t>MgO</t>
  </si>
  <si>
    <t>CaO</t>
  </si>
  <si>
    <r>
      <t>Na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  <phoneticPr fontId="5" type="noConversion"/>
  </si>
  <si>
    <r>
      <t>K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  <phoneticPr fontId="5" type="noConversion"/>
  </si>
  <si>
    <r>
      <t>P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  <r>
      <rPr>
        <vertAlign val="subscript"/>
        <sz val="11"/>
        <color indexed="8"/>
        <rFont val="Times New Roman"/>
        <family val="1"/>
      </rPr>
      <t>5</t>
    </r>
    <phoneticPr fontId="5" type="noConversion"/>
  </si>
  <si>
    <t>Rb</t>
  </si>
  <si>
    <t>Sr</t>
  </si>
  <si>
    <t>Zr</t>
  </si>
  <si>
    <t>Nb</t>
  </si>
  <si>
    <t>Hf</t>
  </si>
  <si>
    <t>Ta</t>
  </si>
  <si>
    <t>Rb/Sr</t>
  </si>
  <si>
    <t>Nb/Ta</t>
  </si>
  <si>
    <t>Zr/Hf</t>
  </si>
  <si>
    <r>
      <t>Fe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  <r>
      <rPr>
        <vertAlign val="subscript"/>
        <sz val="11"/>
        <color indexed="8"/>
        <rFont val="Times New Roman"/>
        <family val="1"/>
      </rPr>
      <t>3</t>
    </r>
    <r>
      <rPr>
        <sz val="11"/>
        <color indexed="8"/>
        <rFont val="Times New Roman"/>
        <family val="1"/>
      </rPr>
      <t>/FeO</t>
    </r>
    <phoneticPr fontId="5" type="noConversion"/>
  </si>
  <si>
    <r>
      <t>T</t>
    </r>
    <r>
      <rPr>
        <vertAlign val="subscript"/>
        <sz val="11"/>
        <color indexed="8"/>
        <rFont val="Times New Roman"/>
        <family val="1"/>
      </rPr>
      <t>Zr</t>
    </r>
    <r>
      <rPr>
        <sz val="11"/>
        <color indexed="8"/>
        <rFont val="Times New Roman"/>
        <family val="1"/>
      </rPr>
      <t xml:space="preserve">(°C) </t>
    </r>
    <phoneticPr fontId="5" type="noConversion"/>
  </si>
  <si>
    <t>References</t>
    <phoneticPr fontId="3" type="noConversion"/>
  </si>
  <si>
    <t>Shizhuyuan Sn-W deposit</t>
    <phoneticPr fontId="3" type="noConversion"/>
  </si>
  <si>
    <t>SZY-23</t>
  </si>
  <si>
    <t>The first-phase microfine-grained porphyritic biotite granite</t>
  </si>
  <si>
    <t>Guo et al., 2015</t>
  </si>
  <si>
    <t>SZY-24</t>
  </si>
  <si>
    <t>SZY-25</t>
  </si>
  <si>
    <t>SZY-26</t>
  </si>
  <si>
    <t>SZY-27</t>
  </si>
  <si>
    <t>SZY-28</t>
  </si>
  <si>
    <t>SZY-13</t>
  </si>
  <si>
    <t>The second-phase fine-grained porphyritic biotite granite</t>
  </si>
  <si>
    <t>SZY-14</t>
  </si>
  <si>
    <t>SZY-29</t>
  </si>
  <si>
    <t>SZY-30</t>
  </si>
  <si>
    <t>SZY-31</t>
  </si>
  <si>
    <t>SZY-1</t>
  </si>
  <si>
    <t>The third-phase medium-grained equigranular zinnwaldite granite</t>
  </si>
  <si>
    <t>SZY-2</t>
  </si>
  <si>
    <t>SZY-3</t>
  </si>
  <si>
    <t>SZY-4</t>
  </si>
  <si>
    <t>SZY-5</t>
  </si>
  <si>
    <t>SZY-6</t>
  </si>
  <si>
    <t>SZY-7</t>
  </si>
  <si>
    <t>SZY-12</t>
  </si>
  <si>
    <t>SZY-19</t>
  </si>
  <si>
    <t>SZY-20</t>
  </si>
  <si>
    <t>SZY-21</t>
  </si>
  <si>
    <t>SZY-22</t>
  </si>
  <si>
    <t>JCT-29</t>
  </si>
  <si>
    <t>Porphyritic biotite granite</t>
  </si>
  <si>
    <t>Jiang et al., 2006</t>
  </si>
  <si>
    <t>Equigranular biotite granite</t>
  </si>
  <si>
    <t>SZY-9</t>
  </si>
  <si>
    <t>QLS-1</t>
  </si>
  <si>
    <t>Chen B et al., 2014</t>
    <phoneticPr fontId="3" type="noConversion"/>
  </si>
  <si>
    <t>QLS-2</t>
  </si>
  <si>
    <t>QLS-73</t>
  </si>
  <si>
    <t>QLS-74</t>
  </si>
  <si>
    <t>QLS-76</t>
  </si>
  <si>
    <t>QLS-156</t>
  </si>
  <si>
    <t>QLS-157</t>
  </si>
  <si>
    <t>QLS-158</t>
  </si>
  <si>
    <t>QLS-115</t>
  </si>
  <si>
    <t>Equigranular granite</t>
  </si>
  <si>
    <t>QLS-116</t>
  </si>
  <si>
    <t>QLS-117</t>
  </si>
  <si>
    <t>QLS-119</t>
  </si>
  <si>
    <t>QLS-152</t>
  </si>
  <si>
    <t>QLS-154</t>
  </si>
  <si>
    <t>QLS-155</t>
  </si>
  <si>
    <t>QLS-46</t>
  </si>
  <si>
    <t>QLS-48</t>
  </si>
  <si>
    <t>QLS-81</t>
  </si>
  <si>
    <t>QLS-83</t>
  </si>
  <si>
    <t>QLS-147</t>
  </si>
  <si>
    <t>QLS-150</t>
  </si>
  <si>
    <t>QLS-151</t>
  </si>
  <si>
    <t>QLS-29</t>
  </si>
  <si>
    <t>Q1</t>
  </si>
  <si>
    <t>Mao et al., 1995</t>
  </si>
  <si>
    <t>Q2</t>
  </si>
  <si>
    <t>Q3</t>
  </si>
  <si>
    <t>Q4</t>
  </si>
  <si>
    <t>Q5</t>
  </si>
  <si>
    <t>490-46</t>
  </si>
  <si>
    <t>490-18</t>
  </si>
  <si>
    <t>490-19</t>
  </si>
  <si>
    <t>490-20</t>
  </si>
  <si>
    <t>490-21</t>
  </si>
  <si>
    <t>490-22</t>
  </si>
  <si>
    <t>490-28</t>
  </si>
  <si>
    <t>490-29</t>
  </si>
  <si>
    <t>490-31</t>
  </si>
  <si>
    <r>
      <rPr>
        <sz val="11"/>
        <color indexed="8"/>
        <rFont val="等线"/>
        <family val="3"/>
        <charset val="134"/>
      </rPr>
      <t>＜</t>
    </r>
    <r>
      <rPr>
        <sz val="11"/>
        <color indexed="8"/>
        <rFont val="Times New Roman"/>
        <family val="1"/>
      </rPr>
      <t>1.5</t>
    </r>
  </si>
  <si>
    <t>490-32</t>
  </si>
  <si>
    <t>490-33</t>
  </si>
  <si>
    <t>SZY-21-02</t>
  </si>
  <si>
    <t>P-1 porphyritic biotite granite</t>
  </si>
  <si>
    <t>Chen et al., 2016</t>
  </si>
  <si>
    <t>SZY-23-01</t>
  </si>
  <si>
    <t>SZY-34-01</t>
  </si>
  <si>
    <t>SZY-38</t>
  </si>
  <si>
    <t>SZY-39</t>
  </si>
  <si>
    <t>SZY-05</t>
  </si>
  <si>
    <t>P-2 equigranular biotite granite</t>
  </si>
  <si>
    <t>SZY-06</t>
  </si>
  <si>
    <t>&lt;0.01</t>
  </si>
  <si>
    <t>SZY-07</t>
  </si>
  <si>
    <t>SZY-11-01</t>
  </si>
  <si>
    <t>SZY-11-02</t>
  </si>
  <si>
    <t>SZY-15</t>
  </si>
  <si>
    <t>SZY-16</t>
  </si>
  <si>
    <t>SZY-26-03</t>
  </si>
  <si>
    <t>SZY-36</t>
  </si>
  <si>
    <t>SZY-37</t>
  </si>
  <si>
    <t>Xiangyuan Sn-W deposit</t>
    <phoneticPr fontId="3" type="noConversion"/>
  </si>
  <si>
    <t>JJL-01</t>
  </si>
  <si>
    <t>Biotite granite</t>
  </si>
  <si>
    <t>Su, 2017</t>
  </si>
  <si>
    <t>JJL-04</t>
  </si>
  <si>
    <t>JJL-10</t>
  </si>
  <si>
    <t>JJL-18</t>
  </si>
  <si>
    <t>JJL-11</t>
  </si>
  <si>
    <t>Two-mica granite</t>
  </si>
  <si>
    <t>JJL-12</t>
  </si>
  <si>
    <t>JJL-17</t>
  </si>
  <si>
    <t>JJL-09</t>
  </si>
  <si>
    <t>PXM-01</t>
  </si>
  <si>
    <t>PXM-02</t>
  </si>
  <si>
    <t>PXM-03</t>
  </si>
  <si>
    <t>PXM-04</t>
  </si>
  <si>
    <t>PXM-05</t>
  </si>
  <si>
    <t>PXM-06</t>
  </si>
  <si>
    <t>PXM-07</t>
  </si>
  <si>
    <t>PXM-08</t>
  </si>
  <si>
    <t>Xitian Sn deposit</t>
    <phoneticPr fontId="3" type="noConversion"/>
  </si>
  <si>
    <t>HGY-4</t>
  </si>
  <si>
    <t>Phophyritic biotite monzonite</t>
  </si>
  <si>
    <t>Chen D et al., 2013, 2014</t>
    <phoneticPr fontId="3" type="noConversion"/>
  </si>
  <si>
    <t>HGY-7</t>
  </si>
  <si>
    <t>HGY-9</t>
  </si>
  <si>
    <t>D0017</t>
  </si>
  <si>
    <t>D0094</t>
  </si>
  <si>
    <t>D5136</t>
  </si>
  <si>
    <t>D0041</t>
  </si>
  <si>
    <t>H13</t>
  </si>
  <si>
    <t>H4</t>
  </si>
  <si>
    <t>H7</t>
  </si>
  <si>
    <t>XT-60</t>
  </si>
  <si>
    <t>Medium- to fine-grained two-mica monzonite</t>
  </si>
  <si>
    <t>Yao et al., 2013</t>
  </si>
  <si>
    <t>Xt0416</t>
  </si>
  <si>
    <t>Dahu</t>
  </si>
  <si>
    <t>Shanyangkeng</t>
  </si>
  <si>
    <t>Bamuzhai</t>
  </si>
  <si>
    <t>Xt0413</t>
  </si>
  <si>
    <t>Granite</t>
  </si>
  <si>
    <t>X0406</t>
  </si>
  <si>
    <t>Medium- to fine-grained porphyritic biotite monzonite</t>
  </si>
  <si>
    <t>Liu et al., 2008</t>
  </si>
  <si>
    <t>X0417</t>
  </si>
  <si>
    <t>X01</t>
  </si>
  <si>
    <t>X02</t>
  </si>
  <si>
    <t>X03</t>
  </si>
  <si>
    <t>Medium-grained biotite monzonite</t>
  </si>
  <si>
    <t>ZK10C02-01</t>
  </si>
  <si>
    <t>Fine-grained granite</t>
  </si>
  <si>
    <t>Zhou et al., 2013</t>
  </si>
  <si>
    <t>ZK10C02-17</t>
  </si>
  <si>
    <t>ZK10C02-19</t>
  </si>
  <si>
    <t>Porphyritic quartz granite</t>
  </si>
  <si>
    <t>ZK10C02-20</t>
  </si>
  <si>
    <t>ZK10C02-36</t>
  </si>
  <si>
    <t>Medium- to fine-grained porphyritic granite</t>
  </si>
  <si>
    <t>ZK10C02-30</t>
  </si>
  <si>
    <t>ZK10C02-22</t>
  </si>
  <si>
    <t>ZK10C02-25</t>
  </si>
  <si>
    <t>ZK10C02-12</t>
  </si>
  <si>
    <t>ZK10C02-03</t>
  </si>
  <si>
    <t>ZK10C02-15</t>
  </si>
  <si>
    <t>ZK10C02-27</t>
  </si>
  <si>
    <t>ZK10C02-07</t>
  </si>
  <si>
    <t>Fine-grained porphyritic biotite granite</t>
  </si>
  <si>
    <t>ZK10C02-33</t>
  </si>
  <si>
    <t>Fine-grained porphyritic biotite monzonite</t>
  </si>
  <si>
    <t>WXL-15</t>
  </si>
  <si>
    <t>WXL-16</t>
  </si>
  <si>
    <t>WXL-17</t>
  </si>
  <si>
    <t>WXL-18</t>
  </si>
  <si>
    <t>ZK11202-27</t>
  </si>
  <si>
    <t>ZK0004-6</t>
  </si>
  <si>
    <t>HHPD-42</t>
  </si>
  <si>
    <t>HHPD-45</t>
  </si>
  <si>
    <t>ZK11202-28</t>
  </si>
  <si>
    <t>Furong Sn deposit</t>
    <phoneticPr fontId="3" type="noConversion"/>
  </si>
  <si>
    <t>FR-63</t>
  </si>
  <si>
    <t>Granite (Furong phase)</t>
  </si>
  <si>
    <r>
      <t>Zhao, et al., 2012</t>
    </r>
    <r>
      <rPr>
        <sz val="9"/>
        <color indexed="8"/>
        <rFont val="宋体"/>
        <family val="3"/>
        <charset val="134"/>
      </rPr>
      <t/>
    </r>
  </si>
  <si>
    <t>FR-33</t>
  </si>
  <si>
    <t>FR-12</t>
  </si>
  <si>
    <t>FR-19</t>
  </si>
  <si>
    <t>GT-2-1</t>
  </si>
  <si>
    <t>FR-43</t>
  </si>
  <si>
    <t>GT-4-4</t>
  </si>
  <si>
    <t>QTL-6</t>
  </si>
  <si>
    <t>Granite (Cailing phase)</t>
  </si>
  <si>
    <t>QTL-14</t>
  </si>
  <si>
    <t>QT-27</t>
  </si>
  <si>
    <t>QT-29</t>
  </si>
  <si>
    <t>QT-30</t>
  </si>
  <si>
    <t>QT-38</t>
  </si>
  <si>
    <t>2ksc-10a</t>
  </si>
  <si>
    <t>Granite</t>
    <phoneticPr fontId="3" type="noConversion"/>
  </si>
  <si>
    <t>Deng et al., 2005</t>
  </si>
  <si>
    <t>2ksc-10b</t>
  </si>
  <si>
    <t>2ksc-10d</t>
  </si>
  <si>
    <t>2ksc-10e</t>
  </si>
  <si>
    <t>2ksc-12</t>
  </si>
  <si>
    <t>2ksc-13</t>
  </si>
  <si>
    <t>2ksc-14</t>
  </si>
  <si>
    <t>2ksc-15</t>
  </si>
  <si>
    <t>2ksc-16</t>
  </si>
  <si>
    <t>2ksc-17</t>
  </si>
  <si>
    <t>2ksc-18</t>
  </si>
  <si>
    <t>2ksc-22a</t>
  </si>
  <si>
    <t>2ksc-23</t>
  </si>
  <si>
    <t>2ksc-24</t>
  </si>
  <si>
    <t>2ksc-25</t>
  </si>
  <si>
    <t>2ksc-26</t>
  </si>
  <si>
    <t>2ksc-27a</t>
  </si>
  <si>
    <t>2ksc-27b</t>
  </si>
  <si>
    <t>2ksc-27c</t>
  </si>
  <si>
    <t>D202_1</t>
  </si>
  <si>
    <t>Fu et al., 2006</t>
  </si>
  <si>
    <t>D202_2</t>
  </si>
  <si>
    <t>D203_1</t>
  </si>
  <si>
    <t>D208_1</t>
  </si>
  <si>
    <t>D208_2</t>
  </si>
  <si>
    <t>XN09-1</t>
  </si>
  <si>
    <t>D210-1</t>
  </si>
  <si>
    <t>D213-1</t>
  </si>
  <si>
    <t>D219-1</t>
  </si>
  <si>
    <t>D220-1</t>
  </si>
  <si>
    <t>D215-1</t>
  </si>
  <si>
    <t>D218-1</t>
  </si>
  <si>
    <t>D218-2</t>
  </si>
  <si>
    <t>XN04-1</t>
  </si>
  <si>
    <t>C22</t>
  </si>
  <si>
    <t>Granite (Furong phase)</t>
    <phoneticPr fontId="3" type="noConversion"/>
  </si>
  <si>
    <t>Bai et al., 2005</t>
  </si>
  <si>
    <t>C41</t>
  </si>
  <si>
    <t>C40</t>
  </si>
  <si>
    <t>C43</t>
  </si>
  <si>
    <t>C55</t>
  </si>
  <si>
    <t>C24</t>
  </si>
  <si>
    <t>C42</t>
  </si>
  <si>
    <t>C21</t>
  </si>
  <si>
    <t>C23</t>
  </si>
  <si>
    <t>C48-1</t>
  </si>
  <si>
    <t>C60</t>
  </si>
  <si>
    <t>C47</t>
  </si>
  <si>
    <t>C48-2</t>
  </si>
  <si>
    <t>C54</t>
  </si>
  <si>
    <t>FR-1</t>
  </si>
  <si>
    <t>Li et al., 2010</t>
  </si>
  <si>
    <t>FR-10-1</t>
  </si>
  <si>
    <t>FR-10-4</t>
  </si>
  <si>
    <t>FR-19-12</t>
  </si>
  <si>
    <t>FR-19-13</t>
  </si>
  <si>
    <t>FR-19-31</t>
  </si>
  <si>
    <t>FR-19-34</t>
  </si>
  <si>
    <t>FR-19-41</t>
  </si>
  <si>
    <t>FR-3</t>
  </si>
  <si>
    <t>FR-32-1</t>
  </si>
  <si>
    <t>FR-43-4</t>
  </si>
  <si>
    <t>GTL-55-1</t>
  </si>
  <si>
    <t>GTL-3-2</t>
  </si>
  <si>
    <t>GTL-55-7</t>
  </si>
  <si>
    <t>SMK-54-1</t>
  </si>
  <si>
    <t>TXW-3-3</t>
  </si>
  <si>
    <t>TXW-3-4</t>
  </si>
  <si>
    <t>FR-32-3</t>
  </si>
  <si>
    <t>Xianghualing Sn deposit</t>
    <phoneticPr fontId="3" type="noConversion"/>
  </si>
  <si>
    <t>X-03-1</t>
  </si>
  <si>
    <t>Biotite granite</t>
    <phoneticPr fontId="3" type="noConversion"/>
  </si>
  <si>
    <t>Lai, 2014</t>
    <phoneticPr fontId="3" type="noConversion"/>
  </si>
  <si>
    <t>X-03-2</t>
  </si>
  <si>
    <t>X-20-2</t>
  </si>
  <si>
    <t>X-23-1</t>
  </si>
  <si>
    <t>X-23-3</t>
  </si>
  <si>
    <t>X-23-7</t>
  </si>
  <si>
    <t>Albite granite</t>
    <phoneticPr fontId="3" type="noConversion"/>
  </si>
  <si>
    <t>X-23-8</t>
  </si>
  <si>
    <t>X-26-1</t>
  </si>
  <si>
    <t>X-26-10</t>
  </si>
  <si>
    <t>X-26-2</t>
  </si>
  <si>
    <t>X-26-5</t>
  </si>
  <si>
    <t>Granite porphyry</t>
    <phoneticPr fontId="3" type="noConversion"/>
  </si>
  <si>
    <t>X-32</t>
  </si>
  <si>
    <t>X-32-1</t>
  </si>
  <si>
    <t>X-33</t>
  </si>
  <si>
    <t>n.d.</t>
  </si>
  <si>
    <t>LZL-1</t>
  </si>
  <si>
    <t>Yuan, 2007</t>
    <phoneticPr fontId="3" type="noConversion"/>
  </si>
  <si>
    <t>LZL-3</t>
  </si>
  <si>
    <t>LZL-4</t>
  </si>
  <si>
    <t>LZL-5</t>
  </si>
  <si>
    <t>LZL-7</t>
  </si>
  <si>
    <t>LZL-8</t>
  </si>
  <si>
    <t>LZL-16</t>
  </si>
  <si>
    <t>JFL-13</t>
  </si>
  <si>
    <t>Xuan et al., 2014</t>
    <phoneticPr fontId="3" type="noConversion"/>
  </si>
  <si>
    <t>JFL-14</t>
  </si>
  <si>
    <t>JFL-15</t>
  </si>
  <si>
    <t>JFL-16</t>
  </si>
  <si>
    <t>JFL-1-2</t>
    <phoneticPr fontId="3" type="noConversion"/>
  </si>
  <si>
    <t>Wen et al., 2017</t>
    <phoneticPr fontId="3" type="noConversion"/>
  </si>
  <si>
    <t>JFL-1-8</t>
    <phoneticPr fontId="3" type="noConversion"/>
  </si>
  <si>
    <t>JFL-2-6</t>
    <phoneticPr fontId="3" type="noConversion"/>
  </si>
  <si>
    <t>Albite granite</t>
  </si>
  <si>
    <t>JFL-2-11</t>
    <phoneticPr fontId="3" type="noConversion"/>
  </si>
  <si>
    <t>WXL-10-5</t>
  </si>
  <si>
    <t>WXL-1</t>
  </si>
  <si>
    <t>WXL-24</t>
  </si>
  <si>
    <t>ZK12801-1</t>
  </si>
  <si>
    <t>11WXL-15</t>
  </si>
  <si>
    <t>11WXL-17</t>
  </si>
  <si>
    <t>11WXL-19</t>
  </si>
  <si>
    <t>11WXL-20</t>
  </si>
  <si>
    <t>11WXL-25</t>
  </si>
  <si>
    <t>11MJL-19</t>
  </si>
  <si>
    <t>07WXL36</t>
  </si>
  <si>
    <t>07WXL41</t>
  </si>
  <si>
    <t>WXL-41</t>
  </si>
  <si>
    <t>WXL-2</t>
  </si>
  <si>
    <t>WXL-3</t>
  </si>
  <si>
    <t>WXL-4</t>
  </si>
  <si>
    <t>WXL-5</t>
  </si>
  <si>
    <t>WXL-6</t>
  </si>
  <si>
    <t>WXL-8</t>
  </si>
  <si>
    <t>WXL-9</t>
  </si>
  <si>
    <t>WXL-10</t>
  </si>
  <si>
    <t>W1</t>
  </si>
  <si>
    <t>W2</t>
  </si>
  <si>
    <t>W3</t>
  </si>
  <si>
    <t>W4</t>
  </si>
  <si>
    <t>C14</t>
  </si>
  <si>
    <t>C15</t>
  </si>
  <si>
    <t>HH21-4</t>
  </si>
  <si>
    <t>HH22-4</t>
  </si>
  <si>
    <t>Hh0405</t>
  </si>
  <si>
    <t>HH6-2</t>
  </si>
  <si>
    <t>HH24-3</t>
  </si>
  <si>
    <t>47P-19</t>
  </si>
  <si>
    <t>HHPP-45</t>
  </si>
  <si>
    <t>09HHP03</t>
  </si>
  <si>
    <t>6503-4</t>
  </si>
  <si>
    <t>ZK11202-1</t>
  </si>
  <si>
    <t>DGL-10-6</t>
  </si>
  <si>
    <t>HH12-8</t>
  </si>
  <si>
    <t>HH13-3</t>
  </si>
  <si>
    <t>HH14-4</t>
  </si>
  <si>
    <t>HH18-9</t>
  </si>
  <si>
    <t>Hh0404</t>
  </si>
  <si>
    <t>ZK16003-03</t>
  </si>
  <si>
    <t>ZK16003-04</t>
  </si>
  <si>
    <t>ZK12802-04</t>
  </si>
  <si>
    <t>ZK12802-08</t>
  </si>
  <si>
    <t>ZK14401-04</t>
  </si>
  <si>
    <t>W</t>
  </si>
  <si>
    <t>Sn</t>
  </si>
  <si>
    <t>K/Rb</t>
  </si>
  <si>
    <t>Tourmaline-bearing two-mica granite</t>
    <phoneticPr fontId="2" type="noConversion"/>
  </si>
  <si>
    <t>Tourmaline-bearing biotite granite</t>
    <phoneticPr fontId="2" type="noConversion"/>
  </si>
  <si>
    <t>Tourmaline-bearing two-mica monzogranite</t>
  </si>
  <si>
    <t>Tourmaline-bearing two-mica monzogranite</t>
    <phoneticPr fontId="2" type="noConversion"/>
  </si>
  <si>
    <t>Tourmaline-bearing biotite monzogranite</t>
    <phoneticPr fontId="2" type="noConversion"/>
  </si>
  <si>
    <t>Biotite granite</t>
    <phoneticPr fontId="2" type="noConversion"/>
  </si>
  <si>
    <t>Granite porphyry</t>
    <phoneticPr fontId="2" type="noConversion"/>
  </si>
  <si>
    <t>Biotite monzogranite</t>
    <phoneticPr fontId="2" type="noConversion"/>
  </si>
  <si>
    <t>Zheng and Guo, 2012</t>
  </si>
  <si>
    <t>Zheng and Guo, 2012</t>
    <phoneticPr fontId="2" type="noConversion"/>
  </si>
  <si>
    <t>Zhang et al., 2016</t>
  </si>
  <si>
    <t>Zhang et al., 2016</t>
    <phoneticPr fontId="2" type="noConversion"/>
  </si>
  <si>
    <t>Wang et al., 2012</t>
    <phoneticPr fontId="2" type="noConversion"/>
  </si>
  <si>
    <t>Wang et al., 2013</t>
    <phoneticPr fontId="2" type="noConversion"/>
  </si>
  <si>
    <t>Shuiyuanshan W deposit</t>
    <phoneticPr fontId="2" type="noConversion"/>
  </si>
  <si>
    <t>Hehuaping Sn deposit</t>
    <phoneticPr fontId="2" type="noConversion"/>
  </si>
  <si>
    <t>D0231-1</t>
  </si>
  <si>
    <t>D0231-2</t>
  </si>
  <si>
    <t>D0233</t>
  </si>
  <si>
    <t>D0241</t>
  </si>
  <si>
    <t>D0245</t>
  </si>
  <si>
    <t>D0247</t>
  </si>
  <si>
    <t>D0251</t>
  </si>
  <si>
    <t>D0253</t>
  </si>
  <si>
    <t>12D76</t>
    <phoneticPr fontId="2" type="noConversion"/>
  </si>
  <si>
    <t>12D77</t>
    <phoneticPr fontId="2" type="noConversion"/>
  </si>
  <si>
    <t>Tashan W deposit</t>
    <phoneticPr fontId="2" type="noConversion"/>
  </si>
  <si>
    <t>Du et al., 2015</t>
    <phoneticPr fontId="2" type="noConversion"/>
  </si>
  <si>
    <t>Ma et al., 2016</t>
    <phoneticPr fontId="2" type="noConversion"/>
  </si>
  <si>
    <t>Y05-2</t>
  </si>
  <si>
    <t>Y06-1</t>
  </si>
  <si>
    <t>Y11</t>
  </si>
  <si>
    <t>Y20</t>
  </si>
  <si>
    <t>Yuntoujie W deposit</t>
    <phoneticPr fontId="2" type="noConversion"/>
  </si>
  <si>
    <t>muscovite monzogranite porphyry</t>
    <phoneticPr fontId="2" type="noConversion"/>
  </si>
  <si>
    <t>tourmaline muscovite monzogranite porphyry</t>
    <phoneticPr fontId="2" type="noConversion"/>
  </si>
  <si>
    <t>Huang et al., 2016</t>
    <phoneticPr fontId="2" type="noConversion"/>
  </si>
  <si>
    <t>05DW2-1</t>
    <phoneticPr fontId="2" type="noConversion"/>
  </si>
  <si>
    <t>05DW2-2</t>
    <phoneticPr fontId="2" type="noConversion"/>
  </si>
  <si>
    <t>05DW3-1</t>
    <phoneticPr fontId="2" type="noConversion"/>
  </si>
  <si>
    <t>05DW4-1</t>
    <phoneticPr fontId="2" type="noConversion"/>
  </si>
  <si>
    <t>05DW5-1</t>
    <phoneticPr fontId="2" type="noConversion"/>
  </si>
  <si>
    <t>Xu et al., 2017</t>
    <phoneticPr fontId="2" type="noConversion"/>
  </si>
  <si>
    <t>biotite monzogranite</t>
    <phoneticPr fontId="2" type="noConversion"/>
  </si>
  <si>
    <t>Liguifu W deposit</t>
    <phoneticPr fontId="2" type="noConversion"/>
  </si>
  <si>
    <t>monzogranite</t>
    <phoneticPr fontId="2" type="noConversion"/>
  </si>
  <si>
    <t>12D49</t>
    <phoneticPr fontId="2" type="noConversion"/>
  </si>
  <si>
    <t>12D53</t>
    <phoneticPr fontId="2" type="noConversion"/>
  </si>
  <si>
    <t>References</t>
    <phoneticPr fontId="2" type="noConversion"/>
  </si>
  <si>
    <t>Cai, M.H., Chen, K.X., Qu, W.J., Liu, G.Q., Fu, J.M., and Yin, J.P., 2006, Geological characteristicsand Re-Os dating of molybdenites in Hehuaping tin-polymetallic deposit, southern Hunan Province: Mineral Deposits, v. 25, p. 263–268 (in Chinese with English abstract).</t>
    <phoneticPr fontId="2" type="noConversion"/>
  </si>
  <si>
    <t>Bai et al., 2006</t>
    <phoneticPr fontId="2" type="noConversion"/>
  </si>
  <si>
    <t>Zhang, R.Q., Lu, J.J., Wang, R.C., Yao, Y., Ding, T., Hu, J.B., and Zhang, H.F., 2016, Petrogenesis of W- and Sn-bearing granites and the mechanism of their metallogenic diversity in the Wangxianling area, southern Hunan Province: Geochemica, v. 45, p. 105-132 (in Chinese with English abstract)</t>
    <phoneticPr fontId="2" type="noConversion"/>
  </si>
  <si>
    <t>Wang, X.B., Wu, J., Cai, M.H., Chen, W.H., Xie, D.F., and Liu, X., 2013, Geochemical characteristics and Sr-Nd-Hf isotopic composition of Yanshanian granite porphyries in the Hehuaping area of southern Hunan and their geological significance: Geology and Exploration, v. 49, p. 300-312 ( in Chinese with English abstract)</t>
    <phoneticPr fontId="2" type="noConversion"/>
  </si>
  <si>
    <t>Zheng, J.H., and Guo, C.L., 2012, Geochronology, geochemistry and zircon Hf isotopes of the Wangxianling granitic intrusion in South Hunan Province and its geological significance: Acta Petrol. Sin, v.28, p.75–90 (in Chinese with English abstract).</t>
    <phoneticPr fontId="2" type="noConversion"/>
  </si>
  <si>
    <t>Chen, D., Chen, YM., Ma, AJ., Liu, W., Liu, YR., and Ni, Y.J., 2014, Magma mixing in the Xitian pluton of Hunan Province: Evidence from petrography, geochemistry and zircon U-Pb age: Geology in China, v. 41, p. 61-78 (in Chinese with English abstract).</t>
  </si>
  <si>
    <t>Chen, D., Shao, Y.J., Liu, W., Ma A.J., and Liu YR.. 2013, Petrological and geochemical characteristics of Xitian pluton in Hunan province: Geology and Mineral Resources of South China, v. 31, p.11-25 (in Chinese with English abstract)</t>
  </si>
  <si>
    <r>
      <t>Yao, Y., Chen, J., Lu, J.J.,</t>
    </r>
    <r>
      <rPr>
        <sz val="10"/>
        <color indexed="8"/>
        <rFont val="Times New Roman"/>
        <family val="1"/>
      </rPr>
      <t xml:space="preserve"> and</t>
    </r>
    <r>
      <rPr>
        <sz val="10"/>
        <color indexed="8"/>
        <rFont val="Times New Roman"/>
        <family val="1"/>
      </rPr>
      <t xml:space="preserve"> Zhang, R.Q., 2013, Geochronology, Hf isotopic compositions and geochemical characteristics of Xitian A-type granite and its geological significance: Mineral Deposits, v. 32, p. 467-488 (</t>
    </r>
    <r>
      <rPr>
        <sz val="10"/>
        <color indexed="8"/>
        <rFont val="Times New Roman"/>
        <family val="1"/>
      </rPr>
      <t xml:space="preserve"> in</t>
    </r>
    <r>
      <rPr>
        <sz val="10"/>
        <color indexed="8"/>
        <rFont val="Times New Roman"/>
        <family val="1"/>
      </rPr>
      <t xml:space="preserve"> Chinese with English abstract).</t>
    </r>
  </si>
  <si>
    <t>Liu, G.Q., Wu, S.H., Du, A.D., Fu, J.M., Yang, X.J., Tang, Z.H., and Wei, J.Q., 2008, Metallogenic ages of the Xitian tungsten-tin deposit, eastern Hunan province: Geotectonica et Metallogenia, v. 32, p. 63-71 (in Chinese with English abstract).</t>
  </si>
  <si>
    <t>Zhou, Y., Liang, X.Q., Liang, X.R., Wu, S.C,. Jiang, Y., Wen, S.N., and Cai, Y.F., 2013, Geochronology and Geochemical Characteristics of the Xitian Tungsten-Tin-Bearing A-type Granites, Hunan Province, China: Geotectonica et Metallogenia, v. 37, p. 511-529 (in Chinese with English abstract).</t>
  </si>
  <si>
    <t>Zhao, K.D., Jiang, S.Y., Yang, S.Y., Dai, B.Z., and Lu, J.J., 2012, Mineral chemistry, trace elements and Sr-Nd-Hf isotope geochemistry and petrogenesis of Cailing and Furong granites and mafic enclaves from the Qitianling batholith in the Shi-Hang zone, South China: Gondwana Research, v. 22, p. 310-324.</t>
  </si>
  <si>
    <t>Deng, X.G., Li, X.H., Liu, Y.M., Huang, G.F., and Hou, M.S., 2005, Geochemical characteristics of Qitianling granites and their implications for mineralization: Acta Petrologica et Mineralogica, v. 24, p. 93-102 (in Chinese with English abstract)</t>
  </si>
  <si>
    <r>
      <t xml:space="preserve">Fu, J.M., Xie, C.F., Peng, S.B., Yang, X.J., and Mei, Y.P., 2006, </t>
    </r>
    <r>
      <rPr>
        <sz val="10"/>
        <color indexed="8"/>
        <rFont val="Times New Roman"/>
        <family val="1"/>
      </rPr>
      <t xml:space="preserve">Geochemistry and Crust-Mantle Magmatic Mixing of the Qitianling Granites and Their Dark Microgranular Enclaves in Hunan Province: Acta Geoscientica Sinica, v. 27, p. 557-569 </t>
    </r>
    <r>
      <rPr>
        <sz val="10"/>
        <color indexed="8"/>
        <rFont val="Times New Roman"/>
        <family val="1"/>
      </rPr>
      <t>(in Chinese with English abstract).</t>
    </r>
  </si>
  <si>
    <t>Bai, D.Y., Chen, J.C., Ma, T.Q., Wang, and X,H., 2005, Geochemical Characteristics and Tectonic Setting of Qitianling A-type Granitic Pluton in Southeast Hunan: Acta Petrologica et Mineralogica, v. 24, p.255-272 (in Chinese with English abstract)</t>
  </si>
  <si>
    <t>Li, X.M., Hu, R.Z., Bi, X.W., and Peng, J.T., 2010, Geochemistry and tin metallogenic potential for Qitianling granite mass in southern Hunan: Journal of jilin University, v. 40, p. 81-108 (in Chinese with English abstract).</t>
  </si>
  <si>
    <t>Lai, S.H., 2014, Research on mineralization of the Xianghualing tin polymetallic deposit, Hunan Province, China: A dissertation submitted to China University of Geosciences for doctoral degree (in Chinese with English abstract).</t>
    <phoneticPr fontId="5" type="noConversion"/>
  </si>
  <si>
    <t>Yuan, S.D., 2007, Geochronology and geochemistry of the Xianghualing tin-polymetallic deposit, Hunan Province, China: A dissertation submitted for the degree of doctor of philosophy of the Chinese Academy of Sciences and for diploma of Institute of Geochemistry (in Chinese with English abstract).</t>
    <phoneticPr fontId="5" type="noConversion"/>
  </si>
  <si>
    <t>Xuan, Y.S., Yuan, S.D., Yuan, Y.B., and Mi, J.R., 2014, Zircon U-Pb age, geochemistry and petrologenesis of Jianfengling pluton in southern Hunan Province: Mineral Deposits, v.33, p. 1379-1390 (in Chinese with English abstract).</t>
    <phoneticPr fontId="5" type="noConversion"/>
  </si>
  <si>
    <t>Wen, C.H., Shao, Y.J., Huang, G.F., Luo, X.Y.,  and Li, S.M., 2017, Geochemical features and mineralization of Jianfengling rare metal granite in Hunan Province: Mineral Deposits, v. 36, p. 879-892 (in Chinese with English abstract)</t>
    <phoneticPr fontId="5" type="noConversion"/>
  </si>
  <si>
    <t>Qiu, R.Z., Deng, J.F., Cai, Z.Y., Zhou, S., Chang, H.L., and Du, S.H., 2003, Nd isotopic characteristics and genesis of Xianghualing 430 granitic body, Hunan Province: Acta Petrologica et Mineralogica, v.22, p. 41-46 (in Chinese with English abstract).</t>
    <phoneticPr fontId="5" type="noConversion"/>
  </si>
  <si>
    <t>Guo, C.L., Wang, R.C., Yuan, S.D., Wu, S.H., and Yin, B., 2015, Geochronological and geochemical constraints on the petrogenesis and geodynamic setting of the Qianlishan granitic pluton, Southeast China: Mineralogy and Petrology, v. 109, p. 253-282.</t>
  </si>
  <si>
    <t>Jiang, Y.H., Jiang, S.Y., Zhao, K.D., and Ling, H.F., 2006, Petrogenesis of Late Jurassic Qianlishan granites and mafic dykes, Southeast China: implications for a back–arc extension setting: Geological Magazine, v. 143, p.457–474.</t>
  </si>
  <si>
    <t>Chen, B., Ma, X.H., and Wang, Z.Q., 2014, Origin of the fluorine-rich highly differentiated granites from the Qianlishan composite plutons (South China) and implications for polymetallic mineralization: Journal of Asian Earth Sciences, v. 93, p. 301-314.</t>
  </si>
  <si>
    <t>Mao, J.W., and Li, H.Y., 1995, Evolution of the Qianlishan granite stock and its relation to the Shizhuyuan polymetallic tungsten deposit: International Geology Review, v. 37, p. 63-80.</t>
  </si>
  <si>
    <t>Chen, Y.X., Li, H., Sun, W.D., Ireland, T., Tian, XF., Hu, Y.B., Yang, W.B., Chen, C., and Xu, D.R., 2016, Generation of Late Mesozoic Qianlishan A2-type granite in Nanling Range, South China: Implications for Shizhuyuan W-Sn mineralization and tectonic evolution: Lithos, v. 266-267, p. 435-452.</t>
  </si>
  <si>
    <r>
      <t xml:space="preserve">Su, H.Z., 2017, The petrogenesis studies of the Mesozoic Xiangyuan tungsten-tin deposit and related granites in Hunan Province: A Dissertation submitted to China University of Geosciences for master degree 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Times New Roman"/>
        <family val="1"/>
      </rPr>
      <t>in</t>
    </r>
    <r>
      <rPr>
        <sz val="10"/>
        <color indexed="8"/>
        <rFont val="Times New Roman"/>
        <family val="1"/>
      </rPr>
      <t xml:space="preserve"> Chinese with English abstract)</t>
    </r>
    <r>
      <rPr>
        <sz val="10"/>
        <color indexed="8"/>
        <rFont val="Times New Roman"/>
        <family val="1"/>
      </rPr>
      <t>.</t>
    </r>
  </si>
  <si>
    <t>Bai, D.Y., Lu, J.C., Ma, T.Q., and Wang, X.H., 2006, Geochemical characteristics of Wangxianling granitic pluton and its constraints on Late Indosinian tectonic setting of Southeast Hunan: Geochimica, v. 35, p. 113-125 (in Chinese with English abstract)</t>
    <phoneticPr fontId="2" type="noConversion"/>
  </si>
  <si>
    <t>Wang, X.B., Cai, M.H., Peng, Z.A., Xu, M., Liu, H., and Guo, T.F., 2012, Geochemical characteristics and mineralization of Wangxianling
granite in Hehuaping area, southern Hunan Province : Geology and Mineral Resources of South China, v. 28, p. 115-123 (in Chinese with English abstract).</t>
    <phoneticPr fontId="2" type="noConversion"/>
  </si>
  <si>
    <t>Du, Y., Shao, Y.J., Luo, X.Y., Guo, A.M., Huang, G.F., Tian, L., Wang, J.Y., and Chen, B.H., 2015, Geological Features and Genesis of Tianmuchong pollymetallic tungsten-tin Deposit in Guiyang County, Hunan Province: Geology and Mineral Resources of South China, v. 31, p. 354-367 (in Chinese with English abstract).</t>
    <phoneticPr fontId="2" type="noConversion"/>
  </si>
  <si>
    <t xml:space="preserve">Ma, L.Y., Liu, S.S., Fu, J.M., Cheng, S.B., Lu, Y.Y., and Mei, Y.P., 2015, Petrogenesis of the Tashan-Yangmingshan granitic batholiths: Constraints from zircon U-Pb age, geochemistry and Sr-Nd isotopes: Acta Geologica Sinica, v. 90, p. 284-303  (in Chinese with English abstract). </t>
    <phoneticPr fontId="2" type="noConversion"/>
  </si>
  <si>
    <t>Huang, W.T., Wu, J., Zhang, J., Liang, H.Y., and Qiu, X.L., 2016, Geochemistry and Hf–Nd isotope characteristics and forming processes of the Yuntoujie granites associated withW–Mo deposit, Guangxi, South China: Ore Geology Reviews, v. 81, p. 953-964.</t>
    <phoneticPr fontId="2" type="noConversion"/>
  </si>
  <si>
    <t>Xu, D.M., Fu, J.M., Chen, X.Q., Cheng, S.B., Ma, L.Y., Zhang, K., and Huang, H., 2017, Formation Age and Petrogenesis of the Dupangling Rapakivi
Granites and its Geological Significance: Geotectonica et Metallogenia, v. 41, p. 561-576  (in Chinese with English abstract)</t>
    <phoneticPr fontId="2" type="noConversion"/>
  </si>
  <si>
    <t>Jurassic Sn(-W) deposit</t>
  </si>
  <si>
    <t>Triassic W deposit</t>
  </si>
  <si>
    <t>zk2808-1090.1</t>
  </si>
  <si>
    <t>zk2808-1091.1</t>
  </si>
  <si>
    <t>zk4207-902</t>
  </si>
  <si>
    <t>ZK5406-1</t>
  </si>
  <si>
    <t>ZK5406-2</t>
  </si>
  <si>
    <t>ZK5406-3</t>
  </si>
  <si>
    <t>ZK5406-4</t>
  </si>
  <si>
    <t>ZK5406-5</t>
  </si>
  <si>
    <t>Z-10</t>
  </si>
  <si>
    <t>Z-11</t>
  </si>
  <si>
    <t>Z-12</t>
  </si>
  <si>
    <t>Z-13</t>
  </si>
  <si>
    <t>Z-14</t>
  </si>
  <si>
    <t>Z-15</t>
  </si>
  <si>
    <t>Z-16</t>
  </si>
  <si>
    <t>Z-17</t>
  </si>
  <si>
    <t>Z-18</t>
  </si>
  <si>
    <t>Z-19</t>
  </si>
  <si>
    <t>Z-20</t>
  </si>
  <si>
    <t>Z-21</t>
  </si>
  <si>
    <t>Z-22</t>
  </si>
  <si>
    <t>Z-23</t>
  </si>
  <si>
    <t>Z-01</t>
  </si>
  <si>
    <t>Z-02</t>
  </si>
  <si>
    <t>Z-03</t>
  </si>
  <si>
    <t>Z-06</t>
  </si>
  <si>
    <t>Z-07</t>
  </si>
  <si>
    <t>Z-08</t>
  </si>
  <si>
    <t>Z-09</t>
  </si>
  <si>
    <t>Z-24</t>
  </si>
  <si>
    <t>Z-25</t>
  </si>
  <si>
    <t>Z-26</t>
  </si>
  <si>
    <t>Z-27</t>
  </si>
  <si>
    <t>ZX08</t>
  </si>
  <si>
    <t>ZXB34-1</t>
  </si>
  <si>
    <t>ZX14</t>
  </si>
  <si>
    <t>ZX15-3</t>
  </si>
  <si>
    <t>ZX15-4</t>
  </si>
  <si>
    <t>1227-1</t>
  </si>
  <si>
    <t>1227-2</t>
  </si>
  <si>
    <t>1227-3</t>
  </si>
  <si>
    <t>1228-1</t>
  </si>
  <si>
    <t>1228-2</t>
  </si>
  <si>
    <t>1228-3</t>
  </si>
  <si>
    <t>1228-4</t>
  </si>
  <si>
    <t>1229-1</t>
  </si>
  <si>
    <t>1229-2</t>
  </si>
  <si>
    <t>1229-3</t>
  </si>
  <si>
    <t>Li et al., 2014</t>
  </si>
  <si>
    <t>Wang et al., 2015</t>
  </si>
  <si>
    <t>Song et al., 2018</t>
  </si>
  <si>
    <t>Chen et al., 2015</t>
  </si>
  <si>
    <t>Dahutang</t>
  </si>
  <si>
    <t>13DHT-5</t>
  </si>
  <si>
    <t>13DHT-7</t>
  </si>
  <si>
    <t>13DHT-21</t>
  </si>
  <si>
    <t>13DHT-22</t>
  </si>
  <si>
    <t>13DHT-23</t>
  </si>
  <si>
    <t>13DHT-24</t>
  </si>
  <si>
    <t>13DHT-4</t>
  </si>
  <si>
    <t>13DHT-8</t>
  </si>
  <si>
    <t>13DHT-9</t>
  </si>
  <si>
    <t>13DHT-12</t>
  </si>
  <si>
    <t>13DHT-14</t>
  </si>
  <si>
    <t>13DHT-19</t>
  </si>
  <si>
    <t>13DHT-20</t>
  </si>
  <si>
    <t>13DHT-1</t>
  </si>
  <si>
    <t>13DHT-2</t>
  </si>
  <si>
    <t>13DHT-11</t>
  </si>
  <si>
    <t>13DHT-13</t>
  </si>
  <si>
    <t>13DLS-7</t>
  </si>
  <si>
    <t>13DLS-8</t>
  </si>
  <si>
    <t>13DLS-9</t>
  </si>
  <si>
    <t>13DLS-4</t>
  </si>
  <si>
    <t>13DLS-13</t>
  </si>
  <si>
    <t>13DLS-14</t>
  </si>
  <si>
    <t>13DLS-2</t>
  </si>
  <si>
    <t>13DLS-10</t>
  </si>
  <si>
    <t>13SWD-1</t>
  </si>
  <si>
    <t>13SWD-2</t>
  </si>
  <si>
    <t>ZK0-26-1</t>
  </si>
  <si>
    <t>ZK0-26-2</t>
  </si>
  <si>
    <t>ZK0-26-3</t>
  </si>
  <si>
    <t>DHT-60</t>
  </si>
  <si>
    <t>DHT-61</t>
  </si>
  <si>
    <t>DHT-67</t>
  </si>
  <si>
    <t>16SMD1-H1</t>
  </si>
  <si>
    <t>16SMD1-H2</t>
  </si>
  <si>
    <t>16SMD1-H3</t>
  </si>
  <si>
    <t>16SMD1-H4</t>
  </si>
  <si>
    <t>16SMD1-H5</t>
  </si>
  <si>
    <t>16SMD1-H6</t>
  </si>
  <si>
    <t>16K13-H2</t>
  </si>
  <si>
    <t>16K13-H4</t>
  </si>
  <si>
    <t>16K13-H6</t>
  </si>
  <si>
    <t>16K13-H7</t>
  </si>
  <si>
    <t>16K13-H8</t>
  </si>
  <si>
    <t>16K14-H1</t>
  </si>
  <si>
    <t>16K14-H2</t>
  </si>
  <si>
    <t>16K14-H3</t>
  </si>
  <si>
    <t>16K14-H4</t>
  </si>
  <si>
    <t>16K14-H5</t>
  </si>
  <si>
    <t>16K14-H6</t>
  </si>
  <si>
    <t>16K14-H7</t>
  </si>
  <si>
    <t>17K2-01</t>
  </si>
  <si>
    <t>17K2-02</t>
  </si>
  <si>
    <t>17K2-03</t>
  </si>
  <si>
    <t>17K2-04</t>
  </si>
  <si>
    <t>17K2-06</t>
  </si>
  <si>
    <t>17K3-H1</t>
  </si>
  <si>
    <t>17K3-H2</t>
  </si>
  <si>
    <t>17K3-H4</t>
  </si>
  <si>
    <t>17K3-H5</t>
  </si>
  <si>
    <t>17K3-H6</t>
  </si>
  <si>
    <t>16SM-04</t>
  </si>
  <si>
    <t>16SM-05</t>
  </si>
  <si>
    <t>16SM-07</t>
  </si>
  <si>
    <t>MGD-08</t>
  </si>
  <si>
    <t>GB-2-46</t>
  </si>
  <si>
    <t>GB-2-47</t>
  </si>
  <si>
    <t>GB-2-48</t>
  </si>
  <si>
    <t>MGD-01</t>
  </si>
  <si>
    <t>MGD-02</t>
  </si>
  <si>
    <t>MGD-03</t>
  </si>
  <si>
    <t>GB-2-11</t>
  </si>
  <si>
    <t>GB-2-12</t>
  </si>
  <si>
    <t>GB-2-13</t>
  </si>
  <si>
    <t>GB-2-44</t>
  </si>
  <si>
    <t>GB-2-45</t>
  </si>
  <si>
    <t>GB-2-9</t>
  </si>
  <si>
    <t>MGD-04</t>
  </si>
  <si>
    <t>MGD-05</t>
  </si>
  <si>
    <t>MGD-07</t>
  </si>
  <si>
    <t>MGD-09</t>
  </si>
  <si>
    <t>MGD-10</t>
  </si>
  <si>
    <t>MGD-11</t>
  </si>
  <si>
    <t>GB-2-14</t>
  </si>
  <si>
    <t>GB-2-36</t>
  </si>
  <si>
    <t>GB-2-37</t>
  </si>
  <si>
    <t>GB-2-38</t>
  </si>
  <si>
    <t>GB-2-39</t>
  </si>
  <si>
    <t>16K4-H1</t>
  </si>
  <si>
    <t>16K4-H2</t>
  </si>
  <si>
    <t>16K4-H3</t>
  </si>
  <si>
    <t>16K11-H1</t>
  </si>
  <si>
    <t>16K11-H2</t>
  </si>
  <si>
    <t>16K11-H3</t>
  </si>
  <si>
    <t>16K11-H4</t>
  </si>
  <si>
    <t>16K11-H5</t>
  </si>
  <si>
    <t>16K12-H1</t>
  </si>
  <si>
    <t>16K12-H2</t>
  </si>
  <si>
    <t>Mao et al., 2015</t>
  </si>
  <si>
    <t>Huang and Jiang, 2014</t>
  </si>
  <si>
    <t>Xiang et al., 2015</t>
  </si>
  <si>
    <t>Chen et al., 2018</t>
  </si>
  <si>
    <t>Wu et al., 2019</t>
  </si>
  <si>
    <t>15XLS -38-1</t>
  </si>
  <si>
    <t>15XLS -38-3</t>
  </si>
  <si>
    <t>15XLS -38-4</t>
  </si>
  <si>
    <t>15XLS -38-5</t>
  </si>
  <si>
    <t>15XLS -38-6</t>
  </si>
  <si>
    <t>15XLS -38-7</t>
  </si>
  <si>
    <t>15XLS -38-8</t>
  </si>
  <si>
    <t>15XLS -67-1</t>
  </si>
  <si>
    <t>15XLS -67-2</t>
  </si>
  <si>
    <t>15XLS -67-3</t>
  </si>
  <si>
    <t>15XLS -67-4</t>
  </si>
  <si>
    <t>15XLS -67-5</t>
  </si>
  <si>
    <t>LOI</t>
  </si>
  <si>
    <t>ZK002-04</t>
  </si>
  <si>
    <t>ZK002-05</t>
  </si>
  <si>
    <t>ZK002-07</t>
  </si>
  <si>
    <t>ZK002-08</t>
  </si>
  <si>
    <t>ZK002-16</t>
  </si>
  <si>
    <t>ZK002-17</t>
  </si>
  <si>
    <t>ZK002-21</t>
  </si>
  <si>
    <t>ZK002-35</t>
  </si>
  <si>
    <t>ZK002-42</t>
  </si>
  <si>
    <t>Wang et al., 2017</t>
  </si>
  <si>
    <t>Xy06-2</t>
  </si>
  <si>
    <t>xy08-2</t>
  </si>
  <si>
    <t>xy09</t>
  </si>
  <si>
    <t>JX01-B9</t>
  </si>
  <si>
    <t>JX01-B12</t>
  </si>
  <si>
    <t>JX01-B14</t>
  </si>
  <si>
    <t>JX01-B15</t>
  </si>
  <si>
    <t>JX01-B16</t>
  </si>
  <si>
    <t>JX01-B17</t>
  </si>
  <si>
    <t>JX01-B19</t>
  </si>
  <si>
    <t>JX01-B22</t>
  </si>
  <si>
    <t>JX01-B28</t>
  </si>
  <si>
    <t>15XY-D193-1</t>
  </si>
  <si>
    <t>15XY-D193-2</t>
  </si>
  <si>
    <t>15XY-183</t>
  </si>
  <si>
    <t>15XY-186</t>
  </si>
  <si>
    <t>15XY-187</t>
  </si>
  <si>
    <t>15XY-188</t>
  </si>
  <si>
    <t>15XY-193</t>
  </si>
  <si>
    <t>15XY-195</t>
  </si>
  <si>
    <t>15XY-196</t>
  </si>
  <si>
    <t>15XY-10</t>
  </si>
  <si>
    <t>15XY-11</t>
  </si>
  <si>
    <t>15XY-165</t>
  </si>
  <si>
    <t>Zhou et al., 2012</t>
  </si>
  <si>
    <t>Su et al., 2018</t>
  </si>
  <si>
    <t>ZKN21-1</t>
  </si>
  <si>
    <t>ZKN21-2</t>
  </si>
  <si>
    <t>ZKN01-1</t>
  </si>
  <si>
    <t>ZKN01-2</t>
  </si>
  <si>
    <t>ZKN01-3</t>
  </si>
  <si>
    <t>ZK45-1</t>
  </si>
  <si>
    <t>ZK45-2</t>
  </si>
  <si>
    <t>ZK45-3</t>
  </si>
  <si>
    <t>Tang et al., 2019</t>
  </si>
  <si>
    <t>YCL-B1</t>
  </si>
  <si>
    <t>YCL-B7</t>
  </si>
  <si>
    <t>YCL-B21</t>
  </si>
  <si>
    <t>YCL-B22</t>
  </si>
  <si>
    <t>YCL-B23</t>
  </si>
  <si>
    <t>YCL-B24</t>
  </si>
  <si>
    <t>YCL-B8</t>
  </si>
  <si>
    <t>YCL-B10</t>
  </si>
  <si>
    <t>YCL-B11</t>
  </si>
  <si>
    <t>YCL-B27</t>
  </si>
  <si>
    <t>YCL-B32</t>
  </si>
  <si>
    <t>YCL-B33</t>
  </si>
  <si>
    <t>Mao et al., 2017</t>
  </si>
  <si>
    <t>References</t>
  </si>
  <si>
    <t>Chen, F., Wang, D. H., Du, J. G., Xu, W., Wang, K. Y., Yu, Y. L., and Tang, J. L., 2015a, Geochemical Characteristics and LA-ICP-MS Zircon U-Pb Age of the Lanhualing Granite in Ningguo, Anhui Province: Geotectonica Et Metallogenia, v. 39, p. 369-377(in Chinese with English abstract).</t>
  </si>
  <si>
    <t>Chen, G. H., Shu, L. S., Shu, L. M., Zhang, C., and Ouyang, Y., 2015b, Geological characteristics and mineralization setting of the Zhuxi tungsten (copper) polymetallic deposit in the Eastern Jiangnan Orogen: Science China Earth Sciences, v. 59, p. 803-823(in Chinese with English abstract).</t>
  </si>
  <si>
    <t>Chen, W., Chen, B., and Sun, K., 2018, Petrogenesis of the Maogongdong highly differentiated granite in the Dahutang tungsten ore field, Jiangxi Province: Acta Petrologica Sinica, v. 34, p. 1704-1724(in Chinese with English abstract).</t>
  </si>
  <si>
    <t>Chen, X., Wang, Y., Sun, W., and Yang, X., 2013, Zircon U-Pb chronology, geochemistry and genesis of the Zhuxiling granite in Ningguo, Southern Anhui: Acta Geol Sin, v. 87, p. 1662-1678(in Chinese with English abstract).</t>
  </si>
  <si>
    <t>Duan, X., Chen, B., Sun, K., Wang, Z., Yan, X., and Zhang, Z., 2019, Accessory mineral chemistry as a monitor of petrogenetic and metallogenetic processes: A comparative study of zircon and apatite from Wushan Cu- and Zhuxiling W(Mo)-mineralization-related granitoids: Ore Geology Reviews, p. 102940, https://doi.org/10.1016/j.oregeorev.2019.102940.</t>
  </si>
  <si>
    <t>Fan, X., Mavrogenes, J., Hou, Z., Zhang, Z., Wu, X., and Dai, J., 2019, Petrogenesis and metallogenic significance of multistage granites in Shimensi tungsten polymetallic deposit, Dahutang giant ore field, South China: Lithos, v. 336-337, p. 326-344.</t>
  </si>
  <si>
    <t>Huang, L. C., and Jiang, S. Y., 2014, Highly fractionated S-type granites from the giant Dahutang tungsten deposit in Jiangnan Orogen, Southeast China: geochronology, petrogenesis and their relationship with W-mineralization: Lithos, v. 202–203, p. 207-226.</t>
  </si>
  <si>
    <t>Huang, M., 2017, Metallogenetic ages and geochemical characteristics of Zhuxiling W-Ag polymetallic deposit in Ningguo City, Southern Anhui province [Master: Hefei University of Technology, p. 1-64 (in Chinese with English abstract).</t>
  </si>
  <si>
    <t>Kong, Z., Liang, T., Mao, J., Xu, S., Xu, H., Yan, P., and Jin, X., 2018, Study on perogenesis of granodiorite, metallogenic epoch and petrogenetic-metallogenetic setting in the Zhuxiling tungsten polymetallic deposit, southern Anhui Province, China: Acta Petrologica Sinica, v. 34, p. 2632-2656(in Chinese with English abstract).</t>
  </si>
  <si>
    <t>Li, P. J., Yu, X. Q., Li, H. Y., Qiu, J. T., and Zhou, X., 2013, Jurassic–Cretaceous tectonic evolution of Southeast China: geochronological and geochemical constraints of Yanshanian granitoids: International Geology Review, v. 55, p. 1202-1219.</t>
  </si>
  <si>
    <t>Li, Y., Pan, X., Zhao, M., Chen, G., Zhang, T., Liu, Q., and Zhang, C., 2014, LA-ICP-MS zircon U-Pb age, geochemical features and relations to the W-Cu mineralization of granitic porphyry in Zhuxi skarn deposit, Jingdezhen, Jiangxi: Geol Rev, v. 60, p. 693-708(in Chinese with English abstract).</t>
  </si>
  <si>
    <t>Liu, J. W., Chen, B., Chen, J. S., Li, Z., and Sun, K. K., 2017, Highly differentiated granite from the Zhuxi tungsten (copper) deposit in northeastern Jiangxi Province:Petrogenesis and their relationship with W-mineralization: Acta Petrologica Sinica, v. 33, p. 3161-3182(in Chinese with English abstract).</t>
  </si>
  <si>
    <t>Mao, J. W., Xiong, B. K., Liu, J., Pirajno, F., Cheng, Y. B., Ye, H. S., Song, S. W., and Dai, P., 2017, Molybdenite Re/Os dating, zircon U–Pb age and geochemistry of granitoids in the Yangchuling porphyry W–Mo deposit (Jiangnan tungsten ore belt), China: Implications for petrogenesis, mineralization and geodynamic setting: Lithos, v. 286–287, p. 35-52.</t>
  </si>
  <si>
    <t>Mao, Z. H., Liu, J. J., Mao, J. W., Deng, J., Zhang, F., Meng, X. Y., Xiong, B. K., Xiang, X. K., and Luo, X. H., 2015, Geochronology and geochemistry of granitoids related to the giant Dahutang tungsten deposit, middle Yangtze River region, China: Implications for petrogenesis, geodynamic setting, and mineralization: Gondwana Research, v. 28, p. 816-836.</t>
  </si>
  <si>
    <t>Pan, X., Hou, Z., Zhao, M., Chen, G., Rao, J., Li, Y., Wei, J., and Ouyang, Y., 2018, Geochronology and geochemistry of the granites from the Zhuxi W-Cu ore deposit in South China: Implication for petrogenesis, geodynamical setting and mineralization: Lithos, v. 304-307, p. 155-179.</t>
  </si>
  <si>
    <t>Song, G. X., Qin, K. Z., Li, G. M., Liu, T. B., Li, J. X., Li, X. H., and Chang, Z. S., 2012, Geochronologic and isotope geochemical constraints on magmatism and associated W–Mo mineralization of the Jitoushan W–Mo deposit, middle–lower Yangtze Valley: International Geology Review, v. 54, p. 1532-1547.</t>
  </si>
  <si>
    <t>Song, S. W., Mao, J. W., Zhu, Y. F., Yao, Z. Y., Chen, G. H., Rao, J. F., and Ouyang, Y. P., 2018, Partial-melting of fertile metasedimentary rocks controlling the ore formation in the Jiangnan porphyry-skarn tungsten belt, south China: A case study at the giant Zhuxi W-Cu skarn deposit: Lithos, v. 304-307, p. 180-199.</t>
  </si>
  <si>
    <t>Su, Q., Mao, J., Wu, S., Zhang, Z., and Xu, S., 2018, Geochronology and geochemistry of the granitoids and ore – forming age in the Xiaoyao tungsten polymetallic skarn deposit in the Jiangnan Massif tungsten belt, China: Implications for their petrogenesis, geodynamic setting, and mineralization: Lithos, v. 296-299, p. 365-381.</t>
  </si>
  <si>
    <t>Tang, C., Yang, X., and Cao, J., 2019, Genesis of the Shangjinshan W–Mo polymetallic deposit in the Eastern Jiangnan tungsten belt: Evidences from geochemistry, geochronology and zircon Hf isotope analyses: Ore Geology Reviews, v. 115, p. 103172, https://doi.org/10.1016/j.oregeorev.2019.103172.</t>
  </si>
  <si>
    <t>Wang, X., Liu, Z., Liu, S., Wang, C., Liu, J., Wan, H., Chen, G., Zhang, S., and Liu, X., 2015, LA-ICP MS Zircon U-Pb dating and petrologic geochemistry of fine-grained granite from Zhuxi Cu-W deposit, Jiangxi Province and its geological significance: Rock Miner Anal, v. 34, p. 592-599(in Chinese with English abstract).</t>
  </si>
  <si>
    <t>Wang, Y., van den Kerkhof, A., Xiao, Y., Sun, H., Yang, X., Lai, J., and Wang, Y., 2017, Geochemistry and fluid inclusions of scheelite-mineralized granodiorite porphyries from southern Anhui Province, China: Ore Geology Reviews, v. 89, p. 988-1005.</t>
  </si>
  <si>
    <t>Watson, E. B., and Harrison, T. M., 1983, Zircon saturation revisited: temperature and composition effects in a variety of crustal magma types: Earth and Planetary Science Letters, v. 64, p. 295-304.</t>
  </si>
  <si>
    <t>Wei, W. F., Shen, N. P., Yan, B., Lai, C. K., Yang, J. H., Gao, W., and Liang, F., 2018, Petrogenesis of ore-forming granites with implications for W-mineralization in the super-large Shimensi tungsten-dominated polymetallic deposit in northern Jiangxi Province, South China: Ore Geology Reviews, v. 95, p. 1123-1139.</t>
  </si>
  <si>
    <t>Wu, X., Zhang, Z., Zheng, Y., Dai, J., Fan, X., and Sheng, Y., 2019, Magmatism, genesis and significance of multi-stage porphyry-like granite in the giant Dahutang tungsten deposit, northern Jiangxi Province: Acta petrologica et mineralogica, v. 38, p. 318-338(in Chinese with English abstract).</t>
  </si>
  <si>
    <t>Xiang, X. K., Yin, Q. Q., Sun, D. M., and Zhong, B., 2015a, Petrogenesis of Yanshanian granites in Shimenshi, Northern Jiangxi Province: Sr-Nd isotopic evidence: Geology of Jiangxi, v. 60, p. 79-87(in Chinese with English abstract).</t>
  </si>
  <si>
    <t>Xiang, X. K., Yin, Q. Q., Sun, K. K., and Chen, B., 2015b, Origin of the Dahutang syn-collisional granite-porphyry in the middle segment of the Jiangnan orogen:Zircon U-Pb geochronologic,geochemical and Nd-Hf isotopic constraints: Acta Petrologica Et Mineralogica, v. 34, p. 581-600(in Chinese with English abstract).</t>
  </si>
  <si>
    <t>Yan, P., Liang, T., Xu, S., Lu, L., Kong, Z., and Jin, X., 2019, Tracer origin of Zhuxiling granodiorite in the Southern Anhui, China: evidence from mineralogical and geochemical characteristics: Journal of Earth Sciences and Environment, v. 41, p. 141-155(in Chinese with English abstract).</t>
  </si>
  <si>
    <t>Zhang, D., Zhou, T., Yuan, F., Fan, Y., Chen, X., White, N. C., Ding, N., and Jiang, Q., 2017, Petrogenesis and W-Mo fertility indicators of the Gaojiabang “satellite” granodiorite porphyry in southern Anhui Province, South China: Ore Geology Reviews, v. 88, p. 550-564.</t>
  </si>
  <si>
    <t>Zhou, J., Ge, W. Y., Jiang, Y. H., Xu, S. F., and Fu, J. Z., 2015, Petrochemistry and mineralogy of Dongyuan tungsten-bearing pluton in eastern Jiangnan Orogen: Geochimica, v. 44, p. 117-130(in Chinese with English abstract).</t>
  </si>
  <si>
    <t>Zhou, X., Yu, X. Q., Yang, H. M., Wang, D. E., Du, Y. D., and Ke, H. B., 2012, Petrogenesis and geochronology of the high Ba-Sr Kaobeijian granodiorite porphyry, Jixi county, south Anhui province: Acta Petrologica Sinica, v. 28, p. 3403-3417(in Chinese with English abstract).</t>
  </si>
  <si>
    <t>Zhu, Z. Y., Jiang, S. Y., Hu, J., Gu, L. X., and Li, J. W., 2014, Geochronology, geochemistry, and mineralization of the granodiorite porphyry hosting the Matou Cu-Mo (± W) deposit, Lower Yangtze River metallogenic belt, eastern China: Journal of Asian Earth Sciences, v. 79, p. 623-640.</t>
  </si>
  <si>
    <t>Total</t>
  </si>
  <si>
    <t>granite porphyry</t>
  </si>
  <si>
    <t>biotite granite</t>
  </si>
  <si>
    <t>Granodiorite</t>
  </si>
  <si>
    <t>81#-12</t>
  </si>
  <si>
    <t>porphyritic two-mica granite</t>
  </si>
  <si>
    <t>muscovite granite</t>
  </si>
  <si>
    <t>fine-grained granite</t>
  </si>
  <si>
    <t>granite</t>
  </si>
  <si>
    <t>Liu et al., 2017</t>
  </si>
  <si>
    <t>two-mica granite</t>
  </si>
  <si>
    <t>muscovite granite porphyry</t>
  </si>
  <si>
    <t>Coarse-grained porphyritic biotite granite</t>
  </si>
  <si>
    <t>Fine-grained biotite granite</t>
  </si>
  <si>
    <t>Biotite granite porphyry</t>
  </si>
  <si>
    <t>zxa23</t>
  </si>
  <si>
    <t>zxa31-4</t>
  </si>
  <si>
    <t>zxa33</t>
  </si>
  <si>
    <t>biotite monzogranite</t>
  </si>
  <si>
    <t>Zhuxi W deposit</t>
  </si>
  <si>
    <r>
      <t>SiO</t>
    </r>
    <r>
      <rPr>
        <vertAlign val="subscript"/>
        <sz val="11"/>
        <color indexed="8"/>
        <rFont val="Times New Roman"/>
        <family val="1"/>
      </rPr>
      <t>2</t>
    </r>
  </si>
  <si>
    <r>
      <t>TiO</t>
    </r>
    <r>
      <rPr>
        <vertAlign val="subscript"/>
        <sz val="11"/>
        <color indexed="8"/>
        <rFont val="Times New Roman"/>
        <family val="1"/>
      </rPr>
      <t>2</t>
    </r>
  </si>
  <si>
    <r>
      <t>Al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  <r>
      <rPr>
        <vertAlign val="subscript"/>
        <sz val="11"/>
        <color indexed="8"/>
        <rFont val="Times New Roman"/>
        <family val="1"/>
      </rPr>
      <t>3</t>
    </r>
  </si>
  <si>
    <r>
      <t>Na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</si>
  <si>
    <r>
      <t>K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</si>
  <si>
    <r>
      <t>P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  <r>
      <rPr>
        <vertAlign val="subscript"/>
        <sz val="11"/>
        <color indexed="8"/>
        <rFont val="Times New Roman"/>
        <family val="1"/>
      </rPr>
      <t>5</t>
    </r>
  </si>
  <si>
    <r>
      <t>Fe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  <r>
      <rPr>
        <vertAlign val="subscript"/>
        <sz val="11"/>
        <color indexed="8"/>
        <rFont val="Times New Roman"/>
        <family val="1"/>
      </rPr>
      <t>3</t>
    </r>
    <r>
      <rPr>
        <sz val="11"/>
        <color indexed="8"/>
        <rFont val="Times New Roman"/>
        <family val="1"/>
      </rPr>
      <t>/FeO</t>
    </r>
  </si>
  <si>
    <r>
      <t>T</t>
    </r>
    <r>
      <rPr>
        <vertAlign val="subscript"/>
        <sz val="11"/>
        <color indexed="8"/>
        <rFont val="Times New Roman"/>
        <family val="1"/>
      </rPr>
      <t>Zr</t>
    </r>
    <r>
      <rPr>
        <sz val="11"/>
        <color indexed="8"/>
        <rFont val="Times New Roman"/>
        <family val="1"/>
      </rPr>
      <t xml:space="preserve">(°C) </t>
    </r>
  </si>
  <si>
    <t>Yangchuling W-Mo deposit</t>
  </si>
  <si>
    <t>granodiorite</t>
  </si>
  <si>
    <t>monzogranidic porphyry</t>
  </si>
  <si>
    <t>Granodiorite porphyry</t>
  </si>
  <si>
    <t>Dai, 2018</t>
  </si>
  <si>
    <t>aplite</t>
  </si>
  <si>
    <r>
      <t>Fe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  <r>
      <rPr>
        <vertAlign val="subscript"/>
        <sz val="11"/>
        <color indexed="8"/>
        <rFont val="Times New Roman"/>
        <family val="1"/>
      </rPr>
      <t>3</t>
    </r>
  </si>
  <si>
    <t xml:space="preserve">Fan et al., 2019 </t>
  </si>
  <si>
    <t>Dahutang W deposit</t>
  </si>
  <si>
    <t>Xianglushan W deposit</t>
  </si>
  <si>
    <t>Xiaoyao W deposit</t>
  </si>
  <si>
    <t>Dongyuan W deposit</t>
  </si>
  <si>
    <t>Shangjinshan W deposit</t>
  </si>
  <si>
    <t>deposit</t>
  </si>
  <si>
    <t>Hermyingyi  and Wagone Sn-W deposits</t>
  </si>
  <si>
    <t>Tagu Sn(-W) deposit/largest in the Myeik area</t>
  </si>
  <si>
    <t>Pilok Sn-W deposit</t>
  </si>
  <si>
    <t>Reference</t>
  </si>
  <si>
    <t>Lehmann et al., 1994</t>
  </si>
  <si>
    <t>Wagone pluton</t>
  </si>
  <si>
    <t>Hermyingyi pluton</t>
  </si>
  <si>
    <t>Taungphila pluton</t>
  </si>
  <si>
    <t>Hermyingyi aplogranite</t>
  </si>
  <si>
    <t>central Thailand and Burma</t>
  </si>
  <si>
    <t>Tanjungpandan Batholith/biotite granite suite</t>
  </si>
  <si>
    <t>Pilok aplogranite</t>
  </si>
  <si>
    <t>Pin Yok</t>
  </si>
  <si>
    <t>Khara khiri</t>
  </si>
  <si>
    <t>Songkhla</t>
  </si>
  <si>
    <t>Ko Phuket</t>
  </si>
  <si>
    <t>Khao Luang</t>
  </si>
  <si>
    <t>Yod Nam Mine</t>
  </si>
  <si>
    <t>Belinyu</t>
  </si>
  <si>
    <t>Pemali</t>
  </si>
  <si>
    <t>Permisan</t>
  </si>
  <si>
    <t>Pading</t>
  </si>
  <si>
    <t>Toboali</t>
  </si>
  <si>
    <t>Menum-bing</t>
  </si>
  <si>
    <t>Singkep-Dabo</t>
  </si>
  <si>
    <t>BuBu(Bintang)</t>
  </si>
  <si>
    <t>Dindings</t>
  </si>
  <si>
    <t>Bujang-Melaka</t>
  </si>
  <si>
    <t>Berenang</t>
  </si>
  <si>
    <t>UluKali</t>
  </si>
  <si>
    <t>Kulim-Bongsu</t>
  </si>
  <si>
    <t>Kulim-Jelutong</t>
  </si>
  <si>
    <t>Doi Saket</t>
  </si>
  <si>
    <t>Fang-Huai</t>
  </si>
  <si>
    <t xml:space="preserve">Hup Kapong </t>
  </si>
  <si>
    <t>Satun</t>
  </si>
  <si>
    <t>Fresh biotite granite</t>
  </si>
  <si>
    <t>Medium- to fine-grained equigranular or porphyritic granite</t>
  </si>
  <si>
    <t>Medium- to fine-grained monzogranite</t>
  </si>
  <si>
    <t>Rayong granite</t>
  </si>
  <si>
    <t>Border range granites</t>
  </si>
  <si>
    <t>main-phase granite</t>
  </si>
  <si>
    <t>megacrystic microgranite</t>
  </si>
  <si>
    <t>microgranite</t>
  </si>
  <si>
    <t>Biotite granite/granodiorite</t>
  </si>
  <si>
    <t>biotite granite and hornblende-bitite granite/granodiorite</t>
  </si>
  <si>
    <t xml:space="preserve"> Two-mica granite</t>
    <phoneticPr fontId="1" type="noConversion"/>
  </si>
  <si>
    <t>Biotite granite</t>
    <phoneticPr fontId="1" type="noConversion"/>
  </si>
  <si>
    <t>W5</t>
  </si>
  <si>
    <t>W6</t>
  </si>
  <si>
    <t>W7</t>
  </si>
  <si>
    <t>W8</t>
  </si>
  <si>
    <t>H1</t>
  </si>
  <si>
    <t>H2</t>
  </si>
  <si>
    <t>HMG01</t>
  </si>
  <si>
    <t>HMG03</t>
  </si>
  <si>
    <t>HMG04</t>
  </si>
  <si>
    <t>HMG05</t>
  </si>
  <si>
    <t>HMG06</t>
  </si>
  <si>
    <t>HMG07</t>
  </si>
  <si>
    <t>HMG08</t>
  </si>
  <si>
    <t>TPL06</t>
  </si>
  <si>
    <t>TPL07</t>
  </si>
  <si>
    <t>TPL08</t>
  </si>
  <si>
    <t>TPL09</t>
  </si>
  <si>
    <t>n=6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</si>
  <si>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</si>
  <si>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</si>
  <si>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</si>
  <si>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</si>
  <si>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</si>
  <si>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</si>
  <si>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</si>
  <si>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</si>
  <si>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</si>
  <si>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</si>
  <si>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n=25</t>
  </si>
  <si>
    <t>n=20</t>
  </si>
  <si>
    <t>n=19</t>
  </si>
  <si>
    <t>n=5</t>
  </si>
  <si>
    <t>n=1</t>
  </si>
  <si>
    <t>7711-0308-1</t>
  </si>
  <si>
    <t>7711-0202-3</t>
  </si>
  <si>
    <t>7711-0203-1*</t>
  </si>
  <si>
    <t>7711-2805-3*</t>
  </si>
  <si>
    <t>7711-2805-1</t>
  </si>
  <si>
    <t>7711-2804-2</t>
  </si>
  <si>
    <t>7710-2502-1</t>
  </si>
  <si>
    <t>7710-2501-2*</t>
  </si>
  <si>
    <t>7710-2501-1</t>
  </si>
  <si>
    <t>7711-3001-2</t>
  </si>
  <si>
    <t>7711-3004-1*</t>
  </si>
  <si>
    <t>DMR-1</t>
  </si>
  <si>
    <t>DMR-4</t>
  </si>
  <si>
    <t>DMR-7</t>
  </si>
  <si>
    <t>7711-2304-2*</t>
  </si>
  <si>
    <t>7711-2304-4</t>
  </si>
  <si>
    <t>7711-2301-2</t>
  </si>
  <si>
    <t>77-T10-4*</t>
  </si>
  <si>
    <t>7711-1402-3*</t>
  </si>
  <si>
    <t>77-T11-9</t>
  </si>
  <si>
    <t>77-T11-11*</t>
  </si>
  <si>
    <t>77-T10-2</t>
  </si>
  <si>
    <t>77-T10-6*</t>
  </si>
  <si>
    <t>77-T10-3*</t>
  </si>
  <si>
    <t>CR-1</t>
    <phoneticPr fontId="1" type="noConversion"/>
  </si>
  <si>
    <t>CR-2</t>
    <phoneticPr fontId="3" type="noConversion"/>
  </si>
  <si>
    <t>SK-10(1)</t>
    <phoneticPr fontId="3" type="noConversion"/>
  </si>
  <si>
    <t>PK-1</t>
    <phoneticPr fontId="3" type="noConversion"/>
  </si>
  <si>
    <t>PK-2</t>
    <phoneticPr fontId="3" type="noConversion"/>
  </si>
  <si>
    <t>&lt;5</t>
  </si>
  <si>
    <t>&lt;7</t>
  </si>
  <si>
    <t>&lt;3</t>
  </si>
  <si>
    <t>Pluton</t>
  </si>
  <si>
    <t>CR</t>
  </si>
  <si>
    <t>SK</t>
  </si>
  <si>
    <t>PK</t>
  </si>
  <si>
    <t>Liu, L., Hu, R.Z., Zhong, H., Yang, J.H., Kang, L.F., Zhang, X.C., Fu, Y.Z., Mao, W., and Tang, Y.W., 2020, Petrogenesis of multistage S-type granites from the Malay Peninsula in the Southeast Asian tin belt and their relationship to Tethyan evolution: Gondwana Research, v.84, p. 20-37.</t>
  </si>
  <si>
    <t>Li, H., Myint, A.Z., Yonezu, K., Watanabe, K., Algeo, T.J., Wu, J.H., 2018, Geochemistry and U–Pb geochronology of the Wagone and Hermyingyi Atype granites, southern Myanmar: Implications for tectonic setting, magma evolution and Sn–W mineralization: Ore Geology Reviews, v. 95, p. 575-592.</t>
  </si>
  <si>
    <t>Jiang, H., Li, W.Q., Jiang, S.Y., Wang, H., and Wei, X.P., 2017Geochronological, geochemical and Sr-Nd-Hf isotopic constraints on the petrogenesis of Late Cretaceous A-type granites from the Sibumasu Block, Southern Myanmar, SE Asia: Lithos, v. 268-271, p. 32-47.</t>
  </si>
  <si>
    <t>Li et al., 2017</t>
  </si>
  <si>
    <t>Jiang et al., 2017</t>
  </si>
  <si>
    <t>Lehmann, B., and Mahawat, C., 1989, Metallogeny of tin in central Thailand: A genetic concept: Geology, v. 17, p. 426-429.</t>
  </si>
  <si>
    <t>Lehmann and Mahawat, 1989</t>
  </si>
  <si>
    <t>Htun, K.T., Yonezu, K., Myint, A.Z., Tindell, T., and Watanabe, K., 2019, Petrogenesis, ore mineralogy, and fluid inclusion studies of the Tagu Sn–W deposit, Myeik, southern Myanmar: minerals, v.9, p. 654</t>
  </si>
  <si>
    <t>Htun et al., 2019</t>
  </si>
  <si>
    <t>Lehmann and Harmanto, 1990</t>
  </si>
  <si>
    <t>Lehmann, B., and Harmanto, 1990, Large-scale tin depletion in the Tanjungpandan tin granite, Belitung, Island, Indonesia: Economic Geology, v. 85, p. 99-111.</t>
  </si>
  <si>
    <t>Lehmann, B., Jungyusuk, N., Khositanont, S., Hohndorf, A., and Kuroda, Y., 1994, The tin-tungsten ore system of Pilok, Thailand: Journal of Southeast Asian Earth Sciences, v. 10, p. 51-63.</t>
  </si>
  <si>
    <t>Wu, C., and Ishihara, S., 1994, REE geochemistry of the Southern Thailand granites: Journal of Southeast Asian Earth Sciences, v. 10, p. 81-94.</t>
  </si>
  <si>
    <t>Wu and Ishihara, 1994</t>
  </si>
  <si>
    <t>Liu et al., 2020</t>
  </si>
  <si>
    <t>Schwart et al., 1995</t>
  </si>
  <si>
    <t>Schwartz, M.O., Rajah, S.S., Askury, A.K., Putthapiban, P., and Djaswadi, S., 1995, The Southeast Asian Tin Belt: Earth-Science Reviews, v. 38, p. 95-293.</t>
  </si>
  <si>
    <t>Gejiu Sn deposit</t>
  </si>
  <si>
    <t>Dachang Sn deposit</t>
  </si>
  <si>
    <t>Dulong Sn-Pb-Zn deposit</t>
  </si>
  <si>
    <t>Huang et al., 2019</t>
  </si>
  <si>
    <t>Liang 2008</t>
  </si>
  <si>
    <t>Zhao and Yuan unpublished data</t>
  </si>
  <si>
    <t>porphyritic granite</t>
  </si>
  <si>
    <t>equigranular granite</t>
  </si>
  <si>
    <t>phrphyritic granite</t>
  </si>
  <si>
    <t>alkali-feldspar granite</t>
  </si>
  <si>
    <t>Alaskite</t>
    <phoneticPr fontId="1" type="noConversion"/>
  </si>
  <si>
    <t>Alaskite</t>
  </si>
  <si>
    <t>Granite porphyry</t>
  </si>
  <si>
    <t>Tourmaline-bearing fine-grained granite</t>
  </si>
  <si>
    <t>Midium-grained equigranular granite</t>
  </si>
  <si>
    <t>Porphyritic granite</t>
  </si>
  <si>
    <t>Coarse-grianed granite</t>
  </si>
  <si>
    <t>bitite monzogranite</t>
  </si>
  <si>
    <t>Cyb0707002</t>
  </si>
  <si>
    <t>Cyb0707003</t>
  </si>
  <si>
    <t>Cyb0707006</t>
  </si>
  <si>
    <t>Cyb0707007</t>
  </si>
  <si>
    <t>Cyb0707008</t>
  </si>
  <si>
    <t>Cyb0707011</t>
  </si>
  <si>
    <t>D007</t>
  </si>
  <si>
    <t>D008</t>
  </si>
  <si>
    <t>CYB0807056</t>
  </si>
  <si>
    <t>CYB0807057</t>
  </si>
  <si>
    <t>CYB0807058</t>
  </si>
  <si>
    <t>CYB0807059</t>
  </si>
  <si>
    <t>CYB0807060</t>
  </si>
  <si>
    <t>CYB0807061</t>
  </si>
  <si>
    <t>CYB0807062</t>
  </si>
  <si>
    <t>CYB0807063</t>
  </si>
  <si>
    <t>CYB0807064</t>
  </si>
  <si>
    <t>CYB0807065</t>
  </si>
  <si>
    <t>CYB0807072</t>
  </si>
  <si>
    <t>CYB0807079</t>
  </si>
  <si>
    <t>CYB0707001</t>
  </si>
  <si>
    <t>CYB0807031</t>
  </si>
  <si>
    <t>CYB0807032</t>
  </si>
  <si>
    <t>CYB0807033</t>
  </si>
  <si>
    <t>CYB0807034</t>
  </si>
  <si>
    <t>CYB0807035</t>
  </si>
  <si>
    <t>CYB0807036</t>
  </si>
  <si>
    <t>CYB0807037</t>
  </si>
  <si>
    <t>CYB0807038</t>
  </si>
  <si>
    <t>CYB0807039</t>
  </si>
  <si>
    <t>CYB0807020</t>
  </si>
  <si>
    <t>CYB0807021</t>
  </si>
  <si>
    <t>CYB0807022</t>
  </si>
  <si>
    <t>CYB0807023</t>
  </si>
  <si>
    <t>CYB0807024</t>
  </si>
  <si>
    <t>CYB0807025</t>
  </si>
  <si>
    <t>CYB0807026</t>
  </si>
  <si>
    <t>CYB0807027</t>
  </si>
  <si>
    <t>CYB0807028</t>
  </si>
  <si>
    <t>CYB0807029</t>
  </si>
  <si>
    <t>CYB0807001</t>
  </si>
  <si>
    <t>CYB0807002</t>
  </si>
  <si>
    <t>CYB0807005</t>
  </si>
  <si>
    <t>CYB0807006</t>
  </si>
  <si>
    <t>CYB0808093</t>
  </si>
  <si>
    <t>CYB0808094</t>
  </si>
  <si>
    <t>CYB0808095</t>
  </si>
  <si>
    <t>CYB0808096</t>
  </si>
  <si>
    <t>CYB0808097</t>
  </si>
  <si>
    <t>CYB0808099</t>
  </si>
  <si>
    <t>CYB0707012</t>
  </si>
  <si>
    <t>CYB0707013</t>
  </si>
  <si>
    <t>CYB0807014</t>
  </si>
  <si>
    <t>CYB0807015</t>
  </si>
  <si>
    <t>CYB0707016</t>
  </si>
  <si>
    <t>CYB0807003</t>
  </si>
  <si>
    <t>CYB0807004</t>
  </si>
  <si>
    <t>CYB0808098</t>
  </si>
  <si>
    <t>CYB0808100</t>
  </si>
  <si>
    <t>16LM14-1</t>
  </si>
  <si>
    <t>16LM14-3</t>
  </si>
  <si>
    <t>16LM12-1</t>
  </si>
  <si>
    <t>16LM12-2</t>
  </si>
  <si>
    <t>DC04-01</t>
  </si>
  <si>
    <t>DC04-03</t>
  </si>
  <si>
    <t>DC04-02</t>
  </si>
  <si>
    <t>DC04-04</t>
  </si>
  <si>
    <t>DC04-05</t>
  </si>
  <si>
    <t>LXG-1</t>
  </si>
  <si>
    <t>LXG-2</t>
  </si>
  <si>
    <t>LXG-3</t>
  </si>
  <si>
    <t>LXG-4</t>
  </si>
  <si>
    <t>LXG-5</t>
  </si>
  <si>
    <t>LXG-6</t>
  </si>
  <si>
    <t>LXG-7</t>
  </si>
  <si>
    <t>LXG-8</t>
  </si>
  <si>
    <t>LXG-9</t>
  </si>
  <si>
    <t>LXG-10</t>
  </si>
  <si>
    <t>LXG-11</t>
  </si>
  <si>
    <t>LXG-12</t>
  </si>
  <si>
    <t>LXG-13</t>
  </si>
  <si>
    <t>LXG-14</t>
  </si>
  <si>
    <t>LXG-15</t>
  </si>
  <si>
    <t>LXG-16</t>
  </si>
  <si>
    <t>LXG-17</t>
  </si>
  <si>
    <t>LXG-18</t>
  </si>
  <si>
    <t>LXG-19</t>
  </si>
  <si>
    <t>LXG-20</t>
  </si>
  <si>
    <t>LXG-22</t>
  </si>
  <si>
    <t>LXG-23</t>
  </si>
  <si>
    <t>LXG-24</t>
  </si>
  <si>
    <t>11TJ-62</t>
  </si>
  <si>
    <t>11TJ-61</t>
  </si>
  <si>
    <t>11TJ-58</t>
  </si>
  <si>
    <t>11TJ-55</t>
  </si>
  <si>
    <t>11LJS-96-2</t>
  </si>
  <si>
    <t>11LJS-68</t>
  </si>
  <si>
    <t>DL-43</t>
  </si>
  <si>
    <t>DL-30</t>
  </si>
  <si>
    <t>DL-29</t>
  </si>
  <si>
    <t>DL-28</t>
  </si>
  <si>
    <t>DL-27</t>
  </si>
  <si>
    <t>13MG-11</t>
  </si>
  <si>
    <t>13MG-12</t>
  </si>
  <si>
    <t>13MG-13</t>
  </si>
  <si>
    <t>13MG-14</t>
  </si>
  <si>
    <t>13HST-5</t>
  </si>
  <si>
    <t>13HST-6</t>
  </si>
  <si>
    <t>13HST-1</t>
  </si>
  <si>
    <t>13HST-2</t>
  </si>
  <si>
    <t>13HST-3</t>
  </si>
  <si>
    <t>13HST-4</t>
  </si>
  <si>
    <t>13HST-7</t>
  </si>
  <si>
    <t>13HST-20</t>
  </si>
  <si>
    <t>13HST-23</t>
  </si>
  <si>
    <t>13HST-24</t>
  </si>
  <si>
    <t>126-14-552</t>
  </si>
  <si>
    <t>126-14-559</t>
  </si>
  <si>
    <t>ZKD-1-503</t>
  </si>
  <si>
    <t>ZKD-1-509</t>
  </si>
  <si>
    <t>ZK130-11</t>
  </si>
  <si>
    <t>ZK126-10</t>
  </si>
  <si>
    <t>BZ-1</t>
  </si>
  <si>
    <t>Ch-1</t>
  </si>
  <si>
    <t>D80-4-5</t>
  </si>
  <si>
    <t>D60-5</t>
  </si>
  <si>
    <t>880-4</t>
  </si>
  <si>
    <t>880-6</t>
  </si>
  <si>
    <t>880-14</t>
  </si>
  <si>
    <t>1760-4</t>
  </si>
  <si>
    <t>Deposit</t>
  </si>
  <si>
    <t>Sample number</t>
  </si>
  <si>
    <t>Cheng, Y.B., and Mao, J.W., 2010, Age and geochemistry of granites in Gejiu area, Yunnan province, SW China: Constraints on their petrogenesis and tectonic setting: Lithos, v. 120, p. 258-276.</t>
  </si>
  <si>
    <t>Cheng and Mao, 2010</t>
  </si>
  <si>
    <t>Huang, W.T., Liang, H.Y., Zhang, J., Wu, J., Chen, X.L., and Re, L., 2019, Genesis of the Dachang Sn-polymetallic and Baoshan Cu ore deposits, and formation of a Cretaceous Sn-Cu ore belt from southwest China to western Myanmar: Ore Geology Reviews, v. 112, p. 103030</t>
  </si>
  <si>
    <t>Wang et al., 2019</t>
  </si>
  <si>
    <t>Wang, T.Y., Li, G.J., Wang, Q.F., Santosh, M., Zhang, Q.Z., and Deng J., 2019, Petrogenesis and metallogenic implications of Late Cretaceous I- and S-type granites in Dachang–Kunlunguan ore belt, southwestern South China Block: Ore Geology Revies, v. 113, p. 103079</t>
  </si>
  <si>
    <t>Cai, M.H., Liang, T., WU, D.C., and Huang, H.M., 2004b, Geochemical characteristics of granties and their tectonic setting of Dachang ore field in Guangxi: Geological Science and Technology Information, v.23, p. 57-62 (in Chinese with English abstract)</t>
  </si>
  <si>
    <t>Cai, M.H., Liang, T., Wu, D.C., and Huang, H.M., 2004a, Geochemical characteristics of granites and its structural genetic environment in the Nandan-Hechi metallogenetic belt, northwest Guangxi:  Geotectonic et Metallogenia, v. 28, p. 306-313 (in Chinese with English abstract).</t>
  </si>
  <si>
    <t>Cai 2004b</t>
  </si>
  <si>
    <t>Cai et al., 2004a</t>
  </si>
  <si>
    <t>Liang, T., 2008. Ph.D. Thesis (in Chinese with English abstract) In: Metallogenic Mechanism of Changpo–Tongkeng Tin Polymetallic Deposit in Dachang area, Guangxi, pp. 1–248.</t>
  </si>
  <si>
    <t>Xu et al., 2015</t>
  </si>
  <si>
    <t>Xu, B., Jiang, S.Y., Wang, R., Ma, L., Zhao, K.D., and Yang, X., 2015, Late Cretaceous granites from the giant Dulong Sn-polymetallic ore district in Yunnan Province, South China: Geochronology, geochemistry, mineral chemistry and Nd–Hf isotopic compositions: Lithos, v. 218-219, p. 54-72</t>
  </si>
  <si>
    <t>Zhang, 2017</t>
  </si>
  <si>
    <t>Zhang, H.P., 2007, Bainiuchang super-large silver-polymetallic ore deposit related to granitic magmatism in Mengzi, Yunnan, China: Ph.D. Thsis.</t>
  </si>
  <si>
    <t>Llallagua</t>
  </si>
  <si>
    <t>Chorolque</t>
  </si>
  <si>
    <t>Cerro Rico</t>
  </si>
  <si>
    <t>Oruro</t>
  </si>
  <si>
    <t>San Rafael Tin deposit</t>
  </si>
  <si>
    <t>Kontak and Clark, 2002, EG</t>
  </si>
  <si>
    <t>tourmaline leucogranite/monzogranite-granodiorite</t>
  </si>
  <si>
    <t>n=21</t>
  </si>
  <si>
    <t>n=18</t>
  </si>
  <si>
    <t>n=11</t>
  </si>
  <si>
    <t>n=8</t>
  </si>
  <si>
    <t>COCA154</t>
  </si>
  <si>
    <t>COCA165</t>
  </si>
  <si>
    <t>COCA248</t>
  </si>
  <si>
    <t>COCA406</t>
  </si>
  <si>
    <t>COCA408</t>
  </si>
  <si>
    <t>COCA194</t>
  </si>
  <si>
    <t>COCA202</t>
  </si>
  <si>
    <t>COCA197</t>
  </si>
  <si>
    <t>COCA166A</t>
  </si>
  <si>
    <t>COCA403</t>
  </si>
  <si>
    <t>COCA203</t>
  </si>
  <si>
    <t>NA</t>
  </si>
  <si>
    <t>Dietrich et al., 2000</t>
  </si>
  <si>
    <t>Dietrich, A., Lehmann, B., and Wallianos, A., 2000, Bulk rock and melt inclusion geochemistry of Bolivian tin porphyry systems: Economic Geology, v. 95, p. 313-326.</t>
  </si>
  <si>
    <t>Kontak, D.J., and Clark, A.H., 2002, Genesis of the giant, Bonanza San Rafael lode tin deposit, Peru: origin and significance of pervasive alteration: Economic Geology, v. 97, p. 1741-1777.</t>
  </si>
  <si>
    <t xml:space="preserve">Rock type </t>
  </si>
  <si>
    <t>Wang et al., 2014</t>
  </si>
  <si>
    <t>Monazgranite</t>
  </si>
  <si>
    <t>Syenogranite</t>
  </si>
  <si>
    <t>Monzogranite</t>
  </si>
  <si>
    <t>K-feldspar granite</t>
  </si>
  <si>
    <t>BGH-4.1</t>
  </si>
  <si>
    <t>BGH-4.2</t>
  </si>
  <si>
    <t>BGH-4.3</t>
  </si>
  <si>
    <t>BGH-4.4</t>
  </si>
  <si>
    <t>BGH-4.5</t>
  </si>
  <si>
    <t>Fine-grained equigranular granite</t>
  </si>
  <si>
    <t>Medium-grained equigranular granite</t>
  </si>
  <si>
    <t>Porphyritic granodiorite</t>
  </si>
  <si>
    <t>QB1</t>
  </si>
  <si>
    <t>QB2</t>
  </si>
  <si>
    <t>QB4</t>
  </si>
  <si>
    <t>QB6</t>
  </si>
  <si>
    <t>QB13</t>
  </si>
  <si>
    <t>QB15</t>
  </si>
  <si>
    <t>QB16</t>
  </si>
  <si>
    <t>QB17</t>
  </si>
  <si>
    <t>QB18</t>
  </si>
  <si>
    <t>QB19</t>
  </si>
  <si>
    <t>QB20</t>
  </si>
  <si>
    <t>XLG-6</t>
  </si>
  <si>
    <t>XLG-7</t>
  </si>
  <si>
    <t>XLG-8</t>
  </si>
  <si>
    <t>XLG-48</t>
  </si>
  <si>
    <t>XLG-54</t>
  </si>
  <si>
    <t>XLG-132</t>
  </si>
  <si>
    <t>XLG-145</t>
  </si>
  <si>
    <t>c1</t>
  </si>
  <si>
    <t>c2</t>
  </si>
  <si>
    <t>c3</t>
  </si>
  <si>
    <t>c4</t>
  </si>
  <si>
    <t>c5</t>
  </si>
  <si>
    <t>BKN-03-01</t>
  </si>
  <si>
    <t>BKN-03-02</t>
  </si>
  <si>
    <t>BKN-03-03</t>
  </si>
  <si>
    <t>BGH2-06</t>
  </si>
  <si>
    <t>BG11</t>
  </si>
  <si>
    <t>BG12</t>
  </si>
  <si>
    <t>BG13</t>
  </si>
  <si>
    <t>BG14</t>
  </si>
  <si>
    <t>BG19</t>
  </si>
  <si>
    <t>BG20</t>
  </si>
  <si>
    <t>BG21</t>
  </si>
  <si>
    <t>BG22</t>
  </si>
  <si>
    <t>BG23</t>
  </si>
  <si>
    <t>BG24</t>
  </si>
  <si>
    <t>YM-2</t>
  </si>
  <si>
    <t>YM-3</t>
  </si>
  <si>
    <t>YM-9</t>
  </si>
  <si>
    <t>YM-10</t>
  </si>
  <si>
    <t>YM-5</t>
  </si>
  <si>
    <t>YM-6</t>
  </si>
  <si>
    <t>YM-7</t>
  </si>
  <si>
    <t>YM-8</t>
  </si>
  <si>
    <t>YM-13</t>
  </si>
  <si>
    <t>YM-15</t>
  </si>
  <si>
    <t>YM-16</t>
  </si>
  <si>
    <t>YM-18</t>
  </si>
  <si>
    <t>YM-19</t>
  </si>
  <si>
    <t>Bainiuchang Sn-Pb-Zn-Ag deposit</t>
  </si>
  <si>
    <t>Xiaoliugou W deposit</t>
  </si>
  <si>
    <t>Baiganhu Sn-W deposit</t>
  </si>
  <si>
    <t>Taergou W deposit</t>
  </si>
  <si>
    <t>Mao et al., 2000</t>
  </si>
  <si>
    <t>Mao, J.W., Yang, J.M., Zhang, Z.H., Zhang, Z.C., Wang, Z.L., and Tian, F., 2000, The study on petrology, mineralogy and geochemistry of tungsten-bearing granitic rocks in the Yeniutan, Subei County, Gansu Province: Acta Geologica Sinica, v. 74, p. 142-155 (in Chinese with English abstract).</t>
  </si>
  <si>
    <t>Wang, T.G., Li, H., Liu, J.S., Evans, N.J., Wang, Y.C., and Zha, D.H., 2019, Whole-rock and zircon geochemistry of the Xiaoliugou granites, North Qilian Orogen (NW China): Implications for tectonic setting, magma evolution and W–Mo mineralization: Ore Geology Reviews, v. 115, p. 103166.</t>
  </si>
  <si>
    <t>Zhao et al., 2014</t>
  </si>
  <si>
    <t>Zhao, X.M., Zhang, Z.H., Liu, M., Li, Y.S., and Guo, S.F., 2014, Zircon U-Pb geochronology, geochemistry and petrogenesis of the granites from the Xiaoliugou deposit in the western of the North Qilian: Acta Petrologica Sinica, v. 30, p. 16-34 (in Chinese with English abstract)</t>
  </si>
  <si>
    <t>Zhou, J.H., Feng, C.Y., Li, D.X., and Li, G.C., 2016, Geological, geochemical, and geochronological characteristics of CaledonianW–Sn mineralization in the Baiganhu orefield, southeastern Xinjiang, China: Ore Geology Reviews, v. 75, p. 125-149.</t>
  </si>
  <si>
    <t>Zhou et al., 2016</t>
  </si>
  <si>
    <t>Gao, Y.B., and Li, W.Y., 2011, Petrogenesis of granites containing tungsten and tin ores in the Baiganhu deposit, Qimantage, NW China: constraints from petrology, chronology and geochemistry: Geochimica, v. 40, p. 324-336 (in Chinese with English abstract).</t>
  </si>
  <si>
    <t>Gao and Li, 2011</t>
  </si>
  <si>
    <t>Li, G.C., Feng, C.Y., Wang, R.J., Ma, S.C., Li, H.M., and Zhou, S.A., 2012, SIMS zircon U=Pb age, petrochemistry and tectonic implications of granitoids in northeastern Baiganhu W-Sn orefield, Xinjiang:  Acta Geoscientica Sinica, v. 33, p. 215-226 (in Chinese with English abstract).</t>
  </si>
  <si>
    <t>Li et al., 2012</t>
  </si>
  <si>
    <t>Wang, Z.Z., Han, B.F., Feng, C.Y., and Li, G.C., 2014, Geochronology, geochemistry and tectonic significance of granites in Baiganhu area, Xinjiang: Acta Petrologica et Mineralogica, v. 33, p. 597-616 (in Chinese with English abstract).</t>
  </si>
  <si>
    <t>Isles of Scilly</t>
  </si>
  <si>
    <t>Land's End</t>
  </si>
  <si>
    <t>Godolphin-Tregonning</t>
  </si>
  <si>
    <t>Carnmenellis</t>
  </si>
  <si>
    <t>St. Austell</t>
  </si>
  <si>
    <t>Bodmin</t>
  </si>
  <si>
    <t>Dartmoor</t>
  </si>
  <si>
    <t>Simons et al., 2016</t>
  </si>
  <si>
    <t>Chappell and Hine, 2006</t>
  </si>
  <si>
    <t>Muller-2006(albite microgranite is not included, because of different source)</t>
  </si>
  <si>
    <t>Tourmaline granite</t>
  </si>
  <si>
    <t>Muscovite granite</t>
  </si>
  <si>
    <t>Fine-grained porphyritic granite</t>
  </si>
  <si>
    <t>Medium- to coarse-grained porphyritic granite</t>
  </si>
  <si>
    <t>Flow banded medium- to coarse-grained porphyritic granite</t>
  </si>
  <si>
    <t>Prphyritic pellitras granite</t>
  </si>
  <si>
    <t>Pellitras tourmaline granite</t>
  </si>
  <si>
    <t>Porphyritic Lithian siderophyllite granite</t>
  </si>
  <si>
    <t>Equigranular Li-siderophyllite Granite</t>
  </si>
  <si>
    <t>Tourmaline-rich Porthmeor granite</t>
  </si>
  <si>
    <t>Tourmaline micro-granite</t>
  </si>
  <si>
    <t>Pink tourmaline granite</t>
  </si>
  <si>
    <t>Contact tourmaline granite</t>
  </si>
  <si>
    <t>Topaz granite</t>
  </si>
  <si>
    <t>Topaz</t>
  </si>
  <si>
    <t>SC01</t>
  </si>
  <si>
    <t>SC02</t>
  </si>
  <si>
    <t>SC03</t>
  </si>
  <si>
    <t>SC04</t>
  </si>
  <si>
    <t>SC05</t>
  </si>
  <si>
    <t>SC06</t>
  </si>
  <si>
    <t>SC07</t>
  </si>
  <si>
    <t>LE01</t>
  </si>
  <si>
    <t>LE02</t>
  </si>
  <si>
    <t>LE03</t>
  </si>
  <si>
    <t>LE04</t>
  </si>
  <si>
    <t>LE05</t>
  </si>
  <si>
    <t>LE06</t>
  </si>
  <si>
    <t>LE07</t>
  </si>
  <si>
    <t>LE08</t>
  </si>
  <si>
    <t>LE09</t>
  </si>
  <si>
    <t>LE10</t>
  </si>
  <si>
    <t>LE11</t>
  </si>
  <si>
    <t>CW37*</t>
  </si>
  <si>
    <t>CW01*</t>
  </si>
  <si>
    <t>CW68*</t>
  </si>
  <si>
    <t>LE1</t>
  </si>
  <si>
    <t>GPE19</t>
  </si>
  <si>
    <t>LE4</t>
  </si>
  <si>
    <t>LE3</t>
  </si>
  <si>
    <t>GPE20</t>
  </si>
  <si>
    <t>LE2</t>
  </si>
  <si>
    <t>GPE18</t>
  </si>
  <si>
    <t>CW12</t>
  </si>
  <si>
    <t>CW25</t>
  </si>
  <si>
    <t>CW20</t>
  </si>
  <si>
    <t>CW04</t>
  </si>
  <si>
    <t>CW37</t>
  </si>
  <si>
    <t>CW34</t>
  </si>
  <si>
    <t>CW44</t>
  </si>
  <si>
    <t>CW32</t>
  </si>
  <si>
    <t>CW68</t>
  </si>
  <si>
    <t>CW71</t>
  </si>
  <si>
    <t>CW01</t>
  </si>
  <si>
    <t>CW03</t>
  </si>
  <si>
    <t>GD01</t>
  </si>
  <si>
    <t>TR01 </t>
  </si>
  <si>
    <t>TR02</t>
  </si>
  <si>
    <t>TR03</t>
  </si>
  <si>
    <t>TR04</t>
  </si>
  <si>
    <t>OT06</t>
  </si>
  <si>
    <t>CN01</t>
  </si>
  <si>
    <t>CN02</t>
  </si>
  <si>
    <t>CN03</t>
  </si>
  <si>
    <t>CN05</t>
  </si>
  <si>
    <t>CN08</t>
  </si>
  <si>
    <t>CN09</t>
  </si>
  <si>
    <t>CN10</t>
  </si>
  <si>
    <t>CN11</t>
  </si>
  <si>
    <t>CN12</t>
  </si>
  <si>
    <t>CN13</t>
  </si>
  <si>
    <t>CN14</t>
  </si>
  <si>
    <t>CN15</t>
  </si>
  <si>
    <t>CN16</t>
  </si>
  <si>
    <t>GPE11</t>
  </si>
  <si>
    <t>GPE16</t>
  </si>
  <si>
    <t>GPE14</t>
  </si>
  <si>
    <t>GPE12</t>
  </si>
  <si>
    <t>GPE15</t>
  </si>
  <si>
    <t>GPE17</t>
  </si>
  <si>
    <t>GPE13</t>
  </si>
  <si>
    <t>AU01</t>
  </si>
  <si>
    <t>AU02</t>
  </si>
  <si>
    <t>AU03</t>
  </si>
  <si>
    <t>AU04</t>
  </si>
  <si>
    <t>AU07</t>
  </si>
  <si>
    <t>AU08</t>
  </si>
  <si>
    <t>AU09</t>
  </si>
  <si>
    <t>AU10</t>
  </si>
  <si>
    <t>AU11</t>
  </si>
  <si>
    <t>AU12</t>
  </si>
  <si>
    <t>AU13</t>
  </si>
  <si>
    <t>AU14</t>
  </si>
  <si>
    <t>AU06</t>
  </si>
  <si>
    <t>AU15</t>
  </si>
  <si>
    <t>AU16</t>
  </si>
  <si>
    <t>AU17</t>
  </si>
  <si>
    <t>GPE9</t>
  </si>
  <si>
    <t>GPE10</t>
  </si>
  <si>
    <t>BD01</t>
  </si>
  <si>
    <t>BD03</t>
  </si>
  <si>
    <t>BD05</t>
  </si>
  <si>
    <t>BD07</t>
  </si>
  <si>
    <t>GPE7</t>
  </si>
  <si>
    <t>GPE6</t>
  </si>
  <si>
    <t>GPE5</t>
  </si>
  <si>
    <t>DT03</t>
  </si>
  <si>
    <t>DT04</t>
  </si>
  <si>
    <t>DT07</t>
  </si>
  <si>
    <t>DT08</t>
  </si>
  <si>
    <t>DT11</t>
  </si>
  <si>
    <t>DT16</t>
  </si>
  <si>
    <t>DT17</t>
  </si>
  <si>
    <t>DT19</t>
  </si>
  <si>
    <t>DT20</t>
  </si>
  <si>
    <t>DT21</t>
  </si>
  <si>
    <t>DT25</t>
  </si>
  <si>
    <t>DG1</t>
  </si>
  <si>
    <t>GPE4</t>
  </si>
  <si>
    <t>GPE3</t>
  </si>
  <si>
    <t>DG2</t>
  </si>
  <si>
    <t>GPE1</t>
  </si>
  <si>
    <t>GPE2</t>
  </si>
  <si>
    <t>DG3</t>
  </si>
  <si>
    <t>&lt; 0.001</t>
  </si>
  <si>
    <t>b0.05</t>
  </si>
  <si>
    <t/>
  </si>
  <si>
    <t>Simons, B., Shail, R.K., Andersen, J.C.Ø., 2016. The petrogenesis of the Early Permian Variscan granites of the Cornubian Batholith-lower plate post-collisional peraluminous magmatism in the Rhenohercynian Zone of SW England. Lithos 260, 76–94.</t>
  </si>
  <si>
    <t>Chappell, B.W., Hine, R., 2006. The Cornubian Batholith: an example of magmatic fractionation on a crustal scale. Resource Geology 56, 203–244.</t>
  </si>
  <si>
    <t>Müller, A., Seltmann, R., Halls, C., Siebel, W., Dulski, P., Jeffries, T., Spratt, J., Kronz, A., 2006. The magmatic evolution of the Land's End pluton, Cornwall, and associated preenrichment of metals. Ore Geology Reviews 28, 329–367</t>
  </si>
  <si>
    <t>Xihuashan W deposit</t>
    <phoneticPr fontId="4" type="noConversion"/>
  </si>
  <si>
    <t>XHS-3</t>
  </si>
  <si>
    <t>The first medium-grained porphyritic biotite granite</t>
  </si>
  <si>
    <t>Guo et al., 2012</t>
  </si>
  <si>
    <t>XHS-4</t>
  </si>
  <si>
    <t>XHS-7</t>
  </si>
  <si>
    <t>XHS-8</t>
  </si>
  <si>
    <t>XHS-9</t>
  </si>
  <si>
    <t>XHS-10</t>
  </si>
  <si>
    <t>XHS-11</t>
  </si>
  <si>
    <t>XHS-25</t>
  </si>
  <si>
    <t>XHS-30</t>
  </si>
  <si>
    <t>XHS-31</t>
  </si>
  <si>
    <t>XHS-32</t>
  </si>
  <si>
    <t>XHS-33</t>
  </si>
  <si>
    <t>XHS-34</t>
  </si>
  <si>
    <t>XHS-35</t>
  </si>
  <si>
    <t>X09-3</t>
  </si>
  <si>
    <t>The second garnet-bearing fine-grained biotite granite</t>
  </si>
  <si>
    <t>X09-4</t>
  </si>
  <si>
    <t>X09-5</t>
  </si>
  <si>
    <t>XHS-1</t>
  </si>
  <si>
    <t>XHS-2</t>
  </si>
  <si>
    <t>XHS-12</t>
  </si>
  <si>
    <t>XHS-13</t>
  </si>
  <si>
    <t>XHS-14</t>
  </si>
  <si>
    <t>XHS-21</t>
  </si>
  <si>
    <t>XHS-22</t>
  </si>
  <si>
    <t>XHS-23</t>
  </si>
  <si>
    <t>XHS-24</t>
  </si>
  <si>
    <t>XHS-15</t>
  </si>
  <si>
    <t>The third garnet-bearing fine-grained porphyritic biotite granite</t>
  </si>
  <si>
    <t>XHS-16</t>
  </si>
  <si>
    <t>XHS-17</t>
  </si>
  <si>
    <t>XHS-18</t>
  </si>
  <si>
    <t>XHS-19</t>
  </si>
  <si>
    <t>XHS-20</t>
  </si>
  <si>
    <t>XHS-26</t>
  </si>
  <si>
    <t>XHS-27</t>
  </si>
  <si>
    <t>XHS-28</t>
  </si>
  <si>
    <t>XHS-29</t>
  </si>
  <si>
    <t>X-1</t>
  </si>
  <si>
    <t>Medium-grained porphyritic biotite granite</t>
  </si>
  <si>
    <t>Yang et al., 2012</t>
  </si>
  <si>
    <t>X-2</t>
  </si>
  <si>
    <t>X-4</t>
  </si>
  <si>
    <t>X-5</t>
  </si>
  <si>
    <t>X-6</t>
  </si>
  <si>
    <t>X-18</t>
  </si>
  <si>
    <t>X-19</t>
  </si>
  <si>
    <t>X-21</t>
  </si>
  <si>
    <t>X-8</t>
  </si>
  <si>
    <t>Medium-grained biotite granite</t>
  </si>
  <si>
    <t>X-9</t>
  </si>
  <si>
    <t>X-11</t>
  </si>
  <si>
    <t>X-12</t>
  </si>
  <si>
    <t>X-13</t>
  </si>
  <si>
    <t>X-14</t>
  </si>
  <si>
    <t>X-16</t>
  </si>
  <si>
    <t>X-17</t>
  </si>
  <si>
    <t>X-20</t>
  </si>
  <si>
    <t>X-22</t>
  </si>
  <si>
    <t>X-23</t>
  </si>
  <si>
    <t>X-10</t>
  </si>
  <si>
    <t>Fine-grained two-mica granite</t>
  </si>
  <si>
    <t>X-7</t>
  </si>
  <si>
    <t>Piaotang W deposit</t>
    <phoneticPr fontId="4" type="noConversion"/>
  </si>
  <si>
    <t>PT03</t>
  </si>
  <si>
    <t>He et al., 2010</t>
    <phoneticPr fontId="4" type="noConversion"/>
  </si>
  <si>
    <t>PT06</t>
  </si>
  <si>
    <t>PT11</t>
  </si>
  <si>
    <t>PT-01</t>
  </si>
  <si>
    <t>Biotite monzogranite</t>
  </si>
  <si>
    <t>Hua  et al., 2003</t>
  </si>
  <si>
    <t>PT-03</t>
  </si>
  <si>
    <t>PT-04</t>
  </si>
  <si>
    <t>PT-06</t>
  </si>
  <si>
    <t>PT-07</t>
  </si>
  <si>
    <t>Tieshanlong W deposit</t>
    <phoneticPr fontId="4" type="noConversion"/>
  </si>
  <si>
    <t>TS-5</t>
  </si>
  <si>
    <t>The main-phase coarse-medium grained porphyritic biotite granite</t>
  </si>
  <si>
    <t>Li, 2011</t>
  </si>
  <si>
    <t>TS9-1</t>
  </si>
  <si>
    <t>TS9-3</t>
  </si>
  <si>
    <t>TS9-4</t>
  </si>
  <si>
    <t>TS9-24</t>
  </si>
  <si>
    <t>TS9-5</t>
  </si>
  <si>
    <t>TS-7</t>
  </si>
  <si>
    <t>Two-mica granite and muscovite granite</t>
  </si>
  <si>
    <t>TS-26</t>
  </si>
  <si>
    <t>TSY-1</t>
  </si>
  <si>
    <t>TSY-7</t>
  </si>
  <si>
    <t>Yaogangxian W deposit</t>
    <phoneticPr fontId="4" type="noConversion"/>
  </si>
  <si>
    <t>YGX-21-7</t>
  </si>
  <si>
    <t>Coarse-grained two-mica granite</t>
  </si>
  <si>
    <t>Dong et al., 2014</t>
  </si>
  <si>
    <t>YGX-23-8</t>
  </si>
  <si>
    <t>YGX-23-12</t>
  </si>
  <si>
    <t>YGX-23-14</t>
  </si>
  <si>
    <t>YGX-23-15</t>
  </si>
  <si>
    <t>YGX-23-17</t>
  </si>
  <si>
    <t>YGX-23-24</t>
  </si>
  <si>
    <t>YGX-19-2</t>
  </si>
  <si>
    <t>Coarse- to medium-grained two-mica granite</t>
  </si>
  <si>
    <t>YGX-19-3</t>
  </si>
  <si>
    <t>YGX-19-12</t>
  </si>
  <si>
    <t>YGX-19-18</t>
  </si>
  <si>
    <t>YGX-21-10</t>
  </si>
  <si>
    <t>YGX-21-12</t>
  </si>
  <si>
    <t>YGX-23-13</t>
  </si>
  <si>
    <t>YGX-23-21</t>
  </si>
  <si>
    <t>YGX-23-29</t>
  </si>
  <si>
    <t>YGX-16-7</t>
  </si>
  <si>
    <t>Fine-grained muscovite granite</t>
  </si>
  <si>
    <t>YGX-16-13</t>
  </si>
  <si>
    <t>YGX-23-4</t>
  </si>
  <si>
    <t>YGX-23-25</t>
  </si>
  <si>
    <t>YGX-1-1</t>
  </si>
  <si>
    <t>YGX-1-2</t>
  </si>
  <si>
    <t>YGX-1-3</t>
  </si>
  <si>
    <t>YGX-1-7</t>
  </si>
  <si>
    <t>Pangushan W deposit</t>
    <phoneticPr fontId="4" type="noConversion"/>
  </si>
  <si>
    <t>NLSD2-1348</t>
  </si>
  <si>
    <t>Fang et al., 2016</t>
    <phoneticPr fontId="4" type="noConversion"/>
  </si>
  <si>
    <t>NLSD2-1522</t>
  </si>
  <si>
    <t>NLSD2-1880</t>
  </si>
  <si>
    <t>NLSD2-1882</t>
  </si>
  <si>
    <t>Dajishan W deposit</t>
    <phoneticPr fontId="4" type="noConversion"/>
  </si>
  <si>
    <t>DJS-01</t>
  </si>
  <si>
    <t>Muscovite albite-rich garnite</t>
  </si>
  <si>
    <t>Hua et al., 2003</t>
  </si>
  <si>
    <t>DJS-05</t>
  </si>
  <si>
    <t>DJS-07</t>
  </si>
  <si>
    <t>DJS-10</t>
  </si>
  <si>
    <t>DJS-2</t>
  </si>
  <si>
    <t>Wu, 2017</t>
  </si>
  <si>
    <t>DJS-20</t>
  </si>
  <si>
    <t>DJS-7</t>
  </si>
  <si>
    <t>DJS-14</t>
  </si>
  <si>
    <t>Muscovite K-feldspar granite</t>
  </si>
  <si>
    <t>Zuo, 2016</t>
  </si>
  <si>
    <t>DJS-13</t>
  </si>
  <si>
    <t>DJS-12</t>
  </si>
  <si>
    <t>DJS-11</t>
  </si>
  <si>
    <t>DJS-8</t>
  </si>
  <si>
    <t>DJS-6</t>
  </si>
  <si>
    <t>DJS-5</t>
  </si>
  <si>
    <t>DJS-4</t>
  </si>
  <si>
    <t>DJS-3</t>
  </si>
  <si>
    <t>DJS-1</t>
  </si>
  <si>
    <t>Jurassic W deposits</t>
  </si>
  <si>
    <t>Sample number**</t>
  </si>
  <si>
    <t>Pluton*</t>
  </si>
  <si>
    <t>**In this column, n=XX refers to the whole-rock geochemical composition is the average of XX measurements</t>
  </si>
  <si>
    <t>Table S1G Geochemical data of the  Sn-related granites in the Bolivian Sn belt.</t>
  </si>
  <si>
    <t>Table S1E Geochemical data of the  Sn-related granites in theCornwall Sn region.</t>
  </si>
  <si>
    <t>Table S1E Geochemical data of the  W(-Sn)-related granites in the Qin-Qi-Kun W-Sn belt.</t>
  </si>
  <si>
    <t>Table S1D Geochemical data of the  Sn-related granites in the Youjiang Sn belt.</t>
  </si>
  <si>
    <t>Table S1B Geochemical data of the  W-related granite in the Jiangnan W belt, South China</t>
  </si>
  <si>
    <t>Table S1A Geochemical data of the Late Jurassic Sn(-W)- and Late Triassic W-related granite in the Nanling region, South China</t>
  </si>
  <si>
    <t>Although Shizhuyuan and Baiganhu deposit contain significant both Sn and W resource, they are not distinguished by simbols with that of Sn-granites in Figure 2.</t>
  </si>
  <si>
    <r>
      <t>SiO</t>
    </r>
    <r>
      <rPr>
        <vertAlign val="subscript"/>
        <sz val="11"/>
        <color theme="1"/>
        <rFont val="Times New Roman"/>
        <family val="1"/>
      </rPr>
      <t>2</t>
    </r>
  </si>
  <si>
    <r>
      <t>TiO</t>
    </r>
    <r>
      <rPr>
        <vertAlign val="subscript"/>
        <sz val="11"/>
        <color theme="1"/>
        <rFont val="Times New Roman"/>
        <family val="1"/>
      </rPr>
      <t>2</t>
    </r>
  </si>
  <si>
    <r>
      <t>Al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</si>
  <si>
    <r>
      <t>FeO</t>
    </r>
    <r>
      <rPr>
        <vertAlign val="superscript"/>
        <sz val="11"/>
        <color theme="1"/>
        <rFont val="Times New Roman"/>
        <family val="1"/>
      </rPr>
      <t>T</t>
    </r>
  </si>
  <si>
    <r>
      <t>Fe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</si>
  <si>
    <r>
      <t>Na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</si>
  <si>
    <r>
      <t>K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</si>
  <si>
    <r>
      <t>P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5</t>
    </r>
  </si>
  <si>
    <r>
      <t>Fe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/FeO</t>
    </r>
  </si>
  <si>
    <t>Tzr(°C)</t>
  </si>
  <si>
    <r>
      <t>Fe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  <r>
      <rPr>
        <vertAlign val="superscript"/>
        <sz val="11"/>
        <color theme="1"/>
        <rFont val="Times New Roman"/>
        <family val="1"/>
      </rPr>
      <t>T</t>
    </r>
  </si>
  <si>
    <r>
      <t>Fe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  <r>
      <rPr>
        <vertAlign val="subscript"/>
        <sz val="11"/>
        <color indexed="8"/>
        <rFont val="Times New Roman"/>
        <family val="1"/>
      </rPr>
      <t>3</t>
    </r>
    <r>
      <rPr>
        <vertAlign val="superscript"/>
        <sz val="11"/>
        <color rgb="FF000000"/>
        <rFont val="Times New Roman"/>
        <family val="1"/>
      </rPr>
      <t>T</t>
    </r>
  </si>
  <si>
    <r>
      <t>Fe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  <r>
      <rPr>
        <vertAlign val="subscript"/>
        <sz val="11"/>
        <color indexed="8"/>
        <rFont val="Times New Roman"/>
        <family val="1"/>
      </rPr>
      <t>3</t>
    </r>
    <r>
      <rPr>
        <vertAlign val="superscript"/>
        <sz val="11"/>
        <color rgb="FF000000"/>
        <rFont val="Times New Roman"/>
        <family val="1"/>
      </rPr>
      <t>T</t>
    </r>
    <r>
      <rPr>
        <sz val="11"/>
        <color theme="1"/>
        <rFont val="Times New Roman"/>
        <family val="1"/>
      </rPr>
      <t xml:space="preserve"> represents the total Fe content is expressed as Fe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</si>
  <si>
    <r>
      <t>Fe</t>
    </r>
    <r>
      <rPr>
        <vertAlign val="subscript"/>
        <sz val="11"/>
        <color indexed="8"/>
        <rFont val="Times New Roman"/>
        <family val="1"/>
      </rPr>
      <t>2</t>
    </r>
    <r>
      <rPr>
        <sz val="11"/>
        <color indexed="8"/>
        <rFont val="Times New Roman"/>
        <family val="1"/>
      </rPr>
      <t>O</t>
    </r>
    <r>
      <rPr>
        <vertAlign val="subscript"/>
        <sz val="11"/>
        <color indexed="8"/>
        <rFont val="Times New Roman"/>
        <family val="1"/>
      </rPr>
      <t>3</t>
    </r>
    <r>
      <rPr>
        <vertAlign val="superscript"/>
        <sz val="11"/>
        <color rgb="FF000000"/>
        <rFont val="Times New Roman"/>
        <family val="1"/>
      </rPr>
      <t>T</t>
    </r>
    <r>
      <rPr>
        <sz val="11"/>
        <color theme="1"/>
        <rFont val="Times New Roman"/>
        <family val="1"/>
      </rPr>
      <t xml:space="preserve"> and FeO</t>
    </r>
    <r>
      <rPr>
        <vertAlign val="superscript"/>
        <sz val="11"/>
        <color theme="1"/>
        <rFont val="Times New Roman"/>
        <family val="1"/>
      </rPr>
      <t>T</t>
    </r>
    <r>
      <rPr>
        <sz val="11"/>
        <color theme="1"/>
        <rFont val="Times New Roman"/>
        <family val="1"/>
      </rPr>
      <t xml:space="preserve"> represents the total Fe content is expressed as Fe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 xml:space="preserve"> and FeO respectively.</t>
    </r>
  </si>
  <si>
    <t>Chen, X.C., Hu, R.Z., Bi, X.W., Zhong, H., Lan, J.B., Zhao, C.H., and Zhu, J.J., 2015, Petrogenesis of metaluminous A-type granitoids in the Tengchong–Lianghe tin belt of southwestern China: Evidences from zircon U–Pb ages and Hf–O isotopes, and whole-rock Sr–Nd isotopes: Lithos, v. 212-215, p. 93-110.</t>
  </si>
  <si>
    <t>Lailishan Sn deposit</t>
  </si>
  <si>
    <t>Lailishan granite</t>
  </si>
  <si>
    <t>LLS-1</t>
  </si>
  <si>
    <t>LLS-2</t>
  </si>
  <si>
    <t>LLS-3</t>
  </si>
  <si>
    <t>LLS-4</t>
  </si>
  <si>
    <t>LLS-5</t>
  </si>
  <si>
    <t>-</t>
  </si>
  <si>
    <t>LLS-6</t>
  </si>
  <si>
    <t>LLS-7</t>
  </si>
  <si>
    <t>LLS-8</t>
  </si>
  <si>
    <t>Xiaolonghe Sn deposit</t>
  </si>
  <si>
    <t>Xiaolonghe granite</t>
  </si>
  <si>
    <t>XLHY-1</t>
  </si>
  <si>
    <t>XLHY-2</t>
  </si>
  <si>
    <t>XLHY-3</t>
  </si>
  <si>
    <t>XLHY-4</t>
  </si>
  <si>
    <t>XLHY-5</t>
  </si>
  <si>
    <t>XLHY-6</t>
  </si>
  <si>
    <t>XLHY-7</t>
  </si>
  <si>
    <t>Dasongpo ore block in Xiaolonghe Sn deposit</t>
  </si>
  <si>
    <t>DSP-1</t>
  </si>
  <si>
    <t>DSP-2</t>
  </si>
  <si>
    <t>DSP-3</t>
  </si>
  <si>
    <t>DSP-4</t>
  </si>
  <si>
    <t>DSP-5</t>
  </si>
  <si>
    <t>DSP-6</t>
  </si>
  <si>
    <t>DSP-7</t>
  </si>
  <si>
    <t>DSP-8</t>
  </si>
  <si>
    <t>Table S1C Geochemical data for the  Sn(-W)-related granite in the Southeast Asian Sn belt.</t>
  </si>
  <si>
    <t>*If the name of deposit is not reported, only the name of the mineralizing pluton is shown.</t>
  </si>
  <si>
    <t>**In this column, n=XX refers to the whole-rock geochemical composition and is the average of XX measurements</t>
  </si>
  <si>
    <t>Zhao, P., et al., 2021, The role of phyllosilicate partial melting in segregating tungsten and tin deposits in W-Sn metallogenic provinces: Geology, https://doi.org/10.1130/G49248.1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</si>
</sst>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_);[Red]\(0.0\)"/>
    <numFmt numFmtId="165" formatCode="0.00_);[Red]\(0.00\)"/>
    <numFmt numFmtId="166" formatCode="0.00_ "/>
    <numFmt numFmtId="167" formatCode="0_);[Red]\(0\)"/>
    <numFmt numFmtId="168" formatCode="0_ "/>
    <numFmt numFmtId="169" formatCode="0.0"/>
    <numFmt numFmtId="170" formatCode="0.000"/>
    <numFmt numFmtId="171" formatCode="0.0000"/>
    <numFmt numFmtId="172" formatCode="0.0_ 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name val="Calibri"/>
      <family val="3"/>
      <charset val="134"/>
      <scheme val="minor"/>
    </font>
    <font>
      <sz val="9"/>
      <name val="Times New Roman"/>
      <family val="1"/>
    </font>
    <font>
      <vertAlign val="subscript"/>
      <sz val="11"/>
      <color indexed="8"/>
      <name val="Times New Roman"/>
      <family val="1"/>
    </font>
    <font>
      <sz val="9"/>
      <name val="等线"/>
      <family val="3"/>
      <charset val="134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等线"/>
      <family val="3"/>
      <charset val="134"/>
    </font>
    <font>
      <sz val="11"/>
      <name val="Times New Roman"/>
      <family val="1"/>
    </font>
    <font>
      <sz val="9"/>
      <color indexed="8"/>
      <name val="宋体"/>
      <family val="3"/>
      <charset val="134"/>
    </font>
    <font>
      <sz val="10"/>
      <color theme="1"/>
      <name val="Times New Roman"/>
      <family val="1"/>
    </font>
    <font>
      <sz val="10"/>
      <color rgb="FF111111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vertAlign val="superscript"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115">
    <xf numFmtId="0" fontId="0" fillId="0" borderId="0" xfId="0"/>
    <xf numFmtId="164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8" fontId="1" fillId="0" borderId="1" xfId="0" applyNumberFormat="1" applyFont="1" applyFill="1" applyBorder="1" applyAlignment="1">
      <alignment horizontal="center"/>
    </xf>
    <xf numFmtId="169" fontId="1" fillId="0" borderId="1" xfId="0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/>
    </xf>
    <xf numFmtId="168" fontId="1" fillId="0" borderId="1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9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>
      <alignment horizontal="center" vertical="center"/>
    </xf>
    <xf numFmtId="169" fontId="1" fillId="0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/>
    <xf numFmtId="169" fontId="1" fillId="0" borderId="0" xfId="0" applyNumberFormat="1" applyFont="1" applyFill="1" applyBorder="1" applyAlignment="1">
      <alignment vertical="center"/>
    </xf>
    <xf numFmtId="172" fontId="0" fillId="0" borderId="0" xfId="0" applyNumberFormat="1" applyFill="1" applyBorder="1"/>
    <xf numFmtId="2" fontId="0" fillId="0" borderId="0" xfId="0" applyNumberFormat="1" applyFill="1" applyBorder="1"/>
    <xf numFmtId="0" fontId="1" fillId="0" borderId="1" xfId="0" applyFont="1" applyFill="1" applyBorder="1" applyAlignment="1">
      <alignment horizontal="left" vertical="center"/>
    </xf>
    <xf numFmtId="2" fontId="1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7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171" fontId="1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ont="1" applyFill="1"/>
    <xf numFmtId="0" fontId="0" fillId="0" borderId="0" xfId="0" applyFill="1" applyAlignment="1">
      <alignment vertical="center" wrapText="1"/>
    </xf>
    <xf numFmtId="0" fontId="9" fillId="0" borderId="1" xfId="0" applyFont="1" applyFill="1" applyBorder="1" applyAlignment="1">
      <alignment horizontal="center"/>
    </xf>
    <xf numFmtId="169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2" fontId="1" fillId="0" borderId="2" xfId="0" applyNumberFormat="1" applyFont="1" applyFill="1" applyBorder="1"/>
    <xf numFmtId="0" fontId="1" fillId="0" borderId="2" xfId="0" applyFont="1" applyFill="1" applyBorder="1"/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9" fontId="0" fillId="0" borderId="0" xfId="0" applyNumberFormat="1" applyFill="1" applyBorder="1"/>
    <xf numFmtId="169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169" fontId="0" fillId="0" borderId="0" xfId="0" applyNumberFormat="1" applyFill="1"/>
    <xf numFmtId="2" fontId="0" fillId="0" borderId="0" xfId="0" applyNumberFormat="1" applyFill="1"/>
    <xf numFmtId="165" fontId="1" fillId="0" borderId="0" xfId="0" applyNumberFormat="1" applyFont="1" applyFill="1" applyBorder="1" applyAlignment="1">
      <alignment horizontal="left"/>
    </xf>
    <xf numFmtId="165" fontId="1" fillId="0" borderId="6" xfId="0" applyNumberFormat="1" applyFont="1" applyFill="1" applyBorder="1" applyAlignment="1">
      <alignment horizontal="left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0" fontId="1" fillId="0" borderId="0" xfId="0" applyFont="1" applyFill="1" applyAlignment="1"/>
    <xf numFmtId="169" fontId="0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3">
    <cellStyle name="Normal" xfId="0" builtinId="0"/>
    <cellStyle name="常规 2" xfId="1" xr:uid="{00000000-0005-0000-0000-000001000000}"/>
    <cellStyle name="常规 2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96"/>
  <sheetViews>
    <sheetView tabSelected="1" zoomScaleNormal="100" workbookViewId="0"/>
  </sheetViews>
  <sheetFormatPr defaultColWidth="9" defaultRowHeight="15"/>
  <cols>
    <col min="1" max="1" width="9" style="14"/>
    <col min="2" max="2" width="13.140625" style="14" bestFit="1" customWidth="1"/>
    <col min="3" max="28" width="9" style="14"/>
    <col min="29" max="29" width="9" style="17"/>
    <col min="30" max="30" width="13" style="14" customWidth="1"/>
    <col min="31" max="16384" width="9" style="14"/>
  </cols>
  <sheetData>
    <row r="1" spans="1:30">
      <c r="A1" s="14" t="s">
        <v>1465</v>
      </c>
    </row>
    <row r="2" spans="1:30" s="6" customFormat="1" ht="30">
      <c r="A2" s="46" t="s">
        <v>0</v>
      </c>
      <c r="B2" s="49" t="s">
        <v>1</v>
      </c>
      <c r="C2" s="54" t="s">
        <v>2</v>
      </c>
      <c r="D2" s="1" t="s">
        <v>3</v>
      </c>
      <c r="E2" s="2" t="s">
        <v>4</v>
      </c>
      <c r="F2" s="2" t="s">
        <v>5</v>
      </c>
      <c r="G2" s="2" t="s">
        <v>1478</v>
      </c>
      <c r="H2" s="3" t="s">
        <v>6</v>
      </c>
      <c r="I2" s="3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5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5" t="s">
        <v>375</v>
      </c>
      <c r="W2" s="15" t="s">
        <v>376</v>
      </c>
      <c r="X2" s="15" t="s">
        <v>377</v>
      </c>
      <c r="Y2" s="1" t="s">
        <v>20</v>
      </c>
      <c r="Z2" s="1" t="s">
        <v>21</v>
      </c>
      <c r="AA2" s="1" t="s">
        <v>22</v>
      </c>
      <c r="AB2" s="1" t="s">
        <v>23</v>
      </c>
      <c r="AC2" s="4" t="s">
        <v>24</v>
      </c>
      <c r="AD2" s="46" t="s">
        <v>25</v>
      </c>
    </row>
    <row r="3" spans="1:30" s="6" customFormat="1" ht="14.1" customHeight="1">
      <c r="A3" s="94" t="s">
        <v>459</v>
      </c>
      <c r="B3" s="95"/>
      <c r="C3" s="96"/>
      <c r="D3" s="1"/>
      <c r="E3" s="2"/>
      <c r="F3" s="2"/>
      <c r="G3" s="2"/>
      <c r="H3" s="3"/>
      <c r="I3" s="3"/>
      <c r="J3" s="2"/>
      <c r="K3" s="2"/>
      <c r="L3" s="2"/>
      <c r="M3" s="2"/>
      <c r="N3" s="2"/>
      <c r="O3" s="2"/>
      <c r="P3" s="5"/>
      <c r="Q3" s="1"/>
      <c r="R3" s="1"/>
      <c r="S3" s="1"/>
      <c r="T3" s="1"/>
      <c r="U3" s="1"/>
      <c r="V3" s="15"/>
      <c r="W3" s="15"/>
      <c r="X3" s="15"/>
      <c r="Y3" s="1"/>
      <c r="Z3" s="1"/>
      <c r="AA3" s="1"/>
      <c r="AB3" s="1"/>
      <c r="AC3" s="4"/>
      <c r="AD3" s="46"/>
    </row>
    <row r="4" spans="1:30" ht="14.25" customHeight="1">
      <c r="A4" s="98" t="s">
        <v>393</v>
      </c>
      <c r="B4" s="15" t="s">
        <v>370</v>
      </c>
      <c r="C4" s="98" t="s">
        <v>123</v>
      </c>
      <c r="D4" s="16">
        <v>75.94</v>
      </c>
      <c r="E4" s="16">
        <v>0.12</v>
      </c>
      <c r="F4" s="16">
        <v>12.35</v>
      </c>
      <c r="G4" s="16">
        <v>1.59</v>
      </c>
      <c r="H4" s="16">
        <v>0.99</v>
      </c>
      <c r="I4" s="16">
        <v>0.5</v>
      </c>
      <c r="J4" s="16">
        <v>0.02</v>
      </c>
      <c r="K4" s="16">
        <v>0.1</v>
      </c>
      <c r="L4" s="16">
        <v>0.83</v>
      </c>
      <c r="M4" s="16">
        <v>2.57</v>
      </c>
      <c r="N4" s="16">
        <v>4.7300000000000004</v>
      </c>
      <c r="O4" s="16">
        <v>0.03</v>
      </c>
      <c r="P4" s="8">
        <v>323</v>
      </c>
      <c r="Q4" s="8">
        <v>49.6</v>
      </c>
      <c r="R4" s="8">
        <v>127</v>
      </c>
      <c r="S4" s="8">
        <v>22.3</v>
      </c>
      <c r="T4" s="8">
        <v>5.31</v>
      </c>
      <c r="U4" s="8">
        <v>3.21</v>
      </c>
      <c r="V4" s="8">
        <v>3.9</v>
      </c>
      <c r="W4" s="8">
        <v>5.8</v>
      </c>
      <c r="X4" s="8">
        <v>121.51373427310453</v>
      </c>
      <c r="Y4" s="8">
        <v>6.512096774193548</v>
      </c>
      <c r="Z4" s="8">
        <v>6.9470404984423677</v>
      </c>
      <c r="AA4" s="8">
        <v>23.917137476459512</v>
      </c>
      <c r="AB4" s="16">
        <f t="shared" ref="AB4:AB28" si="0">I4/H4</f>
        <v>0.50505050505050508</v>
      </c>
      <c r="AC4" s="18">
        <v>780</v>
      </c>
      <c r="AD4" s="98" t="s">
        <v>389</v>
      </c>
    </row>
    <row r="5" spans="1:30">
      <c r="A5" s="98"/>
      <c r="B5" s="15" t="s">
        <v>371</v>
      </c>
      <c r="C5" s="98"/>
      <c r="D5" s="16">
        <v>74.91</v>
      </c>
      <c r="E5" s="16">
        <v>0.12</v>
      </c>
      <c r="F5" s="16">
        <v>13.11</v>
      </c>
      <c r="G5" s="16">
        <v>1.54</v>
      </c>
      <c r="H5" s="16">
        <v>1</v>
      </c>
      <c r="I5" s="16">
        <v>0.44</v>
      </c>
      <c r="J5" s="16">
        <v>0.02</v>
      </c>
      <c r="K5" s="16">
        <v>0.1</v>
      </c>
      <c r="L5" s="16">
        <v>0.91</v>
      </c>
      <c r="M5" s="16">
        <v>2.7</v>
      </c>
      <c r="N5" s="16">
        <v>5.01</v>
      </c>
      <c r="O5" s="16">
        <v>0.03</v>
      </c>
      <c r="P5" s="8">
        <v>346</v>
      </c>
      <c r="Q5" s="8">
        <v>42.4</v>
      </c>
      <c r="R5" s="8">
        <v>141</v>
      </c>
      <c r="S5" s="8">
        <v>22</v>
      </c>
      <c r="T5" s="8">
        <v>5.47</v>
      </c>
      <c r="U5" s="8">
        <v>3.16</v>
      </c>
      <c r="V5" s="8">
        <v>1.7</v>
      </c>
      <c r="W5" s="8">
        <v>3.4</v>
      </c>
      <c r="X5" s="8">
        <v>120.15127290616159</v>
      </c>
      <c r="Y5" s="8">
        <v>8.1603773584905657</v>
      </c>
      <c r="Z5" s="8">
        <v>6.962025316455696</v>
      </c>
      <c r="AA5" s="8">
        <v>25.776965265082268</v>
      </c>
      <c r="AB5" s="16">
        <f t="shared" si="0"/>
        <v>0.44</v>
      </c>
      <c r="AC5" s="18">
        <v>788</v>
      </c>
      <c r="AD5" s="98"/>
    </row>
    <row r="6" spans="1:30">
      <c r="A6" s="98"/>
      <c r="B6" s="15" t="s">
        <v>372</v>
      </c>
      <c r="C6" s="98"/>
      <c r="D6" s="16">
        <v>73.19</v>
      </c>
      <c r="E6" s="16">
        <v>0.1</v>
      </c>
      <c r="F6" s="16">
        <v>14.3</v>
      </c>
      <c r="G6" s="16">
        <v>1.2</v>
      </c>
      <c r="H6" s="16">
        <v>0.77</v>
      </c>
      <c r="I6" s="16">
        <v>0.35</v>
      </c>
      <c r="J6" s="16">
        <v>0.02</v>
      </c>
      <c r="K6" s="16">
        <v>0.15</v>
      </c>
      <c r="L6" s="16">
        <v>0.99</v>
      </c>
      <c r="M6" s="16">
        <v>2.95</v>
      </c>
      <c r="N6" s="16">
        <v>5.28</v>
      </c>
      <c r="O6" s="16">
        <v>0.02</v>
      </c>
      <c r="P6" s="8">
        <v>342</v>
      </c>
      <c r="Q6" s="8">
        <v>69.3</v>
      </c>
      <c r="R6" s="8">
        <v>130</v>
      </c>
      <c r="S6" s="8">
        <v>15.4</v>
      </c>
      <c r="T6" s="8">
        <v>5.01</v>
      </c>
      <c r="U6" s="8">
        <v>2.42</v>
      </c>
      <c r="V6" s="8">
        <v>2.2000000000000002</v>
      </c>
      <c r="W6" s="8">
        <v>18</v>
      </c>
      <c r="X6" s="8">
        <v>128.10750279955207</v>
      </c>
      <c r="Y6" s="8">
        <v>4.9350649350649354</v>
      </c>
      <c r="Z6" s="8">
        <v>6.3636363636363642</v>
      </c>
      <c r="AA6" s="8">
        <v>25.948103792415171</v>
      </c>
      <c r="AB6" s="16">
        <f t="shared" si="0"/>
        <v>0.45454545454545453</v>
      </c>
      <c r="AC6" s="18">
        <v>780</v>
      </c>
      <c r="AD6" s="98"/>
    </row>
    <row r="7" spans="1:30">
      <c r="A7" s="98"/>
      <c r="B7" s="15" t="s">
        <v>373</v>
      </c>
      <c r="C7" s="98"/>
      <c r="D7" s="16">
        <v>73.28</v>
      </c>
      <c r="E7" s="16">
        <v>0.28000000000000003</v>
      </c>
      <c r="F7" s="16">
        <v>12.94</v>
      </c>
      <c r="G7" s="16">
        <v>2.4900000000000002</v>
      </c>
      <c r="H7" s="16">
        <v>1.68</v>
      </c>
      <c r="I7" s="16">
        <v>0.62</v>
      </c>
      <c r="J7" s="16">
        <v>0.03</v>
      </c>
      <c r="K7" s="16">
        <v>0.24</v>
      </c>
      <c r="L7" s="16">
        <v>1.69</v>
      </c>
      <c r="M7" s="16">
        <v>2.78</v>
      </c>
      <c r="N7" s="16">
        <v>4.22</v>
      </c>
      <c r="O7" s="16">
        <v>0.09</v>
      </c>
      <c r="P7" s="8">
        <v>272</v>
      </c>
      <c r="Q7" s="8">
        <v>83.4</v>
      </c>
      <c r="R7" s="8">
        <v>211</v>
      </c>
      <c r="S7" s="8">
        <v>28.3</v>
      </c>
      <c r="T7" s="8">
        <v>7.47</v>
      </c>
      <c r="U7" s="8">
        <v>3.69</v>
      </c>
      <c r="V7" s="8">
        <v>1.7</v>
      </c>
      <c r="W7" s="8">
        <v>13.4</v>
      </c>
      <c r="X7" s="8">
        <v>128.73904881101376</v>
      </c>
      <c r="Y7" s="8">
        <v>3.2613908872901676</v>
      </c>
      <c r="Z7" s="8">
        <v>7.6693766937669379</v>
      </c>
      <c r="AA7" s="8">
        <v>28.24631860776439</v>
      </c>
      <c r="AB7" s="16">
        <f t="shared" si="0"/>
        <v>0.36904761904761907</v>
      </c>
      <c r="AC7" s="18">
        <v>816</v>
      </c>
      <c r="AD7" s="98"/>
    </row>
    <row r="8" spans="1:30">
      <c r="A8" s="98"/>
      <c r="B8" s="15" t="s">
        <v>374</v>
      </c>
      <c r="C8" s="98"/>
      <c r="D8" s="16">
        <v>73</v>
      </c>
      <c r="E8" s="16">
        <v>0.18</v>
      </c>
      <c r="F8" s="16">
        <v>13.65</v>
      </c>
      <c r="G8" s="16">
        <v>2.02</v>
      </c>
      <c r="H8" s="16">
        <v>1.04</v>
      </c>
      <c r="I8" s="16">
        <v>0.86</v>
      </c>
      <c r="J8" s="16">
        <v>0.03</v>
      </c>
      <c r="K8" s="16">
        <v>0.21</v>
      </c>
      <c r="L8" s="16">
        <v>1.07</v>
      </c>
      <c r="M8" s="16">
        <v>2.44</v>
      </c>
      <c r="N8" s="16">
        <v>5.37</v>
      </c>
      <c r="O8" s="16">
        <v>0.01</v>
      </c>
      <c r="P8" s="8">
        <v>275</v>
      </c>
      <c r="Q8" s="8">
        <v>88.6</v>
      </c>
      <c r="R8" s="8">
        <v>199</v>
      </c>
      <c r="S8" s="8">
        <v>18.100000000000001</v>
      </c>
      <c r="T8" s="8">
        <v>6.99</v>
      </c>
      <c r="U8" s="8">
        <v>2.41</v>
      </c>
      <c r="V8" s="8">
        <v>1.2</v>
      </c>
      <c r="W8" s="8">
        <v>6.3</v>
      </c>
      <c r="X8" s="8">
        <v>162.0348162475822</v>
      </c>
      <c r="Y8" s="8">
        <v>3.1038374717832959</v>
      </c>
      <c r="Z8" s="8">
        <v>7.5103734439834025</v>
      </c>
      <c r="AA8" s="8">
        <v>28.469241773962803</v>
      </c>
      <c r="AB8" s="16">
        <f t="shared" si="0"/>
        <v>0.82692307692307687</v>
      </c>
      <c r="AC8" s="18">
        <v>819</v>
      </c>
      <c r="AD8" s="98"/>
    </row>
    <row r="9" spans="1:30">
      <c r="A9" s="98"/>
      <c r="B9" s="15" t="s">
        <v>195</v>
      </c>
      <c r="C9" s="98"/>
      <c r="D9" s="16">
        <v>73.569999999999993</v>
      </c>
      <c r="E9" s="16">
        <v>0.22</v>
      </c>
      <c r="F9" s="16">
        <v>13.31</v>
      </c>
      <c r="G9" s="16">
        <v>2.04</v>
      </c>
      <c r="H9" s="16">
        <v>1.43</v>
      </c>
      <c r="I9" s="16">
        <v>0.46</v>
      </c>
      <c r="J9" s="16">
        <v>0.03</v>
      </c>
      <c r="K9" s="16">
        <v>0.16</v>
      </c>
      <c r="L9" s="16">
        <v>1.47</v>
      </c>
      <c r="M9" s="16">
        <v>3</v>
      </c>
      <c r="N9" s="16">
        <v>4.63</v>
      </c>
      <c r="O9" s="16">
        <v>0.06</v>
      </c>
      <c r="P9" s="8">
        <v>293</v>
      </c>
      <c r="Q9" s="8">
        <v>66.7</v>
      </c>
      <c r="R9" s="8">
        <v>184</v>
      </c>
      <c r="S9" s="8">
        <v>24</v>
      </c>
      <c r="T9" s="8">
        <v>6.5</v>
      </c>
      <c r="U9" s="8">
        <v>3.25</v>
      </c>
      <c r="V9" s="8">
        <v>4.5999999999999996</v>
      </c>
      <c r="W9" s="8">
        <v>9.4</v>
      </c>
      <c r="X9" s="8">
        <v>131.12337520877205</v>
      </c>
      <c r="Y9" s="8">
        <v>4.3928035982008993</v>
      </c>
      <c r="Z9" s="8">
        <v>7.384615384615385</v>
      </c>
      <c r="AA9" s="8">
        <v>28.307692307692307</v>
      </c>
      <c r="AB9" s="16">
        <f t="shared" si="0"/>
        <v>0.32167832167832172</v>
      </c>
      <c r="AC9" s="18">
        <v>802</v>
      </c>
      <c r="AD9" s="98"/>
    </row>
    <row r="10" spans="1:30">
      <c r="A10" s="98"/>
      <c r="B10" s="15" t="s">
        <v>199</v>
      </c>
      <c r="C10" s="98"/>
      <c r="D10" s="16">
        <v>74.41</v>
      </c>
      <c r="E10" s="16">
        <v>0.21</v>
      </c>
      <c r="F10" s="16">
        <v>13.03</v>
      </c>
      <c r="G10" s="16">
        <v>1.95</v>
      </c>
      <c r="H10" s="16">
        <v>1.39</v>
      </c>
      <c r="I10" s="16">
        <v>0.4</v>
      </c>
      <c r="J10" s="16">
        <v>0.03</v>
      </c>
      <c r="K10" s="16">
        <v>0.16</v>
      </c>
      <c r="L10" s="16">
        <v>1.22</v>
      </c>
      <c r="M10" s="16">
        <v>2.79</v>
      </c>
      <c r="N10" s="16">
        <v>5.09</v>
      </c>
      <c r="O10" s="16">
        <v>0.06</v>
      </c>
      <c r="P10" s="8">
        <v>317</v>
      </c>
      <c r="Q10" s="8">
        <v>68.2</v>
      </c>
      <c r="R10" s="8">
        <v>176</v>
      </c>
      <c r="S10" s="8">
        <v>23.2</v>
      </c>
      <c r="T10" s="8">
        <v>6.15</v>
      </c>
      <c r="U10" s="8">
        <v>3.18</v>
      </c>
      <c r="V10" s="8">
        <v>4.0999999999999996</v>
      </c>
      <c r="W10" s="8">
        <v>9.9</v>
      </c>
      <c r="X10" s="8">
        <v>133.23713000872539</v>
      </c>
      <c r="Y10" s="8">
        <v>4.6480938416422282</v>
      </c>
      <c r="Z10" s="8">
        <v>7.2955974842767288</v>
      </c>
      <c r="AA10" s="8">
        <v>28.617886178861788</v>
      </c>
      <c r="AB10" s="16">
        <f t="shared" si="0"/>
        <v>0.28776978417266191</v>
      </c>
      <c r="AC10" s="18">
        <v>800</v>
      </c>
      <c r="AD10" s="98"/>
    </row>
    <row r="11" spans="1:30">
      <c r="A11" s="98"/>
      <c r="B11" s="15" t="s">
        <v>196</v>
      </c>
      <c r="C11" s="98"/>
      <c r="D11" s="16">
        <v>76.34</v>
      </c>
      <c r="E11" s="16">
        <v>0.06</v>
      </c>
      <c r="F11" s="16">
        <v>12.39</v>
      </c>
      <c r="G11" s="16">
        <v>1.17</v>
      </c>
      <c r="H11" s="16">
        <v>0.65</v>
      </c>
      <c r="I11" s="16">
        <v>0.45</v>
      </c>
      <c r="J11" s="16">
        <v>0.03</v>
      </c>
      <c r="K11" s="16">
        <v>0.05</v>
      </c>
      <c r="L11" s="16">
        <v>0.78</v>
      </c>
      <c r="M11" s="16">
        <v>3.18</v>
      </c>
      <c r="N11" s="16">
        <v>4.57</v>
      </c>
      <c r="O11" s="16">
        <v>0.04</v>
      </c>
      <c r="P11" s="8">
        <v>412</v>
      </c>
      <c r="Q11" s="8">
        <v>16.600000000000001</v>
      </c>
      <c r="R11" s="8">
        <v>102</v>
      </c>
      <c r="S11" s="8">
        <v>32</v>
      </c>
      <c r="T11" s="8">
        <v>5.29</v>
      </c>
      <c r="U11" s="8">
        <v>5.59</v>
      </c>
      <c r="V11" s="8">
        <v>7.8</v>
      </c>
      <c r="W11" s="8">
        <v>13.9</v>
      </c>
      <c r="X11" s="8">
        <v>92.041933484817193</v>
      </c>
      <c r="Y11" s="8">
        <v>24.819277108433734</v>
      </c>
      <c r="Z11" s="8">
        <v>5.7245080500894456</v>
      </c>
      <c r="AA11" s="8">
        <v>19.281663516068054</v>
      </c>
      <c r="AB11" s="16">
        <f t="shared" si="0"/>
        <v>0.69230769230769229</v>
      </c>
      <c r="AC11" s="18">
        <v>756</v>
      </c>
      <c r="AD11" s="98"/>
    </row>
    <row r="12" spans="1:30">
      <c r="A12" s="98"/>
      <c r="B12" s="15" t="s">
        <v>197</v>
      </c>
      <c r="C12" s="98"/>
      <c r="D12" s="16">
        <v>75.87</v>
      </c>
      <c r="E12" s="16">
        <v>0.09</v>
      </c>
      <c r="F12" s="16">
        <v>12.66</v>
      </c>
      <c r="G12" s="16">
        <v>1.52</v>
      </c>
      <c r="H12" s="16">
        <v>1.03</v>
      </c>
      <c r="I12" s="16">
        <v>0.38</v>
      </c>
      <c r="J12" s="16">
        <v>0.04</v>
      </c>
      <c r="K12" s="16">
        <v>0.08</v>
      </c>
      <c r="L12" s="16">
        <v>0.83</v>
      </c>
      <c r="M12" s="16">
        <v>3.2</v>
      </c>
      <c r="N12" s="16">
        <v>4.8600000000000003</v>
      </c>
      <c r="O12" s="16">
        <v>0.05</v>
      </c>
      <c r="P12" s="8">
        <v>684.3</v>
      </c>
      <c r="Q12" s="8">
        <v>31.6</v>
      </c>
      <c r="R12" s="8">
        <v>157.19999999999999</v>
      </c>
      <c r="S12" s="8">
        <v>35.799999999999997</v>
      </c>
      <c r="T12" s="8">
        <v>9.59</v>
      </c>
      <c r="U12" s="8">
        <v>6.52</v>
      </c>
      <c r="V12" s="8">
        <v>12.8</v>
      </c>
      <c r="W12" s="8">
        <v>25.3</v>
      </c>
      <c r="X12" s="8">
        <v>58.93271894559124</v>
      </c>
      <c r="Y12" s="8">
        <v>21.655063291139239</v>
      </c>
      <c r="Z12" s="8">
        <v>5.4907975460122698</v>
      </c>
      <c r="AA12" s="8">
        <v>16.392075078206464</v>
      </c>
      <c r="AB12" s="16">
        <f t="shared" si="0"/>
        <v>0.36893203883495146</v>
      </c>
      <c r="AC12" s="18">
        <v>790</v>
      </c>
      <c r="AD12" s="98"/>
    </row>
    <row r="13" spans="1:30">
      <c r="A13" s="98"/>
      <c r="B13" s="15" t="s">
        <v>198</v>
      </c>
      <c r="C13" s="98"/>
      <c r="D13" s="16">
        <v>74.81</v>
      </c>
      <c r="E13" s="16">
        <v>0.09</v>
      </c>
      <c r="F13" s="16">
        <v>13.23</v>
      </c>
      <c r="G13" s="16">
        <v>1.5</v>
      </c>
      <c r="H13" s="16">
        <v>1.17</v>
      </c>
      <c r="I13" s="16">
        <v>0.2</v>
      </c>
      <c r="J13" s="16">
        <v>0.05</v>
      </c>
      <c r="K13" s="16">
        <v>0.08</v>
      </c>
      <c r="L13" s="16">
        <v>1.49</v>
      </c>
      <c r="M13" s="16">
        <v>3.67</v>
      </c>
      <c r="N13" s="16">
        <v>3.59</v>
      </c>
      <c r="O13" s="16">
        <v>0.05</v>
      </c>
      <c r="P13" s="8">
        <v>586.4</v>
      </c>
      <c r="Q13" s="8">
        <v>35.299999999999997</v>
      </c>
      <c r="R13" s="8">
        <v>198.5</v>
      </c>
      <c r="S13" s="8">
        <v>34.6</v>
      </c>
      <c r="T13" s="8">
        <v>10.7</v>
      </c>
      <c r="U13" s="8">
        <v>10.68</v>
      </c>
      <c r="V13" s="8">
        <v>14.8</v>
      </c>
      <c r="W13" s="8">
        <v>32.1</v>
      </c>
      <c r="X13" s="8">
        <v>50.800412179617425</v>
      </c>
      <c r="Y13" s="8">
        <v>16.611898016997166</v>
      </c>
      <c r="Z13" s="8">
        <v>3.2397003745318353</v>
      </c>
      <c r="AA13" s="8">
        <v>18.55140186915888</v>
      </c>
      <c r="AB13" s="16">
        <f t="shared" si="0"/>
        <v>0.17094017094017097</v>
      </c>
      <c r="AC13" s="18">
        <v>810</v>
      </c>
      <c r="AD13" s="98"/>
    </row>
    <row r="14" spans="1:30" ht="14.25" customHeight="1">
      <c r="A14" s="98"/>
      <c r="B14" s="15" t="s">
        <v>359</v>
      </c>
      <c r="C14" s="98" t="s">
        <v>384</v>
      </c>
      <c r="D14" s="16">
        <v>77.19</v>
      </c>
      <c r="E14" s="16">
        <v>0.09</v>
      </c>
      <c r="F14" s="16">
        <v>11.77</v>
      </c>
      <c r="G14" s="16">
        <v>1.38</v>
      </c>
      <c r="H14" s="16">
        <v>0.65</v>
      </c>
      <c r="I14" s="16">
        <v>0.66</v>
      </c>
      <c r="J14" s="16">
        <v>0.04</v>
      </c>
      <c r="K14" s="16">
        <v>0.28000000000000003</v>
      </c>
      <c r="L14" s="16">
        <v>0.67</v>
      </c>
      <c r="M14" s="16">
        <v>1.54</v>
      </c>
      <c r="N14" s="16">
        <v>5.07</v>
      </c>
      <c r="O14" s="16">
        <v>0.05</v>
      </c>
      <c r="P14" s="8">
        <v>556.4</v>
      </c>
      <c r="Q14" s="8">
        <v>10</v>
      </c>
      <c r="R14" s="8">
        <v>154</v>
      </c>
      <c r="S14" s="8">
        <v>27.4</v>
      </c>
      <c r="T14" s="8">
        <v>7.62</v>
      </c>
      <c r="U14" s="8">
        <v>4.97</v>
      </c>
      <c r="V14" s="8">
        <v>11.4</v>
      </c>
      <c r="W14" s="8">
        <v>18.399999999999999</v>
      </c>
      <c r="X14" s="8">
        <v>75.611453569298078</v>
      </c>
      <c r="Y14" s="8">
        <v>55.64</v>
      </c>
      <c r="Z14" s="8">
        <v>5.5130784708249498</v>
      </c>
      <c r="AA14" s="8">
        <v>20.209973753280838</v>
      </c>
      <c r="AB14" s="16">
        <f t="shared" si="0"/>
        <v>1.0153846153846153</v>
      </c>
      <c r="AC14" s="18">
        <v>809</v>
      </c>
      <c r="AD14" s="98"/>
    </row>
    <row r="15" spans="1:30">
      <c r="A15" s="98"/>
      <c r="B15" s="15" t="s">
        <v>360</v>
      </c>
      <c r="C15" s="98"/>
      <c r="D15" s="16">
        <v>75.2</v>
      </c>
      <c r="E15" s="16">
        <v>0.24</v>
      </c>
      <c r="F15" s="16">
        <v>11.98</v>
      </c>
      <c r="G15" s="16">
        <v>2.1800000000000002</v>
      </c>
      <c r="H15" s="16">
        <v>1.43</v>
      </c>
      <c r="I15" s="16">
        <v>0.59</v>
      </c>
      <c r="J15" s="16">
        <v>0.05</v>
      </c>
      <c r="K15" s="16">
        <v>0.34</v>
      </c>
      <c r="L15" s="16">
        <v>1.17</v>
      </c>
      <c r="M15" s="16">
        <v>2.25</v>
      </c>
      <c r="N15" s="16">
        <v>4.74</v>
      </c>
      <c r="O15" s="16">
        <v>0.09</v>
      </c>
      <c r="P15" s="8">
        <v>400.5</v>
      </c>
      <c r="Q15" s="8">
        <v>47.6</v>
      </c>
      <c r="R15" s="8">
        <v>202.3</v>
      </c>
      <c r="S15" s="8">
        <v>19.3</v>
      </c>
      <c r="T15" s="8">
        <v>7.51</v>
      </c>
      <c r="U15" s="8">
        <v>3.09</v>
      </c>
      <c r="V15" s="8">
        <v>3.9</v>
      </c>
      <c r="W15" s="8">
        <v>13</v>
      </c>
      <c r="X15" s="8">
        <v>98.207028448481964</v>
      </c>
      <c r="Y15" s="8">
        <v>8.4138655462184868</v>
      </c>
      <c r="Z15" s="8">
        <v>6.2459546925566345</v>
      </c>
      <c r="AA15" s="8">
        <v>26.937416777629828</v>
      </c>
      <c r="AB15" s="16">
        <f t="shared" si="0"/>
        <v>0.41258741258741261</v>
      </c>
      <c r="AC15" s="18">
        <v>818</v>
      </c>
      <c r="AD15" s="98"/>
    </row>
    <row r="16" spans="1:30">
      <c r="A16" s="98"/>
      <c r="B16" s="15" t="s">
        <v>361</v>
      </c>
      <c r="C16" s="98"/>
      <c r="D16" s="16">
        <v>75.86</v>
      </c>
      <c r="E16" s="16">
        <v>0.09</v>
      </c>
      <c r="F16" s="16">
        <v>12.5</v>
      </c>
      <c r="G16" s="16">
        <v>1.37</v>
      </c>
      <c r="H16" s="16">
        <v>1.23</v>
      </c>
      <c r="I16" s="16">
        <v>0</v>
      </c>
      <c r="J16" s="16">
        <v>0.03</v>
      </c>
      <c r="K16" s="16">
        <v>0.13</v>
      </c>
      <c r="L16" s="16">
        <v>0.63</v>
      </c>
      <c r="M16" s="16">
        <v>3.29</v>
      </c>
      <c r="N16" s="16">
        <v>5.15</v>
      </c>
      <c r="O16" s="16">
        <v>0.03</v>
      </c>
      <c r="P16" s="8">
        <v>565.29999999999995</v>
      </c>
      <c r="Q16" s="8">
        <v>16.600000000000001</v>
      </c>
      <c r="R16" s="8">
        <v>148.1</v>
      </c>
      <c r="S16" s="8">
        <v>36.200000000000003</v>
      </c>
      <c r="T16" s="8">
        <v>6.67</v>
      </c>
      <c r="U16" s="8">
        <v>6.41</v>
      </c>
      <c r="V16" s="8">
        <v>20.6</v>
      </c>
      <c r="W16" s="8">
        <v>13.7</v>
      </c>
      <c r="X16" s="8">
        <v>75.595334429845195</v>
      </c>
      <c r="Y16" s="8">
        <v>34.054216867469876</v>
      </c>
      <c r="Z16" s="8">
        <v>5.6474258970358822</v>
      </c>
      <c r="AA16" s="8">
        <v>22.203898050974512</v>
      </c>
      <c r="AB16" s="16">
        <f t="shared" si="0"/>
        <v>0</v>
      </c>
      <c r="AC16" s="18">
        <v>783</v>
      </c>
      <c r="AD16" s="98"/>
    </row>
    <row r="17" spans="1:34">
      <c r="A17" s="98"/>
      <c r="B17" s="15" t="s">
        <v>362</v>
      </c>
      <c r="C17" s="98"/>
      <c r="D17" s="16">
        <v>75.62</v>
      </c>
      <c r="E17" s="16">
        <v>0.12</v>
      </c>
      <c r="F17" s="16">
        <v>12.03</v>
      </c>
      <c r="G17" s="16">
        <v>1.45</v>
      </c>
      <c r="H17" s="16">
        <v>1.24</v>
      </c>
      <c r="I17" s="16">
        <v>7.0000000000000007E-2</v>
      </c>
      <c r="J17" s="16">
        <v>0.04</v>
      </c>
      <c r="K17" s="16">
        <v>0.23</v>
      </c>
      <c r="L17" s="16">
        <v>1</v>
      </c>
      <c r="M17" s="16">
        <v>2.19</v>
      </c>
      <c r="N17" s="16">
        <v>5.75</v>
      </c>
      <c r="O17" s="16">
        <v>0.04</v>
      </c>
      <c r="P17" s="8">
        <v>629.70000000000005</v>
      </c>
      <c r="Q17" s="8">
        <v>20.5</v>
      </c>
      <c r="R17" s="8">
        <v>161.30000000000001</v>
      </c>
      <c r="S17" s="8">
        <v>30.1</v>
      </c>
      <c r="T17" s="8">
        <v>6.22</v>
      </c>
      <c r="U17" s="8">
        <v>4.9400000000000004</v>
      </c>
      <c r="V17" s="8">
        <v>8.1</v>
      </c>
      <c r="W17" s="8">
        <v>18.8</v>
      </c>
      <c r="X17" s="8">
        <v>75.770630391371768</v>
      </c>
      <c r="Y17" s="8">
        <v>30.717073170731709</v>
      </c>
      <c r="Z17" s="8">
        <v>6.093117408906882</v>
      </c>
      <c r="AA17" s="8">
        <v>25.932475884244376</v>
      </c>
      <c r="AB17" s="16">
        <f t="shared" si="0"/>
        <v>5.6451612903225812E-2</v>
      </c>
      <c r="AC17" s="18">
        <v>792</v>
      </c>
      <c r="AD17" s="98"/>
    </row>
    <row r="18" spans="1:34">
      <c r="A18" s="98"/>
      <c r="B18" s="15" t="s">
        <v>363</v>
      </c>
      <c r="C18" s="98"/>
      <c r="D18" s="16">
        <v>69.69</v>
      </c>
      <c r="E18" s="16">
        <v>0.31</v>
      </c>
      <c r="F18" s="16">
        <v>12.86</v>
      </c>
      <c r="G18" s="16">
        <v>2.38</v>
      </c>
      <c r="H18" s="16">
        <v>1.67</v>
      </c>
      <c r="I18" s="16">
        <v>0.53</v>
      </c>
      <c r="J18" s="16">
        <v>0.05</v>
      </c>
      <c r="K18" s="16">
        <v>1.18</v>
      </c>
      <c r="L18" s="16">
        <v>3.01</v>
      </c>
      <c r="M18" s="16">
        <v>0</v>
      </c>
      <c r="N18" s="16">
        <v>5.66</v>
      </c>
      <c r="O18" s="16">
        <v>0.09</v>
      </c>
      <c r="P18" s="8">
        <v>470.5</v>
      </c>
      <c r="Q18" s="8">
        <v>30.1</v>
      </c>
      <c r="R18" s="8">
        <v>190.4</v>
      </c>
      <c r="S18" s="8">
        <v>23.9</v>
      </c>
      <c r="T18" s="8">
        <v>6.02</v>
      </c>
      <c r="U18" s="8">
        <v>3.19</v>
      </c>
      <c r="V18" s="8">
        <v>8.1</v>
      </c>
      <c r="W18" s="8">
        <v>9.8000000000000007</v>
      </c>
      <c r="X18" s="8">
        <v>99.821376082483539</v>
      </c>
      <c r="Y18" s="8">
        <v>15.631229235880397</v>
      </c>
      <c r="Z18" s="8">
        <v>7.4921630094043881</v>
      </c>
      <c r="AA18" s="8">
        <v>31.627906976744189</v>
      </c>
      <c r="AB18" s="16">
        <f t="shared" si="0"/>
        <v>0.31736526946107785</v>
      </c>
      <c r="AC18" s="18">
        <v>810</v>
      </c>
      <c r="AD18" s="98"/>
    </row>
    <row r="19" spans="1:34" ht="14.25" customHeight="1">
      <c r="A19" s="98"/>
      <c r="B19" s="15" t="s">
        <v>364</v>
      </c>
      <c r="C19" s="98"/>
      <c r="D19" s="16">
        <v>75.209999999999994</v>
      </c>
      <c r="E19" s="16">
        <v>0.12</v>
      </c>
      <c r="F19" s="16">
        <v>12.28</v>
      </c>
      <c r="G19" s="16">
        <v>1.62</v>
      </c>
      <c r="H19" s="16">
        <v>1.07</v>
      </c>
      <c r="I19" s="16">
        <v>0.43</v>
      </c>
      <c r="J19" s="16">
        <v>0.03</v>
      </c>
      <c r="K19" s="16">
        <v>0.39</v>
      </c>
      <c r="L19" s="16">
        <v>0.87</v>
      </c>
      <c r="M19" s="16">
        <v>1.02</v>
      </c>
      <c r="N19" s="16">
        <v>6.83</v>
      </c>
      <c r="O19" s="16">
        <v>0.04</v>
      </c>
      <c r="P19" s="8">
        <v>676.8</v>
      </c>
      <c r="Q19" s="8">
        <v>53.8</v>
      </c>
      <c r="R19" s="8">
        <v>185.6</v>
      </c>
      <c r="S19" s="8">
        <v>46.9</v>
      </c>
      <c r="T19" s="8">
        <v>7.31</v>
      </c>
      <c r="U19" s="8">
        <v>7.44</v>
      </c>
      <c r="V19" s="8">
        <v>7.4</v>
      </c>
      <c r="W19" s="8">
        <v>44.9</v>
      </c>
      <c r="X19" s="8">
        <v>83.738871284140643</v>
      </c>
      <c r="Y19" s="8">
        <v>12.579925650557621</v>
      </c>
      <c r="Z19" s="8">
        <v>6.3037634408602141</v>
      </c>
      <c r="AA19" s="8">
        <v>25.389876880984954</v>
      </c>
      <c r="AB19" s="16">
        <f t="shared" si="0"/>
        <v>0.40186915887850466</v>
      </c>
      <c r="AC19" s="18">
        <v>815</v>
      </c>
      <c r="AD19" s="98"/>
    </row>
    <row r="20" spans="1:34" ht="14.25" customHeight="1">
      <c r="A20" s="98"/>
      <c r="B20" s="15" t="s">
        <v>365</v>
      </c>
      <c r="C20" s="98" t="s">
        <v>384</v>
      </c>
      <c r="D20" s="16">
        <v>75</v>
      </c>
      <c r="E20" s="16">
        <v>0.14000000000000001</v>
      </c>
      <c r="F20" s="16">
        <v>11.43</v>
      </c>
      <c r="G20" s="16">
        <v>2.5933333333333328</v>
      </c>
      <c r="H20" s="16">
        <v>2.2799999999999998</v>
      </c>
      <c r="I20" s="16">
        <v>0.06</v>
      </c>
      <c r="J20" s="16">
        <v>0.04</v>
      </c>
      <c r="K20" s="16">
        <v>0.33</v>
      </c>
      <c r="L20" s="16">
        <v>0.92</v>
      </c>
      <c r="M20" s="16">
        <v>2.73</v>
      </c>
      <c r="N20" s="16">
        <v>5.45</v>
      </c>
      <c r="O20" s="16">
        <v>0.06</v>
      </c>
      <c r="P20" s="8">
        <v>320</v>
      </c>
      <c r="Q20" s="8">
        <v>17.399999999999999</v>
      </c>
      <c r="R20" s="8">
        <v>173</v>
      </c>
      <c r="S20" s="8">
        <v>31.5</v>
      </c>
      <c r="T20" s="8">
        <v>7.5</v>
      </c>
      <c r="U20" s="8">
        <v>4.3600000000000003</v>
      </c>
      <c r="V20" s="8">
        <v>21.5</v>
      </c>
      <c r="W20" s="8">
        <v>22.9</v>
      </c>
      <c r="X20" s="8">
        <v>141.32313829787236</v>
      </c>
      <c r="Y20" s="8">
        <v>18.390804597701152</v>
      </c>
      <c r="Z20" s="8">
        <v>7.2247706422018343</v>
      </c>
      <c r="AA20" s="8">
        <v>23.066666666666666</v>
      </c>
      <c r="AB20" s="16">
        <f t="shared" si="0"/>
        <v>2.6315789473684213E-2</v>
      </c>
      <c r="AC20" s="18">
        <v>787.82579737811909</v>
      </c>
      <c r="AD20" s="98" t="s">
        <v>391</v>
      </c>
    </row>
    <row r="21" spans="1:34">
      <c r="A21" s="98"/>
      <c r="B21" s="15" t="s">
        <v>366</v>
      </c>
      <c r="C21" s="98"/>
      <c r="D21" s="16">
        <v>76.36</v>
      </c>
      <c r="E21" s="16">
        <v>0.08</v>
      </c>
      <c r="F21" s="16">
        <v>11.07</v>
      </c>
      <c r="G21" s="16">
        <v>2.1477777777777778</v>
      </c>
      <c r="H21" s="16">
        <v>1.78</v>
      </c>
      <c r="I21" s="16">
        <v>0.17</v>
      </c>
      <c r="J21" s="16">
        <v>0.04</v>
      </c>
      <c r="K21" s="16">
        <v>0.16</v>
      </c>
      <c r="L21" s="16">
        <v>0.79</v>
      </c>
      <c r="M21" s="16">
        <v>3.28</v>
      </c>
      <c r="N21" s="16">
        <v>4.68</v>
      </c>
      <c r="O21" s="16">
        <v>0.02</v>
      </c>
      <c r="P21" s="8">
        <v>349</v>
      </c>
      <c r="Q21" s="8">
        <v>10.3</v>
      </c>
      <c r="R21" s="8">
        <v>123</v>
      </c>
      <c r="S21" s="8">
        <v>32.1</v>
      </c>
      <c r="T21" s="8">
        <v>6.96</v>
      </c>
      <c r="U21" s="8">
        <v>5.79</v>
      </c>
      <c r="V21" s="8">
        <v>6.54</v>
      </c>
      <c r="W21" s="8">
        <v>20.8</v>
      </c>
      <c r="X21" s="8">
        <v>111.27232823264036</v>
      </c>
      <c r="Y21" s="8">
        <v>33.883495145631066</v>
      </c>
      <c r="Z21" s="8">
        <v>5.5440414507772022</v>
      </c>
      <c r="AA21" s="8">
        <v>17.672413793103448</v>
      </c>
      <c r="AB21" s="16">
        <f t="shared" si="0"/>
        <v>9.5505617977528101E-2</v>
      </c>
      <c r="AC21" s="18">
        <v>758.63625352477368</v>
      </c>
      <c r="AD21" s="98"/>
    </row>
    <row r="22" spans="1:34">
      <c r="A22" s="98"/>
      <c r="B22" s="15" t="s">
        <v>367</v>
      </c>
      <c r="C22" s="98"/>
      <c r="D22" s="16">
        <v>76.28</v>
      </c>
      <c r="E22" s="16">
        <v>0.2</v>
      </c>
      <c r="F22" s="16">
        <v>11.06</v>
      </c>
      <c r="G22" s="16">
        <v>2.7133333333333329</v>
      </c>
      <c r="H22" s="16">
        <v>2.19</v>
      </c>
      <c r="I22" s="16">
        <v>0.28000000000000003</v>
      </c>
      <c r="J22" s="16">
        <v>0.26</v>
      </c>
      <c r="K22" s="16">
        <v>1.02</v>
      </c>
      <c r="L22" s="16">
        <v>0.11</v>
      </c>
      <c r="M22" s="16">
        <v>7.0000000000000007E-2</v>
      </c>
      <c r="N22" s="16">
        <v>5.34</v>
      </c>
      <c r="O22" s="16">
        <v>0.04</v>
      </c>
      <c r="P22" s="8">
        <v>274</v>
      </c>
      <c r="Q22" s="8">
        <v>10.8</v>
      </c>
      <c r="R22" s="8">
        <v>147</v>
      </c>
      <c r="S22" s="8">
        <v>19.8</v>
      </c>
      <c r="T22" s="8">
        <v>6.29</v>
      </c>
      <c r="U22" s="8">
        <v>3.04</v>
      </c>
      <c r="V22" s="8">
        <v>9.3699999999999992</v>
      </c>
      <c r="W22" s="8">
        <v>12.8</v>
      </c>
      <c r="X22" s="8">
        <v>161.71765802143187</v>
      </c>
      <c r="Y22" s="8">
        <v>25.37037037037037</v>
      </c>
      <c r="Z22" s="8">
        <v>6.5131578947368425</v>
      </c>
      <c r="AA22" s="8">
        <v>23.370429252782195</v>
      </c>
      <c r="AB22" s="16">
        <f t="shared" si="0"/>
        <v>0.12785388127853883</v>
      </c>
      <c r="AC22" s="18">
        <v>830.46998342450991</v>
      </c>
      <c r="AD22" s="98"/>
    </row>
    <row r="23" spans="1:34">
      <c r="A23" s="98"/>
      <c r="B23" s="15" t="s">
        <v>368</v>
      </c>
      <c r="C23" s="98"/>
      <c r="D23" s="16">
        <v>80.78</v>
      </c>
      <c r="E23" s="16">
        <v>0.11</v>
      </c>
      <c r="F23" s="16">
        <v>11.44</v>
      </c>
      <c r="G23" s="16">
        <v>2.4399999999999995</v>
      </c>
      <c r="H23" s="16">
        <v>1.53</v>
      </c>
      <c r="I23" s="16">
        <v>0.74</v>
      </c>
      <c r="J23" s="16">
        <v>0.02</v>
      </c>
      <c r="K23" s="16">
        <v>0.16</v>
      </c>
      <c r="L23" s="16">
        <v>0.09</v>
      </c>
      <c r="M23" s="16">
        <v>0.05</v>
      </c>
      <c r="N23" s="16">
        <v>3.48</v>
      </c>
      <c r="O23" s="16">
        <v>0.03</v>
      </c>
      <c r="P23" s="8">
        <v>313</v>
      </c>
      <c r="Q23" s="8">
        <v>4.7300000000000004</v>
      </c>
      <c r="R23" s="8">
        <v>144</v>
      </c>
      <c r="S23" s="8">
        <v>31.6</v>
      </c>
      <c r="T23" s="8">
        <v>7.05</v>
      </c>
      <c r="U23" s="8">
        <v>4.92</v>
      </c>
      <c r="V23" s="8">
        <v>13.4</v>
      </c>
      <c r="W23" s="8">
        <v>22.1</v>
      </c>
      <c r="X23" s="8">
        <v>92.257494391951596</v>
      </c>
      <c r="Y23" s="8">
        <v>66.173361522198732</v>
      </c>
      <c r="Z23" s="8">
        <v>6.4227642276422765</v>
      </c>
      <c r="AA23" s="8">
        <v>20.425531914893618</v>
      </c>
      <c r="AB23" s="16">
        <f t="shared" si="0"/>
        <v>0.48366013071895425</v>
      </c>
      <c r="AC23" s="18">
        <v>851.75927006773816</v>
      </c>
      <c r="AD23" s="98"/>
    </row>
    <row r="24" spans="1:34">
      <c r="A24" s="98"/>
      <c r="B24" s="15" t="s">
        <v>369</v>
      </c>
      <c r="C24" s="98"/>
      <c r="D24" s="16">
        <v>75.05</v>
      </c>
      <c r="E24" s="16">
        <v>0.22</v>
      </c>
      <c r="F24" s="16">
        <v>12.44</v>
      </c>
      <c r="G24" s="16">
        <v>4.0188888888888892</v>
      </c>
      <c r="H24" s="16">
        <v>1.43</v>
      </c>
      <c r="I24" s="16">
        <v>2.4300000000000002</v>
      </c>
      <c r="J24" s="16">
        <v>0.05</v>
      </c>
      <c r="K24" s="16">
        <v>0.37</v>
      </c>
      <c r="L24" s="16">
        <v>0.79</v>
      </c>
      <c r="M24" s="16">
        <v>2.54</v>
      </c>
      <c r="N24" s="16">
        <v>5.12</v>
      </c>
      <c r="O24" s="16">
        <v>0.03</v>
      </c>
      <c r="P24" s="8">
        <v>364.5</v>
      </c>
      <c r="Q24" s="8">
        <v>42.42</v>
      </c>
      <c r="R24" s="8">
        <v>190.4</v>
      </c>
      <c r="S24" s="8">
        <v>22.96</v>
      </c>
      <c r="T24" s="8">
        <v>7.46</v>
      </c>
      <c r="U24" s="8">
        <v>4.1399999999999997</v>
      </c>
      <c r="V24" s="8"/>
      <c r="W24" s="8"/>
      <c r="X24" s="8">
        <v>116.55721915769195</v>
      </c>
      <c r="Y24" s="8">
        <v>8.5926449787835928</v>
      </c>
      <c r="Z24" s="8">
        <v>5.5458937198067639</v>
      </c>
      <c r="AA24" s="8">
        <v>25.52278820375335</v>
      </c>
      <c r="AB24" s="16"/>
      <c r="AC24" s="18">
        <v>811.82257568646162</v>
      </c>
      <c r="AD24" s="98"/>
    </row>
    <row r="25" spans="1:34" ht="14.25" customHeight="1">
      <c r="A25" s="98"/>
      <c r="B25" s="15" t="s">
        <v>191</v>
      </c>
      <c r="C25" s="98" t="s">
        <v>385</v>
      </c>
      <c r="D25" s="16">
        <v>75.95</v>
      </c>
      <c r="E25" s="16">
        <v>0.04</v>
      </c>
      <c r="F25" s="16">
        <v>12.73</v>
      </c>
      <c r="G25" s="16">
        <v>1.46</v>
      </c>
      <c r="H25" s="16">
        <v>1.07</v>
      </c>
      <c r="I25" s="16">
        <v>0.27111111111111097</v>
      </c>
      <c r="J25" s="16">
        <v>0.06</v>
      </c>
      <c r="K25" s="16">
        <v>0.05</v>
      </c>
      <c r="L25" s="16">
        <v>0.63</v>
      </c>
      <c r="M25" s="16">
        <v>3.29</v>
      </c>
      <c r="N25" s="16">
        <v>4.75</v>
      </c>
      <c r="O25" s="16">
        <v>0.01</v>
      </c>
      <c r="P25" s="8">
        <v>995</v>
      </c>
      <c r="Q25" s="8">
        <v>4.34</v>
      </c>
      <c r="R25" s="8">
        <v>97.2</v>
      </c>
      <c r="S25" s="8">
        <v>36.4</v>
      </c>
      <c r="T25" s="8">
        <v>5.97</v>
      </c>
      <c r="U25" s="8">
        <v>10.8</v>
      </c>
      <c r="V25" s="8"/>
      <c r="W25" s="8"/>
      <c r="X25" s="8">
        <v>39.612958409066607</v>
      </c>
      <c r="Y25" s="8">
        <v>229.26267281105993</v>
      </c>
      <c r="Z25" s="8">
        <v>3.3703703703703702</v>
      </c>
      <c r="AA25" s="8">
        <v>16.281407035175882</v>
      </c>
      <c r="AB25" s="16">
        <f t="shared" si="0"/>
        <v>0.25337487019729998</v>
      </c>
      <c r="AC25" s="18">
        <v>753.24083217651776</v>
      </c>
      <c r="AD25" s="98" t="s">
        <v>387</v>
      </c>
    </row>
    <row r="26" spans="1:34">
      <c r="A26" s="98"/>
      <c r="B26" s="15" t="s">
        <v>192</v>
      </c>
      <c r="C26" s="98"/>
      <c r="D26" s="16">
        <v>77.239999999999995</v>
      </c>
      <c r="E26" s="16">
        <v>0.04</v>
      </c>
      <c r="F26" s="16">
        <v>12.26</v>
      </c>
      <c r="G26" s="16">
        <v>1.03</v>
      </c>
      <c r="H26" s="16">
        <v>7.18</v>
      </c>
      <c r="I26" s="16"/>
      <c r="J26" s="16">
        <v>0.02</v>
      </c>
      <c r="K26" s="16">
        <v>0.11</v>
      </c>
      <c r="L26" s="16">
        <v>0.72</v>
      </c>
      <c r="M26" s="16">
        <v>3.24</v>
      </c>
      <c r="N26" s="16">
        <v>4.5</v>
      </c>
      <c r="O26" s="16">
        <v>0.01</v>
      </c>
      <c r="P26" s="8">
        <v>675</v>
      </c>
      <c r="Q26" s="8">
        <v>10.6</v>
      </c>
      <c r="R26" s="8">
        <v>85</v>
      </c>
      <c r="S26" s="8">
        <v>34.5</v>
      </c>
      <c r="T26" s="8">
        <v>5.98</v>
      </c>
      <c r="U26" s="8">
        <v>8.7899999999999991</v>
      </c>
      <c r="V26" s="8"/>
      <c r="W26" s="8"/>
      <c r="X26" s="8">
        <v>55.319148936170215</v>
      </c>
      <c r="Y26" s="8">
        <v>63.679245283018872</v>
      </c>
      <c r="Z26" s="8">
        <v>3.9249146757679183</v>
      </c>
      <c r="AA26" s="8">
        <v>14.214046822742475</v>
      </c>
      <c r="AB26" s="16">
        <f t="shared" si="0"/>
        <v>0</v>
      </c>
      <c r="AC26" s="18">
        <v>737.40234414791723</v>
      </c>
      <c r="AD26" s="98"/>
    </row>
    <row r="27" spans="1:34">
      <c r="A27" s="98"/>
      <c r="B27" s="15" t="s">
        <v>193</v>
      </c>
      <c r="C27" s="98"/>
      <c r="D27" s="16">
        <v>76.09</v>
      </c>
      <c r="E27" s="16">
        <v>0.03</v>
      </c>
      <c r="F27" s="16">
        <v>12.82</v>
      </c>
      <c r="G27" s="16">
        <v>1.1599999999999999</v>
      </c>
      <c r="H27" s="16">
        <v>0.81</v>
      </c>
      <c r="I27" s="16">
        <v>0.25999999999999979</v>
      </c>
      <c r="J27" s="16">
        <v>0.04</v>
      </c>
      <c r="K27" s="16">
        <v>0.04</v>
      </c>
      <c r="L27" s="16">
        <v>0.61</v>
      </c>
      <c r="M27" s="16">
        <v>3.57</v>
      </c>
      <c r="N27" s="16">
        <v>4.5999999999999996</v>
      </c>
      <c r="O27" s="16">
        <v>0.02</v>
      </c>
      <c r="P27" s="8">
        <v>916</v>
      </c>
      <c r="Q27" s="8">
        <v>5.99</v>
      </c>
      <c r="R27" s="8">
        <v>98.2</v>
      </c>
      <c r="S27" s="8">
        <v>43.9</v>
      </c>
      <c r="T27" s="8">
        <v>6.84</v>
      </c>
      <c r="U27" s="8">
        <v>12.5</v>
      </c>
      <c r="V27" s="8"/>
      <c r="W27" s="8"/>
      <c r="X27" s="8">
        <v>41.670537954102009</v>
      </c>
      <c r="Y27" s="8">
        <v>152.92153589315527</v>
      </c>
      <c r="Z27" s="8">
        <v>3.512</v>
      </c>
      <c r="AA27" s="8">
        <v>14.356725146198832</v>
      </c>
      <c r="AB27" s="16">
        <f t="shared" si="0"/>
        <v>0.32098765432098736</v>
      </c>
      <c r="AC27" s="18">
        <v>752.60626538808322</v>
      </c>
      <c r="AD27" s="98"/>
    </row>
    <row r="28" spans="1:34">
      <c r="A28" s="98"/>
      <c r="B28" s="15" t="s">
        <v>194</v>
      </c>
      <c r="C28" s="98"/>
      <c r="D28" s="16">
        <v>77.98</v>
      </c>
      <c r="E28" s="16">
        <v>0.03</v>
      </c>
      <c r="F28" s="16">
        <v>11.76</v>
      </c>
      <c r="G28" s="16">
        <v>0.97</v>
      </c>
      <c r="H28" s="16">
        <v>0.49</v>
      </c>
      <c r="I28" s="16">
        <v>0.42555555555555563</v>
      </c>
      <c r="J28" s="16">
        <v>0.04</v>
      </c>
      <c r="K28" s="16">
        <v>0.08</v>
      </c>
      <c r="L28" s="16">
        <v>0.47</v>
      </c>
      <c r="M28" s="16">
        <v>3.07</v>
      </c>
      <c r="N28" s="16">
        <v>4.6399999999999997</v>
      </c>
      <c r="O28" s="16">
        <v>0.01</v>
      </c>
      <c r="P28" s="8">
        <v>632</v>
      </c>
      <c r="Q28" s="8">
        <v>7.25</v>
      </c>
      <c r="R28" s="8">
        <v>86.4</v>
      </c>
      <c r="S28" s="8">
        <v>33.6</v>
      </c>
      <c r="T28" s="8">
        <v>5.7</v>
      </c>
      <c r="U28" s="8">
        <v>8.93</v>
      </c>
      <c r="V28" s="8"/>
      <c r="W28" s="8"/>
      <c r="X28" s="8">
        <v>60.921088068946936</v>
      </c>
      <c r="Y28" s="8">
        <v>87.172413793103445</v>
      </c>
      <c r="Z28" s="8">
        <v>3.7625979843225088</v>
      </c>
      <c r="AA28" s="8">
        <v>15.157894736842106</v>
      </c>
      <c r="AB28" s="16">
        <f t="shared" si="0"/>
        <v>0.86848072562358292</v>
      </c>
      <c r="AC28" s="18">
        <v>745.27858557934746</v>
      </c>
      <c r="AD28" s="98"/>
      <c r="AE28" s="55"/>
      <c r="AF28" s="55"/>
      <c r="AG28" s="55"/>
      <c r="AH28" s="55"/>
    </row>
    <row r="29" spans="1:34">
      <c r="A29" s="98" t="s">
        <v>141</v>
      </c>
      <c r="B29" s="54" t="s">
        <v>142</v>
      </c>
      <c r="C29" s="98" t="s">
        <v>143</v>
      </c>
      <c r="D29" s="16">
        <v>70.7</v>
      </c>
      <c r="E29" s="16">
        <v>0.34</v>
      </c>
      <c r="F29" s="16">
        <v>14.5</v>
      </c>
      <c r="G29" s="16">
        <v>2.4500000000000002</v>
      </c>
      <c r="H29" s="16">
        <v>1.43</v>
      </c>
      <c r="I29" s="16">
        <v>1.1299999999999999</v>
      </c>
      <c r="J29" s="16">
        <v>0.09</v>
      </c>
      <c r="K29" s="16">
        <v>0.61</v>
      </c>
      <c r="L29" s="16">
        <v>1.57</v>
      </c>
      <c r="M29" s="16">
        <v>3.02</v>
      </c>
      <c r="N29" s="16">
        <v>5.16</v>
      </c>
      <c r="O29" s="16">
        <v>0.15</v>
      </c>
      <c r="P29" s="8">
        <v>656</v>
      </c>
      <c r="Q29" s="8">
        <v>175</v>
      </c>
      <c r="R29" s="8">
        <v>227</v>
      </c>
      <c r="S29" s="8">
        <v>18.8</v>
      </c>
      <c r="T29" s="8">
        <v>7.55</v>
      </c>
      <c r="U29" s="8">
        <v>2.64</v>
      </c>
      <c r="V29" s="4"/>
      <c r="W29" s="4"/>
      <c r="X29" s="1">
        <f t="shared" ref="X29:X74" si="1">N29*78/94*10000/P29</f>
        <v>65.269849507005716</v>
      </c>
      <c r="Y29" s="1">
        <v>3.7485714285714287</v>
      </c>
      <c r="Z29" s="1">
        <v>7.1212121212121211</v>
      </c>
      <c r="AA29" s="1">
        <v>30.066225165562916</v>
      </c>
      <c r="AB29" s="16">
        <v>0.79020979020979021</v>
      </c>
      <c r="AC29" s="7">
        <v>819.19456248305221</v>
      </c>
      <c r="AD29" s="98" t="s">
        <v>144</v>
      </c>
    </row>
    <row r="30" spans="1:34">
      <c r="A30" s="98"/>
      <c r="B30" s="54" t="s">
        <v>145</v>
      </c>
      <c r="C30" s="98"/>
      <c r="D30" s="16">
        <v>72.7</v>
      </c>
      <c r="E30" s="16">
        <v>0.32</v>
      </c>
      <c r="F30" s="16">
        <v>13.4</v>
      </c>
      <c r="G30" s="16">
        <v>2.88</v>
      </c>
      <c r="H30" s="16">
        <v>2.12</v>
      </c>
      <c r="I30" s="16">
        <v>0.84</v>
      </c>
      <c r="J30" s="16">
        <v>0.06</v>
      </c>
      <c r="K30" s="16">
        <v>0.4</v>
      </c>
      <c r="L30" s="16">
        <v>1.1299999999999999</v>
      </c>
      <c r="M30" s="16">
        <v>3.08</v>
      </c>
      <c r="N30" s="16">
        <v>4.8600000000000003</v>
      </c>
      <c r="O30" s="16">
        <v>0.15</v>
      </c>
      <c r="P30" s="8">
        <v>400</v>
      </c>
      <c r="Q30" s="8">
        <v>71</v>
      </c>
      <c r="R30" s="8">
        <v>160</v>
      </c>
      <c r="S30" s="8">
        <v>24.6</v>
      </c>
      <c r="T30" s="8">
        <v>5.35</v>
      </c>
      <c r="U30" s="8">
        <v>4.82</v>
      </c>
      <c r="V30" s="4"/>
      <c r="W30" s="4"/>
      <c r="X30" s="1">
        <f t="shared" si="1"/>
        <v>100.81914893617024</v>
      </c>
      <c r="Y30" s="1">
        <v>5.6338028169014081</v>
      </c>
      <c r="Z30" s="1">
        <v>5.1037344398340245</v>
      </c>
      <c r="AA30" s="1">
        <v>29.90654205607477</v>
      </c>
      <c r="AB30" s="16">
        <v>0.39622641509433959</v>
      </c>
      <c r="AC30" s="7">
        <v>790.66271755359242</v>
      </c>
      <c r="AD30" s="98"/>
    </row>
    <row r="31" spans="1:34">
      <c r="A31" s="98"/>
      <c r="B31" s="54" t="s">
        <v>146</v>
      </c>
      <c r="C31" s="98"/>
      <c r="D31" s="16">
        <v>75.3</v>
      </c>
      <c r="E31" s="16">
        <v>0.03</v>
      </c>
      <c r="F31" s="16">
        <v>13.2</v>
      </c>
      <c r="G31" s="16">
        <v>1.28</v>
      </c>
      <c r="H31" s="16">
        <v>0.92</v>
      </c>
      <c r="I31" s="16">
        <v>0.4</v>
      </c>
      <c r="J31" s="16">
        <v>0.04</v>
      </c>
      <c r="K31" s="16">
        <v>0.01</v>
      </c>
      <c r="L31" s="16">
        <v>0.46</v>
      </c>
      <c r="M31" s="16">
        <v>4.5</v>
      </c>
      <c r="N31" s="16">
        <v>4.28</v>
      </c>
      <c r="O31" s="16">
        <v>0.01</v>
      </c>
      <c r="P31" s="8">
        <v>770</v>
      </c>
      <c r="Q31" s="8">
        <v>8</v>
      </c>
      <c r="R31" s="8">
        <v>75.599999999999994</v>
      </c>
      <c r="S31" s="8">
        <v>26.2</v>
      </c>
      <c r="T31" s="8">
        <v>2.52</v>
      </c>
      <c r="U31" s="8">
        <v>12.1</v>
      </c>
      <c r="V31" s="4"/>
      <c r="W31" s="4"/>
      <c r="X31" s="1">
        <f t="shared" si="1"/>
        <v>46.123238463663995</v>
      </c>
      <c r="Y31" s="1">
        <v>96.25</v>
      </c>
      <c r="Z31" s="1">
        <v>2.165289256198347</v>
      </c>
      <c r="AA31" s="1">
        <v>29.999999999999996</v>
      </c>
      <c r="AB31" s="16">
        <v>0.43478260869565216</v>
      </c>
      <c r="AC31" s="7">
        <v>725.85303822690969</v>
      </c>
      <c r="AD31" s="98"/>
    </row>
    <row r="32" spans="1:34">
      <c r="A32" s="98"/>
      <c r="B32" s="54" t="s">
        <v>147</v>
      </c>
      <c r="C32" s="98"/>
      <c r="D32" s="16">
        <v>71.7</v>
      </c>
      <c r="E32" s="16">
        <v>0.3</v>
      </c>
      <c r="F32" s="16">
        <v>15.2</v>
      </c>
      <c r="G32" s="16">
        <v>2.23</v>
      </c>
      <c r="H32" s="16">
        <v>1.18</v>
      </c>
      <c r="I32" s="16">
        <v>1.17</v>
      </c>
      <c r="J32" s="16">
        <v>0.09</v>
      </c>
      <c r="K32" s="16">
        <v>0.54</v>
      </c>
      <c r="L32" s="16">
        <v>0.54</v>
      </c>
      <c r="M32" s="16">
        <v>3.79</v>
      </c>
      <c r="N32" s="16">
        <v>4.03</v>
      </c>
      <c r="O32" s="16">
        <v>0.12</v>
      </c>
      <c r="P32" s="8">
        <v>470</v>
      </c>
      <c r="Q32" s="8">
        <v>129</v>
      </c>
      <c r="R32" s="8">
        <v>127</v>
      </c>
      <c r="S32" s="8">
        <v>19.2</v>
      </c>
      <c r="T32" s="8">
        <v>4.2300000000000004</v>
      </c>
      <c r="U32" s="8">
        <v>4.28</v>
      </c>
      <c r="V32" s="4"/>
      <c r="W32" s="4"/>
      <c r="X32" s="1">
        <f t="shared" si="1"/>
        <v>71.149841557265745</v>
      </c>
      <c r="Y32" s="1">
        <v>3.6434108527131781</v>
      </c>
      <c r="Z32" s="1">
        <v>4.4859813084112146</v>
      </c>
      <c r="AA32" s="1">
        <v>30.023640661938533</v>
      </c>
      <c r="AB32" s="16">
        <v>0.99152542372881358</v>
      </c>
      <c r="AC32" s="7">
        <v>786.43852299021512</v>
      </c>
      <c r="AD32" s="98"/>
    </row>
    <row r="33" spans="1:30">
      <c r="A33" s="98"/>
      <c r="B33" s="54" t="s">
        <v>148</v>
      </c>
      <c r="C33" s="98"/>
      <c r="D33" s="16">
        <v>76.099999999999994</v>
      </c>
      <c r="E33" s="16">
        <v>0.1</v>
      </c>
      <c r="F33" s="16">
        <v>12.6</v>
      </c>
      <c r="G33" s="16">
        <v>1.86</v>
      </c>
      <c r="H33" s="16">
        <v>1.83</v>
      </c>
      <c r="I33" s="16">
        <v>0.03</v>
      </c>
      <c r="J33" s="16">
        <v>0.05</v>
      </c>
      <c r="K33" s="16">
        <v>0.17</v>
      </c>
      <c r="L33" s="16">
        <v>0.37</v>
      </c>
      <c r="M33" s="16">
        <v>3.25</v>
      </c>
      <c r="N33" s="16">
        <v>4.55</v>
      </c>
      <c r="O33" s="16">
        <v>0.04</v>
      </c>
      <c r="P33" s="8">
        <v>471</v>
      </c>
      <c r="Q33" s="8">
        <v>35.799999999999997</v>
      </c>
      <c r="R33" s="8">
        <v>71.8</v>
      </c>
      <c r="S33" s="8">
        <v>17.2</v>
      </c>
      <c r="T33" s="8">
        <v>2.39</v>
      </c>
      <c r="U33" s="8">
        <v>3.39</v>
      </c>
      <c r="V33" s="4"/>
      <c r="W33" s="4"/>
      <c r="X33" s="1">
        <f t="shared" si="1"/>
        <v>80.159913267380404</v>
      </c>
      <c r="Y33" s="1">
        <v>13.156424581005588</v>
      </c>
      <c r="Z33" s="1">
        <v>5.0737463126843654</v>
      </c>
      <c r="AA33" s="1">
        <v>30.041841004184096</v>
      </c>
      <c r="AB33" s="16">
        <v>1.6393442622950817E-2</v>
      </c>
      <c r="AC33" s="7">
        <v>733.6625745205265</v>
      </c>
      <c r="AD33" s="98"/>
    </row>
    <row r="34" spans="1:30">
      <c r="A34" s="98"/>
      <c r="B34" s="54" t="s">
        <v>149</v>
      </c>
      <c r="C34" s="98"/>
      <c r="D34" s="16">
        <v>76.2</v>
      </c>
      <c r="E34" s="16">
        <v>7.0000000000000007E-2</v>
      </c>
      <c r="F34" s="16">
        <v>12.9</v>
      </c>
      <c r="G34" s="16">
        <v>1.1100000000000001</v>
      </c>
      <c r="H34" s="16">
        <v>0.7</v>
      </c>
      <c r="I34" s="16">
        <v>0.46</v>
      </c>
      <c r="J34" s="16">
        <v>0.03</v>
      </c>
      <c r="K34" s="16">
        <v>0.08</v>
      </c>
      <c r="L34" s="16">
        <v>0.33</v>
      </c>
      <c r="M34" s="16">
        <v>3.71</v>
      </c>
      <c r="N34" s="16">
        <v>4.6100000000000003</v>
      </c>
      <c r="O34" s="16">
        <v>0.02</v>
      </c>
      <c r="P34" s="8">
        <v>359</v>
      </c>
      <c r="Q34" s="8">
        <v>36.4</v>
      </c>
      <c r="R34" s="8">
        <v>60.1</v>
      </c>
      <c r="S34" s="8">
        <v>11.8</v>
      </c>
      <c r="T34" s="8">
        <v>2</v>
      </c>
      <c r="U34" s="8">
        <v>2.08</v>
      </c>
      <c r="V34" s="4"/>
      <c r="W34" s="4"/>
      <c r="X34" s="1">
        <f t="shared" si="1"/>
        <v>106.55485094529723</v>
      </c>
      <c r="Y34" s="1">
        <v>9.8626373626373631</v>
      </c>
      <c r="Z34" s="1">
        <v>5.6730769230769234</v>
      </c>
      <c r="AA34" s="1">
        <v>30.05</v>
      </c>
      <c r="AB34" s="16">
        <v>0.65714285714285725</v>
      </c>
      <c r="AC34" s="7">
        <v>716.14044566363214</v>
      </c>
      <c r="AD34" s="98"/>
    </row>
    <row r="35" spans="1:30">
      <c r="A35" s="98"/>
      <c r="B35" s="54" t="s">
        <v>150</v>
      </c>
      <c r="C35" s="98"/>
      <c r="D35" s="16">
        <v>75.5</v>
      </c>
      <c r="E35" s="16">
        <v>0.04</v>
      </c>
      <c r="F35" s="16">
        <v>13.2</v>
      </c>
      <c r="G35" s="16">
        <v>1.38</v>
      </c>
      <c r="H35" s="16">
        <v>1</v>
      </c>
      <c r="I35" s="16">
        <v>0.42</v>
      </c>
      <c r="J35" s="16">
        <v>0.09</v>
      </c>
      <c r="K35" s="16">
        <v>0.04</v>
      </c>
      <c r="L35" s="16">
        <v>0.35</v>
      </c>
      <c r="M35" s="16">
        <v>4.33</v>
      </c>
      <c r="N35" s="16">
        <v>4.37</v>
      </c>
      <c r="O35" s="16">
        <v>0.02</v>
      </c>
      <c r="P35" s="8">
        <v>918</v>
      </c>
      <c r="Q35" s="8">
        <v>7.21</v>
      </c>
      <c r="R35" s="8">
        <v>64.900000000000006</v>
      </c>
      <c r="S35" s="8">
        <v>25.6</v>
      </c>
      <c r="T35" s="8">
        <v>2.16</v>
      </c>
      <c r="U35" s="8">
        <v>15.9</v>
      </c>
      <c r="V35" s="4"/>
      <c r="W35" s="4"/>
      <c r="X35" s="1">
        <f t="shared" si="1"/>
        <v>39.500764844945074</v>
      </c>
      <c r="Y35" s="1">
        <v>127.32316227461858</v>
      </c>
      <c r="Z35" s="1">
        <v>1.6100628930817611</v>
      </c>
      <c r="AA35" s="1">
        <v>30.046296296296298</v>
      </c>
      <c r="AB35" s="16">
        <v>0.42</v>
      </c>
      <c r="AC35" s="7">
        <v>717.04717634374322</v>
      </c>
      <c r="AD35" s="98"/>
    </row>
    <row r="36" spans="1:30">
      <c r="A36" s="98"/>
      <c r="B36" s="54" t="s">
        <v>151</v>
      </c>
      <c r="C36" s="98"/>
      <c r="D36" s="16">
        <v>73.58</v>
      </c>
      <c r="E36" s="16">
        <v>0.2</v>
      </c>
      <c r="F36" s="16">
        <v>13.36</v>
      </c>
      <c r="G36" s="16"/>
      <c r="H36" s="16">
        <v>1.75</v>
      </c>
      <c r="I36" s="16">
        <v>0.78</v>
      </c>
      <c r="J36" s="16">
        <v>0.04</v>
      </c>
      <c r="K36" s="16">
        <v>0.16</v>
      </c>
      <c r="L36" s="16">
        <v>0.95</v>
      </c>
      <c r="M36" s="16">
        <v>2.87</v>
      </c>
      <c r="N36" s="16">
        <v>5.63</v>
      </c>
      <c r="O36" s="16">
        <v>0.05</v>
      </c>
      <c r="P36" s="8">
        <v>444</v>
      </c>
      <c r="Q36" s="8">
        <v>48.6</v>
      </c>
      <c r="R36" s="8">
        <v>173</v>
      </c>
      <c r="S36" s="8">
        <v>15.5</v>
      </c>
      <c r="T36" s="8">
        <v>5.77</v>
      </c>
      <c r="U36" s="8">
        <v>2.02</v>
      </c>
      <c r="V36" s="4"/>
      <c r="W36" s="4"/>
      <c r="X36" s="1">
        <f t="shared" si="1"/>
        <v>105.21851638872914</v>
      </c>
      <c r="Y36" s="1">
        <v>9.1358024691358022</v>
      </c>
      <c r="Z36" s="1">
        <v>7.673267326732673</v>
      </c>
      <c r="AA36" s="1">
        <v>29.982668977469672</v>
      </c>
      <c r="AB36" s="16">
        <v>0.44571428571428573</v>
      </c>
      <c r="AC36" s="7">
        <v>796.85453197433174</v>
      </c>
      <c r="AD36" s="98"/>
    </row>
    <row r="37" spans="1:30">
      <c r="A37" s="98"/>
      <c r="B37" s="54" t="s">
        <v>152</v>
      </c>
      <c r="C37" s="98"/>
      <c r="D37" s="16">
        <v>70.67</v>
      </c>
      <c r="E37" s="16">
        <v>0.34</v>
      </c>
      <c r="F37" s="16">
        <v>14.46</v>
      </c>
      <c r="G37" s="16"/>
      <c r="H37" s="16">
        <v>1.43</v>
      </c>
      <c r="I37" s="16">
        <v>1.1299999999999999</v>
      </c>
      <c r="J37" s="16">
        <v>0.09</v>
      </c>
      <c r="K37" s="16">
        <v>0.61</v>
      </c>
      <c r="L37" s="16">
        <v>1.57</v>
      </c>
      <c r="M37" s="16">
        <v>3.02</v>
      </c>
      <c r="N37" s="16">
        <v>5.16</v>
      </c>
      <c r="O37" s="16">
        <v>0.15</v>
      </c>
      <c r="P37" s="8">
        <v>656</v>
      </c>
      <c r="Q37" s="8">
        <v>175</v>
      </c>
      <c r="R37" s="8">
        <v>226</v>
      </c>
      <c r="S37" s="8">
        <v>18.8</v>
      </c>
      <c r="T37" s="8">
        <v>7.55</v>
      </c>
      <c r="U37" s="8">
        <v>2.64</v>
      </c>
      <c r="V37" s="4"/>
      <c r="W37" s="4"/>
      <c r="X37" s="1">
        <f t="shared" si="1"/>
        <v>65.269849507005716</v>
      </c>
      <c r="Y37" s="1">
        <v>3.7485714285714287</v>
      </c>
      <c r="Z37" s="1">
        <v>7.1212121212121211</v>
      </c>
      <c r="AA37" s="1">
        <v>29.933774834437088</v>
      </c>
      <c r="AB37" s="16">
        <v>0.79020979020979021</v>
      </c>
      <c r="AC37" s="7">
        <v>818.5207210170928</v>
      </c>
      <c r="AD37" s="98"/>
    </row>
    <row r="38" spans="1:30">
      <c r="A38" s="98"/>
      <c r="B38" s="54" t="s">
        <v>153</v>
      </c>
      <c r="C38" s="98"/>
      <c r="D38" s="16">
        <v>72.67</v>
      </c>
      <c r="E38" s="16">
        <v>0.32</v>
      </c>
      <c r="F38" s="16">
        <v>13.43</v>
      </c>
      <c r="G38" s="16"/>
      <c r="H38" s="16">
        <v>2.12</v>
      </c>
      <c r="I38" s="16">
        <v>0.84</v>
      </c>
      <c r="J38" s="16">
        <v>0.06</v>
      </c>
      <c r="K38" s="16">
        <v>0.4</v>
      </c>
      <c r="L38" s="16">
        <v>1.1299999999999999</v>
      </c>
      <c r="M38" s="16">
        <v>3.08</v>
      </c>
      <c r="N38" s="16">
        <v>4.8600000000000003</v>
      </c>
      <c r="O38" s="16">
        <v>0.15</v>
      </c>
      <c r="P38" s="8">
        <v>400</v>
      </c>
      <c r="Q38" s="8">
        <v>71</v>
      </c>
      <c r="R38" s="8">
        <v>160</v>
      </c>
      <c r="S38" s="8">
        <v>24.6</v>
      </c>
      <c r="T38" s="8">
        <v>5.35</v>
      </c>
      <c r="U38" s="8">
        <v>4.82</v>
      </c>
      <c r="V38" s="4"/>
      <c r="W38" s="4"/>
      <c r="X38" s="1">
        <f t="shared" si="1"/>
        <v>100.81914893617024</v>
      </c>
      <c r="Y38" s="1">
        <v>5.6338028169014081</v>
      </c>
      <c r="Z38" s="1">
        <v>5.1037344398340245</v>
      </c>
      <c r="AA38" s="1">
        <v>29.90654205607477</v>
      </c>
      <c r="AB38" s="16">
        <v>0.39622641509433959</v>
      </c>
      <c r="AC38" s="7">
        <v>790.83941440720298</v>
      </c>
      <c r="AD38" s="98"/>
    </row>
    <row r="39" spans="1:30">
      <c r="A39" s="98"/>
      <c r="B39" s="10" t="s">
        <v>154</v>
      </c>
      <c r="C39" s="99" t="s">
        <v>155</v>
      </c>
      <c r="D39" s="16">
        <v>74.64</v>
      </c>
      <c r="E39" s="16">
        <v>0.12</v>
      </c>
      <c r="F39" s="16">
        <v>12.72</v>
      </c>
      <c r="G39" s="16">
        <v>1.41</v>
      </c>
      <c r="H39" s="16">
        <v>1.17</v>
      </c>
      <c r="I39" s="16">
        <v>0.11</v>
      </c>
      <c r="J39" s="16">
        <v>0.05</v>
      </c>
      <c r="K39" s="16">
        <v>0.34</v>
      </c>
      <c r="L39" s="16">
        <v>1.33</v>
      </c>
      <c r="M39" s="16">
        <v>1.92</v>
      </c>
      <c r="N39" s="16">
        <v>4.28</v>
      </c>
      <c r="O39" s="16">
        <v>0.03</v>
      </c>
      <c r="P39" s="8">
        <v>664.19</v>
      </c>
      <c r="Q39" s="8">
        <v>32.340000000000003</v>
      </c>
      <c r="R39" s="8">
        <v>132.21</v>
      </c>
      <c r="S39" s="8">
        <v>28.16</v>
      </c>
      <c r="T39" s="8">
        <v>5.0999999999999996</v>
      </c>
      <c r="U39" s="8">
        <v>6.2</v>
      </c>
      <c r="V39" s="4">
        <v>23.87</v>
      </c>
      <c r="W39" s="4">
        <v>45.03</v>
      </c>
      <c r="X39" s="1">
        <f t="shared" si="1"/>
        <v>53.470985135309583</v>
      </c>
      <c r="Y39" s="1">
        <v>20.537724180581321</v>
      </c>
      <c r="Z39" s="1">
        <v>4.5419354838709678</v>
      </c>
      <c r="AA39" s="1">
        <v>25.923529411764708</v>
      </c>
      <c r="AB39" s="16">
        <v>9.401709401709403E-2</v>
      </c>
      <c r="AC39" s="7">
        <v>791.94727977103969</v>
      </c>
      <c r="AD39" s="98" t="s">
        <v>156</v>
      </c>
    </row>
    <row r="40" spans="1:30">
      <c r="A40" s="98"/>
      <c r="B40" s="10" t="s">
        <v>157</v>
      </c>
      <c r="C40" s="99"/>
      <c r="D40" s="16">
        <v>73.069999999999993</v>
      </c>
      <c r="E40" s="16">
        <v>0.26</v>
      </c>
      <c r="F40" s="16">
        <v>13.44</v>
      </c>
      <c r="G40" s="16">
        <v>2.5</v>
      </c>
      <c r="H40" s="16"/>
      <c r="I40" s="16"/>
      <c r="J40" s="16">
        <v>0.08</v>
      </c>
      <c r="K40" s="16">
        <v>0.31</v>
      </c>
      <c r="L40" s="16">
        <v>0.87</v>
      </c>
      <c r="M40" s="16">
        <v>3.29</v>
      </c>
      <c r="N40" s="16">
        <v>4.79</v>
      </c>
      <c r="O40" s="16">
        <v>0.13</v>
      </c>
      <c r="P40" s="8">
        <v>518.9</v>
      </c>
      <c r="Q40" s="8">
        <v>43.51</v>
      </c>
      <c r="R40" s="8">
        <v>141.1</v>
      </c>
      <c r="S40" s="8">
        <v>26.15</v>
      </c>
      <c r="T40" s="8">
        <v>4.6399999999999997</v>
      </c>
      <c r="U40" s="8">
        <v>6.82</v>
      </c>
      <c r="V40" s="4"/>
      <c r="W40" s="4"/>
      <c r="X40" s="1">
        <f t="shared" si="1"/>
        <v>76.598204876928705</v>
      </c>
      <c r="Y40" s="1">
        <v>11.925994024362216</v>
      </c>
      <c r="Z40" s="1">
        <v>3.8343108504398824</v>
      </c>
      <c r="AA40" s="1">
        <v>30.40948275862069</v>
      </c>
      <c r="AB40" s="16"/>
      <c r="AC40" s="7">
        <v>784.08235890431126</v>
      </c>
      <c r="AD40" s="98"/>
    </row>
    <row r="41" spans="1:30">
      <c r="A41" s="98"/>
      <c r="B41" s="10" t="s">
        <v>158</v>
      </c>
      <c r="C41" s="99"/>
      <c r="D41" s="16">
        <v>75.819999999999993</v>
      </c>
      <c r="E41" s="16">
        <v>0.05</v>
      </c>
      <c r="F41" s="16">
        <v>12.03</v>
      </c>
      <c r="G41" s="16">
        <v>2.92</v>
      </c>
      <c r="H41" s="16">
        <v>2.4500000000000002</v>
      </c>
      <c r="I41" s="16">
        <v>0.2</v>
      </c>
      <c r="J41" s="16">
        <v>0.06</v>
      </c>
      <c r="K41" s="16">
        <v>0.12</v>
      </c>
      <c r="L41" s="16">
        <v>0.7</v>
      </c>
      <c r="M41" s="16">
        <v>3.18</v>
      </c>
      <c r="N41" s="16">
        <v>4.7</v>
      </c>
      <c r="O41" s="16">
        <v>0.02</v>
      </c>
      <c r="P41" s="8">
        <v>819.2</v>
      </c>
      <c r="Q41" s="8">
        <v>10</v>
      </c>
      <c r="R41" s="8">
        <v>96</v>
      </c>
      <c r="S41" s="8">
        <v>33.1</v>
      </c>
      <c r="T41" s="8">
        <v>3.3</v>
      </c>
      <c r="U41" s="8">
        <v>9.6</v>
      </c>
      <c r="V41" s="4">
        <v>7.78</v>
      </c>
      <c r="W41" s="4">
        <v>33.6</v>
      </c>
      <c r="X41" s="1">
        <f t="shared" si="1"/>
        <v>47.607421875</v>
      </c>
      <c r="Y41" s="1">
        <v>81.92</v>
      </c>
      <c r="Z41" s="1">
        <v>3.447916666666667</v>
      </c>
      <c r="AA41" s="1">
        <v>29.090909090909093</v>
      </c>
      <c r="AB41" s="16">
        <v>8.1632653061224483E-2</v>
      </c>
      <c r="AC41" s="7">
        <v>747.58764473228541</v>
      </c>
      <c r="AD41" s="98"/>
    </row>
    <row r="42" spans="1:30">
      <c r="A42" s="98"/>
      <c r="B42" s="10" t="s">
        <v>159</v>
      </c>
      <c r="C42" s="99"/>
      <c r="D42" s="16">
        <v>75.52</v>
      </c>
      <c r="E42" s="16">
        <v>7.0000000000000007E-2</v>
      </c>
      <c r="F42" s="16">
        <v>12.06</v>
      </c>
      <c r="G42" s="16">
        <v>3.07</v>
      </c>
      <c r="H42" s="16">
        <v>2.2799999999999998</v>
      </c>
      <c r="I42" s="16">
        <v>0.54</v>
      </c>
      <c r="J42" s="16">
        <v>0.08</v>
      </c>
      <c r="K42" s="16">
        <v>0.2</v>
      </c>
      <c r="L42" s="16">
        <v>0.62</v>
      </c>
      <c r="M42" s="16">
        <v>3.23</v>
      </c>
      <c r="N42" s="16">
        <v>4.45</v>
      </c>
      <c r="O42" s="16">
        <v>0.01</v>
      </c>
      <c r="P42" s="8">
        <v>803.7</v>
      </c>
      <c r="Q42" s="8">
        <v>10</v>
      </c>
      <c r="R42" s="8">
        <v>96</v>
      </c>
      <c r="S42" s="8">
        <v>38.9</v>
      </c>
      <c r="T42" s="8">
        <v>3.7</v>
      </c>
      <c r="U42" s="8">
        <v>14.3</v>
      </c>
      <c r="V42" s="4">
        <v>43.21</v>
      </c>
      <c r="W42" s="4">
        <v>49.7</v>
      </c>
      <c r="X42" s="1">
        <f t="shared" si="1"/>
        <v>45.944421942134646</v>
      </c>
      <c r="Y42" s="1">
        <v>80.37</v>
      </c>
      <c r="Z42" s="1">
        <v>2.72027972027972</v>
      </c>
      <c r="AA42" s="1">
        <v>25.945945945945944</v>
      </c>
      <c r="AB42" s="16">
        <v>0.23684210526315794</v>
      </c>
      <c r="AC42" s="7">
        <v>750.39286549496489</v>
      </c>
      <c r="AD42" s="98"/>
    </row>
    <row r="43" spans="1:30">
      <c r="A43" s="98"/>
      <c r="B43" s="10" t="s">
        <v>160</v>
      </c>
      <c r="C43" s="99"/>
      <c r="D43" s="16">
        <v>75.510000000000005</v>
      </c>
      <c r="E43" s="16">
        <v>0.11</v>
      </c>
      <c r="F43" s="16">
        <v>12.68</v>
      </c>
      <c r="G43" s="16">
        <v>2.19</v>
      </c>
      <c r="H43" s="16">
        <v>1.52</v>
      </c>
      <c r="I43" s="16">
        <v>0.5</v>
      </c>
      <c r="J43" s="16">
        <v>0.05</v>
      </c>
      <c r="K43" s="16">
        <v>0.22</v>
      </c>
      <c r="L43" s="16">
        <v>0.46</v>
      </c>
      <c r="M43" s="16">
        <v>3.1</v>
      </c>
      <c r="N43" s="16">
        <v>5.12</v>
      </c>
      <c r="O43" s="16">
        <v>0.03</v>
      </c>
      <c r="P43" s="8">
        <v>381.5</v>
      </c>
      <c r="Q43" s="8">
        <v>40</v>
      </c>
      <c r="R43" s="8">
        <v>7</v>
      </c>
      <c r="S43" s="8">
        <v>19.3</v>
      </c>
      <c r="T43" s="8">
        <v>3.6</v>
      </c>
      <c r="U43" s="8">
        <v>2.7</v>
      </c>
      <c r="V43" s="4">
        <v>2.3199999999999998</v>
      </c>
      <c r="W43" s="4">
        <v>26</v>
      </c>
      <c r="X43" s="1">
        <f t="shared" si="1"/>
        <v>111.36331948356155</v>
      </c>
      <c r="Y43" s="1">
        <v>9.5374999999999996</v>
      </c>
      <c r="Z43" s="1">
        <v>7.1481481481481479</v>
      </c>
      <c r="AA43" s="1">
        <v>1.9444444444444444</v>
      </c>
      <c r="AB43" s="16">
        <v>0.32894736842105265</v>
      </c>
      <c r="AC43" s="7">
        <v>575.85804011850917</v>
      </c>
      <c r="AD43" s="98"/>
    </row>
    <row r="44" spans="1:30">
      <c r="A44" s="98"/>
      <c r="B44" s="10" t="s">
        <v>161</v>
      </c>
      <c r="C44" s="48" t="s">
        <v>162</v>
      </c>
      <c r="D44" s="16">
        <v>73.92</v>
      </c>
      <c r="E44" s="16">
        <v>0.03</v>
      </c>
      <c r="F44" s="16">
        <v>15.28</v>
      </c>
      <c r="G44" s="16">
        <v>1.19</v>
      </c>
      <c r="H44" s="16"/>
      <c r="I44" s="16"/>
      <c r="J44" s="16">
        <v>0.04</v>
      </c>
      <c r="K44" s="16">
        <v>0</v>
      </c>
      <c r="L44" s="16">
        <v>0.4</v>
      </c>
      <c r="M44" s="16">
        <v>3.97</v>
      </c>
      <c r="N44" s="16">
        <v>4.67</v>
      </c>
      <c r="O44" s="16">
        <v>0.01</v>
      </c>
      <c r="P44" s="8">
        <v>76.3</v>
      </c>
      <c r="Q44" s="8">
        <v>1.95</v>
      </c>
      <c r="R44" s="8">
        <v>88.77</v>
      </c>
      <c r="S44" s="8">
        <v>27.58</v>
      </c>
      <c r="T44" s="8">
        <v>1.1200000000000001</v>
      </c>
      <c r="U44" s="8">
        <v>17.690000000000001</v>
      </c>
      <c r="V44" s="4"/>
      <c r="W44" s="4"/>
      <c r="X44" s="1">
        <f t="shared" si="1"/>
        <v>507.87763866038307</v>
      </c>
      <c r="Y44" s="1">
        <v>39.128205128205124</v>
      </c>
      <c r="Z44" s="1">
        <v>1.5590729225551156</v>
      </c>
      <c r="AA44" s="1">
        <v>79.258928571428555</v>
      </c>
      <c r="AB44" s="16"/>
      <c r="AC44" s="7">
        <v>753.84529706185697</v>
      </c>
      <c r="AD44" s="98"/>
    </row>
    <row r="45" spans="1:30">
      <c r="A45" s="98"/>
      <c r="B45" s="54" t="s">
        <v>163</v>
      </c>
      <c r="C45" s="98" t="s">
        <v>164</v>
      </c>
      <c r="D45" s="16">
        <v>69.36</v>
      </c>
      <c r="E45" s="16">
        <v>0.39</v>
      </c>
      <c r="F45" s="16">
        <v>13.4</v>
      </c>
      <c r="G45" s="16"/>
      <c r="H45" s="16"/>
      <c r="I45" s="16">
        <v>3.01</v>
      </c>
      <c r="J45" s="16">
        <v>7.0000000000000007E-2</v>
      </c>
      <c r="K45" s="16">
        <v>0.93</v>
      </c>
      <c r="L45" s="16">
        <v>1.71</v>
      </c>
      <c r="M45" s="16">
        <v>3.32</v>
      </c>
      <c r="N45" s="16">
        <v>4.3899999999999997</v>
      </c>
      <c r="O45" s="16">
        <v>0.13</v>
      </c>
      <c r="P45" s="8">
        <v>283.7</v>
      </c>
      <c r="Q45" s="8">
        <v>182.8</v>
      </c>
      <c r="R45" s="8">
        <v>150.9</v>
      </c>
      <c r="S45" s="8">
        <v>15.76</v>
      </c>
      <c r="T45" s="8">
        <v>4.5599999999999996</v>
      </c>
      <c r="U45" s="8">
        <v>2.3079999999999998</v>
      </c>
      <c r="V45" s="4"/>
      <c r="W45" s="4"/>
      <c r="X45" s="1">
        <f t="shared" si="1"/>
        <v>128.40204291317619</v>
      </c>
      <c r="Y45" s="1">
        <v>1.5519693654266957</v>
      </c>
      <c r="Z45" s="1">
        <v>6.8284228769497402</v>
      </c>
      <c r="AA45" s="1">
        <v>33.092105263157897</v>
      </c>
      <c r="AB45" s="16"/>
      <c r="AC45" s="7">
        <v>775.32027012670949</v>
      </c>
      <c r="AD45" s="98" t="s">
        <v>165</v>
      </c>
    </row>
    <row r="46" spans="1:30">
      <c r="A46" s="98"/>
      <c r="B46" s="54" t="s">
        <v>166</v>
      </c>
      <c r="C46" s="98"/>
      <c r="D46" s="16">
        <v>73.069999999999993</v>
      </c>
      <c r="E46" s="16">
        <v>0.26</v>
      </c>
      <c r="F46" s="16">
        <v>13.44</v>
      </c>
      <c r="G46" s="16"/>
      <c r="H46" s="16"/>
      <c r="I46" s="16">
        <v>2.5</v>
      </c>
      <c r="J46" s="16">
        <v>0.08</v>
      </c>
      <c r="K46" s="16">
        <v>0.31</v>
      </c>
      <c r="L46" s="16">
        <v>0.87</v>
      </c>
      <c r="M46" s="16">
        <v>3.29</v>
      </c>
      <c r="N46" s="16">
        <v>4.79</v>
      </c>
      <c r="O46" s="16">
        <v>0.13</v>
      </c>
      <c r="P46" s="8">
        <v>518.9</v>
      </c>
      <c r="Q46" s="8">
        <v>43.51</v>
      </c>
      <c r="R46" s="8">
        <v>141.1</v>
      </c>
      <c r="S46" s="8">
        <v>26.15</v>
      </c>
      <c r="T46" s="8">
        <v>4.6399999999999997</v>
      </c>
      <c r="U46" s="8">
        <v>6.82</v>
      </c>
      <c r="V46" s="4"/>
      <c r="W46" s="4"/>
      <c r="X46" s="1">
        <f t="shared" si="1"/>
        <v>76.598204876928705</v>
      </c>
      <c r="Y46" s="1">
        <v>11.925994024362216</v>
      </c>
      <c r="Z46" s="1">
        <v>3.8343108504398824</v>
      </c>
      <c r="AA46" s="1">
        <v>30.40948275862069</v>
      </c>
      <c r="AB46" s="16"/>
      <c r="AC46" s="7">
        <v>782.36682283026414</v>
      </c>
      <c r="AD46" s="98"/>
    </row>
    <row r="47" spans="1:30">
      <c r="A47" s="98"/>
      <c r="B47" s="54" t="s">
        <v>167</v>
      </c>
      <c r="C47" s="98"/>
      <c r="D47" s="16">
        <v>71.900000000000006</v>
      </c>
      <c r="E47" s="16">
        <v>0.32500000000000001</v>
      </c>
      <c r="F47" s="16">
        <v>13.7</v>
      </c>
      <c r="G47" s="16"/>
      <c r="H47" s="16">
        <v>2.23</v>
      </c>
      <c r="I47" s="16">
        <v>0.62</v>
      </c>
      <c r="J47" s="16">
        <v>7.0999999999999994E-2</v>
      </c>
      <c r="K47" s="16">
        <v>0.63500000000000001</v>
      </c>
      <c r="L47" s="16">
        <v>1.82</v>
      </c>
      <c r="M47" s="16">
        <v>3.08</v>
      </c>
      <c r="N47" s="16">
        <v>5</v>
      </c>
      <c r="O47" s="16">
        <v>0.13400000000000001</v>
      </c>
      <c r="P47" s="8">
        <v>375</v>
      </c>
      <c r="Q47" s="8">
        <v>49</v>
      </c>
      <c r="R47" s="8">
        <v>127</v>
      </c>
      <c r="S47" s="8">
        <v>20.8</v>
      </c>
      <c r="T47" s="8">
        <v>5.0999999999999996</v>
      </c>
      <c r="U47" s="8">
        <v>1.9</v>
      </c>
      <c r="V47" s="4"/>
      <c r="W47" s="4"/>
      <c r="X47" s="1">
        <f t="shared" si="1"/>
        <v>110.63829787234042</v>
      </c>
      <c r="Y47" s="1">
        <v>7.6530612244897958</v>
      </c>
      <c r="Z47" s="1">
        <v>10.947368421052632</v>
      </c>
      <c r="AA47" s="1">
        <v>24.901960784313726</v>
      </c>
      <c r="AB47" s="16">
        <v>0.27802690582959644</v>
      </c>
      <c r="AC47" s="7">
        <v>760.40918778116736</v>
      </c>
      <c r="AD47" s="98"/>
    </row>
    <row r="48" spans="1:30">
      <c r="A48" s="98"/>
      <c r="B48" s="54" t="s">
        <v>168</v>
      </c>
      <c r="C48" s="98"/>
      <c r="D48" s="16">
        <v>73.430000000000007</v>
      </c>
      <c r="E48" s="16">
        <v>0.222</v>
      </c>
      <c r="F48" s="16">
        <v>13.05</v>
      </c>
      <c r="G48" s="16"/>
      <c r="H48" s="16">
        <v>2.0099999999999998</v>
      </c>
      <c r="I48" s="16">
        <v>0.34</v>
      </c>
      <c r="J48" s="16">
        <v>6.8000000000000005E-2</v>
      </c>
      <c r="K48" s="16">
        <v>0.56000000000000005</v>
      </c>
      <c r="L48" s="16">
        <v>1.23</v>
      </c>
      <c r="M48" s="16">
        <v>2.98</v>
      </c>
      <c r="N48" s="16">
        <v>4.5999999999999996</v>
      </c>
      <c r="O48" s="16">
        <v>0.13800000000000001</v>
      </c>
      <c r="P48" s="8">
        <v>384.5</v>
      </c>
      <c r="Q48" s="8">
        <v>40</v>
      </c>
      <c r="R48" s="8">
        <v>76</v>
      </c>
      <c r="S48" s="8">
        <v>19.3</v>
      </c>
      <c r="T48" s="8">
        <v>3.6</v>
      </c>
      <c r="U48" s="8">
        <v>2.7</v>
      </c>
      <c r="V48" s="4"/>
      <c r="W48" s="4"/>
      <c r="X48" s="1">
        <f t="shared" si="1"/>
        <v>99.27233489195693</v>
      </c>
      <c r="Y48" s="1">
        <v>9.6125000000000007</v>
      </c>
      <c r="Z48" s="1">
        <v>7.1481481481481479</v>
      </c>
      <c r="AA48" s="1">
        <v>21.111111111111111</v>
      </c>
      <c r="AB48" s="16">
        <v>0.16915422885572143</v>
      </c>
      <c r="AC48" s="7">
        <v>729.92839721631594</v>
      </c>
      <c r="AD48" s="98"/>
    </row>
    <row r="49" spans="1:33" ht="75">
      <c r="A49" s="98"/>
      <c r="B49" s="54" t="s">
        <v>169</v>
      </c>
      <c r="C49" s="46" t="s">
        <v>170</v>
      </c>
      <c r="D49" s="16">
        <v>74.8</v>
      </c>
      <c r="E49" s="16">
        <v>0.12</v>
      </c>
      <c r="F49" s="16">
        <v>12.97</v>
      </c>
      <c r="G49" s="16"/>
      <c r="H49" s="16">
        <v>1.1200000000000001</v>
      </c>
      <c r="I49" s="16">
        <v>0.2</v>
      </c>
      <c r="J49" s="16">
        <v>4.7E-2</v>
      </c>
      <c r="K49" s="16">
        <v>0.23499999999999999</v>
      </c>
      <c r="L49" s="16">
        <v>0.68</v>
      </c>
      <c r="M49" s="16">
        <v>3.21</v>
      </c>
      <c r="N49" s="16">
        <v>5</v>
      </c>
      <c r="O49" s="16">
        <v>4.9000000000000002E-2</v>
      </c>
      <c r="P49" s="8">
        <v>803.7</v>
      </c>
      <c r="Q49" s="8">
        <v>10</v>
      </c>
      <c r="R49" s="8">
        <v>96</v>
      </c>
      <c r="S49" s="8">
        <v>38.9</v>
      </c>
      <c r="T49" s="8">
        <v>3.7</v>
      </c>
      <c r="U49" s="8">
        <v>14.3</v>
      </c>
      <c r="V49" s="4"/>
      <c r="W49" s="4"/>
      <c r="X49" s="1">
        <f t="shared" si="1"/>
        <v>51.622946002398479</v>
      </c>
      <c r="Y49" s="1">
        <v>80.37</v>
      </c>
      <c r="Z49" s="1">
        <v>2.72027972027972</v>
      </c>
      <c r="AA49" s="1">
        <v>25.945945945945944</v>
      </c>
      <c r="AB49" s="16">
        <v>0.17857142857142858</v>
      </c>
      <c r="AC49" s="7">
        <v>750.88010437202786</v>
      </c>
      <c r="AD49" s="98"/>
    </row>
    <row r="50" spans="1:33">
      <c r="A50" s="98"/>
      <c r="B50" s="54" t="s">
        <v>171</v>
      </c>
      <c r="C50" s="98" t="s">
        <v>172</v>
      </c>
      <c r="D50" s="16">
        <v>74.39</v>
      </c>
      <c r="E50" s="16">
        <v>0.03</v>
      </c>
      <c r="F50" s="16">
        <v>13.72</v>
      </c>
      <c r="G50" s="16"/>
      <c r="H50" s="16"/>
      <c r="I50" s="16">
        <v>0.69</v>
      </c>
      <c r="J50" s="16">
        <v>0.04</v>
      </c>
      <c r="K50" s="16">
        <v>0.42</v>
      </c>
      <c r="L50" s="16">
        <v>1.93</v>
      </c>
      <c r="M50" s="16">
        <v>0.27</v>
      </c>
      <c r="N50" s="16">
        <v>3.54</v>
      </c>
      <c r="O50" s="16">
        <v>0.01</v>
      </c>
      <c r="P50" s="8">
        <v>572</v>
      </c>
      <c r="Q50" s="8">
        <v>26.9</v>
      </c>
      <c r="R50" s="8">
        <v>88.7</v>
      </c>
      <c r="S50" s="8">
        <v>24.4</v>
      </c>
      <c r="T50" s="8">
        <v>8.31</v>
      </c>
      <c r="U50" s="8">
        <v>16.61</v>
      </c>
      <c r="V50" s="4"/>
      <c r="W50" s="4"/>
      <c r="X50" s="1">
        <f t="shared" si="1"/>
        <v>51.353965183752422</v>
      </c>
      <c r="Y50" s="1">
        <v>21.263940520446099</v>
      </c>
      <c r="Z50" s="1">
        <v>1.4689945815773631</v>
      </c>
      <c r="AA50" s="1">
        <v>10.673886883273164</v>
      </c>
      <c r="AB50" s="16"/>
      <c r="AC50" s="7">
        <v>782.50172699874304</v>
      </c>
      <c r="AD50" s="98" t="s">
        <v>173</v>
      </c>
    </row>
    <row r="51" spans="1:33">
      <c r="A51" s="98"/>
      <c r="B51" s="54" t="s">
        <v>174</v>
      </c>
      <c r="C51" s="98"/>
      <c r="D51" s="16">
        <v>74.64</v>
      </c>
      <c r="E51" s="16">
        <v>0.12</v>
      </c>
      <c r="F51" s="16">
        <v>13.08</v>
      </c>
      <c r="G51" s="16"/>
      <c r="H51" s="16"/>
      <c r="I51" s="16">
        <v>1.63</v>
      </c>
      <c r="J51" s="16">
        <v>0.05</v>
      </c>
      <c r="K51" s="16">
        <v>7.0000000000000007E-2</v>
      </c>
      <c r="L51" s="16">
        <v>0.75</v>
      </c>
      <c r="M51" s="16">
        <v>2.93</v>
      </c>
      <c r="N51" s="16">
        <v>5.25</v>
      </c>
      <c r="O51" s="16">
        <v>0.02</v>
      </c>
      <c r="P51" s="8">
        <v>852</v>
      </c>
      <c r="Q51" s="8">
        <v>11.2</v>
      </c>
      <c r="R51" s="8">
        <v>132</v>
      </c>
      <c r="S51" s="8">
        <v>29.5</v>
      </c>
      <c r="T51" s="8">
        <v>6.03</v>
      </c>
      <c r="U51" s="8">
        <v>7.84</v>
      </c>
      <c r="V51" s="4"/>
      <c r="W51" s="4"/>
      <c r="X51" s="1">
        <f t="shared" si="1"/>
        <v>51.131255618819303</v>
      </c>
      <c r="Y51" s="1">
        <v>76.071428571428569</v>
      </c>
      <c r="Z51" s="1">
        <v>3.7627551020408165</v>
      </c>
      <c r="AA51" s="1">
        <v>21.89054726368159</v>
      </c>
      <c r="AB51" s="16"/>
      <c r="AC51" s="7">
        <v>778.79533232002461</v>
      </c>
      <c r="AD51" s="98"/>
    </row>
    <row r="52" spans="1:33">
      <c r="A52" s="98"/>
      <c r="B52" s="54" t="s">
        <v>175</v>
      </c>
      <c r="C52" s="98" t="s">
        <v>176</v>
      </c>
      <c r="D52" s="16">
        <v>75.31</v>
      </c>
      <c r="E52" s="16">
        <v>0.12</v>
      </c>
      <c r="F52" s="16">
        <v>12.78</v>
      </c>
      <c r="G52" s="16"/>
      <c r="H52" s="16"/>
      <c r="I52" s="16">
        <v>1.58</v>
      </c>
      <c r="J52" s="16">
        <v>0.05</v>
      </c>
      <c r="K52" s="16">
        <v>0.09</v>
      </c>
      <c r="L52" s="16">
        <v>0.8</v>
      </c>
      <c r="M52" s="16">
        <v>2.85</v>
      </c>
      <c r="N52" s="16">
        <v>4.84</v>
      </c>
      <c r="O52" s="16">
        <v>0.02</v>
      </c>
      <c r="P52" s="8">
        <v>814</v>
      </c>
      <c r="Q52" s="8">
        <v>11.2</v>
      </c>
      <c r="R52" s="8">
        <v>159</v>
      </c>
      <c r="S52" s="8">
        <v>34.700000000000003</v>
      </c>
      <c r="T52" s="8">
        <v>6.99</v>
      </c>
      <c r="U52" s="8">
        <v>9.23</v>
      </c>
      <c r="V52" s="4"/>
      <c r="W52" s="4"/>
      <c r="X52" s="1">
        <f t="shared" si="1"/>
        <v>49.338700402530193</v>
      </c>
      <c r="Y52" s="1">
        <v>72.678571428571431</v>
      </c>
      <c r="Z52" s="1">
        <v>3.7594799566630552</v>
      </c>
      <c r="AA52" s="1">
        <v>22.746781115879827</v>
      </c>
      <c r="AB52" s="16"/>
      <c r="AC52" s="7">
        <v>797.88125122401186</v>
      </c>
      <c r="AD52" s="98"/>
    </row>
    <row r="53" spans="1:33">
      <c r="A53" s="98"/>
      <c r="B53" s="54" t="s">
        <v>177</v>
      </c>
      <c r="C53" s="98"/>
      <c r="D53" s="16">
        <v>75.22</v>
      </c>
      <c r="E53" s="16">
        <v>0.13</v>
      </c>
      <c r="F53" s="16">
        <v>12.52</v>
      </c>
      <c r="G53" s="16"/>
      <c r="H53" s="16"/>
      <c r="I53" s="16">
        <v>1.81</v>
      </c>
      <c r="J53" s="16">
        <v>0.06</v>
      </c>
      <c r="K53" s="16">
        <v>0.14000000000000001</v>
      </c>
      <c r="L53" s="16">
        <v>0.86</v>
      </c>
      <c r="M53" s="16">
        <v>2.42</v>
      </c>
      <c r="N53" s="16">
        <v>4.92</v>
      </c>
      <c r="O53" s="16">
        <v>0.02</v>
      </c>
      <c r="P53" s="8">
        <v>801</v>
      </c>
      <c r="Q53" s="8">
        <v>15.1</v>
      </c>
      <c r="R53" s="8">
        <v>158</v>
      </c>
      <c r="S53" s="8">
        <v>28.5</v>
      </c>
      <c r="T53" s="8">
        <v>6.84</v>
      </c>
      <c r="U53" s="8">
        <v>7.58</v>
      </c>
      <c r="V53" s="4"/>
      <c r="W53" s="4"/>
      <c r="X53" s="1">
        <f t="shared" si="1"/>
        <v>50.968204637819746</v>
      </c>
      <c r="Y53" s="1">
        <v>53.046357615894038</v>
      </c>
      <c r="Z53" s="1">
        <v>3.7598944591029024</v>
      </c>
      <c r="AA53" s="1">
        <v>23.099415204678362</v>
      </c>
      <c r="AB53" s="16"/>
      <c r="AC53" s="7">
        <v>800.26585035536266</v>
      </c>
      <c r="AD53" s="98"/>
    </row>
    <row r="54" spans="1:33">
      <c r="A54" s="98"/>
      <c r="B54" s="54" t="s">
        <v>178</v>
      </c>
      <c r="C54" s="98" t="s">
        <v>179</v>
      </c>
      <c r="D54" s="16">
        <v>76.680000000000007</v>
      </c>
      <c r="E54" s="16">
        <v>0.09</v>
      </c>
      <c r="F54" s="16">
        <v>12.35</v>
      </c>
      <c r="G54" s="16"/>
      <c r="H54" s="16"/>
      <c r="I54" s="16">
        <v>1.44</v>
      </c>
      <c r="J54" s="16">
        <v>0.04</v>
      </c>
      <c r="K54" s="16">
        <v>0.06</v>
      </c>
      <c r="L54" s="16">
        <v>0.82</v>
      </c>
      <c r="M54" s="16">
        <v>2.04</v>
      </c>
      <c r="N54" s="16">
        <v>4.95</v>
      </c>
      <c r="O54" s="16">
        <v>0.02</v>
      </c>
      <c r="P54" s="8">
        <v>825</v>
      </c>
      <c r="Q54" s="8">
        <v>7</v>
      </c>
      <c r="R54" s="8">
        <v>116</v>
      </c>
      <c r="S54" s="8">
        <v>45.8</v>
      </c>
      <c r="T54" s="8">
        <v>7.78</v>
      </c>
      <c r="U54" s="8">
        <v>16.36</v>
      </c>
      <c r="V54" s="4"/>
      <c r="W54" s="4"/>
      <c r="X54" s="1">
        <f t="shared" si="1"/>
        <v>49.787234042553187</v>
      </c>
      <c r="Y54" s="1">
        <v>117.85714285714286</v>
      </c>
      <c r="Z54" s="1">
        <v>2.7995110024449876</v>
      </c>
      <c r="AA54" s="1">
        <v>14.910025706940873</v>
      </c>
      <c r="AB54" s="16"/>
      <c r="AC54" s="7">
        <v>779.0460104641794</v>
      </c>
      <c r="AD54" s="98"/>
    </row>
    <row r="55" spans="1:33">
      <c r="A55" s="98"/>
      <c r="B55" s="54" t="s">
        <v>180</v>
      </c>
      <c r="C55" s="98"/>
      <c r="D55" s="16">
        <v>73.540000000000006</v>
      </c>
      <c r="E55" s="16">
        <v>0.06</v>
      </c>
      <c r="F55" s="16">
        <v>12.84</v>
      </c>
      <c r="G55" s="16"/>
      <c r="H55" s="16"/>
      <c r="I55" s="16">
        <v>1.39</v>
      </c>
      <c r="J55" s="16">
        <v>0.08</v>
      </c>
      <c r="K55" s="16">
        <v>0.2</v>
      </c>
      <c r="L55" s="16">
        <v>2.2200000000000002</v>
      </c>
      <c r="M55" s="16">
        <v>0.1</v>
      </c>
      <c r="N55" s="16">
        <v>5.85</v>
      </c>
      <c r="O55" s="16">
        <v>0.01</v>
      </c>
      <c r="P55" s="8">
        <v>1119</v>
      </c>
      <c r="Q55" s="8">
        <v>20.7</v>
      </c>
      <c r="R55" s="8">
        <v>132</v>
      </c>
      <c r="S55" s="8">
        <v>38</v>
      </c>
      <c r="T55" s="8">
        <v>7.93</v>
      </c>
      <c r="U55" s="8">
        <v>12.64</v>
      </c>
      <c r="V55" s="4"/>
      <c r="W55" s="4"/>
      <c r="X55" s="1">
        <f t="shared" si="1"/>
        <v>43.380297758256802</v>
      </c>
      <c r="Y55" s="1">
        <v>54.057971014492757</v>
      </c>
      <c r="Z55" s="1">
        <v>3.0063291139240507</v>
      </c>
      <c r="AA55" s="1">
        <v>16.645649432534679</v>
      </c>
      <c r="AB55" s="16"/>
      <c r="AC55" s="7">
        <v>790.26604841991559</v>
      </c>
      <c r="AD55" s="98"/>
    </row>
    <row r="56" spans="1:33">
      <c r="A56" s="98"/>
      <c r="B56" s="54" t="s">
        <v>181</v>
      </c>
      <c r="C56" s="98"/>
      <c r="D56" s="16">
        <v>75.760000000000005</v>
      </c>
      <c r="E56" s="16">
        <v>0.15</v>
      </c>
      <c r="F56" s="16">
        <v>13.09</v>
      </c>
      <c r="G56" s="16"/>
      <c r="H56" s="16"/>
      <c r="I56" s="16">
        <v>1.48</v>
      </c>
      <c r="J56" s="16">
        <v>0.05</v>
      </c>
      <c r="K56" s="16">
        <v>0.28000000000000003</v>
      </c>
      <c r="L56" s="16">
        <v>0.86</v>
      </c>
      <c r="M56" s="16">
        <v>0.16</v>
      </c>
      <c r="N56" s="16">
        <v>5.04</v>
      </c>
      <c r="O56" s="16">
        <v>0.02</v>
      </c>
      <c r="P56" s="8">
        <v>833</v>
      </c>
      <c r="Q56" s="8">
        <v>12</v>
      </c>
      <c r="R56" s="8">
        <v>211</v>
      </c>
      <c r="S56" s="8">
        <v>28.5</v>
      </c>
      <c r="T56" s="8">
        <v>7.46</v>
      </c>
      <c r="U56" s="8">
        <v>6.71</v>
      </c>
      <c r="V56" s="4"/>
      <c r="W56" s="4"/>
      <c r="X56" s="1">
        <f t="shared" si="1"/>
        <v>50.205614160557843</v>
      </c>
      <c r="Y56" s="1">
        <v>69.416666666666671</v>
      </c>
      <c r="Z56" s="1">
        <v>4.247391952309985</v>
      </c>
      <c r="AA56" s="1">
        <v>28.284182305630026</v>
      </c>
      <c r="AB56" s="16"/>
      <c r="AC56" s="7">
        <v>864.43234454411288</v>
      </c>
      <c r="AD56" s="98"/>
    </row>
    <row r="57" spans="1:33">
      <c r="A57" s="98"/>
      <c r="B57" s="54" t="s">
        <v>182</v>
      </c>
      <c r="C57" s="98"/>
      <c r="D57" s="16">
        <v>76.95</v>
      </c>
      <c r="E57" s="16">
        <v>0.19</v>
      </c>
      <c r="F57" s="16">
        <v>13.57</v>
      </c>
      <c r="G57" s="16"/>
      <c r="H57" s="16"/>
      <c r="I57" s="16">
        <v>1.23</v>
      </c>
      <c r="J57" s="16">
        <v>0.03</v>
      </c>
      <c r="K57" s="16">
        <v>0.14000000000000001</v>
      </c>
      <c r="L57" s="16">
        <v>0.25</v>
      </c>
      <c r="M57" s="16">
        <v>7.0000000000000007E-2</v>
      </c>
      <c r="N57" s="16">
        <v>3.88</v>
      </c>
      <c r="O57" s="16">
        <v>0.02</v>
      </c>
      <c r="P57" s="8">
        <v>662</v>
      </c>
      <c r="Q57" s="8">
        <v>14.7</v>
      </c>
      <c r="R57" s="8">
        <v>219</v>
      </c>
      <c r="S57" s="8">
        <v>30.1</v>
      </c>
      <c r="T57" s="8">
        <v>7.68</v>
      </c>
      <c r="U57" s="8">
        <v>7.13</v>
      </c>
      <c r="V57" s="4"/>
      <c r="W57" s="4"/>
      <c r="X57" s="1">
        <f t="shared" si="1"/>
        <v>48.634055409140579</v>
      </c>
      <c r="Y57" s="1">
        <v>45.034013605442176</v>
      </c>
      <c r="Z57" s="1">
        <v>4.221598877980365</v>
      </c>
      <c r="AA57" s="1">
        <v>28.515625</v>
      </c>
      <c r="AB57" s="16"/>
      <c r="AC57" s="7">
        <v>893.01291576365236</v>
      </c>
      <c r="AD57" s="98"/>
    </row>
    <row r="58" spans="1:33">
      <c r="A58" s="98"/>
      <c r="B58" s="54" t="s">
        <v>183</v>
      </c>
      <c r="C58" s="98"/>
      <c r="D58" s="16">
        <v>74.900000000000006</v>
      </c>
      <c r="E58" s="16">
        <v>0.13</v>
      </c>
      <c r="F58" s="16">
        <v>12.7</v>
      </c>
      <c r="G58" s="16"/>
      <c r="H58" s="16"/>
      <c r="I58" s="16">
        <v>1.87</v>
      </c>
      <c r="J58" s="16">
        <v>0.08</v>
      </c>
      <c r="K58" s="16">
        <v>0.13</v>
      </c>
      <c r="L58" s="16">
        <v>0.81</v>
      </c>
      <c r="M58" s="16">
        <v>2.34</v>
      </c>
      <c r="N58" s="16">
        <v>5.12</v>
      </c>
      <c r="O58" s="16">
        <v>0.02</v>
      </c>
      <c r="P58" s="8">
        <v>904</v>
      </c>
      <c r="Q58" s="8">
        <v>14.6</v>
      </c>
      <c r="R58" s="8">
        <v>136</v>
      </c>
      <c r="S58" s="8">
        <v>28.4</v>
      </c>
      <c r="T58" s="8">
        <v>5.98</v>
      </c>
      <c r="U58" s="8">
        <v>8.1199999999999992</v>
      </c>
      <c r="V58" s="4"/>
      <c r="W58" s="4"/>
      <c r="X58" s="1">
        <f t="shared" si="1"/>
        <v>46.996799096215412</v>
      </c>
      <c r="Y58" s="1">
        <v>61.917808219178085</v>
      </c>
      <c r="Z58" s="1">
        <v>3.4975369458128078</v>
      </c>
      <c r="AA58" s="1">
        <v>22.742474916387959</v>
      </c>
      <c r="AB58" s="16"/>
      <c r="AC58" s="7">
        <v>787.99596687372525</v>
      </c>
      <c r="AD58" s="98"/>
    </row>
    <row r="59" spans="1:33">
      <c r="A59" s="98"/>
      <c r="B59" s="54" t="s">
        <v>184</v>
      </c>
      <c r="C59" s="98"/>
      <c r="D59" s="16">
        <v>74.27</v>
      </c>
      <c r="E59" s="16">
        <v>0.1</v>
      </c>
      <c r="F59" s="16">
        <v>12.81</v>
      </c>
      <c r="G59" s="16"/>
      <c r="H59" s="16"/>
      <c r="I59" s="16">
        <v>2.0699999999999998</v>
      </c>
      <c r="J59" s="16">
        <v>0.1</v>
      </c>
      <c r="K59" s="16">
        <v>0.11</v>
      </c>
      <c r="L59" s="16">
        <v>1.45</v>
      </c>
      <c r="M59" s="16">
        <v>0.14000000000000001</v>
      </c>
      <c r="N59" s="16">
        <v>5.87</v>
      </c>
      <c r="O59" s="16">
        <v>0.02</v>
      </c>
      <c r="P59" s="8">
        <v>1083</v>
      </c>
      <c r="Q59" s="8">
        <v>23.5</v>
      </c>
      <c r="R59" s="8">
        <v>145</v>
      </c>
      <c r="S59" s="8">
        <v>26.5</v>
      </c>
      <c r="T59" s="8">
        <v>6.88</v>
      </c>
      <c r="U59" s="8">
        <v>9.2899999999999991</v>
      </c>
      <c r="V59" s="4"/>
      <c r="W59" s="4"/>
      <c r="X59" s="1">
        <f t="shared" si="1"/>
        <v>44.975540755584376</v>
      </c>
      <c r="Y59" s="1">
        <v>46.085106382978722</v>
      </c>
      <c r="Z59" s="1">
        <v>2.8525296017222823</v>
      </c>
      <c r="AA59" s="1">
        <v>21.075581395348838</v>
      </c>
      <c r="AB59" s="16"/>
      <c r="AC59" s="7">
        <v>809.47645610992242</v>
      </c>
      <c r="AD59" s="98"/>
    </row>
    <row r="60" spans="1:33">
      <c r="A60" s="98"/>
      <c r="B60" s="54" t="s">
        <v>185</v>
      </c>
      <c r="C60" s="98"/>
      <c r="D60" s="16">
        <v>74.290000000000006</v>
      </c>
      <c r="E60" s="16">
        <v>0.12</v>
      </c>
      <c r="F60" s="16">
        <v>12.49</v>
      </c>
      <c r="G60" s="16"/>
      <c r="H60" s="16"/>
      <c r="I60" s="16">
        <v>1.66</v>
      </c>
      <c r="J60" s="16">
        <v>0.05</v>
      </c>
      <c r="K60" s="16">
        <v>0.09</v>
      </c>
      <c r="L60" s="16">
        <v>0.81</v>
      </c>
      <c r="M60" s="16">
        <v>3.93</v>
      </c>
      <c r="N60" s="16">
        <v>4.91</v>
      </c>
      <c r="O60" s="16">
        <v>0.02</v>
      </c>
      <c r="P60" s="8">
        <v>793</v>
      </c>
      <c r="Q60" s="8">
        <v>13</v>
      </c>
      <c r="R60" s="8">
        <v>176</v>
      </c>
      <c r="S60" s="8">
        <v>29</v>
      </c>
      <c r="T60" s="8">
        <v>7.31</v>
      </c>
      <c r="U60" s="8">
        <v>8.44</v>
      </c>
      <c r="V60" s="4"/>
      <c r="W60" s="4"/>
      <c r="X60" s="1">
        <f t="shared" si="1"/>
        <v>51.377746773630975</v>
      </c>
      <c r="Y60" s="1">
        <v>61</v>
      </c>
      <c r="Z60" s="1">
        <v>3.4360189573459716</v>
      </c>
      <c r="AA60" s="1">
        <v>24.076607387140903</v>
      </c>
      <c r="AB60" s="16"/>
      <c r="AC60" s="7">
        <v>786.68974775930462</v>
      </c>
      <c r="AD60" s="98"/>
    </row>
    <row r="61" spans="1:33">
      <c r="A61" s="98"/>
      <c r="B61" s="54" t="s">
        <v>186</v>
      </c>
      <c r="C61" s="98"/>
      <c r="D61" s="16">
        <v>74.540000000000006</v>
      </c>
      <c r="E61" s="16">
        <v>0.06</v>
      </c>
      <c r="F61" s="16">
        <v>13.48</v>
      </c>
      <c r="G61" s="16"/>
      <c r="H61" s="16"/>
      <c r="I61" s="16">
        <v>1.57</v>
      </c>
      <c r="J61" s="16">
        <v>0.05</v>
      </c>
      <c r="K61" s="16">
        <v>0.18</v>
      </c>
      <c r="L61" s="16">
        <v>0.91</v>
      </c>
      <c r="M61" s="16">
        <v>0.15</v>
      </c>
      <c r="N61" s="16">
        <v>5.07</v>
      </c>
      <c r="O61" s="16">
        <v>0.02</v>
      </c>
      <c r="P61" s="8">
        <v>1070</v>
      </c>
      <c r="Q61" s="8">
        <v>10.9</v>
      </c>
      <c r="R61" s="8">
        <v>86.2</v>
      </c>
      <c r="S61" s="8">
        <v>46.2</v>
      </c>
      <c r="T61" s="8">
        <v>6.03</v>
      </c>
      <c r="U61" s="8">
        <v>11.58</v>
      </c>
      <c r="V61" s="4"/>
      <c r="W61" s="4"/>
      <c r="X61" s="1">
        <f t="shared" si="1"/>
        <v>39.317955856034999</v>
      </c>
      <c r="Y61" s="1">
        <v>98.165137614678898</v>
      </c>
      <c r="Z61" s="1">
        <v>3.9896373056994823</v>
      </c>
      <c r="AA61" s="1">
        <v>14.29519071310116</v>
      </c>
      <c r="AB61" s="16"/>
      <c r="AC61" s="7">
        <v>781.57235269169576</v>
      </c>
      <c r="AD61" s="98"/>
    </row>
    <row r="62" spans="1:33" ht="75">
      <c r="A62" s="98"/>
      <c r="B62" s="54" t="s">
        <v>187</v>
      </c>
      <c r="C62" s="46" t="s">
        <v>188</v>
      </c>
      <c r="D62" s="16">
        <v>75.84</v>
      </c>
      <c r="E62" s="16">
        <v>0.1</v>
      </c>
      <c r="F62" s="16">
        <v>12.88</v>
      </c>
      <c r="G62" s="16"/>
      <c r="H62" s="16"/>
      <c r="I62" s="16">
        <v>1.52</v>
      </c>
      <c r="J62" s="16">
        <v>7.0000000000000007E-2</v>
      </c>
      <c r="K62" s="16">
        <v>0.17</v>
      </c>
      <c r="L62" s="16">
        <v>0.94</v>
      </c>
      <c r="M62" s="16">
        <v>0.1</v>
      </c>
      <c r="N62" s="16">
        <v>5.55</v>
      </c>
      <c r="O62" s="16">
        <v>0.02</v>
      </c>
      <c r="P62" s="8">
        <v>940</v>
      </c>
      <c r="Q62" s="8">
        <v>10.8</v>
      </c>
      <c r="R62" s="8">
        <v>120</v>
      </c>
      <c r="S62" s="8">
        <v>29.43</v>
      </c>
      <c r="T62" s="8">
        <v>5.52</v>
      </c>
      <c r="U62" s="8">
        <v>12.2</v>
      </c>
      <c r="V62" s="4"/>
      <c r="W62" s="4"/>
      <c r="X62" s="1">
        <f t="shared" si="1"/>
        <v>48.992756903576279</v>
      </c>
      <c r="Y62" s="1">
        <v>87.037037037037038</v>
      </c>
      <c r="Z62" s="1">
        <v>2.4122950819672133</v>
      </c>
      <c r="AA62" s="1">
        <v>21.739130434782609</v>
      </c>
      <c r="AB62" s="16"/>
      <c r="AC62" s="7">
        <v>804.71899527800645</v>
      </c>
      <c r="AD62" s="98"/>
    </row>
    <row r="63" spans="1:33" ht="90">
      <c r="A63" s="98"/>
      <c r="B63" s="54" t="s">
        <v>189</v>
      </c>
      <c r="C63" s="46" t="s">
        <v>190</v>
      </c>
      <c r="D63" s="16">
        <v>76.12</v>
      </c>
      <c r="E63" s="16">
        <v>0.05</v>
      </c>
      <c r="F63" s="16">
        <v>12.56</v>
      </c>
      <c r="G63" s="16"/>
      <c r="H63" s="16"/>
      <c r="I63" s="16">
        <v>1.35</v>
      </c>
      <c r="J63" s="16">
        <v>0.05</v>
      </c>
      <c r="K63" s="16">
        <v>0.38</v>
      </c>
      <c r="L63" s="16">
        <v>0.7</v>
      </c>
      <c r="M63" s="16">
        <v>2.97</v>
      </c>
      <c r="N63" s="16">
        <v>4.71</v>
      </c>
      <c r="O63" s="16">
        <v>0.02</v>
      </c>
      <c r="P63" s="8">
        <v>946</v>
      </c>
      <c r="Q63" s="8">
        <v>6.7</v>
      </c>
      <c r="R63" s="8">
        <v>105</v>
      </c>
      <c r="S63" s="8">
        <v>30.3</v>
      </c>
      <c r="T63" s="8">
        <v>6.77</v>
      </c>
      <c r="U63" s="8">
        <v>13.12</v>
      </c>
      <c r="V63" s="4"/>
      <c r="W63" s="4"/>
      <c r="X63" s="1">
        <f t="shared" si="1"/>
        <v>41.31393099725608</v>
      </c>
      <c r="Y63" s="1">
        <v>141.19402985074626</v>
      </c>
      <c r="Z63" s="1">
        <v>2.3094512195121952</v>
      </c>
      <c r="AA63" s="1">
        <v>15.5096011816839</v>
      </c>
      <c r="AB63" s="16"/>
      <c r="AC63" s="7">
        <v>761.99745748913472</v>
      </c>
      <c r="AD63" s="98"/>
      <c r="AE63" s="55"/>
      <c r="AG63" s="55"/>
    </row>
    <row r="64" spans="1:33">
      <c r="A64" s="98" t="s">
        <v>200</v>
      </c>
      <c r="B64" s="12" t="s">
        <v>201</v>
      </c>
      <c r="C64" s="100" t="s">
        <v>202</v>
      </c>
      <c r="D64" s="16">
        <v>67.36</v>
      </c>
      <c r="E64" s="16">
        <v>0.74</v>
      </c>
      <c r="F64" s="16">
        <v>14.34</v>
      </c>
      <c r="G64" s="16"/>
      <c r="H64" s="16">
        <v>3.23</v>
      </c>
      <c r="I64" s="16">
        <v>1.49</v>
      </c>
      <c r="J64" s="16">
        <v>0.08</v>
      </c>
      <c r="K64" s="16">
        <v>0.78</v>
      </c>
      <c r="L64" s="16">
        <v>2.68</v>
      </c>
      <c r="M64" s="16">
        <v>3.39</v>
      </c>
      <c r="N64" s="16">
        <v>5.07</v>
      </c>
      <c r="O64" s="16">
        <v>0.23</v>
      </c>
      <c r="P64" s="8">
        <v>264.08038403614461</v>
      </c>
      <c r="Q64" s="8">
        <v>204.20745481927713</v>
      </c>
      <c r="R64" s="8">
        <v>298.74435240963857</v>
      </c>
      <c r="S64" s="8">
        <v>31.535203313253014</v>
      </c>
      <c r="T64" s="8">
        <v>7.4482304216867483</v>
      </c>
      <c r="U64" s="8">
        <v>2.9922816265060241</v>
      </c>
      <c r="V64" s="3">
        <v>8.5391566265060241</v>
      </c>
      <c r="W64" s="3">
        <v>10.191076807228917</v>
      </c>
      <c r="X64" s="1">
        <f t="shared" si="1"/>
        <v>159.30835953419134</v>
      </c>
      <c r="Y64" s="1">
        <v>1.2931965890758239</v>
      </c>
      <c r="Z64" s="1">
        <v>10.538848694558038</v>
      </c>
      <c r="AA64" s="1">
        <v>40.109440161759125</v>
      </c>
      <c r="AB64" s="16">
        <v>0.46130030959752322</v>
      </c>
      <c r="AC64" s="7">
        <v>815.4491957001934</v>
      </c>
      <c r="AD64" s="98" t="s">
        <v>203</v>
      </c>
    </row>
    <row r="65" spans="1:30">
      <c r="A65" s="98"/>
      <c r="B65" s="13" t="s">
        <v>204</v>
      </c>
      <c r="C65" s="100"/>
      <c r="D65" s="16">
        <v>67.05</v>
      </c>
      <c r="E65" s="16">
        <v>0.7</v>
      </c>
      <c r="F65" s="16">
        <v>14.36</v>
      </c>
      <c r="G65" s="16"/>
      <c r="H65" s="16">
        <v>3.03</v>
      </c>
      <c r="I65" s="16">
        <v>1.28</v>
      </c>
      <c r="J65" s="16">
        <v>0.08</v>
      </c>
      <c r="K65" s="16">
        <v>0.84</v>
      </c>
      <c r="L65" s="16">
        <v>2.64</v>
      </c>
      <c r="M65" s="16">
        <v>3.37</v>
      </c>
      <c r="N65" s="16">
        <v>5.39</v>
      </c>
      <c r="O65" s="16">
        <v>0.21</v>
      </c>
      <c r="P65" s="8">
        <v>330.6935975609756</v>
      </c>
      <c r="Q65" s="8">
        <v>209.91806402439025</v>
      </c>
      <c r="R65" s="8">
        <v>254.13776676829269</v>
      </c>
      <c r="S65" s="8">
        <v>27.830602134146343</v>
      </c>
      <c r="T65" s="8">
        <v>5.9489329268292686</v>
      </c>
      <c r="U65" s="8">
        <v>2.9963795731707319</v>
      </c>
      <c r="V65" s="3">
        <v>5.977515243902439</v>
      </c>
      <c r="W65" s="3">
        <v>18.12309451219512</v>
      </c>
      <c r="X65" s="1">
        <f t="shared" si="1"/>
        <v>135.24764992357257</v>
      </c>
      <c r="Y65" s="1">
        <v>1.5753460718013887</v>
      </c>
      <c r="Z65" s="1">
        <v>9.2880763116057228</v>
      </c>
      <c r="AA65" s="1">
        <v>42.719891095451636</v>
      </c>
      <c r="AB65" s="16">
        <v>0.4224422442244225</v>
      </c>
      <c r="AC65" s="7">
        <v>798.66711756145162</v>
      </c>
      <c r="AD65" s="98"/>
    </row>
    <row r="66" spans="1:30">
      <c r="A66" s="98"/>
      <c r="B66" s="13" t="s">
        <v>205</v>
      </c>
      <c r="C66" s="100"/>
      <c r="D66" s="16">
        <v>67.319999999999993</v>
      </c>
      <c r="E66" s="16">
        <v>0.74</v>
      </c>
      <c r="F66" s="16">
        <v>14.41</v>
      </c>
      <c r="G66" s="16"/>
      <c r="H66" s="16">
        <v>2.87</v>
      </c>
      <c r="I66" s="16">
        <v>1.29</v>
      </c>
      <c r="J66" s="16">
        <v>0.06</v>
      </c>
      <c r="K66" s="16">
        <v>1</v>
      </c>
      <c r="L66" s="16">
        <v>2.4300000000000002</v>
      </c>
      <c r="M66" s="16">
        <v>3.12</v>
      </c>
      <c r="N66" s="16">
        <v>5.44</v>
      </c>
      <c r="O66" s="16">
        <v>0.21</v>
      </c>
      <c r="P66" s="8">
        <v>366.25996961640715</v>
      </c>
      <c r="Q66" s="8">
        <v>236.75560197493354</v>
      </c>
      <c r="R66" s="8">
        <v>269.7018609950627</v>
      </c>
      <c r="S66" s="8">
        <v>26.918913786555262</v>
      </c>
      <c r="T66" s="8">
        <v>6.1241929358146603</v>
      </c>
      <c r="U66" s="8">
        <v>3.1655905810862142</v>
      </c>
      <c r="V66" s="3">
        <v>3.9906950246866697</v>
      </c>
      <c r="W66" s="3">
        <v>60.764337257880747</v>
      </c>
      <c r="X66" s="1">
        <f t="shared" si="1"/>
        <v>123.24695373942053</v>
      </c>
      <c r="Y66" s="1">
        <v>1.546996001620206</v>
      </c>
      <c r="Z66" s="1">
        <v>8.5035992801439697</v>
      </c>
      <c r="AA66" s="1">
        <v>44.038759689922486</v>
      </c>
      <c r="AB66" s="16">
        <v>0.44947735191637628</v>
      </c>
      <c r="AC66" s="7">
        <v>811.41738998264179</v>
      </c>
      <c r="AD66" s="98"/>
    </row>
    <row r="67" spans="1:30">
      <c r="A67" s="98"/>
      <c r="B67" s="13" t="s">
        <v>206</v>
      </c>
      <c r="C67" s="100"/>
      <c r="D67" s="16">
        <v>70.28</v>
      </c>
      <c r="E67" s="16">
        <v>0.28000000000000003</v>
      </c>
      <c r="F67" s="16">
        <v>13.77</v>
      </c>
      <c r="G67" s="16"/>
      <c r="H67" s="16">
        <v>2.04</v>
      </c>
      <c r="I67" s="16">
        <v>0.88</v>
      </c>
      <c r="J67" s="16">
        <v>0.09</v>
      </c>
      <c r="K67" s="16">
        <v>0.46</v>
      </c>
      <c r="L67" s="16">
        <v>1.8</v>
      </c>
      <c r="M67" s="16">
        <v>3.36</v>
      </c>
      <c r="N67" s="16">
        <v>6.21</v>
      </c>
      <c r="O67" s="16">
        <v>0.09</v>
      </c>
      <c r="P67" s="8">
        <v>517.14033018867917</v>
      </c>
      <c r="Q67" s="8">
        <v>117.86261792452828</v>
      </c>
      <c r="R67" s="8">
        <v>85.989583333333329</v>
      </c>
      <c r="S67" s="8">
        <v>35.302672955974842</v>
      </c>
      <c r="T67" s="8">
        <v>3.1898584905660377</v>
      </c>
      <c r="U67" s="8">
        <v>3.9003537735849054</v>
      </c>
      <c r="V67" s="3">
        <v>6.9889937106918243</v>
      </c>
      <c r="W67" s="3">
        <v>76.244103773584897</v>
      </c>
      <c r="X67" s="1">
        <f t="shared" si="1"/>
        <v>99.643721879594779</v>
      </c>
      <c r="Y67" s="1">
        <v>4.3876535180970011</v>
      </c>
      <c r="Z67" s="1">
        <v>9.0511463844797184</v>
      </c>
      <c r="AA67" s="1">
        <v>26.957178065311151</v>
      </c>
      <c r="AB67" s="16">
        <v>0.43137254901960786</v>
      </c>
      <c r="AC67" s="7">
        <v>714.73542195317737</v>
      </c>
      <c r="AD67" s="98"/>
    </row>
    <row r="68" spans="1:30">
      <c r="A68" s="98"/>
      <c r="B68" s="12" t="s">
        <v>207</v>
      </c>
      <c r="C68" s="100"/>
      <c r="D68" s="16">
        <v>70.14</v>
      </c>
      <c r="E68" s="16">
        <v>0.49</v>
      </c>
      <c r="F68" s="16">
        <v>14.1</v>
      </c>
      <c r="G68" s="16"/>
      <c r="H68" s="16">
        <v>1.1299999999999999</v>
      </c>
      <c r="I68" s="16">
        <v>3.35</v>
      </c>
      <c r="J68" s="16">
        <v>0.06</v>
      </c>
      <c r="K68" s="16">
        <v>0.56999999999999995</v>
      </c>
      <c r="L68" s="16">
        <v>1.99</v>
      </c>
      <c r="M68" s="16">
        <v>3.22</v>
      </c>
      <c r="N68" s="16">
        <v>4.99</v>
      </c>
      <c r="O68" s="16">
        <v>0.14000000000000001</v>
      </c>
      <c r="P68" s="8">
        <v>367.71825396825398</v>
      </c>
      <c r="Q68" s="8">
        <v>161.68353174603175</v>
      </c>
      <c r="R68" s="8">
        <v>273.07837301587301</v>
      </c>
      <c r="S68" s="8">
        <v>27.277777777777779</v>
      </c>
      <c r="T68" s="8">
        <v>6.308531746031746</v>
      </c>
      <c r="U68" s="8">
        <v>2.7718253968253967</v>
      </c>
      <c r="V68" s="3">
        <v>13.067460317460318</v>
      </c>
      <c r="W68" s="3">
        <v>9.0446428571428577</v>
      </c>
      <c r="X68" s="1">
        <f t="shared" si="1"/>
        <v>112.60355593415314</v>
      </c>
      <c r="Y68" s="1">
        <v>2.2743086447780976</v>
      </c>
      <c r="Z68" s="1">
        <v>9.8410880458124552</v>
      </c>
      <c r="AA68" s="1">
        <v>43.28715206793521</v>
      </c>
      <c r="AB68" s="16"/>
      <c r="AC68" s="7">
        <v>823.54474803206551</v>
      </c>
      <c r="AD68" s="98"/>
    </row>
    <row r="69" spans="1:30">
      <c r="A69" s="98"/>
      <c r="B69" s="12" t="s">
        <v>208</v>
      </c>
      <c r="C69" s="100"/>
      <c r="D69" s="16">
        <v>68.900000000000006</v>
      </c>
      <c r="E69" s="16">
        <v>0.53</v>
      </c>
      <c r="F69" s="16">
        <v>14.29</v>
      </c>
      <c r="G69" s="16"/>
      <c r="H69" s="16">
        <v>2.36</v>
      </c>
      <c r="I69" s="16">
        <v>0.88</v>
      </c>
      <c r="J69" s="16">
        <v>0.06</v>
      </c>
      <c r="K69" s="16">
        <v>0.65</v>
      </c>
      <c r="L69" s="16">
        <v>2.15</v>
      </c>
      <c r="M69" s="16">
        <v>3.21</v>
      </c>
      <c r="N69" s="16">
        <v>5.42</v>
      </c>
      <c r="O69" s="16">
        <v>0.16</v>
      </c>
      <c r="P69" s="8">
        <v>325.33406902086676</v>
      </c>
      <c r="Q69" s="8">
        <v>199.55658105939003</v>
      </c>
      <c r="R69" s="8">
        <v>230.18459069020864</v>
      </c>
      <c r="S69" s="8">
        <v>23.452046548956659</v>
      </c>
      <c r="T69" s="8">
        <v>5.5959069020866776</v>
      </c>
      <c r="U69" s="8">
        <v>3.0086276083467096</v>
      </c>
      <c r="V69" s="3">
        <v>6.8539325842696615</v>
      </c>
      <c r="W69" s="3">
        <v>12.881219903691813</v>
      </c>
      <c r="X69" s="1">
        <f t="shared" si="1"/>
        <v>138.24088027565827</v>
      </c>
      <c r="Y69" s="1">
        <v>1.6302848409897548</v>
      </c>
      <c r="Z69" s="1">
        <v>7.7949316438812923</v>
      </c>
      <c r="AA69" s="1">
        <v>41.134456794550012</v>
      </c>
      <c r="AB69" s="16">
        <v>0.3728813559322034</v>
      </c>
      <c r="AC69" s="7">
        <v>802.34253179725295</v>
      </c>
      <c r="AD69" s="98"/>
    </row>
    <row r="70" spans="1:30">
      <c r="A70" s="98"/>
      <c r="B70" s="12" t="s">
        <v>209</v>
      </c>
      <c r="C70" s="100"/>
      <c r="D70" s="16">
        <v>67.14</v>
      </c>
      <c r="E70" s="16">
        <v>0.56000000000000005</v>
      </c>
      <c r="F70" s="16">
        <v>15.12</v>
      </c>
      <c r="G70" s="16"/>
      <c r="H70" s="16">
        <v>2.29</v>
      </c>
      <c r="I70" s="16">
        <v>0.92</v>
      </c>
      <c r="J70" s="16">
        <v>0.06</v>
      </c>
      <c r="K70" s="16">
        <v>0.98</v>
      </c>
      <c r="L70" s="16">
        <v>1.44</v>
      </c>
      <c r="M70" s="16">
        <v>3.09</v>
      </c>
      <c r="N70" s="16">
        <v>5.78</v>
      </c>
      <c r="O70" s="16">
        <v>0.18</v>
      </c>
      <c r="P70" s="8">
        <v>367.06694477552634</v>
      </c>
      <c r="Q70" s="8">
        <v>204.16368692888358</v>
      </c>
      <c r="R70" s="8">
        <v>237.20202622169248</v>
      </c>
      <c r="S70" s="8">
        <v>24.04549066348828</v>
      </c>
      <c r="T70" s="8">
        <v>5.4092173222089786</v>
      </c>
      <c r="U70" s="8">
        <v>2.7701628923321415</v>
      </c>
      <c r="V70" s="3">
        <v>11.432260627731425</v>
      </c>
      <c r="W70" s="3">
        <v>28.132697655939609</v>
      </c>
      <c r="X70" s="1">
        <f t="shared" si="1"/>
        <v>130.66200269542045</v>
      </c>
      <c r="Y70" s="1">
        <v>1.7979051529539967</v>
      </c>
      <c r="Z70" s="1">
        <v>8.6801721046970233</v>
      </c>
      <c r="AA70" s="1">
        <v>43.851450605949324</v>
      </c>
      <c r="AB70" s="16">
        <v>0.40174672489082969</v>
      </c>
      <c r="AC70" s="7">
        <v>818.51159215442647</v>
      </c>
      <c r="AD70" s="98"/>
    </row>
    <row r="71" spans="1:30">
      <c r="A71" s="98"/>
      <c r="B71" s="12" t="s">
        <v>210</v>
      </c>
      <c r="C71" s="100" t="s">
        <v>211</v>
      </c>
      <c r="D71" s="16">
        <v>67.28</v>
      </c>
      <c r="E71" s="16">
        <v>0.92</v>
      </c>
      <c r="F71" s="16">
        <v>13.93</v>
      </c>
      <c r="G71" s="16"/>
      <c r="H71" s="16">
        <v>3.29</v>
      </c>
      <c r="I71" s="16">
        <v>2.17</v>
      </c>
      <c r="J71" s="16">
        <v>0.1</v>
      </c>
      <c r="K71" s="16">
        <v>1.01</v>
      </c>
      <c r="L71" s="16">
        <v>3.11</v>
      </c>
      <c r="M71" s="16">
        <v>3.31</v>
      </c>
      <c r="N71" s="16">
        <v>4.1100000000000003</v>
      </c>
      <c r="O71" s="16">
        <v>0.25</v>
      </c>
      <c r="P71" s="8">
        <v>220.89105099698506</v>
      </c>
      <c r="Q71" s="8">
        <v>194.75622844341723</v>
      </c>
      <c r="R71" s="8">
        <v>275.08678293455608</v>
      </c>
      <c r="S71" s="8">
        <v>29.038262668045498</v>
      </c>
      <c r="T71" s="8">
        <v>9.0257879656160451</v>
      </c>
      <c r="U71" s="8">
        <v>2.6511563458810334</v>
      </c>
      <c r="V71" s="3">
        <v>3.0688950467613445</v>
      </c>
      <c r="W71" s="3">
        <v>6.8002711071537743</v>
      </c>
      <c r="X71" s="1">
        <f t="shared" si="1"/>
        <v>154.39401082669679</v>
      </c>
      <c r="Y71" s="1">
        <v>1.134192486486566</v>
      </c>
      <c r="Z71" s="1">
        <v>10.953055527321414</v>
      </c>
      <c r="AA71" s="1">
        <v>30.477868966400024</v>
      </c>
      <c r="AB71" s="16">
        <v>0.65957446808510634</v>
      </c>
      <c r="AC71" s="7">
        <v>807.7248519268029</v>
      </c>
      <c r="AD71" s="98"/>
    </row>
    <row r="72" spans="1:30">
      <c r="A72" s="98"/>
      <c r="B72" s="12" t="s">
        <v>212</v>
      </c>
      <c r="C72" s="100"/>
      <c r="D72" s="16">
        <v>67.260000000000005</v>
      </c>
      <c r="E72" s="16">
        <v>0.71</v>
      </c>
      <c r="F72" s="16">
        <v>14.03</v>
      </c>
      <c r="G72" s="16"/>
      <c r="H72" s="16">
        <v>2.88</v>
      </c>
      <c r="I72" s="16">
        <v>1.71</v>
      </c>
      <c r="J72" s="16">
        <v>0.09</v>
      </c>
      <c r="K72" s="16">
        <v>0.91</v>
      </c>
      <c r="L72" s="16">
        <v>3.26</v>
      </c>
      <c r="M72" s="16">
        <v>3.8</v>
      </c>
      <c r="N72" s="16">
        <v>4.97</v>
      </c>
      <c r="O72" s="16">
        <v>0.23</v>
      </c>
      <c r="P72" s="8">
        <v>230.61702135516805</v>
      </c>
      <c r="Q72" s="8">
        <v>177.21092655806498</v>
      </c>
      <c r="R72" s="8">
        <v>224.65751040846206</v>
      </c>
      <c r="S72" s="8">
        <v>24.396165912073201</v>
      </c>
      <c r="T72" s="8">
        <v>7.6467227793696271</v>
      </c>
      <c r="U72" s="8">
        <v>2.4508330309128703</v>
      </c>
      <c r="V72" s="3">
        <v>3.4708555594042263</v>
      </c>
      <c r="W72" s="3">
        <v>7.1480424468749586</v>
      </c>
      <c r="X72" s="1">
        <f t="shared" si="1"/>
        <v>178.82645994460856</v>
      </c>
      <c r="Y72" s="1">
        <v>1.3013702136453984</v>
      </c>
      <c r="Z72" s="1">
        <v>9.9542341744048866</v>
      </c>
      <c r="AA72" s="1">
        <v>29.379580885889283</v>
      </c>
      <c r="AB72" s="16">
        <v>0.59375</v>
      </c>
      <c r="AC72" s="7">
        <v>772.35604031179935</v>
      </c>
      <c r="AD72" s="98"/>
    </row>
    <row r="73" spans="1:30">
      <c r="A73" s="98"/>
      <c r="B73" s="13" t="s">
        <v>213</v>
      </c>
      <c r="C73" s="100"/>
      <c r="D73" s="16">
        <v>67.64</v>
      </c>
      <c r="E73" s="16">
        <v>0.86</v>
      </c>
      <c r="F73" s="16">
        <v>12.6</v>
      </c>
      <c r="G73" s="16"/>
      <c r="H73" s="16">
        <v>4.32</v>
      </c>
      <c r="I73" s="16">
        <v>1.8</v>
      </c>
      <c r="J73" s="16">
        <v>0.15</v>
      </c>
      <c r="K73" s="16">
        <v>1.1000000000000001</v>
      </c>
      <c r="L73" s="16">
        <v>2.5</v>
      </c>
      <c r="M73" s="16">
        <v>2.92</v>
      </c>
      <c r="N73" s="16">
        <v>4.46</v>
      </c>
      <c r="O73" s="16">
        <v>0.3</v>
      </c>
      <c r="P73" s="8">
        <v>427.2</v>
      </c>
      <c r="Q73" s="8">
        <v>91.76</v>
      </c>
      <c r="R73" s="8">
        <v>462.7</v>
      </c>
      <c r="S73" s="8">
        <v>50.85</v>
      </c>
      <c r="T73" s="8">
        <v>9.5609999999999999</v>
      </c>
      <c r="U73" s="8">
        <v>6.6989999999999998</v>
      </c>
      <c r="V73" s="3"/>
      <c r="W73" s="3">
        <v>15.64</v>
      </c>
      <c r="X73" s="1">
        <f t="shared" si="1"/>
        <v>86.630408797513738</v>
      </c>
      <c r="Y73" s="1">
        <v>4.6556233653007846</v>
      </c>
      <c r="Z73" s="1">
        <v>7.590685176892074</v>
      </c>
      <c r="AA73" s="1">
        <v>48.394519401736218</v>
      </c>
      <c r="AB73" s="16">
        <v>0.41666666666666663</v>
      </c>
      <c r="AC73" s="7">
        <v>858.61442152266397</v>
      </c>
      <c r="AD73" s="98"/>
    </row>
    <row r="74" spans="1:30">
      <c r="A74" s="98"/>
      <c r="B74" s="13" t="s">
        <v>214</v>
      </c>
      <c r="C74" s="100"/>
      <c r="D74" s="16">
        <v>67.010000000000005</v>
      </c>
      <c r="E74" s="16">
        <v>0.88</v>
      </c>
      <c r="F74" s="16">
        <v>13.06</v>
      </c>
      <c r="G74" s="16"/>
      <c r="H74" s="16">
        <v>4.17</v>
      </c>
      <c r="I74" s="16">
        <v>1.69</v>
      </c>
      <c r="J74" s="16">
        <v>0.16</v>
      </c>
      <c r="K74" s="16">
        <v>1.22</v>
      </c>
      <c r="L74" s="16">
        <v>2.58</v>
      </c>
      <c r="M74" s="16">
        <v>3.22</v>
      </c>
      <c r="N74" s="16">
        <v>4.37</v>
      </c>
      <c r="O74" s="16">
        <v>0.33</v>
      </c>
      <c r="P74" s="8">
        <v>421</v>
      </c>
      <c r="Q74" s="8">
        <v>152.69999999999999</v>
      </c>
      <c r="R74" s="8">
        <v>372.2</v>
      </c>
      <c r="S74" s="8">
        <v>47.65</v>
      </c>
      <c r="T74" s="8">
        <v>8.0009999999999994</v>
      </c>
      <c r="U74" s="8">
        <v>5.1859999999999999</v>
      </c>
      <c r="V74" s="3"/>
      <c r="W74" s="3">
        <v>14.77</v>
      </c>
      <c r="X74" s="1">
        <f t="shared" si="1"/>
        <v>86.132309091827977</v>
      </c>
      <c r="Y74" s="1">
        <v>2.7570399476096923</v>
      </c>
      <c r="Z74" s="1">
        <v>9.1881989973004234</v>
      </c>
      <c r="AA74" s="1">
        <v>46.51918510186227</v>
      </c>
      <c r="AB74" s="16">
        <v>0.40527577937649878</v>
      </c>
      <c r="AC74" s="7">
        <v>835.208392992119</v>
      </c>
      <c r="AD74" s="98"/>
    </row>
    <row r="75" spans="1:30">
      <c r="A75" s="98"/>
      <c r="B75" s="13" t="s">
        <v>215</v>
      </c>
      <c r="C75" s="100"/>
      <c r="D75" s="16">
        <v>66.5</v>
      </c>
      <c r="E75" s="16">
        <v>0.72</v>
      </c>
      <c r="F75" s="16">
        <v>14.01</v>
      </c>
      <c r="G75" s="16"/>
      <c r="H75" s="16">
        <v>3.41</v>
      </c>
      <c r="I75" s="16">
        <v>1.45</v>
      </c>
      <c r="J75" s="16">
        <v>0.11</v>
      </c>
      <c r="K75" s="16">
        <v>1.1000000000000001</v>
      </c>
      <c r="L75" s="16">
        <v>2.2000000000000002</v>
      </c>
      <c r="M75" s="16">
        <v>3.07</v>
      </c>
      <c r="N75" s="16">
        <v>4.9400000000000004</v>
      </c>
      <c r="O75" s="16">
        <v>0.3</v>
      </c>
      <c r="P75" s="8"/>
      <c r="Q75" s="8"/>
      <c r="R75" s="8"/>
      <c r="S75" s="8"/>
      <c r="T75" s="8"/>
      <c r="U75" s="8"/>
      <c r="V75" s="3"/>
      <c r="W75" s="3"/>
      <c r="X75" s="1"/>
      <c r="Y75" s="1"/>
      <c r="Z75" s="1"/>
      <c r="AA75" s="1"/>
      <c r="AB75" s="16">
        <v>0.42521994134897356</v>
      </c>
      <c r="AC75" s="7"/>
      <c r="AD75" s="98"/>
    </row>
    <row r="76" spans="1:30">
      <c r="A76" s="98"/>
      <c r="B76" s="13" t="s">
        <v>216</v>
      </c>
      <c r="C76" s="100"/>
      <c r="D76" s="16">
        <v>66.67</v>
      </c>
      <c r="E76" s="16">
        <v>0.89</v>
      </c>
      <c r="F76" s="16">
        <v>13.7</v>
      </c>
      <c r="G76" s="16"/>
      <c r="H76" s="16">
        <v>3.83</v>
      </c>
      <c r="I76" s="16">
        <v>1.55</v>
      </c>
      <c r="J76" s="16">
        <v>0.13</v>
      </c>
      <c r="K76" s="16">
        <v>1.1499999999999999</v>
      </c>
      <c r="L76" s="16">
        <v>3.07</v>
      </c>
      <c r="M76" s="16">
        <v>2.99</v>
      </c>
      <c r="N76" s="16">
        <v>4.42</v>
      </c>
      <c r="O76" s="16">
        <v>0.25</v>
      </c>
      <c r="P76" s="8">
        <v>250.7</v>
      </c>
      <c r="Q76" s="8">
        <v>223.3</v>
      </c>
      <c r="R76" s="8">
        <v>316.3</v>
      </c>
      <c r="S76" s="8">
        <v>33</v>
      </c>
      <c r="T76" s="8">
        <v>6.8620000000000001</v>
      </c>
      <c r="U76" s="8">
        <v>3.1949999999999998</v>
      </c>
      <c r="V76" s="3"/>
      <c r="W76" s="3">
        <v>8.58</v>
      </c>
      <c r="X76" s="1">
        <f t="shared" ref="X76:X139" si="2">N76*78/94*10000/P76</f>
        <v>146.29675207291925</v>
      </c>
      <c r="Y76" s="1">
        <v>1.1227048813255709</v>
      </c>
      <c r="Z76" s="1">
        <v>10.328638497652582</v>
      </c>
      <c r="AA76" s="1">
        <v>46.094433109880505</v>
      </c>
      <c r="AB76" s="16">
        <v>0.40469973890339428</v>
      </c>
      <c r="AC76" s="7">
        <v>820.60795165519255</v>
      </c>
      <c r="AD76" s="98"/>
    </row>
    <row r="77" spans="1:30">
      <c r="A77" s="98"/>
      <c r="B77" s="13" t="s">
        <v>217</v>
      </c>
      <c r="C77" s="98" t="s">
        <v>218</v>
      </c>
      <c r="D77" s="16">
        <v>67.03</v>
      </c>
      <c r="E77" s="16">
        <v>0.57999999999999996</v>
      </c>
      <c r="F77" s="16">
        <v>14.27</v>
      </c>
      <c r="G77" s="16">
        <v>4.7300000000000004</v>
      </c>
      <c r="H77" s="16"/>
      <c r="I77" s="16">
        <v>0.06</v>
      </c>
      <c r="J77" s="16">
        <v>0.72</v>
      </c>
      <c r="K77" s="16">
        <v>1.85</v>
      </c>
      <c r="L77" s="16">
        <v>3.14</v>
      </c>
      <c r="M77" s="16">
        <v>5.35</v>
      </c>
      <c r="N77" s="16">
        <v>0.19</v>
      </c>
      <c r="O77" s="16"/>
      <c r="P77" s="8">
        <v>422.22</v>
      </c>
      <c r="Q77" s="8">
        <v>223.28</v>
      </c>
      <c r="R77" s="8">
        <v>233.49</v>
      </c>
      <c r="S77" s="8">
        <v>22.95</v>
      </c>
      <c r="T77" s="8">
        <v>7.59</v>
      </c>
      <c r="U77" s="8">
        <v>2.64</v>
      </c>
      <c r="V77" s="4"/>
      <c r="W77" s="4"/>
      <c r="X77" s="1">
        <f t="shared" si="2"/>
        <v>3.7340622061504694</v>
      </c>
      <c r="Y77" s="1">
        <v>1.8909888928699392</v>
      </c>
      <c r="Z77" s="1">
        <v>8.6931818181818183</v>
      </c>
      <c r="AA77" s="1">
        <v>30.762845849802375</v>
      </c>
      <c r="AB77" s="16"/>
      <c r="AC77" s="7">
        <v>807.89617365622769</v>
      </c>
      <c r="AD77" s="98" t="s">
        <v>219</v>
      </c>
    </row>
    <row r="78" spans="1:30">
      <c r="A78" s="98"/>
      <c r="B78" s="13" t="s">
        <v>220</v>
      </c>
      <c r="C78" s="98"/>
      <c r="D78" s="16">
        <v>67.67</v>
      </c>
      <c r="E78" s="16">
        <v>0.6</v>
      </c>
      <c r="F78" s="16">
        <v>14.51</v>
      </c>
      <c r="G78" s="16">
        <v>3.43</v>
      </c>
      <c r="H78" s="16"/>
      <c r="I78" s="16">
        <v>7.0000000000000007E-2</v>
      </c>
      <c r="J78" s="16">
        <v>0.76</v>
      </c>
      <c r="K78" s="16">
        <v>1.88</v>
      </c>
      <c r="L78" s="16">
        <v>3</v>
      </c>
      <c r="M78" s="16">
        <v>6.18</v>
      </c>
      <c r="N78" s="16">
        <v>0.23</v>
      </c>
      <c r="O78" s="16"/>
      <c r="P78" s="8">
        <v>387.2</v>
      </c>
      <c r="Q78" s="8">
        <v>230.33</v>
      </c>
      <c r="R78" s="8">
        <v>289.20999999999998</v>
      </c>
      <c r="S78" s="8">
        <v>23.43</v>
      </c>
      <c r="T78" s="8">
        <v>8.8800000000000008</v>
      </c>
      <c r="U78" s="8">
        <v>2.4900000000000002</v>
      </c>
      <c r="V78" s="4"/>
      <c r="W78" s="4"/>
      <c r="X78" s="1">
        <f t="shared" si="2"/>
        <v>4.9290047476701249</v>
      </c>
      <c r="Y78" s="1">
        <v>1.6810662961837362</v>
      </c>
      <c r="Z78" s="1">
        <v>9.4096385542168672</v>
      </c>
      <c r="AA78" s="1">
        <v>32.568693693693689</v>
      </c>
      <c r="AB78" s="16"/>
      <c r="AC78" s="7">
        <v>818.21595063610437</v>
      </c>
      <c r="AD78" s="98"/>
    </row>
    <row r="79" spans="1:30">
      <c r="A79" s="98"/>
      <c r="B79" s="13" t="s">
        <v>221</v>
      </c>
      <c r="C79" s="98"/>
      <c r="D79" s="16">
        <v>69.59</v>
      </c>
      <c r="E79" s="16">
        <v>0.48</v>
      </c>
      <c r="F79" s="16">
        <v>12.96</v>
      </c>
      <c r="G79" s="16">
        <v>3.54</v>
      </c>
      <c r="H79" s="16"/>
      <c r="I79" s="16">
        <v>0.06</v>
      </c>
      <c r="J79" s="16">
        <v>0.57999999999999996</v>
      </c>
      <c r="K79" s="16">
        <v>1.6</v>
      </c>
      <c r="L79" s="16">
        <v>2.77</v>
      </c>
      <c r="M79" s="16">
        <v>5.63</v>
      </c>
      <c r="N79" s="16">
        <v>0.16</v>
      </c>
      <c r="O79" s="16"/>
      <c r="P79" s="8">
        <v>420.64</v>
      </c>
      <c r="Q79" s="8">
        <v>176.97</v>
      </c>
      <c r="R79" s="8">
        <v>208.26</v>
      </c>
      <c r="S79" s="8">
        <v>19.309999999999999</v>
      </c>
      <c r="T79" s="8">
        <v>6.93</v>
      </c>
      <c r="U79" s="8">
        <v>2.27</v>
      </c>
      <c r="V79" s="4"/>
      <c r="W79" s="4"/>
      <c r="X79" s="1">
        <f t="shared" si="2"/>
        <v>3.1562846483170537</v>
      </c>
      <c r="Y79" s="1">
        <v>2.3769000395547266</v>
      </c>
      <c r="Z79" s="1">
        <v>8.5066079295154182</v>
      </c>
      <c r="AA79" s="1">
        <v>30.051948051948052</v>
      </c>
      <c r="AB79" s="16"/>
      <c r="AC79" s="7">
        <v>791.80170960475618</v>
      </c>
      <c r="AD79" s="98"/>
    </row>
    <row r="80" spans="1:30">
      <c r="A80" s="98"/>
      <c r="B80" s="13" t="s">
        <v>222</v>
      </c>
      <c r="C80" s="98"/>
      <c r="D80" s="16">
        <v>67.97</v>
      </c>
      <c r="E80" s="16">
        <v>0.78</v>
      </c>
      <c r="F80" s="16">
        <v>14.19</v>
      </c>
      <c r="G80" s="16">
        <v>5.12</v>
      </c>
      <c r="H80" s="16"/>
      <c r="I80" s="16">
        <v>0.08</v>
      </c>
      <c r="J80" s="16">
        <v>0.9</v>
      </c>
      <c r="K80" s="16">
        <v>2.84</v>
      </c>
      <c r="L80" s="16">
        <v>3.3</v>
      </c>
      <c r="M80" s="16">
        <v>4.28</v>
      </c>
      <c r="N80" s="16">
        <v>0.26</v>
      </c>
      <c r="O80" s="16"/>
      <c r="P80" s="8">
        <v>293.33999999999997</v>
      </c>
      <c r="Q80" s="8">
        <v>176.4</v>
      </c>
      <c r="R80" s="8">
        <v>307.07</v>
      </c>
      <c r="S80" s="8">
        <v>30.56</v>
      </c>
      <c r="T80" s="8">
        <v>10.029999999999999</v>
      </c>
      <c r="U80" s="8">
        <v>3.42</v>
      </c>
      <c r="V80" s="4"/>
      <c r="W80" s="4"/>
      <c r="X80" s="1">
        <f t="shared" si="2"/>
        <v>7.3547651479874512</v>
      </c>
      <c r="Y80" s="1">
        <v>1.662925170068027</v>
      </c>
      <c r="Z80" s="1">
        <v>8.935672514619883</v>
      </c>
      <c r="AA80" s="1">
        <v>30.615154536390829</v>
      </c>
      <c r="AB80" s="16"/>
      <c r="AC80" s="7">
        <v>845.4959710580307</v>
      </c>
      <c r="AD80" s="98"/>
    </row>
    <row r="81" spans="1:30">
      <c r="A81" s="98"/>
      <c r="B81" s="13" t="s">
        <v>223</v>
      </c>
      <c r="C81" s="98"/>
      <c r="D81" s="16">
        <v>66.48</v>
      </c>
      <c r="E81" s="16">
        <v>0.72</v>
      </c>
      <c r="F81" s="16">
        <v>14.33</v>
      </c>
      <c r="G81" s="16">
        <v>4.95</v>
      </c>
      <c r="H81" s="16"/>
      <c r="I81" s="16">
        <v>7.0000000000000007E-2</v>
      </c>
      <c r="J81" s="16">
        <v>0.85</v>
      </c>
      <c r="K81" s="16">
        <v>2.5</v>
      </c>
      <c r="L81" s="16">
        <v>3.42</v>
      </c>
      <c r="M81" s="16">
        <v>4.7699999999999996</v>
      </c>
      <c r="N81" s="16">
        <v>0.24</v>
      </c>
      <c r="O81" s="16"/>
      <c r="P81" s="8">
        <v>433.42</v>
      </c>
      <c r="Q81" s="8">
        <v>183.29</v>
      </c>
      <c r="R81" s="8">
        <v>237.69</v>
      </c>
      <c r="S81" s="8">
        <v>26.94</v>
      </c>
      <c r="T81" s="8">
        <v>7.7</v>
      </c>
      <c r="U81" s="8">
        <v>3.3</v>
      </c>
      <c r="V81" s="4"/>
      <c r="W81" s="4"/>
      <c r="X81" s="1">
        <f t="shared" si="2"/>
        <v>4.5948257157079215</v>
      </c>
      <c r="Y81" s="1">
        <v>2.3646680124393042</v>
      </c>
      <c r="Z81" s="1">
        <v>8.163636363636364</v>
      </c>
      <c r="AA81" s="1">
        <v>30.868831168831168</v>
      </c>
      <c r="AB81" s="16"/>
      <c r="AC81" s="7">
        <v>812.42189002858242</v>
      </c>
      <c r="AD81" s="98"/>
    </row>
    <row r="82" spans="1:30">
      <c r="A82" s="98"/>
      <c r="B82" s="13" t="s">
        <v>224</v>
      </c>
      <c r="C82" s="98"/>
      <c r="D82" s="16">
        <v>64.84</v>
      </c>
      <c r="E82" s="16">
        <v>1.1200000000000001</v>
      </c>
      <c r="F82" s="16">
        <v>13.36</v>
      </c>
      <c r="G82" s="16">
        <v>7.08</v>
      </c>
      <c r="H82" s="16"/>
      <c r="I82" s="16">
        <v>0.11</v>
      </c>
      <c r="J82" s="16">
        <v>1.34</v>
      </c>
      <c r="K82" s="16">
        <v>3.15</v>
      </c>
      <c r="L82" s="16">
        <v>3</v>
      </c>
      <c r="M82" s="16">
        <v>4.4800000000000004</v>
      </c>
      <c r="N82" s="16">
        <v>0.36</v>
      </c>
      <c r="O82" s="16"/>
      <c r="P82" s="8">
        <v>328.54</v>
      </c>
      <c r="Q82" s="8">
        <v>168.84</v>
      </c>
      <c r="R82" s="8">
        <v>311.32</v>
      </c>
      <c r="S82" s="8">
        <v>45.22</v>
      </c>
      <c r="T82" s="8">
        <v>10.06</v>
      </c>
      <c r="U82" s="8">
        <v>4.55</v>
      </c>
      <c r="V82" s="4"/>
      <c r="W82" s="4"/>
      <c r="X82" s="1">
        <f t="shared" si="2"/>
        <v>9.0924515814001055</v>
      </c>
      <c r="Y82" s="1">
        <v>1.9458659085524759</v>
      </c>
      <c r="Z82" s="1">
        <v>9.9384615384615387</v>
      </c>
      <c r="AA82" s="1">
        <v>30.94632206759443</v>
      </c>
      <c r="AB82" s="16"/>
      <c r="AC82" s="7">
        <v>838.76977345950115</v>
      </c>
      <c r="AD82" s="98"/>
    </row>
    <row r="83" spans="1:30">
      <c r="A83" s="98"/>
      <c r="B83" s="13" t="s">
        <v>225</v>
      </c>
      <c r="C83" s="98"/>
      <c r="D83" s="16">
        <v>74.569999999999993</v>
      </c>
      <c r="E83" s="16">
        <v>0.24</v>
      </c>
      <c r="F83" s="16">
        <v>12</v>
      </c>
      <c r="G83" s="16">
        <v>2.06</v>
      </c>
      <c r="H83" s="16"/>
      <c r="I83" s="16">
        <v>0.03</v>
      </c>
      <c r="J83" s="16">
        <v>0.25</v>
      </c>
      <c r="K83" s="16">
        <v>1.31</v>
      </c>
      <c r="L83" s="16">
        <v>2.84</v>
      </c>
      <c r="M83" s="16">
        <v>5.37</v>
      </c>
      <c r="N83" s="16">
        <v>0.09</v>
      </c>
      <c r="O83" s="16"/>
      <c r="P83" s="8">
        <v>322.82</v>
      </c>
      <c r="Q83" s="8">
        <v>111.83</v>
      </c>
      <c r="R83" s="8">
        <v>85.17</v>
      </c>
      <c r="S83" s="8">
        <v>12.13</v>
      </c>
      <c r="T83" s="8">
        <v>2.91</v>
      </c>
      <c r="U83" s="8">
        <v>2.13</v>
      </c>
      <c r="V83" s="4"/>
      <c r="W83" s="4"/>
      <c r="X83" s="1">
        <f t="shared" si="2"/>
        <v>2.3133898477117212</v>
      </c>
      <c r="Y83" s="1">
        <v>2.8867030313869266</v>
      </c>
      <c r="Z83" s="1">
        <v>5.694835680751174</v>
      </c>
      <c r="AA83" s="1">
        <v>29.268041237113401</v>
      </c>
      <c r="AB83" s="16"/>
      <c r="AC83" s="7">
        <v>717.78483852830038</v>
      </c>
      <c r="AD83" s="98"/>
    </row>
    <row r="84" spans="1:30">
      <c r="A84" s="98"/>
      <c r="B84" s="13" t="s">
        <v>226</v>
      </c>
      <c r="C84" s="98"/>
      <c r="D84" s="16">
        <v>69.08</v>
      </c>
      <c r="E84" s="16">
        <v>0.57999999999999996</v>
      </c>
      <c r="F84" s="16">
        <v>13.57</v>
      </c>
      <c r="G84" s="16">
        <v>4.2300000000000004</v>
      </c>
      <c r="H84" s="16"/>
      <c r="I84" s="16">
        <v>0.05</v>
      </c>
      <c r="J84" s="16">
        <v>0.72</v>
      </c>
      <c r="K84" s="16">
        <v>2.46</v>
      </c>
      <c r="L84" s="16">
        <v>3.31</v>
      </c>
      <c r="M84" s="16">
        <v>4.9800000000000004</v>
      </c>
      <c r="N84" s="16">
        <v>0.21</v>
      </c>
      <c r="O84" s="16"/>
      <c r="P84" s="8">
        <v>468.29</v>
      </c>
      <c r="Q84" s="8">
        <v>159.16</v>
      </c>
      <c r="R84" s="8">
        <v>227.94</v>
      </c>
      <c r="S84" s="8">
        <v>21.05</v>
      </c>
      <c r="T84" s="8">
        <v>7.38</v>
      </c>
      <c r="U84" s="8">
        <v>2.25</v>
      </c>
      <c r="V84" s="4"/>
      <c r="W84" s="4"/>
      <c r="X84" s="1">
        <f t="shared" si="2"/>
        <v>3.721098446452757</v>
      </c>
      <c r="Y84" s="1">
        <v>2.9422593616486554</v>
      </c>
      <c r="Z84" s="1">
        <v>9.3555555555555561</v>
      </c>
      <c r="AA84" s="1">
        <v>30.886178861788618</v>
      </c>
      <c r="AB84" s="16"/>
      <c r="AC84" s="7">
        <v>803.68282156396447</v>
      </c>
      <c r="AD84" s="98"/>
    </row>
    <row r="85" spans="1:30">
      <c r="A85" s="98"/>
      <c r="B85" s="13" t="s">
        <v>227</v>
      </c>
      <c r="C85" s="98"/>
      <c r="D85" s="16">
        <v>69.19</v>
      </c>
      <c r="E85" s="16">
        <v>0.64</v>
      </c>
      <c r="F85" s="16">
        <v>13.85</v>
      </c>
      <c r="G85" s="16">
        <v>4.32</v>
      </c>
      <c r="H85" s="16"/>
      <c r="I85" s="16">
        <v>7.0000000000000007E-2</v>
      </c>
      <c r="J85" s="16">
        <v>0.75</v>
      </c>
      <c r="K85" s="16">
        <v>2.35</v>
      </c>
      <c r="L85" s="16">
        <v>3.12</v>
      </c>
      <c r="M85" s="16">
        <v>5.52</v>
      </c>
      <c r="N85" s="16">
        <v>0.21</v>
      </c>
      <c r="O85" s="16"/>
      <c r="P85" s="8">
        <v>312.54000000000002</v>
      </c>
      <c r="Q85" s="8">
        <v>176.32</v>
      </c>
      <c r="R85" s="8">
        <v>181.82</v>
      </c>
      <c r="S85" s="8">
        <v>22.9</v>
      </c>
      <c r="T85" s="8">
        <v>5.72</v>
      </c>
      <c r="U85" s="8">
        <v>2.2999999999999998</v>
      </c>
      <c r="V85" s="4"/>
      <c r="W85" s="4"/>
      <c r="X85" s="1">
        <f t="shared" si="2"/>
        <v>5.5754565543270029</v>
      </c>
      <c r="Y85" s="1">
        <v>1.772572595281307</v>
      </c>
      <c r="Z85" s="1">
        <v>9.9565217391304355</v>
      </c>
      <c r="AA85" s="1">
        <v>31.786713286713287</v>
      </c>
      <c r="AB85" s="16"/>
      <c r="AC85" s="7">
        <v>780.64318277686914</v>
      </c>
      <c r="AD85" s="98"/>
    </row>
    <row r="86" spans="1:30">
      <c r="A86" s="98"/>
      <c r="B86" s="13" t="s">
        <v>228</v>
      </c>
      <c r="C86" s="98"/>
      <c r="D86" s="16">
        <v>69.59</v>
      </c>
      <c r="E86" s="16">
        <v>0.66</v>
      </c>
      <c r="F86" s="16">
        <v>13.15</v>
      </c>
      <c r="G86" s="16">
        <v>4.5599999999999996</v>
      </c>
      <c r="H86" s="16"/>
      <c r="I86" s="16">
        <v>0.08</v>
      </c>
      <c r="J86" s="16">
        <v>0.79</v>
      </c>
      <c r="K86" s="16">
        <v>2.75</v>
      </c>
      <c r="L86" s="16">
        <v>3.21</v>
      </c>
      <c r="M86" s="16">
        <v>4.43</v>
      </c>
      <c r="N86" s="16">
        <v>0.22</v>
      </c>
      <c r="O86" s="16"/>
      <c r="P86" s="8">
        <v>260.33</v>
      </c>
      <c r="Q86" s="8">
        <v>162.35</v>
      </c>
      <c r="R86" s="8">
        <v>203.93</v>
      </c>
      <c r="S86" s="8">
        <v>23.89</v>
      </c>
      <c r="T86" s="8">
        <v>6.68</v>
      </c>
      <c r="U86" s="8">
        <v>2.65</v>
      </c>
      <c r="V86" s="4"/>
      <c r="W86" s="4"/>
      <c r="X86" s="1">
        <f t="shared" si="2"/>
        <v>7.0123762720148157</v>
      </c>
      <c r="Y86" s="1">
        <v>1.6035109331690791</v>
      </c>
      <c r="Z86" s="1">
        <v>9.0150943396226424</v>
      </c>
      <c r="AA86" s="1">
        <v>30.528443113772457</v>
      </c>
      <c r="AB86" s="16"/>
      <c r="AC86" s="7">
        <v>800.66748005035208</v>
      </c>
      <c r="AD86" s="98"/>
    </row>
    <row r="87" spans="1:30">
      <c r="A87" s="98"/>
      <c r="B87" s="13" t="s">
        <v>229</v>
      </c>
      <c r="C87" s="98"/>
      <c r="D87" s="16">
        <v>67.63</v>
      </c>
      <c r="E87" s="16">
        <v>0.57999999999999996</v>
      </c>
      <c r="F87" s="16">
        <v>13.47</v>
      </c>
      <c r="G87" s="16">
        <v>4.41</v>
      </c>
      <c r="H87" s="16"/>
      <c r="I87" s="16">
        <v>7.0000000000000007E-2</v>
      </c>
      <c r="J87" s="16">
        <v>0.56000000000000005</v>
      </c>
      <c r="K87" s="16">
        <v>2.2599999999999998</v>
      </c>
      <c r="L87" s="16">
        <v>2.99</v>
      </c>
      <c r="M87" s="16">
        <v>5.56</v>
      </c>
      <c r="N87" s="16">
        <v>0.21</v>
      </c>
      <c r="O87" s="16"/>
      <c r="P87" s="8">
        <v>262.3</v>
      </c>
      <c r="Q87" s="8">
        <v>220.84</v>
      </c>
      <c r="R87" s="8">
        <v>266.07</v>
      </c>
      <c r="S87" s="8">
        <v>15.66</v>
      </c>
      <c r="T87" s="8">
        <v>8.2799999999999994</v>
      </c>
      <c r="U87" s="8">
        <v>1.68</v>
      </c>
      <c r="V87" s="4"/>
      <c r="W87" s="4"/>
      <c r="X87" s="1">
        <f t="shared" si="2"/>
        <v>6.6433594795629487</v>
      </c>
      <c r="Y87" s="1">
        <v>1.1877377286723421</v>
      </c>
      <c r="Z87" s="1">
        <v>9.3214285714285712</v>
      </c>
      <c r="AA87" s="1">
        <v>32.134057971014492</v>
      </c>
      <c r="AB87" s="16"/>
      <c r="AC87" s="7">
        <v>812.2689923481413</v>
      </c>
      <c r="AD87" s="98"/>
    </row>
    <row r="88" spans="1:30">
      <c r="A88" s="98"/>
      <c r="B88" s="13" t="s">
        <v>230</v>
      </c>
      <c r="C88" s="98"/>
      <c r="D88" s="16">
        <v>70.55</v>
      </c>
      <c r="E88" s="16">
        <v>0.45</v>
      </c>
      <c r="F88" s="16">
        <v>13.88</v>
      </c>
      <c r="G88" s="16">
        <v>3.39</v>
      </c>
      <c r="H88" s="16"/>
      <c r="I88" s="16">
        <v>0.05</v>
      </c>
      <c r="J88" s="16">
        <v>0.52</v>
      </c>
      <c r="K88" s="16">
        <v>2.02</v>
      </c>
      <c r="L88" s="16">
        <v>3.15</v>
      </c>
      <c r="M88" s="16">
        <v>5.08</v>
      </c>
      <c r="N88" s="16">
        <v>0.12</v>
      </c>
      <c r="O88" s="16"/>
      <c r="P88" s="8">
        <v>383.87</v>
      </c>
      <c r="Q88" s="8">
        <v>144.6</v>
      </c>
      <c r="R88" s="8">
        <v>173.15</v>
      </c>
      <c r="S88" s="8">
        <v>21.01</v>
      </c>
      <c r="T88" s="8">
        <v>5.78</v>
      </c>
      <c r="U88" s="8">
        <v>2.7</v>
      </c>
      <c r="V88" s="4"/>
      <c r="W88" s="4"/>
      <c r="X88" s="1">
        <f t="shared" si="2"/>
        <v>2.5939632710320257</v>
      </c>
      <c r="Y88" s="1">
        <v>2.6547026279391428</v>
      </c>
      <c r="Z88" s="1">
        <v>7.7814814814814817</v>
      </c>
      <c r="AA88" s="1">
        <v>29.95674740484429</v>
      </c>
      <c r="AB88" s="16"/>
      <c r="AC88" s="7">
        <v>785.15127848218333</v>
      </c>
      <c r="AD88" s="98"/>
    </row>
    <row r="89" spans="1:30">
      <c r="A89" s="98"/>
      <c r="B89" s="13" t="s">
        <v>231</v>
      </c>
      <c r="C89" s="98"/>
      <c r="D89" s="16">
        <v>75.319999999999993</v>
      </c>
      <c r="E89" s="16">
        <v>0.1</v>
      </c>
      <c r="F89" s="16">
        <v>12.5</v>
      </c>
      <c r="G89" s="16">
        <v>1.55</v>
      </c>
      <c r="H89" s="16"/>
      <c r="I89" s="16">
        <v>0.02</v>
      </c>
      <c r="J89" s="16">
        <v>0.05</v>
      </c>
      <c r="K89" s="16">
        <v>0.67</v>
      </c>
      <c r="L89" s="16">
        <v>3.17</v>
      </c>
      <c r="M89" s="16">
        <v>5.74</v>
      </c>
      <c r="N89" s="16">
        <v>0</v>
      </c>
      <c r="O89" s="16"/>
      <c r="P89" s="8">
        <v>654.46</v>
      </c>
      <c r="Q89" s="8">
        <v>21.96</v>
      </c>
      <c r="R89" s="8">
        <v>166.76</v>
      </c>
      <c r="S89" s="8">
        <v>27.71</v>
      </c>
      <c r="T89" s="8">
        <v>7.79</v>
      </c>
      <c r="U89" s="8">
        <v>5.25</v>
      </c>
      <c r="V89" s="4"/>
      <c r="W89" s="4"/>
      <c r="X89" s="1">
        <f t="shared" si="2"/>
        <v>0</v>
      </c>
      <c r="Y89" s="1">
        <v>29.802367941712205</v>
      </c>
      <c r="Z89" s="1">
        <v>5.2780952380952382</v>
      </c>
      <c r="AA89" s="1">
        <v>21.406931964056483</v>
      </c>
      <c r="AB89" s="16"/>
      <c r="AC89" s="7">
        <v>767.30259587590388</v>
      </c>
      <c r="AD89" s="98"/>
    </row>
    <row r="90" spans="1:30">
      <c r="A90" s="98"/>
      <c r="B90" s="13" t="s">
        <v>232</v>
      </c>
      <c r="C90" s="98"/>
      <c r="D90" s="16">
        <v>76.59</v>
      </c>
      <c r="E90" s="16">
        <v>0.13</v>
      </c>
      <c r="F90" s="16">
        <v>11.78</v>
      </c>
      <c r="G90" s="16">
        <v>1.4</v>
      </c>
      <c r="H90" s="16"/>
      <c r="I90" s="16">
        <v>0.02</v>
      </c>
      <c r="J90" s="16">
        <v>0.09</v>
      </c>
      <c r="K90" s="16">
        <v>0.66</v>
      </c>
      <c r="L90" s="16">
        <v>2.82</v>
      </c>
      <c r="M90" s="16">
        <v>5.7</v>
      </c>
      <c r="N90" s="16">
        <v>0.01</v>
      </c>
      <c r="O90" s="16"/>
      <c r="P90" s="8">
        <v>493.07</v>
      </c>
      <c r="Q90" s="8">
        <v>58.73</v>
      </c>
      <c r="R90" s="8">
        <v>126.05</v>
      </c>
      <c r="S90" s="8">
        <v>12.08</v>
      </c>
      <c r="T90" s="8">
        <v>4.26</v>
      </c>
      <c r="U90" s="8">
        <v>1.42</v>
      </c>
      <c r="V90" s="4"/>
      <c r="W90" s="4"/>
      <c r="X90" s="1">
        <f t="shared" si="2"/>
        <v>0.16828994545248208</v>
      </c>
      <c r="Y90" s="1">
        <v>8.3955389068619102</v>
      </c>
      <c r="Z90" s="1">
        <v>8.5070422535211279</v>
      </c>
      <c r="AA90" s="1">
        <v>29.589201877934272</v>
      </c>
      <c r="AB90" s="16"/>
      <c r="AC90" s="7">
        <v>744.80246397672079</v>
      </c>
      <c r="AD90" s="98"/>
    </row>
    <row r="91" spans="1:30">
      <c r="A91" s="98"/>
      <c r="B91" s="13" t="s">
        <v>233</v>
      </c>
      <c r="C91" s="98"/>
      <c r="D91" s="16">
        <v>75.44</v>
      </c>
      <c r="E91" s="16">
        <v>0.21</v>
      </c>
      <c r="F91" s="16">
        <v>12.33</v>
      </c>
      <c r="G91" s="16">
        <v>1.92</v>
      </c>
      <c r="H91" s="16"/>
      <c r="I91" s="16">
        <v>0.02</v>
      </c>
      <c r="J91" s="16">
        <v>0.18</v>
      </c>
      <c r="K91" s="16">
        <v>1.33</v>
      </c>
      <c r="L91" s="16">
        <v>3.06</v>
      </c>
      <c r="M91" s="16">
        <v>4.6399999999999997</v>
      </c>
      <c r="N91" s="16">
        <v>0.04</v>
      </c>
      <c r="O91" s="16"/>
      <c r="P91" s="8">
        <v>400.71</v>
      </c>
      <c r="Q91" s="8">
        <v>85.03</v>
      </c>
      <c r="R91" s="8">
        <v>150.15</v>
      </c>
      <c r="S91" s="8">
        <v>17.95</v>
      </c>
      <c r="T91" s="8">
        <v>5.46</v>
      </c>
      <c r="U91" s="8">
        <v>3.02</v>
      </c>
      <c r="V91" s="4"/>
      <c r="W91" s="4"/>
      <c r="X91" s="1">
        <f t="shared" si="2"/>
        <v>0.82831697141828597</v>
      </c>
      <c r="Y91" s="1">
        <v>4.7125720333999759</v>
      </c>
      <c r="Z91" s="1">
        <v>5.943708609271523</v>
      </c>
      <c r="AA91" s="1">
        <v>27.5</v>
      </c>
      <c r="AB91" s="16"/>
      <c r="AC91" s="7">
        <v>774.22646414888584</v>
      </c>
      <c r="AD91" s="98"/>
    </row>
    <row r="92" spans="1:30">
      <c r="A92" s="98"/>
      <c r="B92" s="13" t="s">
        <v>234</v>
      </c>
      <c r="C92" s="98"/>
      <c r="D92" s="16">
        <v>72.41</v>
      </c>
      <c r="E92" s="16">
        <v>0.15</v>
      </c>
      <c r="F92" s="16">
        <v>13.36</v>
      </c>
      <c r="G92" s="16">
        <v>3.39</v>
      </c>
      <c r="H92" s="16"/>
      <c r="I92" s="16">
        <v>0.05</v>
      </c>
      <c r="J92" s="16">
        <v>0.43</v>
      </c>
      <c r="K92" s="16">
        <v>1.83</v>
      </c>
      <c r="L92" s="16">
        <v>3.22</v>
      </c>
      <c r="M92" s="16">
        <v>4.99</v>
      </c>
      <c r="N92" s="16">
        <v>0.11</v>
      </c>
      <c r="O92" s="16"/>
      <c r="P92" s="8">
        <v>399.96</v>
      </c>
      <c r="Q92" s="8">
        <v>11.46</v>
      </c>
      <c r="R92" s="8">
        <v>164.43</v>
      </c>
      <c r="S92" s="8">
        <v>25.34</v>
      </c>
      <c r="T92" s="8">
        <v>5.48</v>
      </c>
      <c r="U92" s="8">
        <v>2.8</v>
      </c>
      <c r="V92" s="4"/>
      <c r="W92" s="4"/>
      <c r="X92" s="1">
        <f t="shared" si="2"/>
        <v>2.2821431079278138</v>
      </c>
      <c r="Y92" s="1">
        <v>34.900523560209422</v>
      </c>
      <c r="Z92" s="1">
        <v>9.0500000000000007</v>
      </c>
      <c r="AA92" s="1">
        <v>30.005474452554743</v>
      </c>
      <c r="AB92" s="16"/>
      <c r="AC92" s="7">
        <v>778.91574434466918</v>
      </c>
      <c r="AD92" s="98"/>
    </row>
    <row r="93" spans="1:30">
      <c r="A93" s="98"/>
      <c r="B93" s="13" t="s">
        <v>235</v>
      </c>
      <c r="C93" s="98"/>
      <c r="D93" s="16">
        <v>66.14</v>
      </c>
      <c r="E93" s="16">
        <v>0.28999999999999998</v>
      </c>
      <c r="F93" s="16">
        <v>14.81</v>
      </c>
      <c r="G93" s="16">
        <v>4.3899999999999997</v>
      </c>
      <c r="H93" s="16"/>
      <c r="I93" s="16">
        <v>7.0000000000000007E-2</v>
      </c>
      <c r="J93" s="16">
        <v>0.86</v>
      </c>
      <c r="K93" s="16">
        <v>2.34</v>
      </c>
      <c r="L93" s="16">
        <v>3.21</v>
      </c>
      <c r="M93" s="16">
        <v>5.83</v>
      </c>
      <c r="N93" s="16">
        <v>0.21</v>
      </c>
      <c r="O93" s="16"/>
      <c r="P93" s="8">
        <v>274.77</v>
      </c>
      <c r="Q93" s="8">
        <v>227.55</v>
      </c>
      <c r="R93" s="8">
        <v>215.48</v>
      </c>
      <c r="S93" s="8">
        <v>23.13</v>
      </c>
      <c r="T93" s="8">
        <v>6.57</v>
      </c>
      <c r="U93" s="8">
        <v>2.34</v>
      </c>
      <c r="V93" s="4"/>
      <c r="W93" s="4"/>
      <c r="X93" s="1">
        <f t="shared" si="2"/>
        <v>6.3418611620240988</v>
      </c>
      <c r="Y93" s="1">
        <v>1.2075148319050757</v>
      </c>
      <c r="Z93" s="1">
        <v>9.884615384615385</v>
      </c>
      <c r="AA93" s="1">
        <v>32.797564687975644</v>
      </c>
      <c r="AB93" s="16"/>
      <c r="AC93" s="7">
        <v>794.55036864048714</v>
      </c>
      <c r="AD93" s="98"/>
    </row>
    <row r="94" spans="1:30">
      <c r="A94" s="98"/>
      <c r="B94" s="54" t="s">
        <v>236</v>
      </c>
      <c r="C94" s="98"/>
      <c r="D94" s="16">
        <v>65.95</v>
      </c>
      <c r="E94" s="16">
        <v>0.94</v>
      </c>
      <c r="F94" s="16">
        <v>13.77</v>
      </c>
      <c r="G94" s="16">
        <v>6.03</v>
      </c>
      <c r="H94" s="16"/>
      <c r="I94" s="16">
        <v>0.09</v>
      </c>
      <c r="J94" s="16">
        <v>1.21</v>
      </c>
      <c r="K94" s="16">
        <v>2.81</v>
      </c>
      <c r="L94" s="16">
        <v>3.07</v>
      </c>
      <c r="M94" s="16">
        <v>4.84</v>
      </c>
      <c r="N94" s="16">
        <v>0.28000000000000003</v>
      </c>
      <c r="O94" s="16"/>
      <c r="P94" s="8">
        <v>260.25</v>
      </c>
      <c r="Q94" s="8">
        <v>213.96</v>
      </c>
      <c r="R94" s="8">
        <v>316.36</v>
      </c>
      <c r="S94" s="8">
        <v>30.32</v>
      </c>
      <c r="T94" s="8">
        <v>9.48</v>
      </c>
      <c r="U94" s="8">
        <v>2.81</v>
      </c>
      <c r="V94" s="4"/>
      <c r="W94" s="4"/>
      <c r="X94" s="1">
        <f t="shared" si="2"/>
        <v>8.9275859954626302</v>
      </c>
      <c r="Y94" s="1">
        <v>1.2163488502523836</v>
      </c>
      <c r="Z94" s="1">
        <v>10.790035587188612</v>
      </c>
      <c r="AA94" s="1">
        <v>33.371308016877634</v>
      </c>
      <c r="AB94" s="16"/>
      <c r="AC94" s="7">
        <v>838.36417224362083</v>
      </c>
      <c r="AD94" s="98"/>
    </row>
    <row r="95" spans="1:30">
      <c r="A95" s="98"/>
      <c r="B95" s="13" t="s">
        <v>237</v>
      </c>
      <c r="C95" s="98"/>
      <c r="D95" s="16">
        <v>67.25</v>
      </c>
      <c r="E95" s="16">
        <v>0.81</v>
      </c>
      <c r="F95" s="16">
        <v>14.03</v>
      </c>
      <c r="G95" s="16">
        <v>5.0599999999999996</v>
      </c>
      <c r="H95" s="16"/>
      <c r="I95" s="16">
        <v>0.08</v>
      </c>
      <c r="J95" s="16">
        <v>0.95</v>
      </c>
      <c r="K95" s="16">
        <v>2.81</v>
      </c>
      <c r="L95" s="16">
        <v>2.99</v>
      </c>
      <c r="M95" s="16">
        <v>4.17</v>
      </c>
      <c r="N95" s="16">
        <v>0.26</v>
      </c>
      <c r="O95" s="16"/>
      <c r="P95" s="8">
        <v>238.53</v>
      </c>
      <c r="Q95" s="8">
        <v>222.58</v>
      </c>
      <c r="R95" s="8">
        <v>299.13</v>
      </c>
      <c r="S95" s="8">
        <v>29.36</v>
      </c>
      <c r="T95" s="8">
        <v>8.76</v>
      </c>
      <c r="U95" s="8">
        <v>2.79</v>
      </c>
      <c r="V95" s="4"/>
      <c r="W95" s="4"/>
      <c r="X95" s="1">
        <f t="shared" si="2"/>
        <v>9.0447608624099214</v>
      </c>
      <c r="Y95" s="1">
        <v>1.0716596279989217</v>
      </c>
      <c r="Z95" s="1">
        <v>10.523297491039425</v>
      </c>
      <c r="AA95" s="1">
        <v>34.147260273972606</v>
      </c>
      <c r="AB95" s="16"/>
      <c r="AC95" s="7">
        <v>848.63022053390762</v>
      </c>
      <c r="AD95" s="98"/>
    </row>
    <row r="96" spans="1:30">
      <c r="A96" s="98"/>
      <c r="B96" s="54" t="s">
        <v>238</v>
      </c>
      <c r="C96" s="98" t="s">
        <v>218</v>
      </c>
      <c r="D96" s="16">
        <v>68.42</v>
      </c>
      <c r="E96" s="16">
        <v>0.68</v>
      </c>
      <c r="F96" s="16">
        <v>13.43</v>
      </c>
      <c r="G96" s="16">
        <v>0.27</v>
      </c>
      <c r="H96" s="16">
        <v>4.82</v>
      </c>
      <c r="I96" s="16">
        <v>0</v>
      </c>
      <c r="J96" s="16">
        <v>0.8</v>
      </c>
      <c r="K96" s="16">
        <v>2</v>
      </c>
      <c r="L96" s="16">
        <v>2.98</v>
      </c>
      <c r="M96" s="16">
        <v>5.12</v>
      </c>
      <c r="N96" s="16">
        <v>0.21</v>
      </c>
      <c r="O96" s="16"/>
      <c r="P96" s="8">
        <v>364.78</v>
      </c>
      <c r="Q96" s="8">
        <v>160.16999999999999</v>
      </c>
      <c r="R96" s="8">
        <v>230.38</v>
      </c>
      <c r="S96" s="8">
        <v>27.46</v>
      </c>
      <c r="T96" s="8">
        <v>7.1</v>
      </c>
      <c r="U96" s="8">
        <v>2.59</v>
      </c>
      <c r="V96" s="4"/>
      <c r="W96" s="4"/>
      <c r="X96" s="1">
        <f t="shared" si="2"/>
        <v>4.7769976190837262</v>
      </c>
      <c r="Y96" s="1">
        <v>2.2774552038459137</v>
      </c>
      <c r="Z96" s="1">
        <v>10.602316602316604</v>
      </c>
      <c r="AA96" s="1">
        <v>32.447887323943661</v>
      </c>
      <c r="AB96" s="16">
        <v>5.6016597510373446E-2</v>
      </c>
      <c r="AC96" s="7">
        <v>802.4642805413813</v>
      </c>
      <c r="AD96" s="98" t="s">
        <v>239</v>
      </c>
    </row>
    <row r="97" spans="1:30">
      <c r="A97" s="98"/>
      <c r="B97" s="54" t="s">
        <v>240</v>
      </c>
      <c r="C97" s="98"/>
      <c r="D97" s="16">
        <v>65.84</v>
      </c>
      <c r="E97" s="16">
        <v>0.88</v>
      </c>
      <c r="F97" s="16">
        <v>14.36</v>
      </c>
      <c r="G97" s="16">
        <v>0.32</v>
      </c>
      <c r="H97" s="16">
        <v>5.14</v>
      </c>
      <c r="I97" s="16">
        <v>0</v>
      </c>
      <c r="J97" s="16">
        <v>1.29</v>
      </c>
      <c r="K97" s="16">
        <v>2.57</v>
      </c>
      <c r="L97" s="16">
        <v>3.46</v>
      </c>
      <c r="M97" s="16">
        <v>4.22</v>
      </c>
      <c r="N97" s="16">
        <v>0.25</v>
      </c>
      <c r="O97" s="16"/>
      <c r="P97" s="8">
        <v>354.19</v>
      </c>
      <c r="Q97" s="8">
        <v>151</v>
      </c>
      <c r="R97" s="8">
        <v>242.63</v>
      </c>
      <c r="S97" s="8">
        <v>25.01</v>
      </c>
      <c r="T97" s="8">
        <v>6.99</v>
      </c>
      <c r="U97" s="8">
        <v>2.84</v>
      </c>
      <c r="V97" s="4"/>
      <c r="W97" s="4"/>
      <c r="X97" s="1">
        <f t="shared" si="2"/>
        <v>5.8569357833546487</v>
      </c>
      <c r="Y97" s="1">
        <v>2.3456291390728476</v>
      </c>
      <c r="Z97" s="1">
        <v>8.8063380281690158</v>
      </c>
      <c r="AA97" s="1">
        <v>34.711015736766811</v>
      </c>
      <c r="AB97" s="16">
        <v>6.2256809338521409E-2</v>
      </c>
      <c r="AC97" s="7">
        <v>817.06355174468888</v>
      </c>
      <c r="AD97" s="98"/>
    </row>
    <row r="98" spans="1:30">
      <c r="A98" s="98"/>
      <c r="B98" s="54" t="s">
        <v>241</v>
      </c>
      <c r="C98" s="98"/>
      <c r="D98" s="16">
        <v>71.28</v>
      </c>
      <c r="E98" s="16">
        <v>0.37</v>
      </c>
      <c r="F98" s="16">
        <v>13.59</v>
      </c>
      <c r="G98" s="16">
        <v>0.06</v>
      </c>
      <c r="H98" s="16">
        <v>2.98</v>
      </c>
      <c r="I98" s="16">
        <v>0</v>
      </c>
      <c r="J98" s="16">
        <v>0.4</v>
      </c>
      <c r="K98" s="16">
        <v>1.53</v>
      </c>
      <c r="L98" s="16">
        <v>3.5</v>
      </c>
      <c r="M98" s="16">
        <v>5</v>
      </c>
      <c r="N98" s="16">
        <v>0.1</v>
      </c>
      <c r="O98" s="16"/>
      <c r="P98" s="8">
        <v>411.28</v>
      </c>
      <c r="Q98" s="8">
        <v>116.97</v>
      </c>
      <c r="R98" s="8">
        <v>187.25</v>
      </c>
      <c r="S98" s="8">
        <v>26.23</v>
      </c>
      <c r="T98" s="8">
        <v>6.43</v>
      </c>
      <c r="U98" s="8">
        <v>3.57</v>
      </c>
      <c r="V98" s="4"/>
      <c r="W98" s="4"/>
      <c r="X98" s="1">
        <f t="shared" si="2"/>
        <v>2.0175725394926896</v>
      </c>
      <c r="Y98" s="1">
        <v>3.5161152432247582</v>
      </c>
      <c r="Z98" s="1">
        <v>7.3473389355742302</v>
      </c>
      <c r="AA98" s="1">
        <v>29.12130637636081</v>
      </c>
      <c r="AB98" s="16">
        <v>2.0134228187919462E-2</v>
      </c>
      <c r="AC98" s="7">
        <v>784.40924676585121</v>
      </c>
      <c r="AD98" s="98"/>
    </row>
    <row r="99" spans="1:30">
      <c r="A99" s="98"/>
      <c r="B99" s="54" t="s">
        <v>242</v>
      </c>
      <c r="C99" s="98"/>
      <c r="D99" s="16">
        <v>68.88</v>
      </c>
      <c r="E99" s="16">
        <v>0.56000000000000005</v>
      </c>
      <c r="F99" s="16">
        <v>13.88</v>
      </c>
      <c r="G99" s="16">
        <v>0.16</v>
      </c>
      <c r="H99" s="16">
        <v>4.0199999999999996</v>
      </c>
      <c r="I99" s="16">
        <v>0</v>
      </c>
      <c r="J99" s="16">
        <v>0.68</v>
      </c>
      <c r="K99" s="16">
        <v>2.02</v>
      </c>
      <c r="L99" s="16">
        <v>3.31</v>
      </c>
      <c r="M99" s="16">
        <v>5.24</v>
      </c>
      <c r="N99" s="16">
        <v>0.17</v>
      </c>
      <c r="O99" s="16"/>
      <c r="P99" s="8">
        <v>313.45</v>
      </c>
      <c r="Q99" s="8">
        <v>169.28</v>
      </c>
      <c r="R99" s="8">
        <v>222.78</v>
      </c>
      <c r="S99" s="8">
        <v>28.89</v>
      </c>
      <c r="T99" s="8">
        <v>7.09</v>
      </c>
      <c r="U99" s="8">
        <v>2.92</v>
      </c>
      <c r="V99" s="4"/>
      <c r="W99" s="4"/>
      <c r="X99" s="1">
        <f t="shared" si="2"/>
        <v>4.5003614543702053</v>
      </c>
      <c r="Y99" s="1">
        <v>1.8516658790170131</v>
      </c>
      <c r="Z99" s="1">
        <v>9.8938356164383574</v>
      </c>
      <c r="AA99" s="1">
        <v>31.421720733427364</v>
      </c>
      <c r="AB99" s="16">
        <v>3.9800995024875628E-2</v>
      </c>
      <c r="AC99" s="7">
        <v>796.99177523585115</v>
      </c>
      <c r="AD99" s="98"/>
    </row>
    <row r="100" spans="1:30">
      <c r="A100" s="98"/>
      <c r="B100" s="54" t="s">
        <v>243</v>
      </c>
      <c r="C100" s="98"/>
      <c r="D100" s="16">
        <v>73.84</v>
      </c>
      <c r="E100" s="16">
        <v>0.19</v>
      </c>
      <c r="F100" s="16">
        <v>12.54</v>
      </c>
      <c r="G100" s="16">
        <v>0.05</v>
      </c>
      <c r="H100" s="16">
        <v>2.41</v>
      </c>
      <c r="I100" s="16">
        <v>0</v>
      </c>
      <c r="J100" s="16">
        <v>0.19</v>
      </c>
      <c r="K100" s="16">
        <v>1.01</v>
      </c>
      <c r="L100" s="16">
        <v>3.12</v>
      </c>
      <c r="M100" s="16">
        <v>5.46</v>
      </c>
      <c r="N100" s="16">
        <v>0.05</v>
      </c>
      <c r="O100" s="16"/>
      <c r="P100" s="8">
        <v>408.08</v>
      </c>
      <c r="Q100" s="8">
        <v>111.2</v>
      </c>
      <c r="R100" s="8">
        <v>159.47</v>
      </c>
      <c r="S100" s="8">
        <v>15.84</v>
      </c>
      <c r="T100" s="8">
        <v>6</v>
      </c>
      <c r="U100" s="8">
        <v>2.0299999999999998</v>
      </c>
      <c r="V100" s="4"/>
      <c r="W100" s="4"/>
      <c r="X100" s="1">
        <f t="shared" si="2"/>
        <v>1.0166967678427676</v>
      </c>
      <c r="Y100" s="1">
        <v>3.6697841726618701</v>
      </c>
      <c r="Z100" s="1">
        <v>7.8029556650246308</v>
      </c>
      <c r="AA100" s="1">
        <v>26.578333333333333</v>
      </c>
      <c r="AB100" s="16">
        <v>2.0746887966804978E-2</v>
      </c>
      <c r="AC100" s="7">
        <v>764.87156402206176</v>
      </c>
      <c r="AD100" s="98"/>
    </row>
    <row r="101" spans="1:30">
      <c r="A101" s="98"/>
      <c r="B101" s="54" t="s">
        <v>244</v>
      </c>
      <c r="C101" s="98"/>
      <c r="D101" s="16">
        <v>70.14</v>
      </c>
      <c r="E101" s="16">
        <v>0.49</v>
      </c>
      <c r="F101" s="16">
        <v>13.41</v>
      </c>
      <c r="G101" s="16">
        <v>0.26</v>
      </c>
      <c r="H101" s="16">
        <v>4.3499999999999996</v>
      </c>
      <c r="I101" s="16">
        <v>0</v>
      </c>
      <c r="J101" s="16">
        <v>0.56999999999999995</v>
      </c>
      <c r="K101" s="16">
        <v>2</v>
      </c>
      <c r="L101" s="16">
        <v>3.37</v>
      </c>
      <c r="M101" s="16">
        <v>4.59</v>
      </c>
      <c r="N101" s="16">
        <v>0.16</v>
      </c>
      <c r="O101" s="16"/>
      <c r="P101" s="8">
        <v>290.17</v>
      </c>
      <c r="Q101" s="8">
        <v>148.76</v>
      </c>
      <c r="R101" s="8">
        <v>249.39</v>
      </c>
      <c r="S101" s="8">
        <v>23.65</v>
      </c>
      <c r="T101" s="8">
        <v>8.19</v>
      </c>
      <c r="U101" s="8">
        <v>2.2599999999999998</v>
      </c>
      <c r="V101" s="4"/>
      <c r="W101" s="4"/>
      <c r="X101" s="1">
        <f t="shared" si="2"/>
        <v>4.5754543008170563</v>
      </c>
      <c r="Y101" s="1">
        <v>1.9505915568701266</v>
      </c>
      <c r="Z101" s="1">
        <v>10.464601769911505</v>
      </c>
      <c r="AA101" s="1">
        <v>30.450549450549453</v>
      </c>
      <c r="AB101" s="16">
        <v>5.9770114942528742E-2</v>
      </c>
      <c r="AC101" s="7">
        <v>813.82751729361428</v>
      </c>
      <c r="AD101" s="98"/>
    </row>
    <row r="102" spans="1:30">
      <c r="A102" s="98"/>
      <c r="B102" s="54" t="s">
        <v>245</v>
      </c>
      <c r="C102" s="98"/>
      <c r="D102" s="16">
        <v>70.94</v>
      </c>
      <c r="E102" s="16">
        <v>0.42</v>
      </c>
      <c r="F102" s="16">
        <v>13.19</v>
      </c>
      <c r="G102" s="16">
        <v>0.14000000000000001</v>
      </c>
      <c r="H102" s="16">
        <v>3.86</v>
      </c>
      <c r="I102" s="16">
        <v>0</v>
      </c>
      <c r="J102" s="16">
        <v>0.45</v>
      </c>
      <c r="K102" s="16">
        <v>1.67</v>
      </c>
      <c r="L102" s="16">
        <v>3.09</v>
      </c>
      <c r="M102" s="16">
        <v>4.9000000000000004</v>
      </c>
      <c r="N102" s="16">
        <v>0.13</v>
      </c>
      <c r="O102" s="16"/>
      <c r="P102" s="8">
        <v>212.86</v>
      </c>
      <c r="Q102" s="8">
        <v>122.23</v>
      </c>
      <c r="R102" s="8">
        <v>197.72</v>
      </c>
      <c r="S102" s="8">
        <v>21.15</v>
      </c>
      <c r="T102" s="8">
        <v>6.34</v>
      </c>
      <c r="U102" s="8">
        <v>2.13</v>
      </c>
      <c r="V102" s="4"/>
      <c r="W102" s="4"/>
      <c r="X102" s="1">
        <f t="shared" si="2"/>
        <v>5.067760050057875</v>
      </c>
      <c r="Y102" s="1">
        <v>1.7414709973001719</v>
      </c>
      <c r="Z102" s="1">
        <v>9.929577464788732</v>
      </c>
      <c r="AA102" s="1">
        <v>31.186119873817034</v>
      </c>
      <c r="AB102" s="16">
        <v>3.6269430051813475E-2</v>
      </c>
      <c r="AC102" s="7">
        <v>792.79786621586334</v>
      </c>
      <c r="AD102" s="98"/>
    </row>
    <row r="103" spans="1:30">
      <c r="A103" s="98"/>
      <c r="B103" s="54" t="s">
        <v>246</v>
      </c>
      <c r="C103" s="98"/>
      <c r="D103" s="16">
        <v>72.08</v>
      </c>
      <c r="E103" s="16">
        <v>0.27</v>
      </c>
      <c r="F103" s="16">
        <v>13.77</v>
      </c>
      <c r="G103" s="16">
        <v>0.19</v>
      </c>
      <c r="H103" s="16">
        <v>2.75</v>
      </c>
      <c r="I103" s="16">
        <v>0</v>
      </c>
      <c r="J103" s="16">
        <v>0.3</v>
      </c>
      <c r="K103" s="16">
        <v>1.4</v>
      </c>
      <c r="L103" s="16">
        <v>3.28</v>
      </c>
      <c r="M103" s="16">
        <v>5.62</v>
      </c>
      <c r="N103" s="16">
        <v>7.0000000000000007E-2</v>
      </c>
      <c r="O103" s="16"/>
      <c r="P103" s="8">
        <v>371.73</v>
      </c>
      <c r="Q103" s="8">
        <v>120.29</v>
      </c>
      <c r="R103" s="8">
        <v>138.13</v>
      </c>
      <c r="S103" s="8">
        <v>19.53</v>
      </c>
      <c r="T103" s="8">
        <v>4.84</v>
      </c>
      <c r="U103" s="8">
        <v>2.34</v>
      </c>
      <c r="V103" s="4"/>
      <c r="W103" s="4"/>
      <c r="X103" s="1">
        <f t="shared" si="2"/>
        <v>1.5625617083092225</v>
      </c>
      <c r="Y103" s="1">
        <v>3.0902818189375676</v>
      </c>
      <c r="Z103" s="1">
        <v>8.3461538461538467</v>
      </c>
      <c r="AA103" s="1">
        <v>28.539256198347108</v>
      </c>
      <c r="AB103" s="16">
        <v>6.9090909090909092E-2</v>
      </c>
      <c r="AC103" s="7">
        <v>755.39608049479</v>
      </c>
      <c r="AD103" s="98"/>
    </row>
    <row r="104" spans="1:30">
      <c r="A104" s="98"/>
      <c r="B104" s="54" t="s">
        <v>247</v>
      </c>
      <c r="C104" s="98"/>
      <c r="D104" s="16">
        <v>67.28</v>
      </c>
      <c r="E104" s="16">
        <v>0.72</v>
      </c>
      <c r="F104" s="16">
        <v>14.17</v>
      </c>
      <c r="G104" s="16">
        <v>0.6</v>
      </c>
      <c r="H104" s="16">
        <v>4.3600000000000003</v>
      </c>
      <c r="I104" s="16">
        <v>0</v>
      </c>
      <c r="J104" s="16">
        <v>1.02</v>
      </c>
      <c r="K104" s="16">
        <v>2.5499999999999998</v>
      </c>
      <c r="L104" s="16">
        <v>3.09</v>
      </c>
      <c r="M104" s="16">
        <v>4.95</v>
      </c>
      <c r="N104" s="16">
        <v>0.23</v>
      </c>
      <c r="O104" s="16"/>
      <c r="P104" s="8">
        <v>245.8</v>
      </c>
      <c r="Q104" s="8">
        <v>201.98</v>
      </c>
      <c r="R104" s="8">
        <v>204.04</v>
      </c>
      <c r="S104" s="8">
        <v>21.53</v>
      </c>
      <c r="T104" s="8">
        <v>5.98</v>
      </c>
      <c r="U104" s="8">
        <v>1.75</v>
      </c>
      <c r="V104" s="4"/>
      <c r="W104" s="4"/>
      <c r="X104" s="1">
        <f t="shared" si="2"/>
        <v>7.7644859165902052</v>
      </c>
      <c r="Y104" s="1">
        <v>1.216952173482523</v>
      </c>
      <c r="Z104" s="1">
        <v>12.302857142857144</v>
      </c>
      <c r="AA104" s="1">
        <v>34.120401337792636</v>
      </c>
      <c r="AB104" s="16">
        <v>0.13761467889908255</v>
      </c>
      <c r="AC104" s="7">
        <v>796.52214030008497</v>
      </c>
      <c r="AD104" s="98"/>
    </row>
    <row r="105" spans="1:30">
      <c r="A105" s="98"/>
      <c r="B105" s="54" t="s">
        <v>248</v>
      </c>
      <c r="C105" s="98"/>
      <c r="D105" s="16">
        <v>67.64</v>
      </c>
      <c r="E105" s="16">
        <v>0.86</v>
      </c>
      <c r="F105" s="16">
        <v>12.6</v>
      </c>
      <c r="G105" s="16">
        <v>1.8</v>
      </c>
      <c r="H105" s="16">
        <v>4.32</v>
      </c>
      <c r="I105" s="16">
        <v>0.15</v>
      </c>
      <c r="J105" s="16">
        <v>1.1000000000000001</v>
      </c>
      <c r="K105" s="16">
        <v>2.5</v>
      </c>
      <c r="L105" s="16">
        <v>2.92</v>
      </c>
      <c r="M105" s="16">
        <v>4.46</v>
      </c>
      <c r="N105" s="16">
        <v>0.3</v>
      </c>
      <c r="O105" s="16"/>
      <c r="P105" s="8">
        <v>427.2</v>
      </c>
      <c r="Q105" s="8">
        <v>91.76</v>
      </c>
      <c r="R105" s="8">
        <v>462.7</v>
      </c>
      <c r="S105" s="8">
        <v>50.85</v>
      </c>
      <c r="T105" s="8">
        <v>9.56</v>
      </c>
      <c r="U105" s="8">
        <v>6.7</v>
      </c>
      <c r="V105" s="4"/>
      <c r="W105" s="4"/>
      <c r="X105" s="1">
        <f t="shared" si="2"/>
        <v>5.8271575424336604</v>
      </c>
      <c r="Y105" s="1">
        <v>4.6556233653007846</v>
      </c>
      <c r="Z105" s="1">
        <v>7.58955223880597</v>
      </c>
      <c r="AA105" s="1">
        <v>48.399581589958153</v>
      </c>
      <c r="AB105" s="16">
        <v>0.41666666666666663</v>
      </c>
      <c r="AC105" s="7">
        <v>872.85773289286442</v>
      </c>
      <c r="AD105" s="98"/>
    </row>
    <row r="106" spans="1:30">
      <c r="A106" s="98"/>
      <c r="B106" s="54" t="s">
        <v>213</v>
      </c>
      <c r="C106" s="98"/>
      <c r="D106" s="16">
        <v>66.67</v>
      </c>
      <c r="E106" s="16">
        <v>0.89</v>
      </c>
      <c r="F106" s="16">
        <v>13.7</v>
      </c>
      <c r="G106" s="16">
        <v>1.55</v>
      </c>
      <c r="H106" s="16">
        <v>3.83</v>
      </c>
      <c r="I106" s="16">
        <v>0.13</v>
      </c>
      <c r="J106" s="16">
        <v>1.1499999999999999</v>
      </c>
      <c r="K106" s="16">
        <v>3.07</v>
      </c>
      <c r="L106" s="16">
        <v>2.99</v>
      </c>
      <c r="M106" s="16">
        <v>4.42</v>
      </c>
      <c r="N106" s="16">
        <v>0.25</v>
      </c>
      <c r="O106" s="16"/>
      <c r="P106" s="8">
        <v>250.7</v>
      </c>
      <c r="Q106" s="8">
        <v>223.3</v>
      </c>
      <c r="R106" s="8">
        <v>316.3</v>
      </c>
      <c r="S106" s="8">
        <v>33</v>
      </c>
      <c r="T106" s="8">
        <v>6.86</v>
      </c>
      <c r="U106" s="8">
        <v>3.2</v>
      </c>
      <c r="V106" s="4"/>
      <c r="W106" s="4"/>
      <c r="X106" s="1">
        <f t="shared" si="2"/>
        <v>8.2747031715452071</v>
      </c>
      <c r="Y106" s="1">
        <v>1.1227048813255709</v>
      </c>
      <c r="Z106" s="1">
        <v>10.3125</v>
      </c>
      <c r="AA106" s="1">
        <v>46.10787172011662</v>
      </c>
      <c r="AB106" s="16">
        <v>0.40469973890339428</v>
      </c>
      <c r="AC106" s="7">
        <v>843.04061935679158</v>
      </c>
      <c r="AD106" s="98"/>
    </row>
    <row r="107" spans="1:30">
      <c r="A107" s="98"/>
      <c r="B107" s="54" t="s">
        <v>216</v>
      </c>
      <c r="C107" s="98"/>
      <c r="D107" s="16">
        <v>68.56</v>
      </c>
      <c r="E107" s="16">
        <v>0.51</v>
      </c>
      <c r="F107" s="16">
        <v>14.23</v>
      </c>
      <c r="G107" s="16">
        <v>0.51</v>
      </c>
      <c r="H107" s="16">
        <v>3.94</v>
      </c>
      <c r="I107" s="16">
        <v>0</v>
      </c>
      <c r="J107" s="16">
        <v>0.62</v>
      </c>
      <c r="K107" s="16">
        <v>1.83</v>
      </c>
      <c r="L107" s="16">
        <v>3.34</v>
      </c>
      <c r="M107" s="16">
        <v>5.13</v>
      </c>
      <c r="N107" s="16">
        <v>0.22</v>
      </c>
      <c r="O107" s="16"/>
      <c r="P107" s="8">
        <v>278.7</v>
      </c>
      <c r="Q107" s="8">
        <v>112.89</v>
      </c>
      <c r="R107" s="8">
        <v>148.55000000000001</v>
      </c>
      <c r="S107" s="8">
        <v>22.49</v>
      </c>
      <c r="T107" s="8">
        <v>4.6500000000000004</v>
      </c>
      <c r="U107" s="8">
        <v>3.2</v>
      </c>
      <c r="V107" s="4"/>
      <c r="W107" s="4"/>
      <c r="X107" s="1">
        <f t="shared" si="2"/>
        <v>6.5501683347456652</v>
      </c>
      <c r="Y107" s="1">
        <v>2.4687749136327399</v>
      </c>
      <c r="Z107" s="1">
        <v>7.0281249999999993</v>
      </c>
      <c r="AA107" s="1">
        <v>31.946236559139784</v>
      </c>
      <c r="AB107" s="16">
        <v>0.12944162436548223</v>
      </c>
      <c r="AC107" s="7">
        <v>765.51595367071434</v>
      </c>
      <c r="AD107" s="98"/>
    </row>
    <row r="108" spans="1:30">
      <c r="A108" s="98"/>
      <c r="B108" s="54" t="s">
        <v>249</v>
      </c>
      <c r="C108" s="98"/>
      <c r="D108" s="16">
        <v>75.72</v>
      </c>
      <c r="E108" s="16">
        <v>0.1</v>
      </c>
      <c r="F108" s="16">
        <v>12.27</v>
      </c>
      <c r="G108" s="16">
        <v>0.11</v>
      </c>
      <c r="H108" s="16">
        <v>2.17</v>
      </c>
      <c r="I108" s="16">
        <v>0</v>
      </c>
      <c r="J108" s="16">
        <v>0.08</v>
      </c>
      <c r="K108" s="16">
        <v>0.55000000000000004</v>
      </c>
      <c r="L108" s="16">
        <v>3.4</v>
      </c>
      <c r="M108" s="16">
        <v>5.09</v>
      </c>
      <c r="N108" s="16">
        <v>0.02</v>
      </c>
      <c r="O108" s="16"/>
      <c r="P108" s="8">
        <v>549.01</v>
      </c>
      <c r="Q108" s="8">
        <v>19.18</v>
      </c>
      <c r="R108" s="8">
        <v>147.54</v>
      </c>
      <c r="S108" s="8">
        <v>27.88</v>
      </c>
      <c r="T108" s="8">
        <v>6.12</v>
      </c>
      <c r="U108" s="8">
        <v>3.39</v>
      </c>
      <c r="V108" s="4"/>
      <c r="W108" s="4"/>
      <c r="X108" s="1">
        <f t="shared" si="2"/>
        <v>0.30228492524455047</v>
      </c>
      <c r="Y108" s="1">
        <v>28.624087591240876</v>
      </c>
      <c r="Z108" s="1">
        <v>8.224188790560472</v>
      </c>
      <c r="AA108" s="1">
        <v>24.1078431372549</v>
      </c>
      <c r="AB108" s="16">
        <v>5.0691244239631339E-2</v>
      </c>
      <c r="AC108" s="7">
        <v>759.7097366285044</v>
      </c>
      <c r="AD108" s="98"/>
    </row>
    <row r="109" spans="1:30">
      <c r="A109" s="98"/>
      <c r="B109" s="54" t="s">
        <v>250</v>
      </c>
      <c r="C109" s="98"/>
      <c r="D109" s="16">
        <v>75.22</v>
      </c>
      <c r="E109" s="16">
        <v>0.12</v>
      </c>
      <c r="F109" s="16">
        <v>12.25</v>
      </c>
      <c r="G109" s="16">
        <v>0</v>
      </c>
      <c r="H109" s="16">
        <v>2.69</v>
      </c>
      <c r="I109" s="16">
        <v>0</v>
      </c>
      <c r="J109" s="16">
        <v>0.13</v>
      </c>
      <c r="K109" s="16">
        <v>0.5</v>
      </c>
      <c r="L109" s="16">
        <v>3.04</v>
      </c>
      <c r="M109" s="16">
        <v>5.21</v>
      </c>
      <c r="N109" s="16">
        <v>0.02</v>
      </c>
      <c r="O109" s="16"/>
      <c r="P109" s="8">
        <v>551.84</v>
      </c>
      <c r="Q109" s="8">
        <v>21.48</v>
      </c>
      <c r="R109" s="8">
        <v>153.02000000000001</v>
      </c>
      <c r="S109" s="8">
        <v>30.06</v>
      </c>
      <c r="T109" s="8">
        <v>6.52</v>
      </c>
      <c r="U109" s="8">
        <v>4.09</v>
      </c>
      <c r="V109" s="4"/>
      <c r="W109" s="4"/>
      <c r="X109" s="1">
        <f t="shared" si="2"/>
        <v>0.30073471804963514</v>
      </c>
      <c r="Y109" s="1">
        <v>25.690875232774676</v>
      </c>
      <c r="Z109" s="1">
        <v>7.3496332518337404</v>
      </c>
      <c r="AA109" s="1">
        <v>23.469325153374236</v>
      </c>
      <c r="AB109" s="16">
        <v>0</v>
      </c>
      <c r="AC109" s="7">
        <v>765.82455801771891</v>
      </c>
      <c r="AD109" s="98"/>
    </row>
    <row r="110" spans="1:30">
      <c r="A110" s="98"/>
      <c r="B110" s="54" t="s">
        <v>251</v>
      </c>
      <c r="C110" s="98"/>
      <c r="D110" s="16">
        <v>72.37</v>
      </c>
      <c r="E110" s="16">
        <v>0.24</v>
      </c>
      <c r="F110" s="16">
        <v>13.11</v>
      </c>
      <c r="G110" s="16">
        <v>0.21</v>
      </c>
      <c r="H110" s="16">
        <v>2.9</v>
      </c>
      <c r="I110" s="16">
        <v>0.05</v>
      </c>
      <c r="J110" s="16">
        <v>0.35</v>
      </c>
      <c r="K110" s="16">
        <v>1.46</v>
      </c>
      <c r="L110" s="16">
        <v>3.25</v>
      </c>
      <c r="M110" s="16">
        <v>4.8</v>
      </c>
      <c r="N110" s="16">
        <v>0.15</v>
      </c>
      <c r="O110" s="16"/>
      <c r="P110" s="8">
        <v>493.96</v>
      </c>
      <c r="Q110" s="8">
        <v>72.849999999999994</v>
      </c>
      <c r="R110" s="8">
        <v>168.8</v>
      </c>
      <c r="S110" s="8">
        <v>20.6</v>
      </c>
      <c r="T110" s="8">
        <v>5.92</v>
      </c>
      <c r="U110" s="8">
        <v>2.4</v>
      </c>
      <c r="V110" s="4"/>
      <c r="W110" s="4"/>
      <c r="X110" s="1">
        <f t="shared" si="2"/>
        <v>2.5198008969629724</v>
      </c>
      <c r="Y110" s="1">
        <v>6.7805078929306797</v>
      </c>
      <c r="Z110" s="1">
        <v>8.5833333333333339</v>
      </c>
      <c r="AA110" s="1">
        <v>28.513513513513516</v>
      </c>
      <c r="AB110" s="16">
        <v>7.2413793103448282E-2</v>
      </c>
      <c r="AC110" s="7">
        <v>779.27951856242805</v>
      </c>
      <c r="AD110" s="98"/>
    </row>
    <row r="111" spans="1:30">
      <c r="A111" s="98"/>
      <c r="B111" s="54" t="s">
        <v>252</v>
      </c>
      <c r="C111" s="98"/>
      <c r="D111" s="16">
        <v>72.709999999999994</v>
      </c>
      <c r="E111" s="16">
        <v>0.19</v>
      </c>
      <c r="F111" s="16">
        <v>13.14</v>
      </c>
      <c r="G111" s="16">
        <v>0.35</v>
      </c>
      <c r="H111" s="16">
        <v>2.61</v>
      </c>
      <c r="I111" s="16">
        <v>0.05</v>
      </c>
      <c r="J111" s="16">
        <v>0.28999999999999998</v>
      </c>
      <c r="K111" s="16">
        <v>1.51</v>
      </c>
      <c r="L111" s="16">
        <v>2.5499999999999998</v>
      </c>
      <c r="M111" s="16">
        <v>5.18</v>
      </c>
      <c r="N111" s="16">
        <v>0.17</v>
      </c>
      <c r="O111" s="16"/>
      <c r="P111" s="8">
        <v>427.49</v>
      </c>
      <c r="Q111" s="8">
        <v>57.79</v>
      </c>
      <c r="R111" s="8">
        <v>179.81</v>
      </c>
      <c r="S111" s="8">
        <v>23.28</v>
      </c>
      <c r="T111" s="8">
        <v>7.68</v>
      </c>
      <c r="U111" s="8">
        <v>3.44</v>
      </c>
      <c r="V111" s="4"/>
      <c r="W111" s="4"/>
      <c r="X111" s="1">
        <f t="shared" si="2"/>
        <v>3.2998158971492684</v>
      </c>
      <c r="Y111" s="1">
        <v>7.3973005710330506</v>
      </c>
      <c r="Z111" s="1">
        <v>6.7674418604651168</v>
      </c>
      <c r="AA111" s="1">
        <v>23.412760416666668</v>
      </c>
      <c r="AB111" s="16">
        <v>0.13409961685823754</v>
      </c>
      <c r="AC111" s="7">
        <v>790.4761345800888</v>
      </c>
      <c r="AD111" s="98"/>
    </row>
    <row r="112" spans="1:30">
      <c r="A112" s="98"/>
      <c r="B112" s="54" t="s">
        <v>253</v>
      </c>
      <c r="C112" s="98" t="s">
        <v>254</v>
      </c>
      <c r="D112" s="16">
        <v>75.63</v>
      </c>
      <c r="E112" s="16">
        <v>0.24</v>
      </c>
      <c r="F112" s="16">
        <v>11.78</v>
      </c>
      <c r="G112" s="16">
        <v>0.46</v>
      </c>
      <c r="H112" s="16">
        <v>2.1</v>
      </c>
      <c r="I112" s="16">
        <v>0.04</v>
      </c>
      <c r="J112" s="16">
        <v>0.34</v>
      </c>
      <c r="K112" s="16">
        <v>0.89</v>
      </c>
      <c r="L112" s="16">
        <v>2.72</v>
      </c>
      <c r="M112" s="16">
        <v>4.9800000000000004</v>
      </c>
      <c r="N112" s="16">
        <v>0.06</v>
      </c>
      <c r="O112" s="16"/>
      <c r="P112" s="8">
        <v>416</v>
      </c>
      <c r="Q112" s="8">
        <v>61</v>
      </c>
      <c r="R112" s="8">
        <v>151</v>
      </c>
      <c r="S112" s="8">
        <v>23.7</v>
      </c>
      <c r="T112" s="8">
        <v>6.6</v>
      </c>
      <c r="U112" s="8">
        <v>2.7</v>
      </c>
      <c r="V112" s="4"/>
      <c r="W112" s="4"/>
      <c r="X112" s="1">
        <f t="shared" si="2"/>
        <v>1.1968085106382977</v>
      </c>
      <c r="Y112" s="1">
        <v>6.8196721311475406</v>
      </c>
      <c r="Z112" s="1">
        <v>8.7777777777777768</v>
      </c>
      <c r="AA112" s="1">
        <v>22.878787878787879</v>
      </c>
      <c r="AB112" s="16">
        <v>0.21904761904761905</v>
      </c>
      <c r="AC112" s="7">
        <v>769.23922740602018</v>
      </c>
      <c r="AD112" s="98" t="s">
        <v>255</v>
      </c>
    </row>
    <row r="113" spans="1:30">
      <c r="A113" s="98"/>
      <c r="B113" s="54" t="s">
        <v>256</v>
      </c>
      <c r="C113" s="98"/>
      <c r="D113" s="16">
        <v>75.38</v>
      </c>
      <c r="E113" s="16">
        <v>0.15</v>
      </c>
      <c r="F113" s="16">
        <v>11.8</v>
      </c>
      <c r="G113" s="16">
        <v>0.55000000000000004</v>
      </c>
      <c r="H113" s="16">
        <v>2.6</v>
      </c>
      <c r="I113" s="16">
        <v>0.04</v>
      </c>
      <c r="J113" s="16">
        <v>0.15</v>
      </c>
      <c r="K113" s="16">
        <v>0.61</v>
      </c>
      <c r="L113" s="16">
        <v>3.07</v>
      </c>
      <c r="M113" s="16">
        <v>4.99</v>
      </c>
      <c r="N113" s="16">
        <v>0.02</v>
      </c>
      <c r="O113" s="16"/>
      <c r="P113" s="8">
        <v>506.6</v>
      </c>
      <c r="Q113" s="8">
        <v>19</v>
      </c>
      <c r="R113" s="8">
        <v>221</v>
      </c>
      <c r="S113" s="8">
        <v>30.2</v>
      </c>
      <c r="T113" s="8">
        <v>8.8000000000000007</v>
      </c>
      <c r="U113" s="8">
        <v>0.9</v>
      </c>
      <c r="V113" s="4"/>
      <c r="W113" s="4"/>
      <c r="X113" s="1">
        <f t="shared" si="2"/>
        <v>0.32759069642422162</v>
      </c>
      <c r="Y113" s="1">
        <v>26.663157894736845</v>
      </c>
      <c r="Z113" s="1">
        <v>33.555555555555557</v>
      </c>
      <c r="AA113" s="1">
        <v>25.113636363636363</v>
      </c>
      <c r="AB113" s="16">
        <v>0.21153846153846154</v>
      </c>
      <c r="AC113" s="7">
        <v>796.61144836917663</v>
      </c>
      <c r="AD113" s="98"/>
    </row>
    <row r="114" spans="1:30">
      <c r="A114" s="98"/>
      <c r="B114" s="54" t="s">
        <v>257</v>
      </c>
      <c r="C114" s="98"/>
      <c r="D114" s="16">
        <v>75.680000000000007</v>
      </c>
      <c r="E114" s="16">
        <v>0.16</v>
      </c>
      <c r="F114" s="16">
        <v>11.99</v>
      </c>
      <c r="G114" s="16">
        <v>0.32</v>
      </c>
      <c r="H114" s="16">
        <v>2.4700000000000002</v>
      </c>
      <c r="I114" s="16">
        <v>0.05</v>
      </c>
      <c r="J114" s="16">
        <v>0.18</v>
      </c>
      <c r="K114" s="16">
        <v>0.76</v>
      </c>
      <c r="L114" s="16">
        <v>3.06</v>
      </c>
      <c r="M114" s="16">
        <v>4.59</v>
      </c>
      <c r="N114" s="16">
        <v>0.03</v>
      </c>
      <c r="O114" s="16"/>
      <c r="P114" s="8">
        <v>504.8</v>
      </c>
      <c r="Q114" s="8">
        <v>33</v>
      </c>
      <c r="R114" s="8">
        <v>155</v>
      </c>
      <c r="S114" s="8">
        <v>30.2</v>
      </c>
      <c r="T114" s="8">
        <v>5.7</v>
      </c>
      <c r="U114" s="8">
        <v>6</v>
      </c>
      <c r="V114" s="4"/>
      <c r="W114" s="4"/>
      <c r="X114" s="1">
        <f t="shared" si="2"/>
        <v>0.49313821357520987</v>
      </c>
      <c r="Y114" s="1">
        <v>15.296969696969697</v>
      </c>
      <c r="Z114" s="1">
        <v>5.0333333333333332</v>
      </c>
      <c r="AA114" s="1">
        <v>27.192982456140349</v>
      </c>
      <c r="AB114" s="16">
        <v>0.12955465587044535</v>
      </c>
      <c r="AC114" s="7">
        <v>774.0328049428673</v>
      </c>
      <c r="AD114" s="98"/>
    </row>
    <row r="115" spans="1:30">
      <c r="A115" s="98"/>
      <c r="B115" s="54" t="s">
        <v>258</v>
      </c>
      <c r="C115" s="98"/>
      <c r="D115" s="16">
        <v>73.75</v>
      </c>
      <c r="E115" s="16">
        <v>0.21</v>
      </c>
      <c r="F115" s="16">
        <v>12.36</v>
      </c>
      <c r="G115" s="16">
        <v>0.32</v>
      </c>
      <c r="H115" s="16">
        <v>2.97</v>
      </c>
      <c r="I115" s="16">
        <v>0.05</v>
      </c>
      <c r="J115" s="16">
        <v>0.24</v>
      </c>
      <c r="K115" s="16">
        <v>1.1299999999999999</v>
      </c>
      <c r="L115" s="16">
        <v>2.97</v>
      </c>
      <c r="M115" s="16">
        <v>5.27</v>
      </c>
      <c r="N115" s="16">
        <v>0.04</v>
      </c>
      <c r="O115" s="16"/>
      <c r="P115" s="8">
        <v>515.29999999999995</v>
      </c>
      <c r="Q115" s="8">
        <v>54</v>
      </c>
      <c r="R115" s="8">
        <v>150</v>
      </c>
      <c r="S115" s="8">
        <v>28.1</v>
      </c>
      <c r="T115" s="8">
        <v>6.9</v>
      </c>
      <c r="U115" s="8">
        <v>5.2</v>
      </c>
      <c r="V115" s="4"/>
      <c r="W115" s="4"/>
      <c r="X115" s="1">
        <f t="shared" si="2"/>
        <v>0.6441197236891546</v>
      </c>
      <c r="Y115" s="1">
        <v>9.542592592592591</v>
      </c>
      <c r="Z115" s="1">
        <v>5.4038461538461542</v>
      </c>
      <c r="AA115" s="1">
        <v>21.739130434782609</v>
      </c>
      <c r="AB115" s="16">
        <v>0.10774410774410774</v>
      </c>
      <c r="AC115" s="7">
        <v>762.96043871372456</v>
      </c>
      <c r="AD115" s="98"/>
    </row>
    <row r="116" spans="1:30">
      <c r="A116" s="98"/>
      <c r="B116" s="54" t="s">
        <v>259</v>
      </c>
      <c r="C116" s="98"/>
      <c r="D116" s="16">
        <v>71.13</v>
      </c>
      <c r="E116" s="16">
        <v>0.41</v>
      </c>
      <c r="F116" s="16">
        <v>13.26</v>
      </c>
      <c r="G116" s="16">
        <v>0.73</v>
      </c>
      <c r="H116" s="16">
        <v>3.27</v>
      </c>
      <c r="I116" s="16">
        <v>0.06</v>
      </c>
      <c r="J116" s="16">
        <v>0.49</v>
      </c>
      <c r="K116" s="16">
        <v>2.21</v>
      </c>
      <c r="L116" s="16">
        <v>3.34</v>
      </c>
      <c r="M116" s="16">
        <v>4.0999999999999996</v>
      </c>
      <c r="N116" s="16">
        <v>0.11</v>
      </c>
      <c r="O116" s="16"/>
      <c r="P116" s="8">
        <v>383.1</v>
      </c>
      <c r="Q116" s="8">
        <v>113</v>
      </c>
      <c r="R116" s="8">
        <v>194</v>
      </c>
      <c r="S116" s="8">
        <v>28.4</v>
      </c>
      <c r="T116" s="8">
        <v>7.8</v>
      </c>
      <c r="U116" s="8">
        <v>4.5999999999999996</v>
      </c>
      <c r="V116" s="4"/>
      <c r="W116" s="4"/>
      <c r="X116" s="1">
        <f t="shared" si="2"/>
        <v>2.3825788500308231</v>
      </c>
      <c r="Y116" s="1">
        <v>3.3902654867256641</v>
      </c>
      <c r="Z116" s="1">
        <v>6.1739130434782608</v>
      </c>
      <c r="AA116" s="1">
        <v>24.871794871794872</v>
      </c>
      <c r="AB116" s="16">
        <v>0.22324159021406728</v>
      </c>
      <c r="AC116" s="7">
        <v>800.20309261132309</v>
      </c>
      <c r="AD116" s="98"/>
    </row>
    <row r="117" spans="1:30">
      <c r="A117" s="98"/>
      <c r="B117" s="54" t="s">
        <v>260</v>
      </c>
      <c r="C117" s="98"/>
      <c r="D117" s="16">
        <v>71.569999999999993</v>
      </c>
      <c r="E117" s="16">
        <v>0.48</v>
      </c>
      <c r="F117" s="16">
        <v>12.9</v>
      </c>
      <c r="G117" s="16">
        <v>0.57999999999999996</v>
      </c>
      <c r="H117" s="16">
        <v>3.02</v>
      </c>
      <c r="I117" s="16">
        <v>0.06</v>
      </c>
      <c r="J117" s="16">
        <v>0.6</v>
      </c>
      <c r="K117" s="16">
        <v>1.77</v>
      </c>
      <c r="L117" s="16">
        <v>2.82</v>
      </c>
      <c r="M117" s="16">
        <v>2.29</v>
      </c>
      <c r="N117" s="16">
        <v>0.13</v>
      </c>
      <c r="O117" s="16"/>
      <c r="P117" s="8">
        <v>359.6</v>
      </c>
      <c r="Q117" s="8">
        <v>124</v>
      </c>
      <c r="R117" s="8">
        <v>187</v>
      </c>
      <c r="S117" s="8">
        <v>22.2</v>
      </c>
      <c r="T117" s="8">
        <v>6.3</v>
      </c>
      <c r="U117" s="8">
        <v>2.5</v>
      </c>
      <c r="V117" s="4"/>
      <c r="W117" s="4"/>
      <c r="X117" s="1">
        <f t="shared" si="2"/>
        <v>2.9997869973729681</v>
      </c>
      <c r="Y117" s="1">
        <v>2.9000000000000004</v>
      </c>
      <c r="Z117" s="1">
        <v>8.879999999999999</v>
      </c>
      <c r="AA117" s="1">
        <v>29.682539682539684</v>
      </c>
      <c r="AB117" s="16">
        <v>0.19205298013245031</v>
      </c>
      <c r="AC117" s="7">
        <v>832.73793788209207</v>
      </c>
      <c r="AD117" s="98"/>
    </row>
    <row r="118" spans="1:30">
      <c r="A118" s="98"/>
      <c r="B118" s="54" t="s">
        <v>261</v>
      </c>
      <c r="C118" s="98"/>
      <c r="D118" s="16">
        <v>72.17</v>
      </c>
      <c r="E118" s="16">
        <v>0.3</v>
      </c>
      <c r="F118" s="16">
        <v>13.21</v>
      </c>
      <c r="G118" s="16">
        <v>0.88</v>
      </c>
      <c r="H118" s="16">
        <v>2.75</v>
      </c>
      <c r="I118" s="16">
        <v>0.05</v>
      </c>
      <c r="J118" s="16">
        <v>0.36</v>
      </c>
      <c r="K118" s="16">
        <v>1.3</v>
      </c>
      <c r="L118" s="16">
        <v>3.12</v>
      </c>
      <c r="M118" s="16">
        <v>5.1100000000000003</v>
      </c>
      <c r="N118" s="16">
        <v>7.0000000000000007E-2</v>
      </c>
      <c r="O118" s="16"/>
      <c r="P118" s="8">
        <v>424.4</v>
      </c>
      <c r="Q118" s="8">
        <v>96</v>
      </c>
      <c r="R118" s="8">
        <v>172</v>
      </c>
      <c r="S118" s="8">
        <v>24.7</v>
      </c>
      <c r="T118" s="8">
        <v>6.5</v>
      </c>
      <c r="U118" s="8">
        <v>3.2</v>
      </c>
      <c r="V118" s="4"/>
      <c r="W118" s="4"/>
      <c r="X118" s="1">
        <f t="shared" si="2"/>
        <v>1.3686405839533162</v>
      </c>
      <c r="Y118" s="1">
        <v>4.4208333333333334</v>
      </c>
      <c r="Z118" s="1">
        <v>7.7187499999999991</v>
      </c>
      <c r="AA118" s="1">
        <v>26.46153846153846</v>
      </c>
      <c r="AB118" s="16">
        <v>0.32</v>
      </c>
      <c r="AC118" s="7">
        <v>779.97201680755632</v>
      </c>
      <c r="AD118" s="98"/>
    </row>
    <row r="119" spans="1:30">
      <c r="A119" s="98"/>
      <c r="B119" s="54" t="s">
        <v>262</v>
      </c>
      <c r="C119" s="98"/>
      <c r="D119" s="16">
        <v>67.89</v>
      </c>
      <c r="E119" s="16">
        <v>0.61</v>
      </c>
      <c r="F119" s="16">
        <v>13.74</v>
      </c>
      <c r="G119" s="16">
        <v>1.49</v>
      </c>
      <c r="H119" s="16">
        <v>3.65</v>
      </c>
      <c r="I119" s="16">
        <v>0.08</v>
      </c>
      <c r="J119" s="16">
        <v>0.66</v>
      </c>
      <c r="K119" s="16">
        <v>2.4500000000000002</v>
      </c>
      <c r="L119" s="16">
        <v>3.14</v>
      </c>
      <c r="M119" s="16">
        <v>5.09</v>
      </c>
      <c r="N119" s="16">
        <v>0.21</v>
      </c>
      <c r="O119" s="16"/>
      <c r="P119" s="8">
        <v>273.89999999999998</v>
      </c>
      <c r="Q119" s="8">
        <v>200</v>
      </c>
      <c r="R119" s="8">
        <v>262</v>
      </c>
      <c r="S119" s="8">
        <v>28.7</v>
      </c>
      <c r="T119" s="8">
        <v>9.8000000000000007</v>
      </c>
      <c r="U119" s="8">
        <v>3.5</v>
      </c>
      <c r="V119" s="4"/>
      <c r="W119" s="4"/>
      <c r="X119" s="1">
        <f t="shared" si="2"/>
        <v>6.3620050802824446</v>
      </c>
      <c r="Y119" s="1">
        <v>1.3694999999999999</v>
      </c>
      <c r="Z119" s="1">
        <v>8.1999999999999993</v>
      </c>
      <c r="AA119" s="1">
        <v>26.734693877551017</v>
      </c>
      <c r="AB119" s="16">
        <v>0.40821917808219177</v>
      </c>
      <c r="AC119" s="7">
        <v>814.29555409285638</v>
      </c>
      <c r="AD119" s="98"/>
    </row>
    <row r="120" spans="1:30">
      <c r="A120" s="98"/>
      <c r="B120" s="54" t="s">
        <v>263</v>
      </c>
      <c r="C120" s="98"/>
      <c r="D120" s="16">
        <v>69.489999999999995</v>
      </c>
      <c r="E120" s="16">
        <v>0.59</v>
      </c>
      <c r="F120" s="16">
        <v>13.03</v>
      </c>
      <c r="G120" s="16">
        <v>0.82</v>
      </c>
      <c r="H120" s="16">
        <v>4.08</v>
      </c>
      <c r="I120" s="16">
        <v>7.0000000000000007E-2</v>
      </c>
      <c r="J120" s="16">
        <v>0.86</v>
      </c>
      <c r="K120" s="16">
        <v>2.31</v>
      </c>
      <c r="L120" s="16">
        <v>2.93</v>
      </c>
      <c r="M120" s="16">
        <v>4.8</v>
      </c>
      <c r="N120" s="16">
        <v>0.18</v>
      </c>
      <c r="O120" s="16"/>
      <c r="P120" s="8">
        <v>307.60000000000002</v>
      </c>
      <c r="Q120" s="8">
        <v>161</v>
      </c>
      <c r="R120" s="8">
        <v>216</v>
      </c>
      <c r="S120" s="8">
        <v>24.9</v>
      </c>
      <c r="T120" s="8">
        <v>7.1</v>
      </c>
      <c r="U120" s="8">
        <v>2.2999999999999998</v>
      </c>
      <c r="V120" s="4"/>
      <c r="W120" s="4"/>
      <c r="X120" s="1">
        <f t="shared" si="2"/>
        <v>4.8557120327587624</v>
      </c>
      <c r="Y120" s="1">
        <v>1.9105590062111804</v>
      </c>
      <c r="Z120" s="1">
        <v>10.82608695652174</v>
      </c>
      <c r="AA120" s="1">
        <v>30.422535211267608</v>
      </c>
      <c r="AB120" s="16">
        <v>0.20098039215686272</v>
      </c>
      <c r="AC120" s="7">
        <v>800.94190341820979</v>
      </c>
      <c r="AD120" s="98"/>
    </row>
    <row r="121" spans="1:30">
      <c r="A121" s="98"/>
      <c r="B121" s="54" t="s">
        <v>264</v>
      </c>
      <c r="C121" s="98"/>
      <c r="D121" s="16">
        <v>67.959999999999994</v>
      </c>
      <c r="E121" s="16">
        <v>0.75</v>
      </c>
      <c r="F121" s="16">
        <v>13.47</v>
      </c>
      <c r="G121" s="16">
        <v>1.24</v>
      </c>
      <c r="H121" s="16">
        <v>3.9</v>
      </c>
      <c r="I121" s="16">
        <v>0.08</v>
      </c>
      <c r="J121" s="16">
        <v>0.95</v>
      </c>
      <c r="K121" s="16">
        <v>2.52</v>
      </c>
      <c r="L121" s="16">
        <v>2.87</v>
      </c>
      <c r="M121" s="16">
        <v>4.84</v>
      </c>
      <c r="N121" s="16">
        <v>0.24</v>
      </c>
      <c r="O121" s="16"/>
      <c r="P121" s="8">
        <v>278.7</v>
      </c>
      <c r="Q121" s="8">
        <v>168</v>
      </c>
      <c r="R121" s="8">
        <v>237</v>
      </c>
      <c r="S121" s="8">
        <v>24.9</v>
      </c>
      <c r="T121" s="8">
        <v>8.1</v>
      </c>
      <c r="U121" s="8">
        <v>2.1</v>
      </c>
      <c r="V121" s="4"/>
      <c r="W121" s="4"/>
      <c r="X121" s="1">
        <f t="shared" si="2"/>
        <v>7.1456381833589075</v>
      </c>
      <c r="Y121" s="1">
        <v>1.6589285714285713</v>
      </c>
      <c r="Z121" s="1">
        <v>11.857142857142856</v>
      </c>
      <c r="AA121" s="1">
        <v>29.25925925925926</v>
      </c>
      <c r="AB121" s="16">
        <v>0.31794871794871793</v>
      </c>
      <c r="AC121" s="7">
        <v>811.13762636421109</v>
      </c>
      <c r="AD121" s="98"/>
    </row>
    <row r="122" spans="1:30">
      <c r="A122" s="98"/>
      <c r="B122" s="54" t="s">
        <v>265</v>
      </c>
      <c r="C122" s="98"/>
      <c r="D122" s="16">
        <v>70.489999999999995</v>
      </c>
      <c r="E122" s="16">
        <v>0.47</v>
      </c>
      <c r="F122" s="16">
        <v>13.61</v>
      </c>
      <c r="G122" s="16">
        <v>0.59</v>
      </c>
      <c r="H122" s="16">
        <v>2.97</v>
      </c>
      <c r="I122" s="16">
        <v>0.05</v>
      </c>
      <c r="J122" s="16">
        <v>0.59</v>
      </c>
      <c r="K122" s="16">
        <v>2.19</v>
      </c>
      <c r="L122" s="16">
        <v>3</v>
      </c>
      <c r="M122" s="16">
        <v>4.68</v>
      </c>
      <c r="N122" s="16">
        <v>0.14000000000000001</v>
      </c>
      <c r="O122" s="16"/>
      <c r="P122" s="8">
        <v>317.10000000000002</v>
      </c>
      <c r="Q122" s="8">
        <v>145</v>
      </c>
      <c r="R122" s="8">
        <v>180</v>
      </c>
      <c r="S122" s="8">
        <v>23</v>
      </c>
      <c r="T122" s="8">
        <v>7.1</v>
      </c>
      <c r="U122" s="8">
        <v>2.8</v>
      </c>
      <c r="V122" s="4"/>
      <c r="W122" s="4"/>
      <c r="X122" s="1">
        <f t="shared" si="2"/>
        <v>3.6635197970973654</v>
      </c>
      <c r="Y122" s="1">
        <v>2.1868965517241379</v>
      </c>
      <c r="Z122" s="1">
        <v>8.2142857142857153</v>
      </c>
      <c r="AA122" s="1">
        <v>25.35211267605634</v>
      </c>
      <c r="AB122" s="16">
        <v>0.19865319865319864</v>
      </c>
      <c r="AC122" s="7">
        <v>792.01695821530814</v>
      </c>
      <c r="AD122" s="98"/>
    </row>
    <row r="123" spans="1:30">
      <c r="A123" s="98"/>
      <c r="B123" s="54" t="s">
        <v>266</v>
      </c>
      <c r="C123" s="98"/>
      <c r="D123" s="16">
        <v>68.38</v>
      </c>
      <c r="E123" s="16">
        <v>0.73</v>
      </c>
      <c r="F123" s="16">
        <v>13.17</v>
      </c>
      <c r="G123" s="16">
        <v>0.78</v>
      </c>
      <c r="H123" s="16">
        <v>4.5</v>
      </c>
      <c r="I123" s="16">
        <v>0.09</v>
      </c>
      <c r="J123" s="16">
        <v>1.07</v>
      </c>
      <c r="K123" s="16">
        <v>2.81</v>
      </c>
      <c r="L123" s="16">
        <v>2.86</v>
      </c>
      <c r="M123" s="16">
        <v>4.26</v>
      </c>
      <c r="N123" s="16">
        <v>0.23</v>
      </c>
      <c r="O123" s="16"/>
      <c r="P123" s="8">
        <v>255.5</v>
      </c>
      <c r="Q123" s="8">
        <v>146</v>
      </c>
      <c r="R123" s="8">
        <v>243</v>
      </c>
      <c r="S123" s="8">
        <v>27.7</v>
      </c>
      <c r="T123" s="8">
        <v>8.6</v>
      </c>
      <c r="U123" s="8">
        <v>2.9</v>
      </c>
      <c r="V123" s="4"/>
      <c r="W123" s="4"/>
      <c r="X123" s="1">
        <f t="shared" si="2"/>
        <v>7.4697089561560563</v>
      </c>
      <c r="Y123" s="1">
        <v>1.75</v>
      </c>
      <c r="Z123" s="1">
        <v>9.5517241379310338</v>
      </c>
      <c r="AA123" s="1">
        <v>28.255813953488374</v>
      </c>
      <c r="AB123" s="16">
        <v>0.17333333333333334</v>
      </c>
      <c r="AC123" s="7">
        <v>820.52298159389545</v>
      </c>
      <c r="AD123" s="98"/>
    </row>
    <row r="124" spans="1:30">
      <c r="A124" s="98"/>
      <c r="B124" s="54" t="s">
        <v>267</v>
      </c>
      <c r="C124" s="98"/>
      <c r="D124" s="16">
        <v>66.099999999999994</v>
      </c>
      <c r="E124" s="16">
        <v>0.86</v>
      </c>
      <c r="F124" s="16">
        <v>14.07</v>
      </c>
      <c r="G124" s="16">
        <v>1.06</v>
      </c>
      <c r="H124" s="16">
        <v>4.5</v>
      </c>
      <c r="I124" s="16">
        <v>0.09</v>
      </c>
      <c r="J124" s="16">
        <v>1.1000000000000001</v>
      </c>
      <c r="K124" s="16">
        <v>2.84</v>
      </c>
      <c r="L124" s="16">
        <v>2.98</v>
      </c>
      <c r="M124" s="16">
        <v>5.0599999999999996</v>
      </c>
      <c r="N124" s="16">
        <v>0.27</v>
      </c>
      <c r="O124" s="16"/>
      <c r="P124" s="8">
        <v>252</v>
      </c>
      <c r="Q124" s="8">
        <v>211</v>
      </c>
      <c r="R124" s="8">
        <v>288</v>
      </c>
      <c r="S124" s="8">
        <v>29.9</v>
      </c>
      <c r="T124" s="8">
        <v>9.4</v>
      </c>
      <c r="U124" s="8">
        <v>2.7</v>
      </c>
      <c r="V124" s="4"/>
      <c r="W124" s="4"/>
      <c r="X124" s="1">
        <f t="shared" si="2"/>
        <v>8.8905775075987847</v>
      </c>
      <c r="Y124" s="1">
        <v>1.1943127962085307</v>
      </c>
      <c r="Z124" s="1">
        <v>11.074074074074073</v>
      </c>
      <c r="AA124" s="1">
        <v>30.638297872340424</v>
      </c>
      <c r="AB124" s="16">
        <v>0.23555555555555557</v>
      </c>
      <c r="AC124" s="7">
        <v>825.19800739147365</v>
      </c>
      <c r="AD124" s="98"/>
    </row>
    <row r="125" spans="1:30">
      <c r="A125" s="98"/>
      <c r="B125" s="54" t="s">
        <v>268</v>
      </c>
      <c r="C125" s="98"/>
      <c r="D125" s="16">
        <v>65.92</v>
      </c>
      <c r="E125" s="16">
        <v>0.82</v>
      </c>
      <c r="F125" s="16">
        <v>14.32</v>
      </c>
      <c r="G125" s="16">
        <v>1.23</v>
      </c>
      <c r="H125" s="16">
        <v>3.98</v>
      </c>
      <c r="I125" s="16">
        <v>0.09</v>
      </c>
      <c r="J125" s="16">
        <v>1.08</v>
      </c>
      <c r="K125" s="16">
        <v>3.01</v>
      </c>
      <c r="L125" s="16">
        <v>3.02</v>
      </c>
      <c r="M125" s="16">
        <v>4.97</v>
      </c>
      <c r="N125" s="16">
        <v>0.25</v>
      </c>
      <c r="O125" s="16"/>
      <c r="P125" s="8">
        <v>239.6</v>
      </c>
      <c r="Q125" s="8">
        <v>232</v>
      </c>
      <c r="R125" s="8">
        <v>228</v>
      </c>
      <c r="S125" s="8">
        <v>24.1</v>
      </c>
      <c r="T125" s="8">
        <v>8.3000000000000007</v>
      </c>
      <c r="U125" s="8">
        <v>1.7</v>
      </c>
      <c r="V125" s="4"/>
      <c r="W125" s="4"/>
      <c r="X125" s="1">
        <f t="shared" si="2"/>
        <v>8.6580470997762227</v>
      </c>
      <c r="Y125" s="1">
        <v>1.0327586206896551</v>
      </c>
      <c r="Z125" s="1">
        <v>14.176470588235295</v>
      </c>
      <c r="AA125" s="1">
        <v>27.469879518072286</v>
      </c>
      <c r="AB125" s="16">
        <v>0.30904522613065327</v>
      </c>
      <c r="AC125" s="7">
        <v>806.67862049047164</v>
      </c>
      <c r="AD125" s="98"/>
    </row>
    <row r="126" spans="1:30">
      <c r="A126" s="98"/>
      <c r="B126" s="54" t="s">
        <v>269</v>
      </c>
      <c r="C126" s="98" t="s">
        <v>218</v>
      </c>
      <c r="D126" s="16">
        <v>67.680000000000007</v>
      </c>
      <c r="E126" s="16">
        <v>0.47</v>
      </c>
      <c r="F126" s="16">
        <v>14.94</v>
      </c>
      <c r="G126" s="16"/>
      <c r="H126" s="16"/>
      <c r="I126" s="16">
        <v>4.09</v>
      </c>
      <c r="J126" s="16">
        <v>0.09</v>
      </c>
      <c r="K126" s="16">
        <v>0.64</v>
      </c>
      <c r="L126" s="16">
        <v>2.23</v>
      </c>
      <c r="M126" s="16">
        <v>3.58</v>
      </c>
      <c r="N126" s="16">
        <v>4.87</v>
      </c>
      <c r="O126" s="16">
        <v>0.18</v>
      </c>
      <c r="P126" s="8">
        <v>319.33</v>
      </c>
      <c r="Q126" s="8">
        <v>196.91</v>
      </c>
      <c r="R126" s="8">
        <v>240.9</v>
      </c>
      <c r="S126" s="8">
        <v>26.51</v>
      </c>
      <c r="T126" s="8">
        <v>7.29</v>
      </c>
      <c r="U126" s="8">
        <v>2.75</v>
      </c>
      <c r="V126" s="4">
        <v>10.9</v>
      </c>
      <c r="W126" s="4">
        <v>23.21</v>
      </c>
      <c r="X126" s="1">
        <f t="shared" si="2"/>
        <v>126.5482049850385</v>
      </c>
      <c r="Y126" s="1">
        <v>1.6217053476207404</v>
      </c>
      <c r="Z126" s="1">
        <v>9.64</v>
      </c>
      <c r="AA126" s="1">
        <v>33.045267489711932</v>
      </c>
      <c r="AB126" s="16"/>
      <c r="AC126" s="7">
        <v>808.36637721527643</v>
      </c>
      <c r="AD126" s="98" t="s">
        <v>270</v>
      </c>
    </row>
    <row r="127" spans="1:30">
      <c r="A127" s="98"/>
      <c r="B127" s="54" t="s">
        <v>271</v>
      </c>
      <c r="C127" s="98"/>
      <c r="D127" s="16">
        <v>57.35</v>
      </c>
      <c r="E127" s="16">
        <v>0.61</v>
      </c>
      <c r="F127" s="16">
        <v>18.25</v>
      </c>
      <c r="G127" s="16"/>
      <c r="H127" s="16"/>
      <c r="I127" s="16">
        <v>4.6980000000000004</v>
      </c>
      <c r="J127" s="16">
        <v>0.15</v>
      </c>
      <c r="K127" s="16">
        <v>0.71</v>
      </c>
      <c r="L127" s="16">
        <v>2.77</v>
      </c>
      <c r="M127" s="16">
        <v>7.5</v>
      </c>
      <c r="N127" s="16">
        <v>0.99</v>
      </c>
      <c r="O127" s="16">
        <v>0.28000000000000003</v>
      </c>
      <c r="P127" s="8">
        <v>130.1</v>
      </c>
      <c r="Q127" s="8">
        <v>273.45999999999998</v>
      </c>
      <c r="R127" s="8">
        <v>265.02999999999997</v>
      </c>
      <c r="S127" s="8">
        <v>24.49</v>
      </c>
      <c r="T127" s="8">
        <v>7.73</v>
      </c>
      <c r="U127" s="8">
        <v>2.37</v>
      </c>
      <c r="V127" s="4">
        <v>5.18</v>
      </c>
      <c r="W127" s="4">
        <v>283.20999999999998</v>
      </c>
      <c r="X127" s="1">
        <f t="shared" si="2"/>
        <v>63.142917886404895</v>
      </c>
      <c r="Y127" s="1">
        <v>0.4757551378629416</v>
      </c>
      <c r="Z127" s="1">
        <v>10.333333333333332</v>
      </c>
      <c r="AA127" s="1">
        <v>34.285899094437255</v>
      </c>
      <c r="AB127" s="16"/>
      <c r="AC127" s="7">
        <v>799.49747882324789</v>
      </c>
      <c r="AD127" s="98"/>
    </row>
    <row r="128" spans="1:30">
      <c r="A128" s="98"/>
      <c r="B128" s="54" t="s">
        <v>272</v>
      </c>
      <c r="C128" s="98"/>
      <c r="D128" s="16">
        <v>65.2</v>
      </c>
      <c r="E128" s="16">
        <v>0.6</v>
      </c>
      <c r="F128" s="16">
        <v>13.63</v>
      </c>
      <c r="G128" s="16"/>
      <c r="H128" s="16"/>
      <c r="I128" s="16">
        <v>4.68</v>
      </c>
      <c r="J128" s="16">
        <v>0.12</v>
      </c>
      <c r="K128" s="16">
        <v>0.86</v>
      </c>
      <c r="L128" s="16">
        <v>2.88</v>
      </c>
      <c r="M128" s="16">
        <v>3.15</v>
      </c>
      <c r="N128" s="16">
        <v>4.3600000000000003</v>
      </c>
      <c r="O128" s="16">
        <v>0.21</v>
      </c>
      <c r="P128" s="8">
        <v>283.99</v>
      </c>
      <c r="Q128" s="8">
        <v>225.82</v>
      </c>
      <c r="R128" s="8">
        <v>269.52</v>
      </c>
      <c r="S128" s="8">
        <v>25.93</v>
      </c>
      <c r="T128" s="8">
        <v>7.95</v>
      </c>
      <c r="U128" s="8">
        <v>2.58</v>
      </c>
      <c r="V128" s="4">
        <v>5.4</v>
      </c>
      <c r="W128" s="4">
        <v>28.32</v>
      </c>
      <c r="X128" s="1">
        <f t="shared" si="2"/>
        <v>127.39435685853489</v>
      </c>
      <c r="Y128" s="1">
        <v>1.2575945443273404</v>
      </c>
      <c r="Z128" s="1">
        <v>10.050387596899224</v>
      </c>
      <c r="AA128" s="1">
        <v>33.901886792452828</v>
      </c>
      <c r="AB128" s="16"/>
      <c r="AC128" s="7">
        <v>807.55683277682863</v>
      </c>
      <c r="AD128" s="98"/>
    </row>
    <row r="129" spans="1:33">
      <c r="A129" s="98"/>
      <c r="B129" s="54" t="s">
        <v>273</v>
      </c>
      <c r="C129" s="98"/>
      <c r="D129" s="16">
        <v>71.62</v>
      </c>
      <c r="E129" s="16">
        <v>0.41</v>
      </c>
      <c r="F129" s="16">
        <v>12.83</v>
      </c>
      <c r="G129" s="16"/>
      <c r="H129" s="16"/>
      <c r="I129" s="16">
        <v>3.47</v>
      </c>
      <c r="J129" s="16">
        <v>0.11</v>
      </c>
      <c r="K129" s="16">
        <v>0.56999999999999995</v>
      </c>
      <c r="L129" s="16">
        <v>1.78</v>
      </c>
      <c r="M129" s="16">
        <v>2.86</v>
      </c>
      <c r="N129" s="16">
        <v>4.99</v>
      </c>
      <c r="O129" s="16">
        <v>0.13</v>
      </c>
      <c r="P129" s="8">
        <v>317.04000000000002</v>
      </c>
      <c r="Q129" s="8">
        <v>146.88</v>
      </c>
      <c r="R129" s="8">
        <v>256.99</v>
      </c>
      <c r="S129" s="8">
        <v>18.55</v>
      </c>
      <c r="T129" s="8">
        <v>7.86</v>
      </c>
      <c r="U129" s="8">
        <v>2.02</v>
      </c>
      <c r="V129" s="4">
        <v>9.01</v>
      </c>
      <c r="W129" s="4">
        <v>10.32</v>
      </c>
      <c r="X129" s="1">
        <f t="shared" si="2"/>
        <v>130.60302478779778</v>
      </c>
      <c r="Y129" s="1">
        <v>2.1584967320261441</v>
      </c>
      <c r="Z129" s="1">
        <v>9.1831683168316829</v>
      </c>
      <c r="AA129" s="1">
        <v>32.695928753180659</v>
      </c>
      <c r="AB129" s="16"/>
      <c r="AC129" s="7">
        <v>819.6690474564017</v>
      </c>
      <c r="AD129" s="98"/>
    </row>
    <row r="130" spans="1:33">
      <c r="A130" s="98"/>
      <c r="B130" s="54" t="s">
        <v>274</v>
      </c>
      <c r="C130" s="98"/>
      <c r="D130" s="16">
        <v>68.62</v>
      </c>
      <c r="E130" s="16">
        <v>0.44</v>
      </c>
      <c r="F130" s="16">
        <v>13.35</v>
      </c>
      <c r="G130" s="16"/>
      <c r="H130" s="16"/>
      <c r="I130" s="16">
        <v>3.71</v>
      </c>
      <c r="J130" s="16">
        <v>0.1</v>
      </c>
      <c r="K130" s="16">
        <v>0.73</v>
      </c>
      <c r="L130" s="16">
        <v>1.73</v>
      </c>
      <c r="M130" s="16">
        <v>2.77</v>
      </c>
      <c r="N130" s="16">
        <v>5.37</v>
      </c>
      <c r="O130" s="16">
        <v>0.15</v>
      </c>
      <c r="P130" s="8">
        <v>372.26</v>
      </c>
      <c r="Q130" s="8">
        <v>159.59</v>
      </c>
      <c r="R130" s="8">
        <v>294.11</v>
      </c>
      <c r="S130" s="8">
        <v>21.19</v>
      </c>
      <c r="T130" s="8">
        <v>8.25</v>
      </c>
      <c r="U130" s="8">
        <v>2.29</v>
      </c>
      <c r="V130" s="4">
        <v>21.75</v>
      </c>
      <c r="W130" s="4">
        <v>11</v>
      </c>
      <c r="X130" s="1">
        <f t="shared" si="2"/>
        <v>119.70014094472978</v>
      </c>
      <c r="Y130" s="1">
        <v>2.332602293376778</v>
      </c>
      <c r="Z130" s="1">
        <v>9.2532751091703069</v>
      </c>
      <c r="AA130" s="1">
        <v>35.649696969696969</v>
      </c>
      <c r="AB130" s="16"/>
      <c r="AC130" s="7">
        <v>832.33329915364004</v>
      </c>
      <c r="AD130" s="98"/>
    </row>
    <row r="131" spans="1:33">
      <c r="A131" s="98"/>
      <c r="B131" s="54" t="s">
        <v>275</v>
      </c>
      <c r="C131" s="98"/>
      <c r="D131" s="16">
        <v>66.48</v>
      </c>
      <c r="E131" s="16">
        <v>0.64</v>
      </c>
      <c r="F131" s="16">
        <v>14.07</v>
      </c>
      <c r="G131" s="16"/>
      <c r="H131" s="16"/>
      <c r="I131" s="16">
        <v>4.7</v>
      </c>
      <c r="J131" s="16">
        <v>0.11</v>
      </c>
      <c r="K131" s="16">
        <v>0.78700000000000003</v>
      </c>
      <c r="L131" s="16">
        <v>2.61</v>
      </c>
      <c r="M131" s="16">
        <v>3.52</v>
      </c>
      <c r="N131" s="16">
        <v>4.8099999999999996</v>
      </c>
      <c r="O131" s="16">
        <v>0.22</v>
      </c>
      <c r="P131" s="8">
        <v>341.5</v>
      </c>
      <c r="Q131" s="8">
        <v>230.7</v>
      </c>
      <c r="R131" s="8">
        <v>279.75</v>
      </c>
      <c r="S131" s="8">
        <v>28.85</v>
      </c>
      <c r="T131" s="8">
        <v>8.0299999999999994</v>
      </c>
      <c r="U131" s="8">
        <v>2.84</v>
      </c>
      <c r="V131" s="4">
        <v>7.56</v>
      </c>
      <c r="W131" s="4">
        <v>43.63</v>
      </c>
      <c r="X131" s="1">
        <f t="shared" si="2"/>
        <v>116.87486371141085</v>
      </c>
      <c r="Y131" s="1">
        <v>1.4802774165583008</v>
      </c>
      <c r="Z131" s="1">
        <v>10.158450704225354</v>
      </c>
      <c r="AA131" s="1">
        <v>34.838107098381073</v>
      </c>
      <c r="AB131" s="16"/>
      <c r="AC131" s="7">
        <v>808.96636036826555</v>
      </c>
      <c r="AD131" s="98"/>
    </row>
    <row r="132" spans="1:33">
      <c r="A132" s="98"/>
      <c r="B132" s="54" t="s">
        <v>276</v>
      </c>
      <c r="C132" s="98"/>
      <c r="D132" s="16">
        <v>71.16</v>
      </c>
      <c r="E132" s="16">
        <v>0.45</v>
      </c>
      <c r="F132" s="16">
        <v>13.04</v>
      </c>
      <c r="G132" s="16"/>
      <c r="H132" s="16"/>
      <c r="I132" s="16">
        <v>3.77</v>
      </c>
      <c r="J132" s="16">
        <v>0.08</v>
      </c>
      <c r="K132" s="16">
        <v>0.72</v>
      </c>
      <c r="L132" s="16">
        <v>1.76</v>
      </c>
      <c r="M132" s="16">
        <v>3.27</v>
      </c>
      <c r="N132" s="16">
        <v>4.54</v>
      </c>
      <c r="O132" s="16">
        <v>0.15</v>
      </c>
      <c r="P132" s="8">
        <v>405.64</v>
      </c>
      <c r="Q132" s="8">
        <v>144.44999999999999</v>
      </c>
      <c r="R132" s="8">
        <v>199.53</v>
      </c>
      <c r="S132" s="8">
        <v>23.96</v>
      </c>
      <c r="T132" s="8">
        <v>6.95</v>
      </c>
      <c r="U132" s="8">
        <v>3.32</v>
      </c>
      <c r="V132" s="4">
        <v>4.22</v>
      </c>
      <c r="W132" s="4">
        <v>185.49</v>
      </c>
      <c r="X132" s="1">
        <f t="shared" si="2"/>
        <v>92.871364819869612</v>
      </c>
      <c r="Y132" s="1">
        <v>2.8081689165801316</v>
      </c>
      <c r="Z132" s="1">
        <v>7.216867469879519</v>
      </c>
      <c r="AA132" s="1">
        <v>28.709352517985611</v>
      </c>
      <c r="AB132" s="16"/>
      <c r="AC132" s="7">
        <v>796.03471793886899</v>
      </c>
      <c r="AD132" s="98"/>
    </row>
    <row r="133" spans="1:33">
      <c r="A133" s="98"/>
      <c r="B133" s="54" t="s">
        <v>277</v>
      </c>
      <c r="C133" s="98"/>
      <c r="D133" s="16">
        <v>65.17</v>
      </c>
      <c r="E133" s="16">
        <v>0.83</v>
      </c>
      <c r="F133" s="16">
        <v>14.47</v>
      </c>
      <c r="G133" s="16"/>
      <c r="H133" s="16"/>
      <c r="I133" s="16">
        <v>5.33</v>
      </c>
      <c r="J133" s="16">
        <v>0.13</v>
      </c>
      <c r="K133" s="16">
        <v>1.1200000000000001</v>
      </c>
      <c r="L133" s="16">
        <v>3.05</v>
      </c>
      <c r="M133" s="16">
        <v>3.26</v>
      </c>
      <c r="N133" s="16">
        <v>4.8499999999999996</v>
      </c>
      <c r="O133" s="16">
        <v>0.3</v>
      </c>
      <c r="P133" s="8">
        <v>318.73</v>
      </c>
      <c r="Q133" s="8">
        <v>271.01</v>
      </c>
      <c r="R133" s="8">
        <v>265.41000000000003</v>
      </c>
      <c r="S133" s="8">
        <v>34.85</v>
      </c>
      <c r="T133" s="8">
        <v>7.21</v>
      </c>
      <c r="U133" s="8">
        <v>3.02</v>
      </c>
      <c r="V133" s="4">
        <v>7.91</v>
      </c>
      <c r="W133" s="4">
        <v>60.24</v>
      </c>
      <c r="X133" s="1">
        <f t="shared" si="2"/>
        <v>126.2657448343859</v>
      </c>
      <c r="Y133" s="1">
        <v>1.1760820633924949</v>
      </c>
      <c r="Z133" s="1">
        <v>11.539735099337749</v>
      </c>
      <c r="AA133" s="1">
        <v>36.811373092926495</v>
      </c>
      <c r="AB133" s="16"/>
      <c r="AC133" s="7">
        <v>801.31960598221724</v>
      </c>
      <c r="AD133" s="98"/>
    </row>
    <row r="134" spans="1:33">
      <c r="A134" s="98"/>
      <c r="B134" s="54" t="s">
        <v>278</v>
      </c>
      <c r="C134" s="98"/>
      <c r="D134" s="16">
        <v>69.03</v>
      </c>
      <c r="E134" s="16">
        <v>0.49</v>
      </c>
      <c r="F134" s="16">
        <v>14.08</v>
      </c>
      <c r="G134" s="16"/>
      <c r="H134" s="16"/>
      <c r="I134" s="16">
        <v>3.93</v>
      </c>
      <c r="J134" s="16">
        <v>0.1</v>
      </c>
      <c r="K134" s="16">
        <v>0.65</v>
      </c>
      <c r="L134" s="16">
        <v>2.2400000000000002</v>
      </c>
      <c r="M134" s="16">
        <v>3.37</v>
      </c>
      <c r="N134" s="16">
        <v>4.87</v>
      </c>
      <c r="O134" s="16">
        <v>0.18</v>
      </c>
      <c r="P134" s="8">
        <v>301.01</v>
      </c>
      <c r="Q134" s="8">
        <v>157.88999999999999</v>
      </c>
      <c r="R134" s="8">
        <v>328.3</v>
      </c>
      <c r="S134" s="8">
        <v>26.22</v>
      </c>
      <c r="T134" s="8">
        <v>9.42</v>
      </c>
      <c r="U134" s="8">
        <v>2.4900000000000002</v>
      </c>
      <c r="V134" s="4">
        <v>5.3</v>
      </c>
      <c r="W134" s="4">
        <v>7.97</v>
      </c>
      <c r="X134" s="1">
        <f t="shared" si="2"/>
        <v>134.25015214734509</v>
      </c>
      <c r="Y134" s="1">
        <v>1.9064538602824752</v>
      </c>
      <c r="Z134" s="1">
        <v>10.53012048192771</v>
      </c>
      <c r="AA134" s="1">
        <v>34.85138004246285</v>
      </c>
      <c r="AB134" s="16"/>
      <c r="AC134" s="7">
        <v>835.06073222254497</v>
      </c>
      <c r="AD134" s="98"/>
    </row>
    <row r="135" spans="1:33">
      <c r="A135" s="98"/>
      <c r="B135" s="54" t="s">
        <v>279</v>
      </c>
      <c r="C135" s="98"/>
      <c r="D135" s="16">
        <v>68.5</v>
      </c>
      <c r="E135" s="16">
        <v>0.52</v>
      </c>
      <c r="F135" s="16">
        <v>13.76</v>
      </c>
      <c r="G135" s="16"/>
      <c r="H135" s="16"/>
      <c r="I135" s="16">
        <v>4.32</v>
      </c>
      <c r="J135" s="16">
        <v>0.12</v>
      </c>
      <c r="K135" s="16">
        <v>0.7</v>
      </c>
      <c r="L135" s="16">
        <v>2.2999999999999998</v>
      </c>
      <c r="M135" s="16">
        <v>3.26</v>
      </c>
      <c r="N135" s="16">
        <v>4.91</v>
      </c>
      <c r="O135" s="16">
        <v>0.19</v>
      </c>
      <c r="P135" s="8">
        <v>279.41000000000003</v>
      </c>
      <c r="Q135" s="8">
        <v>181.2</v>
      </c>
      <c r="R135" s="8">
        <v>284.61</v>
      </c>
      <c r="S135" s="8">
        <v>24.03</v>
      </c>
      <c r="T135" s="8">
        <v>8.09</v>
      </c>
      <c r="U135" s="8">
        <v>2.34</v>
      </c>
      <c r="V135" s="4">
        <v>6.62</v>
      </c>
      <c r="W135" s="4">
        <v>37.840000000000003</v>
      </c>
      <c r="X135" s="1">
        <f t="shared" si="2"/>
        <v>145.81637447295859</v>
      </c>
      <c r="Y135" s="1">
        <v>1.5419977924944814</v>
      </c>
      <c r="Z135" s="1">
        <v>10.26923076923077</v>
      </c>
      <c r="AA135" s="1">
        <v>35.180469715698393</v>
      </c>
      <c r="AB135" s="16"/>
      <c r="AC135" s="7">
        <v>818.67616536514868</v>
      </c>
      <c r="AD135" s="98"/>
    </row>
    <row r="136" spans="1:33">
      <c r="A136" s="98"/>
      <c r="B136" s="54" t="s">
        <v>280</v>
      </c>
      <c r="C136" s="98"/>
      <c r="D136" s="16">
        <v>70.23</v>
      </c>
      <c r="E136" s="16">
        <v>0.52</v>
      </c>
      <c r="F136" s="16">
        <v>13.5</v>
      </c>
      <c r="G136" s="16"/>
      <c r="H136" s="16"/>
      <c r="I136" s="16">
        <v>4.16</v>
      </c>
      <c r="J136" s="16">
        <v>0.1</v>
      </c>
      <c r="K136" s="16">
        <v>0.72</v>
      </c>
      <c r="L136" s="16">
        <v>2.14</v>
      </c>
      <c r="M136" s="16">
        <v>3.17</v>
      </c>
      <c r="N136" s="16">
        <v>4.83</v>
      </c>
      <c r="O136" s="16">
        <v>0.18</v>
      </c>
      <c r="P136" s="8">
        <v>340.63</v>
      </c>
      <c r="Q136" s="8">
        <v>165.81</v>
      </c>
      <c r="R136" s="8">
        <v>216.41</v>
      </c>
      <c r="S136" s="8">
        <v>22.79</v>
      </c>
      <c r="T136" s="8">
        <v>6.29</v>
      </c>
      <c r="U136" s="8">
        <v>2.4900000000000002</v>
      </c>
      <c r="V136" s="4">
        <v>9.14</v>
      </c>
      <c r="W136" s="4">
        <v>20</v>
      </c>
      <c r="X136" s="1">
        <f t="shared" si="2"/>
        <v>117.66058011406898</v>
      </c>
      <c r="Y136" s="1">
        <v>2.0543393040226765</v>
      </c>
      <c r="Z136" s="1">
        <v>9.1526104417670666</v>
      </c>
      <c r="AA136" s="1">
        <v>34.405405405405403</v>
      </c>
      <c r="AB136" s="16"/>
      <c r="AC136" s="7">
        <v>798.03069082530158</v>
      </c>
      <c r="AD136" s="98"/>
    </row>
    <row r="137" spans="1:33">
      <c r="A137" s="98"/>
      <c r="B137" s="54" t="s">
        <v>281</v>
      </c>
      <c r="C137" s="98"/>
      <c r="D137" s="16">
        <v>75.099999999999994</v>
      </c>
      <c r="E137" s="16">
        <v>0.13</v>
      </c>
      <c r="F137" s="16">
        <v>12.53</v>
      </c>
      <c r="G137" s="16"/>
      <c r="H137" s="16"/>
      <c r="I137" s="16">
        <v>2.12</v>
      </c>
      <c r="J137" s="16">
        <v>0.11</v>
      </c>
      <c r="K137" s="16">
        <v>0.23</v>
      </c>
      <c r="L137" s="16">
        <v>0.93</v>
      </c>
      <c r="M137" s="16">
        <v>3.5</v>
      </c>
      <c r="N137" s="16">
        <v>4.62</v>
      </c>
      <c r="O137" s="16">
        <v>0.03</v>
      </c>
      <c r="P137" s="8">
        <v>461.12</v>
      </c>
      <c r="Q137" s="8">
        <v>42.35</v>
      </c>
      <c r="R137" s="8">
        <v>126.6</v>
      </c>
      <c r="S137" s="8">
        <v>24.91</v>
      </c>
      <c r="T137" s="8">
        <v>5.69</v>
      </c>
      <c r="U137" s="8">
        <v>4.24</v>
      </c>
      <c r="V137" s="4">
        <v>21.03</v>
      </c>
      <c r="W137" s="4">
        <v>14.31</v>
      </c>
      <c r="X137" s="1">
        <f t="shared" si="2"/>
        <v>83.137079746629851</v>
      </c>
      <c r="Y137" s="1">
        <v>10.888311688311688</v>
      </c>
      <c r="Z137" s="1">
        <v>5.875</v>
      </c>
      <c r="AA137" s="1">
        <v>22.249560632688926</v>
      </c>
      <c r="AB137" s="16"/>
      <c r="AC137" s="7">
        <v>766.25892788544695</v>
      </c>
      <c r="AD137" s="98"/>
    </row>
    <row r="138" spans="1:33">
      <c r="A138" s="98"/>
      <c r="B138" s="54" t="s">
        <v>282</v>
      </c>
      <c r="C138" s="98"/>
      <c r="D138" s="16">
        <v>71.040000000000006</v>
      </c>
      <c r="E138" s="16">
        <v>0.13</v>
      </c>
      <c r="F138" s="16">
        <v>11.45</v>
      </c>
      <c r="G138" s="16"/>
      <c r="H138" s="16"/>
      <c r="I138" s="16">
        <v>3.49</v>
      </c>
      <c r="J138" s="16">
        <v>0.13</v>
      </c>
      <c r="K138" s="16">
        <v>0.72</v>
      </c>
      <c r="L138" s="16">
        <v>1.0900000000000001</v>
      </c>
      <c r="M138" s="16">
        <v>1.45</v>
      </c>
      <c r="N138" s="16">
        <v>4.58</v>
      </c>
      <c r="O138" s="16">
        <v>0.03</v>
      </c>
      <c r="P138" s="8">
        <v>478.19</v>
      </c>
      <c r="Q138" s="8">
        <v>51.79</v>
      </c>
      <c r="R138" s="8">
        <v>117.52</v>
      </c>
      <c r="S138" s="8">
        <v>23.8</v>
      </c>
      <c r="T138" s="8">
        <v>5.42</v>
      </c>
      <c r="U138" s="8">
        <v>4.22</v>
      </c>
      <c r="V138" s="4">
        <v>19.04</v>
      </c>
      <c r="W138" s="4">
        <v>20.100000000000001</v>
      </c>
      <c r="X138" s="1">
        <f t="shared" si="2"/>
        <v>79.475219722597572</v>
      </c>
      <c r="Y138" s="1">
        <v>9.2332496620969309</v>
      </c>
      <c r="Z138" s="1">
        <v>5.6398104265402846</v>
      </c>
      <c r="AA138" s="1">
        <v>21.682656826568266</v>
      </c>
      <c r="AB138" s="16"/>
      <c r="AC138" s="7">
        <v>779.53188647183617</v>
      </c>
      <c r="AD138" s="98"/>
    </row>
    <row r="139" spans="1:33">
      <c r="A139" s="98"/>
      <c r="B139" s="54" t="s">
        <v>283</v>
      </c>
      <c r="C139" s="98"/>
      <c r="D139" s="16">
        <v>75.150000000000006</v>
      </c>
      <c r="E139" s="16">
        <v>0.1</v>
      </c>
      <c r="F139" s="16">
        <v>12.21</v>
      </c>
      <c r="G139" s="16"/>
      <c r="H139" s="16"/>
      <c r="I139" s="16">
        <v>2.27</v>
      </c>
      <c r="J139" s="16">
        <v>0.11</v>
      </c>
      <c r="K139" s="16">
        <v>0.24</v>
      </c>
      <c r="L139" s="16">
        <v>0.79</v>
      </c>
      <c r="M139" s="16">
        <v>3.29</v>
      </c>
      <c r="N139" s="16">
        <v>4.8600000000000003</v>
      </c>
      <c r="O139" s="16">
        <v>0.02</v>
      </c>
      <c r="P139" s="8">
        <v>474.96</v>
      </c>
      <c r="Q139" s="8">
        <v>49.87</v>
      </c>
      <c r="R139" s="8">
        <v>95.06</v>
      </c>
      <c r="S139" s="8">
        <v>18.010000000000002</v>
      </c>
      <c r="T139" s="8">
        <v>4.32</v>
      </c>
      <c r="U139" s="8">
        <v>2.41</v>
      </c>
      <c r="V139" s="4">
        <v>10.07</v>
      </c>
      <c r="W139" s="4">
        <v>12.35</v>
      </c>
      <c r="X139" s="1">
        <f t="shared" si="2"/>
        <v>84.90748605033707</v>
      </c>
      <c r="Y139" s="1">
        <v>9.5239623019851614</v>
      </c>
      <c r="Z139" s="1">
        <v>7.4730290456431536</v>
      </c>
      <c r="AA139" s="1">
        <v>22.00462962962963</v>
      </c>
      <c r="AB139" s="16"/>
      <c r="AC139" s="7">
        <v>743.47429242984913</v>
      </c>
      <c r="AD139" s="98"/>
    </row>
    <row r="140" spans="1:33">
      <c r="A140" s="98"/>
      <c r="B140" s="54" t="s">
        <v>284</v>
      </c>
      <c r="C140" s="98"/>
      <c r="D140" s="16">
        <v>72.13</v>
      </c>
      <c r="E140" s="16">
        <v>0.26</v>
      </c>
      <c r="F140" s="16">
        <v>13.19</v>
      </c>
      <c r="G140" s="16"/>
      <c r="H140" s="16"/>
      <c r="I140" s="16">
        <v>2.82</v>
      </c>
      <c r="J140" s="16">
        <v>0.1</v>
      </c>
      <c r="K140" s="16">
        <v>0.46</v>
      </c>
      <c r="L140" s="16">
        <v>1.25</v>
      </c>
      <c r="M140" s="16">
        <v>2.92</v>
      </c>
      <c r="N140" s="16">
        <v>5.41</v>
      </c>
      <c r="O140" s="16">
        <v>0.08</v>
      </c>
      <c r="P140" s="8">
        <v>470.01</v>
      </c>
      <c r="Q140" s="8">
        <v>103.44</v>
      </c>
      <c r="R140" s="8">
        <v>125.21</v>
      </c>
      <c r="S140" s="8">
        <v>27.94</v>
      </c>
      <c r="T140" s="8">
        <v>4.4000000000000004</v>
      </c>
      <c r="U140" s="8">
        <v>3.46</v>
      </c>
      <c r="V140" s="4">
        <v>17.579999999999998</v>
      </c>
      <c r="W140" s="4">
        <v>15.62</v>
      </c>
      <c r="X140" s="1">
        <f t="shared" ref="X140:X203" si="3">N140*78/94*10000/P140</f>
        <v>95.511774987132455</v>
      </c>
      <c r="Y140" s="1">
        <v>4.5437935034802788</v>
      </c>
      <c r="Z140" s="1">
        <v>8.0751445086705207</v>
      </c>
      <c r="AA140" s="1">
        <v>28.456818181818178</v>
      </c>
      <c r="AB140" s="16"/>
      <c r="AC140" s="7">
        <v>763.53812165154761</v>
      </c>
      <c r="AD140" s="98"/>
    </row>
    <row r="141" spans="1:33">
      <c r="A141" s="98"/>
      <c r="B141" s="54" t="s">
        <v>285</v>
      </c>
      <c r="C141" s="98"/>
      <c r="D141" s="16">
        <v>70.69</v>
      </c>
      <c r="E141" s="16">
        <v>0.33</v>
      </c>
      <c r="F141" s="16">
        <v>13.67</v>
      </c>
      <c r="G141" s="16"/>
      <c r="H141" s="16"/>
      <c r="I141" s="16">
        <v>3.08</v>
      </c>
      <c r="J141" s="16">
        <v>0.09</v>
      </c>
      <c r="K141" s="16">
        <v>0.6</v>
      </c>
      <c r="L141" s="16">
        <v>1.43</v>
      </c>
      <c r="M141" s="16">
        <v>3.09</v>
      </c>
      <c r="N141" s="16">
        <v>5.32</v>
      </c>
      <c r="O141" s="16">
        <v>0.1</v>
      </c>
      <c r="P141" s="8">
        <v>372.19</v>
      </c>
      <c r="Q141" s="8">
        <v>117.56</v>
      </c>
      <c r="R141" s="8">
        <v>160.83000000000001</v>
      </c>
      <c r="S141" s="8">
        <v>24.95</v>
      </c>
      <c r="T141" s="8">
        <v>5.68</v>
      </c>
      <c r="U141" s="8">
        <v>3.35</v>
      </c>
      <c r="V141" s="4">
        <v>4.08</v>
      </c>
      <c r="W141" s="4">
        <v>10.69</v>
      </c>
      <c r="X141" s="1">
        <f t="shared" si="3"/>
        <v>118.6079175987099</v>
      </c>
      <c r="Y141" s="1">
        <v>3.1659578087784959</v>
      </c>
      <c r="Z141" s="1">
        <v>7.4477611940298507</v>
      </c>
      <c r="AA141" s="1">
        <v>28.315140845070427</v>
      </c>
      <c r="AB141" s="16"/>
      <c r="AC141" s="7">
        <v>782.37426131557515</v>
      </c>
      <c r="AD141" s="98"/>
    </row>
    <row r="142" spans="1:33">
      <c r="A142" s="98"/>
      <c r="B142" s="54" t="s">
        <v>286</v>
      </c>
      <c r="C142" s="98"/>
      <c r="D142" s="16">
        <v>71.84</v>
      </c>
      <c r="E142" s="16">
        <v>0.24</v>
      </c>
      <c r="F142" s="16">
        <v>13.12</v>
      </c>
      <c r="G142" s="16"/>
      <c r="H142" s="16"/>
      <c r="I142" s="16">
        <v>2.29</v>
      </c>
      <c r="J142" s="16">
        <v>7.0000000000000007E-2</v>
      </c>
      <c r="K142" s="16">
        <v>0.67</v>
      </c>
      <c r="L142" s="16">
        <v>0.99</v>
      </c>
      <c r="M142" s="16">
        <v>2.65</v>
      </c>
      <c r="N142" s="16">
        <v>5.78</v>
      </c>
      <c r="O142" s="16">
        <v>0.08</v>
      </c>
      <c r="P142" s="8">
        <v>446.58</v>
      </c>
      <c r="Q142" s="8">
        <v>78.099999999999994</v>
      </c>
      <c r="R142" s="8">
        <v>203.8</v>
      </c>
      <c r="S142" s="8">
        <v>21.64</v>
      </c>
      <c r="T142" s="8">
        <v>8.23</v>
      </c>
      <c r="U142" s="8">
        <v>2.77</v>
      </c>
      <c r="V142" s="4">
        <v>14.33</v>
      </c>
      <c r="W142" s="4">
        <v>10.41</v>
      </c>
      <c r="X142" s="1">
        <f t="shared" si="3"/>
        <v>107.39778343781535</v>
      </c>
      <c r="Y142" s="1">
        <v>5.7180537772087066</v>
      </c>
      <c r="Z142" s="1">
        <v>7.8122743682310469</v>
      </c>
      <c r="AA142" s="1">
        <v>24.763061968408262</v>
      </c>
      <c r="AB142" s="16"/>
      <c r="AC142" s="7">
        <v>809.97776473377087</v>
      </c>
      <c r="AD142" s="98"/>
    </row>
    <row r="143" spans="1:33">
      <c r="A143" s="98"/>
      <c r="B143" s="54" t="s">
        <v>287</v>
      </c>
      <c r="C143" s="98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8">
        <v>1078.07</v>
      </c>
      <c r="Q143" s="8">
        <v>38.79</v>
      </c>
      <c r="R143" s="8">
        <v>92.27</v>
      </c>
      <c r="S143" s="8">
        <v>34.11</v>
      </c>
      <c r="T143" s="8">
        <v>7.08</v>
      </c>
      <c r="U143" s="8">
        <v>14.03</v>
      </c>
      <c r="V143" s="4">
        <v>14.05</v>
      </c>
      <c r="W143" s="4">
        <v>180.23</v>
      </c>
      <c r="X143" s="1">
        <f t="shared" si="3"/>
        <v>0</v>
      </c>
      <c r="Y143" s="1">
        <v>27.792472286671821</v>
      </c>
      <c r="Z143" s="1">
        <v>2.4312188168210978</v>
      </c>
      <c r="AA143" s="1">
        <v>13.032485875706215</v>
      </c>
      <c r="AB143" s="16"/>
      <c r="AC143" s="7"/>
      <c r="AD143" s="98"/>
      <c r="AE143" s="55"/>
      <c r="AG143" s="55"/>
    </row>
    <row r="144" spans="1:33">
      <c r="A144" s="98" t="s">
        <v>288</v>
      </c>
      <c r="B144" s="54" t="s">
        <v>289</v>
      </c>
      <c r="C144" s="98" t="s">
        <v>290</v>
      </c>
      <c r="D144" s="16">
        <v>73.83</v>
      </c>
      <c r="E144" s="16">
        <v>0.01</v>
      </c>
      <c r="F144" s="16">
        <v>14.52</v>
      </c>
      <c r="G144" s="16"/>
      <c r="H144" s="16">
        <v>0.27</v>
      </c>
      <c r="I144" s="16">
        <v>0.02</v>
      </c>
      <c r="J144" s="16">
        <v>0.04</v>
      </c>
      <c r="K144" s="16">
        <v>0.06</v>
      </c>
      <c r="L144" s="16">
        <v>0.76</v>
      </c>
      <c r="M144" s="16">
        <v>3.99</v>
      </c>
      <c r="N144" s="16">
        <v>5.44</v>
      </c>
      <c r="O144" s="16">
        <v>0.01</v>
      </c>
      <c r="P144" s="8">
        <v>1030</v>
      </c>
      <c r="Q144" s="8">
        <v>58</v>
      </c>
      <c r="R144" s="8">
        <v>25.4</v>
      </c>
      <c r="S144" s="8">
        <v>57.6</v>
      </c>
      <c r="T144" s="8">
        <v>3.47</v>
      </c>
      <c r="U144" s="8">
        <v>35.9</v>
      </c>
      <c r="V144" s="4"/>
      <c r="W144" s="4"/>
      <c r="X144" s="1">
        <f t="shared" si="3"/>
        <v>43.82565585622806</v>
      </c>
      <c r="Y144" s="1">
        <v>17.758620689655171</v>
      </c>
      <c r="Z144" s="1">
        <v>1.604456824512535</v>
      </c>
      <c r="AA144" s="1">
        <v>7.3198847262247835</v>
      </c>
      <c r="AB144" s="16">
        <v>7.407407407407407E-2</v>
      </c>
      <c r="AC144" s="7">
        <v>648.22147524435218</v>
      </c>
      <c r="AD144" s="98" t="s">
        <v>291</v>
      </c>
    </row>
    <row r="145" spans="1:30">
      <c r="A145" s="98"/>
      <c r="B145" s="54" t="s">
        <v>292</v>
      </c>
      <c r="C145" s="98"/>
      <c r="D145" s="16">
        <v>71.569999999999993</v>
      </c>
      <c r="E145" s="16">
        <v>0.01</v>
      </c>
      <c r="F145" s="16">
        <v>15.01</v>
      </c>
      <c r="G145" s="16"/>
      <c r="H145" s="16">
        <v>0.27</v>
      </c>
      <c r="I145" s="16">
        <v>0.03</v>
      </c>
      <c r="J145" s="16">
        <v>0.04</v>
      </c>
      <c r="K145" s="16">
        <v>0.06</v>
      </c>
      <c r="L145" s="16">
        <v>1.44</v>
      </c>
      <c r="M145" s="16">
        <v>3.72</v>
      </c>
      <c r="N145" s="16">
        <v>6.71</v>
      </c>
      <c r="O145" s="16">
        <v>0.01</v>
      </c>
      <c r="P145" s="8">
        <v>1340</v>
      </c>
      <c r="Q145" s="8">
        <v>66.099999999999994</v>
      </c>
      <c r="R145" s="8">
        <v>33.9</v>
      </c>
      <c r="S145" s="8">
        <v>77.400000000000006</v>
      </c>
      <c r="T145" s="8">
        <v>7.22</v>
      </c>
      <c r="U145" s="8">
        <v>72.400000000000006</v>
      </c>
      <c r="V145" s="4"/>
      <c r="W145" s="4"/>
      <c r="X145" s="1">
        <f t="shared" si="3"/>
        <v>41.551286122578595</v>
      </c>
      <c r="Y145" s="1">
        <v>20.272314674735252</v>
      </c>
      <c r="Z145" s="1">
        <v>1.069060773480663</v>
      </c>
      <c r="AA145" s="1">
        <v>4.6952908587257616</v>
      </c>
      <c r="AB145" s="16">
        <v>0.1111111111111111</v>
      </c>
      <c r="AC145" s="7">
        <v>655.25988397274273</v>
      </c>
      <c r="AD145" s="98"/>
    </row>
    <row r="146" spans="1:30">
      <c r="A146" s="98"/>
      <c r="B146" s="54" t="s">
        <v>293</v>
      </c>
      <c r="C146" s="98"/>
      <c r="D146" s="16">
        <v>78.42</v>
      </c>
      <c r="E146" s="16">
        <v>0.02</v>
      </c>
      <c r="F146" s="16">
        <v>11.65</v>
      </c>
      <c r="G146" s="16"/>
      <c r="H146" s="16">
        <v>0.35</v>
      </c>
      <c r="I146" s="16">
        <v>0.39</v>
      </c>
      <c r="J146" s="16">
        <v>0.04</v>
      </c>
      <c r="K146" s="16">
        <v>0.06</v>
      </c>
      <c r="L146" s="16">
        <v>1.1100000000000001</v>
      </c>
      <c r="M146" s="16">
        <v>4.03</v>
      </c>
      <c r="N146" s="16">
        <v>3.21</v>
      </c>
      <c r="O146" s="16">
        <v>0.02</v>
      </c>
      <c r="P146" s="8">
        <v>594</v>
      </c>
      <c r="Q146" s="8">
        <v>14.2</v>
      </c>
      <c r="R146" s="8">
        <v>87.3</v>
      </c>
      <c r="S146" s="8">
        <v>114</v>
      </c>
      <c r="T146" s="8">
        <v>6.53</v>
      </c>
      <c r="U146" s="8">
        <v>42.3</v>
      </c>
      <c r="V146" s="4"/>
      <c r="W146" s="4"/>
      <c r="X146" s="1">
        <f t="shared" si="3"/>
        <v>44.842037395228878</v>
      </c>
      <c r="Y146" s="1">
        <v>41.83098591549296</v>
      </c>
      <c r="Z146" s="1">
        <v>2.6950354609929081</v>
      </c>
      <c r="AA146" s="1">
        <v>13.369065849923429</v>
      </c>
      <c r="AB146" s="16">
        <v>1.1142857142857143</v>
      </c>
      <c r="AC146" s="7">
        <v>735.44778946398822</v>
      </c>
      <c r="AD146" s="98"/>
    </row>
    <row r="147" spans="1:30">
      <c r="A147" s="98"/>
      <c r="B147" s="54" t="s">
        <v>294</v>
      </c>
      <c r="C147" s="98"/>
      <c r="D147" s="16">
        <v>73.489999999999995</v>
      </c>
      <c r="E147" s="16">
        <v>0.14000000000000001</v>
      </c>
      <c r="F147" s="16">
        <v>14.18</v>
      </c>
      <c r="G147" s="16"/>
      <c r="H147" s="16">
        <v>0.76</v>
      </c>
      <c r="I147" s="16">
        <v>0.86</v>
      </c>
      <c r="J147" s="16">
        <v>0.22</v>
      </c>
      <c r="K147" s="16">
        <v>0.59</v>
      </c>
      <c r="L147" s="16">
        <v>1.1200000000000001</v>
      </c>
      <c r="M147" s="16">
        <v>0.65</v>
      </c>
      <c r="N147" s="16">
        <v>5.75</v>
      </c>
      <c r="O147" s="16">
        <v>0.02</v>
      </c>
      <c r="P147" s="8">
        <v>2530</v>
      </c>
      <c r="Q147" s="8">
        <v>14.6</v>
      </c>
      <c r="R147" s="8">
        <v>48.8</v>
      </c>
      <c r="S147" s="8">
        <v>74</v>
      </c>
      <c r="T147" s="8">
        <v>6.02</v>
      </c>
      <c r="U147" s="8">
        <v>29.3</v>
      </c>
      <c r="V147" s="4"/>
      <c r="W147" s="4"/>
      <c r="X147" s="1">
        <f t="shared" si="3"/>
        <v>18.858800773694391</v>
      </c>
      <c r="Y147" s="1">
        <v>173.2876712328767</v>
      </c>
      <c r="Z147" s="1">
        <v>2.5255972696245732</v>
      </c>
      <c r="AA147" s="1">
        <v>8.1063122923588047</v>
      </c>
      <c r="AB147" s="16">
        <v>1.131578947368421</v>
      </c>
      <c r="AC147" s="7">
        <v>722.60690892455091</v>
      </c>
      <c r="AD147" s="98"/>
    </row>
    <row r="148" spans="1:30">
      <c r="A148" s="98"/>
      <c r="B148" s="54" t="s">
        <v>295</v>
      </c>
      <c r="C148" s="98"/>
      <c r="D148" s="16">
        <v>75.19</v>
      </c>
      <c r="E148" s="16">
        <v>0.01</v>
      </c>
      <c r="F148" s="16">
        <v>14.46</v>
      </c>
      <c r="G148" s="16"/>
      <c r="H148" s="16">
        <v>0.3</v>
      </c>
      <c r="I148" s="16">
        <v>0.79</v>
      </c>
      <c r="J148" s="16">
        <v>0.23</v>
      </c>
      <c r="K148" s="16">
        <v>0.28000000000000003</v>
      </c>
      <c r="L148" s="16">
        <v>0.36</v>
      </c>
      <c r="M148" s="16">
        <v>0.11</v>
      </c>
      <c r="N148" s="16">
        <v>6.33</v>
      </c>
      <c r="O148" s="16">
        <v>0.02</v>
      </c>
      <c r="P148" s="8">
        <v>2285</v>
      </c>
      <c r="Q148" s="8">
        <v>8.1300000000000008</v>
      </c>
      <c r="R148" s="8">
        <v>87.1</v>
      </c>
      <c r="S148" s="8">
        <v>84.8</v>
      </c>
      <c r="T148" s="8">
        <v>9.32</v>
      </c>
      <c r="U148" s="8">
        <v>42.9</v>
      </c>
      <c r="V148" s="4"/>
      <c r="W148" s="4"/>
      <c r="X148" s="1">
        <f t="shared" si="3"/>
        <v>22.987103682666792</v>
      </c>
      <c r="Y148" s="1">
        <v>281.05781057810577</v>
      </c>
      <c r="Z148" s="1">
        <v>1.9766899766899766</v>
      </c>
      <c r="AA148" s="1">
        <v>9.3454935622317592</v>
      </c>
      <c r="AB148" s="16"/>
      <c r="AC148" s="7">
        <v>783.23572312444605</v>
      </c>
      <c r="AD148" s="98"/>
    </row>
    <row r="149" spans="1:30">
      <c r="A149" s="98"/>
      <c r="B149" s="54" t="s">
        <v>296</v>
      </c>
      <c r="C149" s="98" t="s">
        <v>297</v>
      </c>
      <c r="D149" s="16">
        <v>75.209999999999994</v>
      </c>
      <c r="E149" s="16">
        <v>0.01</v>
      </c>
      <c r="F149" s="16">
        <v>14.41</v>
      </c>
      <c r="G149" s="16"/>
      <c r="H149" s="16">
        <v>0.79</v>
      </c>
      <c r="I149" s="16">
        <v>0.28000000000000003</v>
      </c>
      <c r="J149" s="16">
        <v>0.3</v>
      </c>
      <c r="K149" s="16">
        <v>0.18</v>
      </c>
      <c r="L149" s="16">
        <v>0.2</v>
      </c>
      <c r="M149" s="16">
        <v>0.17</v>
      </c>
      <c r="N149" s="16">
        <v>6.19</v>
      </c>
      <c r="O149" s="16">
        <v>0.01</v>
      </c>
      <c r="P149" s="8">
        <v>2470</v>
      </c>
      <c r="Q149" s="8">
        <v>12.5</v>
      </c>
      <c r="R149" s="8">
        <v>51.3</v>
      </c>
      <c r="S149" s="8">
        <v>76.3</v>
      </c>
      <c r="T149" s="8">
        <v>6.57</v>
      </c>
      <c r="U149" s="8">
        <v>32.200000000000003</v>
      </c>
      <c r="V149" s="4"/>
      <c r="W149" s="4"/>
      <c r="X149" s="1">
        <f t="shared" si="3"/>
        <v>20.795072788353867</v>
      </c>
      <c r="Y149" s="1">
        <v>197.6</v>
      </c>
      <c r="Z149" s="1">
        <v>2.3695652173913042</v>
      </c>
      <c r="AA149" s="1">
        <v>7.808219178082191</v>
      </c>
      <c r="AB149" s="16">
        <v>0.35443037974683544</v>
      </c>
      <c r="AC149" s="7">
        <v>741.5671385597451</v>
      </c>
      <c r="AD149" s="98"/>
    </row>
    <row r="150" spans="1:30">
      <c r="A150" s="98"/>
      <c r="B150" s="54" t="s">
        <v>298</v>
      </c>
      <c r="C150" s="98"/>
      <c r="D150" s="16">
        <v>74.540000000000006</v>
      </c>
      <c r="E150" s="16">
        <v>0.01</v>
      </c>
      <c r="F150" s="16">
        <v>14.66</v>
      </c>
      <c r="G150" s="16"/>
      <c r="H150" s="16">
        <v>0.6</v>
      </c>
      <c r="I150" s="16">
        <v>0.28000000000000003</v>
      </c>
      <c r="J150" s="16">
        <v>0.26</v>
      </c>
      <c r="K150" s="16">
        <v>0.32</v>
      </c>
      <c r="L150" s="16">
        <v>0.22</v>
      </c>
      <c r="M150" s="16">
        <v>0.19</v>
      </c>
      <c r="N150" s="16">
        <v>6.46</v>
      </c>
      <c r="O150" s="16">
        <v>0.01</v>
      </c>
      <c r="P150" s="8">
        <v>2260</v>
      </c>
      <c r="Q150" s="8">
        <v>11.6</v>
      </c>
      <c r="R150" s="8">
        <v>50.3</v>
      </c>
      <c r="S150" s="8">
        <v>74.099999999999994</v>
      </c>
      <c r="T150" s="8">
        <v>6.2</v>
      </c>
      <c r="U150" s="8">
        <v>29.9</v>
      </c>
      <c r="V150" s="4"/>
      <c r="W150" s="4"/>
      <c r="X150" s="1">
        <f t="shared" si="3"/>
        <v>23.718697043871209</v>
      </c>
      <c r="Y150" s="1">
        <v>194.82758620689657</v>
      </c>
      <c r="Z150" s="1">
        <v>2.4782608695652173</v>
      </c>
      <c r="AA150" s="1">
        <v>8.1129032258064502</v>
      </c>
      <c r="AB150" s="16">
        <v>0.46666666666666673</v>
      </c>
      <c r="AC150" s="7">
        <v>738.06993690107015</v>
      </c>
      <c r="AD150" s="98"/>
    </row>
    <row r="151" spans="1:30">
      <c r="A151" s="98"/>
      <c r="B151" s="54" t="s">
        <v>299</v>
      </c>
      <c r="C151" s="98"/>
      <c r="D151" s="16">
        <v>76.19</v>
      </c>
      <c r="E151" s="16">
        <v>0.05</v>
      </c>
      <c r="F151" s="16">
        <v>12.82</v>
      </c>
      <c r="G151" s="16"/>
      <c r="H151" s="16">
        <v>0.56000000000000005</v>
      </c>
      <c r="I151" s="16">
        <v>0.75</v>
      </c>
      <c r="J151" s="16">
        <v>0.05</v>
      </c>
      <c r="K151" s="16">
        <v>0.08</v>
      </c>
      <c r="L151" s="16">
        <v>0.65</v>
      </c>
      <c r="M151" s="16">
        <v>3.22</v>
      </c>
      <c r="N151" s="16">
        <v>5.42</v>
      </c>
      <c r="O151" s="16">
        <v>0.02</v>
      </c>
      <c r="P151" s="8">
        <v>1288</v>
      </c>
      <c r="Q151" s="8">
        <v>40.1</v>
      </c>
      <c r="R151" s="8">
        <v>249</v>
      </c>
      <c r="S151" s="8">
        <v>58.7</v>
      </c>
      <c r="T151" s="8">
        <v>21.9</v>
      </c>
      <c r="U151" s="8">
        <v>27.5</v>
      </c>
      <c r="V151" s="4"/>
      <c r="W151" s="4"/>
      <c r="X151" s="1">
        <f t="shared" si="3"/>
        <v>34.918065283467691</v>
      </c>
      <c r="Y151" s="1">
        <v>32.119700748129674</v>
      </c>
      <c r="Z151" s="1">
        <v>2.1345454545454547</v>
      </c>
      <c r="AA151" s="1">
        <v>11.36986301369863</v>
      </c>
      <c r="AB151" s="16">
        <v>1.3392857142857142</v>
      </c>
      <c r="AC151" s="7">
        <v>830.39705152358727</v>
      </c>
      <c r="AD151" s="98"/>
    </row>
    <row r="152" spans="1:30">
      <c r="A152" s="98"/>
      <c r="B152" s="54" t="s">
        <v>300</v>
      </c>
      <c r="C152" s="98"/>
      <c r="D152" s="16">
        <v>72.34</v>
      </c>
      <c r="E152" s="16">
        <v>0.02</v>
      </c>
      <c r="F152" s="16">
        <v>14.6</v>
      </c>
      <c r="G152" s="16"/>
      <c r="H152" s="16">
        <v>0.17</v>
      </c>
      <c r="I152" s="16">
        <v>0.01</v>
      </c>
      <c r="J152" s="16">
        <v>0.03</v>
      </c>
      <c r="K152" s="16">
        <v>0.09</v>
      </c>
      <c r="L152" s="16">
        <v>3.08</v>
      </c>
      <c r="M152" s="16">
        <v>3.51</v>
      </c>
      <c r="N152" s="16">
        <v>3.78</v>
      </c>
      <c r="O152" s="16">
        <v>0.01</v>
      </c>
      <c r="P152" s="8">
        <v>764</v>
      </c>
      <c r="Q152" s="8">
        <v>148</v>
      </c>
      <c r="R152" s="8">
        <v>94.8</v>
      </c>
      <c r="S152" s="8">
        <v>61.3</v>
      </c>
      <c r="T152" s="8">
        <v>8.3800000000000008</v>
      </c>
      <c r="U152" s="8">
        <v>25.4</v>
      </c>
      <c r="V152" s="4"/>
      <c r="W152" s="4"/>
      <c r="X152" s="1">
        <f t="shared" si="3"/>
        <v>41.054918124094904</v>
      </c>
      <c r="Y152" s="1">
        <v>5.1621621621621623</v>
      </c>
      <c r="Z152" s="1">
        <v>2.4133858267716537</v>
      </c>
      <c r="AA152" s="1">
        <v>11.312649164677802</v>
      </c>
      <c r="AB152" s="16">
        <v>5.8823529411764705E-2</v>
      </c>
      <c r="AC152" s="7">
        <v>733.34209345824672</v>
      </c>
      <c r="AD152" s="98"/>
    </row>
    <row r="153" spans="1:30">
      <c r="A153" s="98"/>
      <c r="B153" s="54" t="s">
        <v>301</v>
      </c>
      <c r="C153" s="98"/>
      <c r="D153" s="16">
        <v>69.13</v>
      </c>
      <c r="E153" s="16">
        <v>0.02</v>
      </c>
      <c r="F153" s="16">
        <v>14.62</v>
      </c>
      <c r="G153" s="16"/>
      <c r="H153" s="16">
        <v>0.1</v>
      </c>
      <c r="I153" s="16">
        <v>0.04</v>
      </c>
      <c r="J153" s="16">
        <v>0.01</v>
      </c>
      <c r="K153" s="16">
        <v>0.08</v>
      </c>
      <c r="L153" s="16">
        <v>4.34</v>
      </c>
      <c r="M153" s="16">
        <v>3.4</v>
      </c>
      <c r="N153" s="16">
        <v>5.84</v>
      </c>
      <c r="O153" s="16">
        <v>0.02</v>
      </c>
      <c r="P153" s="8">
        <v>1078</v>
      </c>
      <c r="Q153" s="8">
        <v>135</v>
      </c>
      <c r="R153" s="8">
        <v>127</v>
      </c>
      <c r="S153" s="8">
        <v>63.6</v>
      </c>
      <c r="T153" s="8">
        <v>10</v>
      </c>
      <c r="U153" s="8">
        <v>38.200000000000003</v>
      </c>
      <c r="V153" s="4"/>
      <c r="W153" s="4"/>
      <c r="X153" s="1">
        <f t="shared" si="3"/>
        <v>44.95322306872459</v>
      </c>
      <c r="Y153" s="1">
        <v>7.9851851851851849</v>
      </c>
      <c r="Z153" s="1">
        <v>1.6649214659685863</v>
      </c>
      <c r="AA153" s="1">
        <v>12.7</v>
      </c>
      <c r="AB153" s="16">
        <v>0.39999999999999997</v>
      </c>
      <c r="AC153" s="7">
        <v>721.11282020126589</v>
      </c>
      <c r="AD153" s="98"/>
    </row>
    <row r="154" spans="1:30">
      <c r="A154" s="98"/>
      <c r="B154" s="54" t="s">
        <v>302</v>
      </c>
      <c r="C154" s="98" t="s">
        <v>303</v>
      </c>
      <c r="D154" s="16">
        <v>67.72</v>
      </c>
      <c r="E154" s="16">
        <v>0.01</v>
      </c>
      <c r="F154" s="16">
        <v>16.2</v>
      </c>
      <c r="G154" s="16"/>
      <c r="H154" s="16">
        <v>0.2</v>
      </c>
      <c r="I154" s="16">
        <v>0.02</v>
      </c>
      <c r="J154" s="16">
        <v>0.03</v>
      </c>
      <c r="K154" s="16">
        <v>0.05</v>
      </c>
      <c r="L154" s="16">
        <v>2.78</v>
      </c>
      <c r="M154" s="16">
        <v>3.16</v>
      </c>
      <c r="N154" s="16">
        <v>7.95</v>
      </c>
      <c r="O154" s="16">
        <v>0.01</v>
      </c>
      <c r="P154" s="8">
        <v>1590</v>
      </c>
      <c r="Q154" s="8">
        <v>133</v>
      </c>
      <c r="R154" s="8">
        <v>95.4</v>
      </c>
      <c r="S154" s="8">
        <v>38.200000000000003</v>
      </c>
      <c r="T154" s="8">
        <v>8.27</v>
      </c>
      <c r="U154" s="8">
        <v>18.7</v>
      </c>
      <c r="V154" s="4"/>
      <c r="W154" s="4"/>
      <c r="X154" s="1">
        <f t="shared" si="3"/>
        <v>41.48936170212766</v>
      </c>
      <c r="Y154" s="1">
        <v>11.954887218045112</v>
      </c>
      <c r="Z154" s="1">
        <v>2.0427807486631018</v>
      </c>
      <c r="AA154" s="1">
        <v>11.535671100362759</v>
      </c>
      <c r="AB154" s="16">
        <v>9.9999999999999992E-2</v>
      </c>
      <c r="AC154" s="7">
        <v>714.60327457194774</v>
      </c>
      <c r="AD154" s="98"/>
    </row>
    <row r="155" spans="1:30">
      <c r="A155" s="98"/>
      <c r="B155" s="54" t="s">
        <v>304</v>
      </c>
      <c r="C155" s="98"/>
      <c r="D155" s="16">
        <v>75.36</v>
      </c>
      <c r="E155" s="16">
        <v>0.02</v>
      </c>
      <c r="F155" s="16">
        <v>13.57</v>
      </c>
      <c r="G155" s="16"/>
      <c r="H155" s="16">
        <v>1.27</v>
      </c>
      <c r="I155" s="16">
        <v>0.1</v>
      </c>
      <c r="J155" s="16">
        <v>0.12</v>
      </c>
      <c r="K155" s="16">
        <v>0.08</v>
      </c>
      <c r="L155" s="16">
        <v>0.59</v>
      </c>
      <c r="M155" s="16">
        <v>3.34</v>
      </c>
      <c r="N155" s="16">
        <v>4.3600000000000003</v>
      </c>
      <c r="O155" s="16">
        <v>0.01</v>
      </c>
      <c r="P155" s="8">
        <v>1190</v>
      </c>
      <c r="Q155" s="8">
        <v>15.6</v>
      </c>
      <c r="R155" s="8">
        <v>57.6</v>
      </c>
      <c r="S155" s="8">
        <v>56.4</v>
      </c>
      <c r="T155" s="8">
        <v>5.28</v>
      </c>
      <c r="U155" s="8">
        <v>21.8</v>
      </c>
      <c r="V155" s="4"/>
      <c r="W155" s="4"/>
      <c r="X155" s="1">
        <f t="shared" si="3"/>
        <v>30.402288575004473</v>
      </c>
      <c r="Y155" s="1">
        <v>76.282051282051285</v>
      </c>
      <c r="Z155" s="1">
        <v>2.5871559633027523</v>
      </c>
      <c r="AA155" s="1">
        <v>10.909090909090908</v>
      </c>
      <c r="AB155" s="16">
        <v>7.874015748031496E-2</v>
      </c>
      <c r="AC155" s="7">
        <v>719.25645541075198</v>
      </c>
      <c r="AD155" s="98"/>
    </row>
    <row r="156" spans="1:30">
      <c r="A156" s="98"/>
      <c r="B156" s="54" t="s">
        <v>305</v>
      </c>
      <c r="C156" s="98"/>
      <c r="D156" s="16">
        <v>75.3</v>
      </c>
      <c r="E156" s="16">
        <v>0.03</v>
      </c>
      <c r="F156" s="16">
        <v>13.38</v>
      </c>
      <c r="G156" s="16"/>
      <c r="H156" s="16">
        <v>1.1100000000000001</v>
      </c>
      <c r="I156" s="16">
        <v>0.03</v>
      </c>
      <c r="J156" s="16">
        <v>0.09</v>
      </c>
      <c r="K156" s="16">
        <v>0.05</v>
      </c>
      <c r="L156" s="16">
        <v>0.54</v>
      </c>
      <c r="M156" s="16">
        <v>3.75</v>
      </c>
      <c r="N156" s="16">
        <v>4.91</v>
      </c>
      <c r="O156" s="16">
        <v>0.01</v>
      </c>
      <c r="P156" s="8">
        <v>1190</v>
      </c>
      <c r="Q156" s="8">
        <v>13.9</v>
      </c>
      <c r="R156" s="8">
        <v>68.7</v>
      </c>
      <c r="S156" s="8">
        <v>57.3</v>
      </c>
      <c r="T156" s="8">
        <v>5.21</v>
      </c>
      <c r="U156" s="8">
        <v>17.3</v>
      </c>
      <c r="V156" s="4"/>
      <c r="W156" s="4"/>
      <c r="X156" s="1">
        <f t="shared" si="3"/>
        <v>34.237439656713754</v>
      </c>
      <c r="Y156" s="1">
        <v>85.611510791366911</v>
      </c>
      <c r="Z156" s="1">
        <v>3.3121387283236992</v>
      </c>
      <c r="AA156" s="1">
        <v>13.186180422264876</v>
      </c>
      <c r="AB156" s="16">
        <v>2.7027027027027025E-2</v>
      </c>
      <c r="AC156" s="7">
        <v>722.84444071390055</v>
      </c>
      <c r="AD156" s="98"/>
    </row>
    <row r="157" spans="1:30">
      <c r="A157" s="98"/>
      <c r="B157" s="54" t="s">
        <v>306</v>
      </c>
      <c r="C157" s="98"/>
      <c r="D157" s="16">
        <v>75.34</v>
      </c>
      <c r="E157" s="16">
        <v>0.03</v>
      </c>
      <c r="F157" s="16">
        <v>13.48</v>
      </c>
      <c r="G157" s="16"/>
      <c r="H157" s="16">
        <v>0.94</v>
      </c>
      <c r="I157" s="16">
        <v>1.1200000000000001</v>
      </c>
      <c r="J157" s="16">
        <v>0.08</v>
      </c>
      <c r="K157" s="16">
        <v>0.12</v>
      </c>
      <c r="L157" s="16">
        <v>0.6</v>
      </c>
      <c r="M157" s="16">
        <v>3.67</v>
      </c>
      <c r="N157" s="16">
        <v>4.2</v>
      </c>
      <c r="O157" s="16">
        <v>0.01</v>
      </c>
      <c r="P157" s="8">
        <v>1303</v>
      </c>
      <c r="Q157" s="8">
        <v>8.0500000000000007</v>
      </c>
      <c r="R157" s="8">
        <v>104</v>
      </c>
      <c r="S157" s="8">
        <v>73.5</v>
      </c>
      <c r="T157" s="8">
        <v>9</v>
      </c>
      <c r="U157" s="8">
        <v>37.9</v>
      </c>
      <c r="V157" s="4"/>
      <c r="W157" s="4"/>
      <c r="X157" s="1">
        <f t="shared" si="3"/>
        <v>26.746787283029345</v>
      </c>
      <c r="Y157" s="1">
        <v>161.86335403726707</v>
      </c>
      <c r="Z157" s="1">
        <v>1.9393139841688656</v>
      </c>
      <c r="AA157" s="1">
        <v>11.555555555555555</v>
      </c>
      <c r="AB157" s="16">
        <v>1.1914893617021278</v>
      </c>
      <c r="AC157" s="7">
        <v>762.37304836775672</v>
      </c>
      <c r="AD157" s="98"/>
    </row>
    <row r="158" spans="1:30">
      <c r="A158" s="98"/>
      <c r="B158" s="54"/>
      <c r="C158" s="98"/>
      <c r="D158" s="16">
        <v>74.180000000000007</v>
      </c>
      <c r="E158" s="16">
        <v>7.0000000000000007E-2</v>
      </c>
      <c r="F158" s="16">
        <v>13.53</v>
      </c>
      <c r="G158" s="16">
        <v>0.3</v>
      </c>
      <c r="H158" s="16"/>
      <c r="I158" s="16"/>
      <c r="J158" s="16">
        <v>0.02</v>
      </c>
      <c r="K158" s="16">
        <v>0.01</v>
      </c>
      <c r="L158" s="16">
        <v>1.48</v>
      </c>
      <c r="M158" s="16">
        <v>3.63</v>
      </c>
      <c r="N158" s="16">
        <v>4.82</v>
      </c>
      <c r="O158" s="16">
        <v>0.02</v>
      </c>
      <c r="P158" s="8">
        <v>973</v>
      </c>
      <c r="Q158" s="8">
        <v>61.6</v>
      </c>
      <c r="R158" s="8">
        <v>118.7</v>
      </c>
      <c r="S158" s="8">
        <v>54</v>
      </c>
      <c r="T158" s="8">
        <v>8.1999999999999993</v>
      </c>
      <c r="U158" s="8">
        <v>28.2</v>
      </c>
      <c r="V158" s="4">
        <v>5.0999999999999996</v>
      </c>
      <c r="W158" s="4">
        <v>5</v>
      </c>
      <c r="X158" s="1">
        <f t="shared" si="3"/>
        <v>41.105595766547857</v>
      </c>
      <c r="Y158" s="1">
        <v>15.795454545454545</v>
      </c>
      <c r="Z158" s="1">
        <v>0.52222222222222225</v>
      </c>
      <c r="AA158" s="1">
        <v>14.475609756097562</v>
      </c>
      <c r="AB158" s="16"/>
      <c r="AC158" s="7">
        <v>757.05191640539795</v>
      </c>
      <c r="AD158" s="98"/>
    </row>
    <row r="159" spans="1:30">
      <c r="A159" s="98"/>
      <c r="B159" s="54"/>
      <c r="C159" s="98"/>
      <c r="D159" s="16">
        <v>75.31</v>
      </c>
      <c r="E159" s="16">
        <v>0.02</v>
      </c>
      <c r="F159" s="16">
        <v>13.7</v>
      </c>
      <c r="G159" s="16">
        <v>0.8</v>
      </c>
      <c r="H159" s="16"/>
      <c r="I159" s="16"/>
      <c r="J159" s="16">
        <v>0.09</v>
      </c>
      <c r="K159" s="16">
        <v>0.14000000000000001</v>
      </c>
      <c r="L159" s="16">
        <v>0.56999999999999995</v>
      </c>
      <c r="M159" s="16">
        <v>4.16</v>
      </c>
      <c r="N159" s="16">
        <v>3.44</v>
      </c>
      <c r="O159" s="16">
        <v>0.01</v>
      </c>
      <c r="P159" s="8">
        <v>1166</v>
      </c>
      <c r="Q159" s="8">
        <v>10.7</v>
      </c>
      <c r="R159" s="8">
        <v>73.599999999999994</v>
      </c>
      <c r="S159" s="8">
        <v>74.599999999999994</v>
      </c>
      <c r="T159" s="8">
        <v>7</v>
      </c>
      <c r="U159" s="8">
        <v>28.9</v>
      </c>
      <c r="V159" s="4">
        <v>105.3</v>
      </c>
      <c r="W159" s="4">
        <v>16.7</v>
      </c>
      <c r="X159" s="1">
        <f t="shared" si="3"/>
        <v>24.480858362833473</v>
      </c>
      <c r="Y159" s="1">
        <v>108.97196261682244</v>
      </c>
      <c r="Z159" s="1">
        <v>0.38739946380697055</v>
      </c>
      <c r="AA159" s="1">
        <v>10.514285714285714</v>
      </c>
      <c r="AB159" s="16"/>
      <c r="AC159" s="7">
        <v>737.26089230878301</v>
      </c>
      <c r="AD159" s="98"/>
    </row>
    <row r="160" spans="1:30">
      <c r="A160" s="98"/>
      <c r="B160" s="54"/>
      <c r="C160" s="98"/>
      <c r="D160" s="16">
        <v>74.459999999999994</v>
      </c>
      <c r="E160" s="16">
        <v>0.01</v>
      </c>
      <c r="F160" s="16">
        <v>14.14</v>
      </c>
      <c r="G160" s="16">
        <v>1.38</v>
      </c>
      <c r="H160" s="16"/>
      <c r="I160" s="16"/>
      <c r="J160" s="16">
        <v>0.02</v>
      </c>
      <c r="K160" s="16">
        <v>0.06</v>
      </c>
      <c r="L160" s="16">
        <v>0.5</v>
      </c>
      <c r="M160" s="16">
        <v>5.71</v>
      </c>
      <c r="N160" s="16">
        <v>3.68</v>
      </c>
      <c r="O160" s="16">
        <v>0.01</v>
      </c>
      <c r="P160" s="8">
        <v>1069</v>
      </c>
      <c r="Q160" s="8">
        <v>25.1</v>
      </c>
      <c r="R160" s="8">
        <v>52.5</v>
      </c>
      <c r="S160" s="8">
        <v>59.1</v>
      </c>
      <c r="T160" s="8">
        <v>8.6</v>
      </c>
      <c r="U160" s="8">
        <v>43.8</v>
      </c>
      <c r="V160" s="4">
        <v>15.3</v>
      </c>
      <c r="W160" s="4">
        <v>2.4</v>
      </c>
      <c r="X160" s="1">
        <f t="shared" si="3"/>
        <v>28.565173257966286</v>
      </c>
      <c r="Y160" s="1">
        <v>42.589641434262944</v>
      </c>
      <c r="Z160" s="1">
        <v>0.74111675126903542</v>
      </c>
      <c r="AA160" s="1">
        <v>6.1046511627906979</v>
      </c>
      <c r="AB160" s="16"/>
      <c r="AC160" s="7">
        <v>693.59669899781375</v>
      </c>
      <c r="AD160" s="98"/>
    </row>
    <row r="161" spans="1:30">
      <c r="A161" s="98"/>
      <c r="B161" s="54"/>
      <c r="C161" s="98"/>
      <c r="D161" s="16">
        <v>70.36</v>
      </c>
      <c r="E161" s="16">
        <v>0.03</v>
      </c>
      <c r="F161" s="16">
        <v>15.66</v>
      </c>
      <c r="G161" s="16">
        <v>1.41</v>
      </c>
      <c r="H161" s="16"/>
      <c r="I161" s="16"/>
      <c r="J161" s="16">
        <v>0.1</v>
      </c>
      <c r="K161" s="16">
        <v>0.06</v>
      </c>
      <c r="L161" s="16">
        <v>0.5</v>
      </c>
      <c r="M161" s="16">
        <v>5.83</v>
      </c>
      <c r="N161" s="16">
        <v>4.8600000000000003</v>
      </c>
      <c r="O161" s="16">
        <v>0.04</v>
      </c>
      <c r="P161" s="8">
        <v>1616</v>
      </c>
      <c r="Q161" s="8">
        <v>9.4</v>
      </c>
      <c r="R161" s="8">
        <v>71.400000000000006</v>
      </c>
      <c r="S161" s="8">
        <v>83.8</v>
      </c>
      <c r="T161" s="8">
        <v>6.7</v>
      </c>
      <c r="U161" s="8">
        <v>26.4</v>
      </c>
      <c r="V161" s="4">
        <v>115.5</v>
      </c>
      <c r="W161" s="4">
        <v>9.4</v>
      </c>
      <c r="X161" s="1">
        <f t="shared" si="3"/>
        <v>24.955234885190652</v>
      </c>
      <c r="Y161" s="1">
        <v>171.91489361702128</v>
      </c>
      <c r="Z161" s="1">
        <v>0.31503579952267302</v>
      </c>
      <c r="AA161" s="1">
        <v>10.656716417910449</v>
      </c>
      <c r="AB161" s="16"/>
      <c r="AC161" s="7">
        <v>711.80829705662393</v>
      </c>
      <c r="AD161" s="98"/>
    </row>
    <row r="162" spans="1:30">
      <c r="A162" s="98"/>
      <c r="B162" s="54"/>
      <c r="C162" s="98"/>
      <c r="D162" s="16">
        <v>73.31</v>
      </c>
      <c r="E162" s="16">
        <v>0.02</v>
      </c>
      <c r="F162" s="16">
        <v>14.33</v>
      </c>
      <c r="G162" s="16">
        <v>1.99</v>
      </c>
      <c r="H162" s="16"/>
      <c r="I162" s="16"/>
      <c r="J162" s="16">
        <v>0.11</v>
      </c>
      <c r="K162" s="16">
        <v>0.08</v>
      </c>
      <c r="L162" s="16">
        <v>0.56000000000000005</v>
      </c>
      <c r="M162" s="16">
        <v>3.32</v>
      </c>
      <c r="N162" s="16">
        <v>3.3</v>
      </c>
      <c r="O162" s="16">
        <v>0</v>
      </c>
      <c r="P162" s="8">
        <v>1924</v>
      </c>
      <c r="Q162" s="8">
        <v>7.4</v>
      </c>
      <c r="R162" s="8">
        <v>68.5</v>
      </c>
      <c r="S162" s="8">
        <v>67.400000000000006</v>
      </c>
      <c r="T162" s="8">
        <v>5.4</v>
      </c>
      <c r="U162" s="8">
        <v>30.3</v>
      </c>
      <c r="V162" s="4">
        <v>166.8</v>
      </c>
      <c r="W162" s="4">
        <v>24.3</v>
      </c>
      <c r="X162" s="1">
        <f t="shared" si="3"/>
        <v>14.232317423806785</v>
      </c>
      <c r="Y162" s="1">
        <v>260</v>
      </c>
      <c r="Z162" s="1">
        <v>0.44955489614243321</v>
      </c>
      <c r="AA162" s="1">
        <v>12.685185185185185</v>
      </c>
      <c r="AB162" s="16"/>
      <c r="AC162" s="7">
        <v>745.51220439712904</v>
      </c>
      <c r="AD162" s="98"/>
    </row>
    <row r="163" spans="1:30">
      <c r="A163" s="98"/>
      <c r="B163" s="54"/>
      <c r="C163" s="98"/>
      <c r="D163" s="16">
        <v>74.569999999999993</v>
      </c>
      <c r="E163" s="16">
        <v>0.01</v>
      </c>
      <c r="F163" s="16">
        <v>13.97</v>
      </c>
      <c r="G163" s="16">
        <v>0.83</v>
      </c>
      <c r="H163" s="16"/>
      <c r="I163" s="16"/>
      <c r="J163" s="16">
        <v>0.08</v>
      </c>
      <c r="K163" s="16">
        <v>0.14000000000000001</v>
      </c>
      <c r="L163" s="16">
        <v>0.2</v>
      </c>
      <c r="M163" s="16">
        <v>3.69</v>
      </c>
      <c r="N163" s="16">
        <v>5.68</v>
      </c>
      <c r="O163" s="16">
        <v>0.04</v>
      </c>
      <c r="P163" s="8">
        <v>1979</v>
      </c>
      <c r="Q163" s="8">
        <v>12.4</v>
      </c>
      <c r="R163" s="8">
        <v>70.400000000000006</v>
      </c>
      <c r="S163" s="8">
        <v>70.599999999999994</v>
      </c>
      <c r="T163" s="8">
        <v>8.5</v>
      </c>
      <c r="U163" s="8">
        <v>39</v>
      </c>
      <c r="V163" s="4">
        <v>294.7</v>
      </c>
      <c r="W163" s="4">
        <v>25.6</v>
      </c>
      <c r="X163" s="1">
        <f t="shared" si="3"/>
        <v>23.816025716835277</v>
      </c>
      <c r="Y163" s="1">
        <v>159.59677419354838</v>
      </c>
      <c r="Z163" s="1">
        <v>0.55240793201133154</v>
      </c>
      <c r="AA163" s="1">
        <v>8.2823529411764714</v>
      </c>
      <c r="AB163" s="16"/>
      <c r="AC163" s="7">
        <v>727.05580251833169</v>
      </c>
      <c r="AD163" s="98"/>
    </row>
    <row r="164" spans="1:30">
      <c r="A164" s="98"/>
      <c r="B164" s="54"/>
      <c r="C164" s="98"/>
      <c r="D164" s="16">
        <v>73.66</v>
      </c>
      <c r="E164" s="16">
        <v>0.04</v>
      </c>
      <c r="F164" s="16">
        <v>13.39</v>
      </c>
      <c r="G164" s="16">
        <v>1.98</v>
      </c>
      <c r="H164" s="16"/>
      <c r="I164" s="16"/>
      <c r="J164" s="16">
        <v>0.09</v>
      </c>
      <c r="K164" s="16">
        <v>0.15</v>
      </c>
      <c r="L164" s="16">
        <v>1.2</v>
      </c>
      <c r="M164" s="16">
        <v>2.97</v>
      </c>
      <c r="N164" s="16">
        <v>4.3</v>
      </c>
      <c r="O164" s="16">
        <v>0.02</v>
      </c>
      <c r="P164" s="8">
        <v>1620</v>
      </c>
      <c r="Q164" s="8">
        <v>10.5</v>
      </c>
      <c r="R164" s="8">
        <v>84.7</v>
      </c>
      <c r="S164" s="8">
        <v>82</v>
      </c>
      <c r="T164" s="8">
        <v>6.8</v>
      </c>
      <c r="U164" s="8">
        <v>28</v>
      </c>
      <c r="V164" s="4">
        <v>74.2</v>
      </c>
      <c r="W164" s="4">
        <v>19.899999999999999</v>
      </c>
      <c r="X164" s="1">
        <f t="shared" si="3"/>
        <v>22.025216706067766</v>
      </c>
      <c r="Y164" s="1">
        <v>154.28571428571428</v>
      </c>
      <c r="Z164" s="1">
        <v>0.34146341463414637</v>
      </c>
      <c r="AA164" s="1">
        <v>12.455882352941178</v>
      </c>
      <c r="AB164" s="16"/>
      <c r="AC164" s="7">
        <v>745.96133039719439</v>
      </c>
      <c r="AD164" s="98"/>
    </row>
    <row r="165" spans="1:30">
      <c r="A165" s="98"/>
      <c r="B165" s="54"/>
      <c r="C165" s="98"/>
      <c r="D165" s="16">
        <v>75.52</v>
      </c>
      <c r="E165" s="16">
        <v>0.02</v>
      </c>
      <c r="F165" s="16">
        <v>13.09</v>
      </c>
      <c r="G165" s="16">
        <v>1.81</v>
      </c>
      <c r="H165" s="16"/>
      <c r="I165" s="16"/>
      <c r="J165" s="16">
        <v>0.06</v>
      </c>
      <c r="K165" s="16">
        <v>0.06</v>
      </c>
      <c r="L165" s="16">
        <v>0.49</v>
      </c>
      <c r="M165" s="16">
        <v>4.12</v>
      </c>
      <c r="N165" s="16">
        <v>4.1399999999999997</v>
      </c>
      <c r="O165" s="16" t="s">
        <v>307</v>
      </c>
      <c r="P165" s="8">
        <v>1239</v>
      </c>
      <c r="Q165" s="8">
        <v>13.5</v>
      </c>
      <c r="R165" s="8">
        <v>62.8</v>
      </c>
      <c r="S165" s="8">
        <v>61.8</v>
      </c>
      <c r="T165" s="8">
        <v>4.4000000000000004</v>
      </c>
      <c r="U165" s="8">
        <v>21.5</v>
      </c>
      <c r="V165" s="4">
        <v>66.400000000000006</v>
      </c>
      <c r="W165" s="4">
        <v>17.8</v>
      </c>
      <c r="X165" s="1">
        <f t="shared" si="3"/>
        <v>27.726546803358918</v>
      </c>
      <c r="Y165" s="1">
        <v>91.777777777777771</v>
      </c>
      <c r="Z165" s="1">
        <v>0.34789644012944987</v>
      </c>
      <c r="AA165" s="1">
        <v>14.272727272727272</v>
      </c>
      <c r="AB165" s="16"/>
      <c r="AC165" s="7"/>
      <c r="AD165" s="98"/>
    </row>
    <row r="166" spans="1:30">
      <c r="A166" s="98"/>
      <c r="B166" s="54"/>
      <c r="C166" s="98"/>
      <c r="D166" s="16">
        <v>73.319999999999993</v>
      </c>
      <c r="E166" s="16">
        <v>0.04</v>
      </c>
      <c r="F166" s="16">
        <v>13.81</v>
      </c>
      <c r="G166" s="16">
        <v>1.35</v>
      </c>
      <c r="H166" s="16"/>
      <c r="I166" s="16"/>
      <c r="J166" s="16">
        <v>0.11</v>
      </c>
      <c r="K166" s="16">
        <v>0.08</v>
      </c>
      <c r="L166" s="16">
        <v>0.56000000000000005</v>
      </c>
      <c r="M166" s="16">
        <v>4.78</v>
      </c>
      <c r="N166" s="16">
        <v>4.78</v>
      </c>
      <c r="O166" s="16">
        <v>0</v>
      </c>
      <c r="P166" s="8">
        <v>1865</v>
      </c>
      <c r="Q166" s="8">
        <v>5.8</v>
      </c>
      <c r="R166" s="8">
        <v>89.8</v>
      </c>
      <c r="S166" s="8">
        <v>79.7</v>
      </c>
      <c r="T166" s="8">
        <v>5.0999999999999996</v>
      </c>
      <c r="U166" s="8">
        <v>20.6</v>
      </c>
      <c r="V166" s="4">
        <v>97.9</v>
      </c>
      <c r="W166" s="4">
        <v>47.2</v>
      </c>
      <c r="X166" s="1">
        <f t="shared" si="3"/>
        <v>21.26746905481718</v>
      </c>
      <c r="Y166" s="1">
        <v>321.55172413793105</v>
      </c>
      <c r="Z166" s="1">
        <v>0.25846925972396489</v>
      </c>
      <c r="AA166" s="1">
        <v>17.607843137254903</v>
      </c>
      <c r="AB166" s="16"/>
      <c r="AC166" s="7">
        <v>733.55574282613361</v>
      </c>
      <c r="AD166" s="98"/>
    </row>
    <row r="167" spans="1:30">
      <c r="A167" s="98"/>
      <c r="B167" s="54"/>
      <c r="C167" s="98"/>
      <c r="D167" s="16">
        <v>71.44</v>
      </c>
      <c r="E167" s="16">
        <v>0.08</v>
      </c>
      <c r="F167" s="16">
        <v>16.809999999999999</v>
      </c>
      <c r="G167" s="16">
        <v>4.09</v>
      </c>
      <c r="H167" s="16"/>
      <c r="I167" s="16"/>
      <c r="J167" s="16">
        <v>0.18</v>
      </c>
      <c r="K167" s="16">
        <v>0.02</v>
      </c>
      <c r="L167" s="16">
        <v>0.56999999999999995</v>
      </c>
      <c r="M167" s="16">
        <v>3.04</v>
      </c>
      <c r="N167" s="16">
        <v>2.21</v>
      </c>
      <c r="O167" s="16">
        <v>0.02</v>
      </c>
      <c r="P167" s="8">
        <v>1902</v>
      </c>
      <c r="Q167" s="8">
        <v>4.3</v>
      </c>
      <c r="R167" s="8">
        <v>99.9</v>
      </c>
      <c r="S167" s="8">
        <v>59.1</v>
      </c>
      <c r="T167" s="8">
        <v>6.4</v>
      </c>
      <c r="U167" s="8">
        <v>7.7</v>
      </c>
      <c r="V167" s="4">
        <v>171</v>
      </c>
      <c r="W167" s="4">
        <v>39.5</v>
      </c>
      <c r="X167" s="1">
        <f t="shared" si="3"/>
        <v>9.6415866836700452</v>
      </c>
      <c r="Y167" s="1">
        <v>442.32558139534888</v>
      </c>
      <c r="Z167" s="1">
        <v>0.13028764805414553</v>
      </c>
      <c r="AA167" s="1">
        <v>15.609375</v>
      </c>
      <c r="AB167" s="16"/>
      <c r="AC167" s="7">
        <v>796.42305427618055</v>
      </c>
      <c r="AD167" s="98"/>
    </row>
    <row r="168" spans="1:30">
      <c r="A168" s="98"/>
      <c r="B168" s="54"/>
      <c r="C168" s="98"/>
      <c r="D168" s="16">
        <v>73.42</v>
      </c>
      <c r="E168" s="16">
        <v>0.09</v>
      </c>
      <c r="F168" s="16">
        <v>13.65</v>
      </c>
      <c r="G168" s="16">
        <v>1.5</v>
      </c>
      <c r="H168" s="16"/>
      <c r="I168" s="16"/>
      <c r="J168" s="16">
        <v>0.09</v>
      </c>
      <c r="K168" s="16">
        <v>0.09</v>
      </c>
      <c r="L168" s="16">
        <v>1.34</v>
      </c>
      <c r="M168" s="16">
        <v>3.05</v>
      </c>
      <c r="N168" s="16">
        <v>4.49</v>
      </c>
      <c r="O168" s="16">
        <v>0.02</v>
      </c>
      <c r="P168" s="8">
        <v>1267</v>
      </c>
      <c r="Q168" s="8">
        <v>19</v>
      </c>
      <c r="R168" s="8">
        <v>101.5</v>
      </c>
      <c r="S168" s="8">
        <v>56.2</v>
      </c>
      <c r="T168" s="8">
        <v>5.7</v>
      </c>
      <c r="U168" s="8">
        <v>19.7</v>
      </c>
      <c r="V168" s="4">
        <v>55.9</v>
      </c>
      <c r="W168" s="4">
        <v>55.2</v>
      </c>
      <c r="X168" s="1">
        <f t="shared" si="3"/>
        <v>29.406035365833183</v>
      </c>
      <c r="Y168" s="1">
        <v>66.684210526315795</v>
      </c>
      <c r="Z168" s="1">
        <v>0.35053380782918148</v>
      </c>
      <c r="AA168" s="1">
        <v>17.807017543859647</v>
      </c>
      <c r="AB168" s="16"/>
      <c r="AC168" s="7">
        <v>757.36825411055486</v>
      </c>
      <c r="AD168" s="98"/>
    </row>
    <row r="169" spans="1:30">
      <c r="A169" s="98"/>
      <c r="B169" s="54"/>
      <c r="C169" s="98"/>
      <c r="D169" s="16">
        <v>74.930000000000007</v>
      </c>
      <c r="E169" s="16">
        <v>0.08</v>
      </c>
      <c r="F169" s="16">
        <v>13.34</v>
      </c>
      <c r="G169" s="16">
        <v>1.41</v>
      </c>
      <c r="H169" s="16"/>
      <c r="I169" s="16"/>
      <c r="J169" s="16">
        <v>0.1</v>
      </c>
      <c r="K169" s="16">
        <v>0.02</v>
      </c>
      <c r="L169" s="16">
        <v>0.61</v>
      </c>
      <c r="M169" s="16">
        <v>3.49</v>
      </c>
      <c r="N169" s="16">
        <v>4.3099999999999996</v>
      </c>
      <c r="O169" s="16">
        <v>0.02</v>
      </c>
      <c r="P169" s="8">
        <v>1269</v>
      </c>
      <c r="Q169" s="8">
        <v>4.5999999999999996</v>
      </c>
      <c r="R169" s="8">
        <v>93</v>
      </c>
      <c r="S169" s="8">
        <v>56.1</v>
      </c>
      <c r="T169" s="8">
        <v>7.4</v>
      </c>
      <c r="U169" s="8">
        <v>21.7</v>
      </c>
      <c r="V169" s="4">
        <v>35.1</v>
      </c>
      <c r="W169" s="4">
        <v>62.2</v>
      </c>
      <c r="X169" s="1">
        <f t="shared" si="3"/>
        <v>28.182686987576076</v>
      </c>
      <c r="Y169" s="1">
        <v>275.86956521739131</v>
      </c>
      <c r="Z169" s="1">
        <v>0.38680926916221031</v>
      </c>
      <c r="AA169" s="1">
        <v>12.567567567567567</v>
      </c>
      <c r="AB169" s="16"/>
      <c r="AC169" s="7">
        <v>754.98299758312248</v>
      </c>
      <c r="AD169" s="98"/>
    </row>
    <row r="170" spans="1:30">
      <c r="A170" s="98"/>
      <c r="B170" s="54" t="s">
        <v>308</v>
      </c>
      <c r="C170" s="98" t="s">
        <v>290</v>
      </c>
      <c r="D170" s="16">
        <v>73.84</v>
      </c>
      <c r="E170" s="16">
        <v>1.7000000000000001E-2</v>
      </c>
      <c r="F170" s="16">
        <v>14.09</v>
      </c>
      <c r="G170" s="16">
        <v>1.4</v>
      </c>
      <c r="H170" s="16"/>
      <c r="I170" s="16"/>
      <c r="J170" s="16">
        <v>0.13</v>
      </c>
      <c r="K170" s="16">
        <v>0.19</v>
      </c>
      <c r="L170" s="16">
        <v>0.89</v>
      </c>
      <c r="M170" s="16">
        <v>3.93</v>
      </c>
      <c r="N170" s="16">
        <v>3.25</v>
      </c>
      <c r="O170" s="16">
        <v>0.01</v>
      </c>
      <c r="P170" s="8">
        <v>1397</v>
      </c>
      <c r="Q170" s="8">
        <v>10.91</v>
      </c>
      <c r="R170" s="8">
        <v>40.700000000000003</v>
      </c>
      <c r="S170" s="8">
        <v>65.47</v>
      </c>
      <c r="T170" s="8">
        <v>5.45</v>
      </c>
      <c r="U170" s="8">
        <v>29.71</v>
      </c>
      <c r="V170" s="4"/>
      <c r="W170" s="4">
        <v>20.54</v>
      </c>
      <c r="X170" s="1">
        <f t="shared" si="3"/>
        <v>19.304284256537564</v>
      </c>
      <c r="Y170" s="1">
        <v>128.04766269477543</v>
      </c>
      <c r="Z170" s="1">
        <v>2.203635139683608</v>
      </c>
      <c r="AA170" s="1">
        <v>7.4678899082568808</v>
      </c>
      <c r="AB170" s="16"/>
      <c r="AC170" s="7">
        <v>693.95261561657264</v>
      </c>
      <c r="AD170" s="98" t="s">
        <v>309</v>
      </c>
    </row>
    <row r="171" spans="1:30">
      <c r="A171" s="98"/>
      <c r="B171" s="54" t="s">
        <v>310</v>
      </c>
      <c r="C171" s="98"/>
      <c r="D171" s="16">
        <v>74.27</v>
      </c>
      <c r="E171" s="16">
        <v>2.1999999999999999E-2</v>
      </c>
      <c r="F171" s="16">
        <v>13.19</v>
      </c>
      <c r="G171" s="16">
        <v>1.34</v>
      </c>
      <c r="H171" s="16"/>
      <c r="I171" s="16"/>
      <c r="J171" s="16">
        <v>0.1</v>
      </c>
      <c r="K171" s="16">
        <v>0.1</v>
      </c>
      <c r="L171" s="16">
        <v>0.64</v>
      </c>
      <c r="M171" s="16">
        <v>3.71</v>
      </c>
      <c r="N171" s="16">
        <v>4.43</v>
      </c>
      <c r="O171" s="16">
        <v>1.2999999999999999E-2</v>
      </c>
      <c r="P171" s="8">
        <v>1785</v>
      </c>
      <c r="Q171" s="8">
        <v>9.86</v>
      </c>
      <c r="R171" s="8">
        <v>79.69</v>
      </c>
      <c r="S171" s="8">
        <v>70.53</v>
      </c>
      <c r="T171" s="8">
        <v>7.5</v>
      </c>
      <c r="U171" s="8">
        <v>30.19</v>
      </c>
      <c r="V171" s="4"/>
      <c r="W171" s="4">
        <v>13.86</v>
      </c>
      <c r="X171" s="1">
        <f t="shared" si="3"/>
        <v>20.59359914178437</v>
      </c>
      <c r="Y171" s="1">
        <v>181.0344827586207</v>
      </c>
      <c r="Z171" s="1">
        <v>2.336204041073203</v>
      </c>
      <c r="AA171" s="1">
        <v>10.625333333333334</v>
      </c>
      <c r="AB171" s="16"/>
      <c r="AC171" s="7">
        <v>737.05653265768058</v>
      </c>
      <c r="AD171" s="98"/>
    </row>
    <row r="172" spans="1:30">
      <c r="A172" s="98"/>
      <c r="B172" s="54" t="s">
        <v>311</v>
      </c>
      <c r="C172" s="98"/>
      <c r="D172" s="16">
        <v>75.099999999999994</v>
      </c>
      <c r="E172" s="16">
        <v>3.6999999999999998E-2</v>
      </c>
      <c r="F172" s="16">
        <v>12.7</v>
      </c>
      <c r="G172" s="16">
        <v>1.4</v>
      </c>
      <c r="H172" s="16"/>
      <c r="I172" s="16"/>
      <c r="J172" s="16">
        <v>0.08</v>
      </c>
      <c r="K172" s="16">
        <v>0.23</v>
      </c>
      <c r="L172" s="16">
        <v>0.62</v>
      </c>
      <c r="M172" s="16">
        <v>3.55</v>
      </c>
      <c r="N172" s="16">
        <v>4.0199999999999996</v>
      </c>
      <c r="O172" s="16">
        <v>1.0999999999999999E-2</v>
      </c>
      <c r="P172" s="8">
        <v>1447</v>
      </c>
      <c r="Q172" s="8">
        <v>8.32</v>
      </c>
      <c r="R172" s="8">
        <v>162.6</v>
      </c>
      <c r="S172" s="8">
        <v>64.89</v>
      </c>
      <c r="T172" s="8">
        <v>12.64</v>
      </c>
      <c r="U172" s="8">
        <v>19.3</v>
      </c>
      <c r="V172" s="4"/>
      <c r="W172" s="4">
        <v>28.75</v>
      </c>
      <c r="X172" s="1">
        <f t="shared" si="3"/>
        <v>23.052831242923727</v>
      </c>
      <c r="Y172" s="1">
        <v>173.91826923076923</v>
      </c>
      <c r="Z172" s="1">
        <v>3.3621761658031089</v>
      </c>
      <c r="AA172" s="1">
        <v>12.86392405063291</v>
      </c>
      <c r="AB172" s="16"/>
      <c r="AC172" s="7">
        <v>800.66187752205781</v>
      </c>
      <c r="AD172" s="98"/>
    </row>
    <row r="173" spans="1:30">
      <c r="A173" s="98"/>
      <c r="B173" s="54" t="s">
        <v>312</v>
      </c>
      <c r="C173" s="98"/>
      <c r="D173" s="16">
        <v>74.37</v>
      </c>
      <c r="E173" s="16">
        <v>2.1999999999999999E-2</v>
      </c>
      <c r="F173" s="16">
        <v>13.52</v>
      </c>
      <c r="G173" s="16">
        <v>1.37</v>
      </c>
      <c r="H173" s="16"/>
      <c r="I173" s="16"/>
      <c r="J173" s="16">
        <v>0.08</v>
      </c>
      <c r="K173" s="16">
        <v>0.15</v>
      </c>
      <c r="L173" s="16">
        <v>0.59</v>
      </c>
      <c r="M173" s="16">
        <v>3.79</v>
      </c>
      <c r="N173" s="16">
        <v>3.91</v>
      </c>
      <c r="O173" s="16">
        <v>1.0999999999999999E-2</v>
      </c>
      <c r="P173" s="8">
        <v>1368</v>
      </c>
      <c r="Q173" s="8">
        <v>6.66</v>
      </c>
      <c r="R173" s="8">
        <v>118.5</v>
      </c>
      <c r="S173" s="8">
        <v>62.84</v>
      </c>
      <c r="T173" s="8">
        <v>8.9700000000000006</v>
      </c>
      <c r="U173" s="8">
        <v>16.37</v>
      </c>
      <c r="V173" s="4"/>
      <c r="W173" s="4">
        <v>22.07</v>
      </c>
      <c r="X173" s="1">
        <f t="shared" si="3"/>
        <v>23.716871967151924</v>
      </c>
      <c r="Y173" s="1">
        <v>205.40540540540539</v>
      </c>
      <c r="Z173" s="1">
        <v>3.8387293830177152</v>
      </c>
      <c r="AA173" s="1">
        <v>13.210702341137123</v>
      </c>
      <c r="AB173" s="16"/>
      <c r="AC173" s="7">
        <v>775.68745925211363</v>
      </c>
      <c r="AD173" s="98"/>
    </row>
    <row r="174" spans="1:30">
      <c r="A174" s="98"/>
      <c r="B174" s="54" t="s">
        <v>313</v>
      </c>
      <c r="C174" s="98"/>
      <c r="D174" s="16">
        <v>74.73</v>
      </c>
      <c r="E174" s="16">
        <v>1.4E-2</v>
      </c>
      <c r="F174" s="16">
        <v>13.19</v>
      </c>
      <c r="G174" s="16">
        <v>0.93</v>
      </c>
      <c r="H174" s="16"/>
      <c r="I174" s="16"/>
      <c r="J174" s="16">
        <v>0.08</v>
      </c>
      <c r="K174" s="16">
        <v>0.13</v>
      </c>
      <c r="L174" s="16">
        <v>0.52</v>
      </c>
      <c r="M174" s="16">
        <v>4.3</v>
      </c>
      <c r="N174" s="16">
        <v>3.88</v>
      </c>
      <c r="O174" s="16">
        <v>1.2999999999999999E-2</v>
      </c>
      <c r="P174" s="8">
        <v>1425</v>
      </c>
      <c r="Q174" s="8">
        <v>6.56</v>
      </c>
      <c r="R174" s="8">
        <v>168.6</v>
      </c>
      <c r="S174" s="8">
        <v>44.68</v>
      </c>
      <c r="T174" s="8">
        <v>12.45</v>
      </c>
      <c r="U174" s="8">
        <v>15.46</v>
      </c>
      <c r="V174" s="4"/>
      <c r="W174" s="4">
        <v>29.09</v>
      </c>
      <c r="X174" s="1">
        <f t="shared" si="3"/>
        <v>22.59350503919373</v>
      </c>
      <c r="Y174" s="1">
        <v>217.22560975609758</v>
      </c>
      <c r="Z174" s="1">
        <v>2.8900388098318239</v>
      </c>
      <c r="AA174" s="1">
        <v>13.542168674698795</v>
      </c>
      <c r="AB174" s="16"/>
      <c r="AC174" s="7">
        <v>798.61728873387131</v>
      </c>
      <c r="AD174" s="98"/>
    </row>
    <row r="175" spans="1:30">
      <c r="A175" s="98"/>
      <c r="B175" s="54" t="s">
        <v>314</v>
      </c>
      <c r="C175" s="98"/>
      <c r="D175" s="16">
        <v>75.22</v>
      </c>
      <c r="E175" s="16">
        <v>2.9000000000000001E-2</v>
      </c>
      <c r="F175" s="16">
        <v>12.69</v>
      </c>
      <c r="G175" s="16">
        <v>1.41</v>
      </c>
      <c r="H175" s="16"/>
      <c r="I175" s="16"/>
      <c r="J175" s="16">
        <v>0.09</v>
      </c>
      <c r="K175" s="16">
        <v>0.11</v>
      </c>
      <c r="L175" s="16">
        <v>0.63</v>
      </c>
      <c r="M175" s="16">
        <v>3.38</v>
      </c>
      <c r="N175" s="16">
        <v>4.57</v>
      </c>
      <c r="O175" s="16">
        <v>1.2999999999999999E-2</v>
      </c>
      <c r="P175" s="8">
        <v>1433</v>
      </c>
      <c r="Q175" s="8">
        <v>11.14</v>
      </c>
      <c r="R175" s="8">
        <v>62.22</v>
      </c>
      <c r="S175" s="8">
        <v>64.44</v>
      </c>
      <c r="T175" s="8">
        <v>8.16</v>
      </c>
      <c r="U175" s="8">
        <v>36.770000000000003</v>
      </c>
      <c r="V175" s="4"/>
      <c r="W175" s="4">
        <v>11.8</v>
      </c>
      <c r="X175" s="1">
        <f t="shared" si="3"/>
        <v>26.462858754881147</v>
      </c>
      <c r="Y175" s="1">
        <v>128.6355475763016</v>
      </c>
      <c r="Z175" s="1">
        <v>1.7525156377481641</v>
      </c>
      <c r="AA175" s="1">
        <v>7.625</v>
      </c>
      <c r="AB175" s="16"/>
      <c r="AC175" s="7">
        <v>718.63095584437065</v>
      </c>
      <c r="AD175" s="98"/>
    </row>
    <row r="176" spans="1:30">
      <c r="A176" s="98"/>
      <c r="B176" s="54" t="s">
        <v>315</v>
      </c>
      <c r="C176" s="98"/>
      <c r="D176" s="16">
        <v>75.040000000000006</v>
      </c>
      <c r="E176" s="16">
        <v>0.03</v>
      </c>
      <c r="F176" s="16">
        <v>12.57</v>
      </c>
      <c r="G176" s="16">
        <v>1.43</v>
      </c>
      <c r="H176" s="16"/>
      <c r="I176" s="16"/>
      <c r="J176" s="16">
        <v>0.09</v>
      </c>
      <c r="K176" s="16">
        <v>0.25</v>
      </c>
      <c r="L176" s="16">
        <v>0.63</v>
      </c>
      <c r="M176" s="16">
        <v>3.65</v>
      </c>
      <c r="N176" s="16">
        <v>4.08</v>
      </c>
      <c r="O176" s="16">
        <v>1.2999999999999999E-2</v>
      </c>
      <c r="P176" s="8">
        <v>1676</v>
      </c>
      <c r="Q176" s="8">
        <v>10.220000000000001</v>
      </c>
      <c r="R176" s="8">
        <v>78.48</v>
      </c>
      <c r="S176" s="8">
        <v>65.52</v>
      </c>
      <c r="T176" s="8">
        <v>6.67</v>
      </c>
      <c r="U176" s="8">
        <v>21.14</v>
      </c>
      <c r="V176" s="4"/>
      <c r="W176" s="4">
        <v>19.79</v>
      </c>
      <c r="X176" s="1">
        <f t="shared" si="3"/>
        <v>20.200071091250699</v>
      </c>
      <c r="Y176" s="1">
        <v>163.99217221135029</v>
      </c>
      <c r="Z176" s="1">
        <v>3.0993377483443707</v>
      </c>
      <c r="AA176" s="1">
        <v>11.766116941529235</v>
      </c>
      <c r="AB176" s="16"/>
      <c r="AC176" s="7">
        <v>736.45141860031799</v>
      </c>
      <c r="AD176" s="98"/>
    </row>
    <row r="177" spans="1:33">
      <c r="A177" s="98"/>
      <c r="B177" s="54" t="s">
        <v>316</v>
      </c>
      <c r="C177" s="98" t="s">
        <v>123</v>
      </c>
      <c r="D177" s="16">
        <v>73.819999999999993</v>
      </c>
      <c r="E177" s="16">
        <v>0.02</v>
      </c>
      <c r="F177" s="16">
        <v>13.64</v>
      </c>
      <c r="G177" s="16">
        <v>1.78</v>
      </c>
      <c r="H177" s="16"/>
      <c r="I177" s="16"/>
      <c r="J177" s="16">
        <v>0.12</v>
      </c>
      <c r="K177" s="16">
        <v>0.19</v>
      </c>
      <c r="L177" s="16">
        <v>0.93</v>
      </c>
      <c r="M177" s="16">
        <v>3.2</v>
      </c>
      <c r="N177" s="16">
        <v>3.97</v>
      </c>
      <c r="O177" s="16">
        <v>0.01</v>
      </c>
      <c r="P177" s="8">
        <v>1998</v>
      </c>
      <c r="Q177" s="8">
        <v>10.84</v>
      </c>
      <c r="R177" s="8">
        <v>76.349999999999994</v>
      </c>
      <c r="S177" s="8">
        <v>60.94</v>
      </c>
      <c r="T177" s="8">
        <v>8.67</v>
      </c>
      <c r="U177" s="8">
        <v>31.29</v>
      </c>
      <c r="V177" s="3">
        <v>232.9</v>
      </c>
      <c r="W177" s="3">
        <v>19.399999999999999</v>
      </c>
      <c r="X177" s="1">
        <f t="shared" si="3"/>
        <v>16.487764360104787</v>
      </c>
      <c r="Y177" s="1">
        <v>184.31734317343174</v>
      </c>
      <c r="Z177" s="1">
        <v>1.9475870885266857</v>
      </c>
      <c r="AA177" s="1">
        <v>8.806228373702421</v>
      </c>
      <c r="AB177" s="16"/>
      <c r="AC177" s="7">
        <v>742.40988841956164</v>
      </c>
      <c r="AD177" s="98" t="s">
        <v>317</v>
      </c>
    </row>
    <row r="178" spans="1:33">
      <c r="A178" s="98"/>
      <c r="B178" s="54" t="s">
        <v>318</v>
      </c>
      <c r="C178" s="98"/>
      <c r="D178" s="16">
        <v>75.2</v>
      </c>
      <c r="E178" s="16">
        <v>0.03</v>
      </c>
      <c r="F178" s="16">
        <v>12.6</v>
      </c>
      <c r="G178" s="16">
        <v>1.31</v>
      </c>
      <c r="H178" s="16"/>
      <c r="I178" s="16"/>
      <c r="J178" s="16">
        <v>0.08</v>
      </c>
      <c r="K178" s="16">
        <v>0.17</v>
      </c>
      <c r="L178" s="16">
        <v>0.63</v>
      </c>
      <c r="M178" s="16">
        <v>3.3</v>
      </c>
      <c r="N178" s="16">
        <v>4.26</v>
      </c>
      <c r="O178" s="16">
        <v>0.01</v>
      </c>
      <c r="P178" s="8">
        <v>1625</v>
      </c>
      <c r="Q178" s="8">
        <v>18.190000000000001</v>
      </c>
      <c r="R178" s="8">
        <v>100.1</v>
      </c>
      <c r="S178" s="8">
        <v>3.89</v>
      </c>
      <c r="T178" s="8">
        <v>8.66</v>
      </c>
      <c r="U178" s="8">
        <v>19.809999999999999</v>
      </c>
      <c r="V178" s="3">
        <v>60.1</v>
      </c>
      <c r="W178" s="3">
        <v>20.9</v>
      </c>
      <c r="X178" s="1">
        <f t="shared" si="3"/>
        <v>21.753191489361701</v>
      </c>
      <c r="Y178" s="1">
        <v>89.334799340296854</v>
      </c>
      <c r="Z178" s="1">
        <v>0.19636547198384657</v>
      </c>
      <c r="AA178" s="1">
        <v>11.558891454965357</v>
      </c>
      <c r="AB178" s="16"/>
      <c r="AC178" s="7">
        <v>759.66730827037543</v>
      </c>
      <c r="AD178" s="98"/>
    </row>
    <row r="179" spans="1:33">
      <c r="A179" s="98"/>
      <c r="B179" s="54" t="s">
        <v>319</v>
      </c>
      <c r="C179" s="98"/>
      <c r="D179" s="16">
        <v>73.599999999999994</v>
      </c>
      <c r="E179" s="16">
        <v>0.02</v>
      </c>
      <c r="F179" s="16">
        <v>13.6</v>
      </c>
      <c r="G179" s="16">
        <v>1.67</v>
      </c>
      <c r="H179" s="16"/>
      <c r="I179" s="16"/>
      <c r="J179" s="16">
        <v>0.11</v>
      </c>
      <c r="K179" s="16">
        <v>0.19</v>
      </c>
      <c r="L179" s="16">
        <v>0.85</v>
      </c>
      <c r="M179" s="16">
        <v>3.2</v>
      </c>
      <c r="N179" s="16">
        <v>4.12</v>
      </c>
      <c r="O179" s="16">
        <v>0.02</v>
      </c>
      <c r="P179" s="8">
        <v>2059</v>
      </c>
      <c r="Q179" s="8">
        <v>10.93</v>
      </c>
      <c r="R179" s="8">
        <v>65.84</v>
      </c>
      <c r="S179" s="8">
        <v>58.87</v>
      </c>
      <c r="T179" s="8">
        <v>8.11</v>
      </c>
      <c r="U179" s="8">
        <v>29.98</v>
      </c>
      <c r="V179" s="3">
        <v>226.7</v>
      </c>
      <c r="W179" s="3">
        <v>31.1</v>
      </c>
      <c r="X179" s="1">
        <f t="shared" si="3"/>
        <v>16.603804780258958</v>
      </c>
      <c r="Y179" s="1">
        <v>188.38060384263497</v>
      </c>
      <c r="Z179" s="1">
        <v>1.9636424282855236</v>
      </c>
      <c r="AA179" s="1">
        <v>8.1183723797780534</v>
      </c>
      <c r="AB179" s="16"/>
      <c r="AC179" s="7">
        <v>730.25373190807761</v>
      </c>
      <c r="AD179" s="98"/>
    </row>
    <row r="180" spans="1:33">
      <c r="A180" s="98"/>
      <c r="B180" s="54" t="s">
        <v>320</v>
      </c>
      <c r="C180" s="98"/>
      <c r="D180" s="16">
        <v>74.2</v>
      </c>
      <c r="E180" s="16">
        <v>0.03</v>
      </c>
      <c r="F180" s="16">
        <v>13.2</v>
      </c>
      <c r="G180" s="16">
        <v>1.41</v>
      </c>
      <c r="H180" s="16"/>
      <c r="I180" s="16"/>
      <c r="J180" s="16">
        <v>0.09</v>
      </c>
      <c r="K180" s="16">
        <v>0.17</v>
      </c>
      <c r="L180" s="16">
        <v>0.75</v>
      </c>
      <c r="M180" s="16">
        <v>3.47</v>
      </c>
      <c r="N180" s="16">
        <v>4.33</v>
      </c>
      <c r="O180" s="16">
        <v>0.01</v>
      </c>
      <c r="P180" s="8">
        <v>1745</v>
      </c>
      <c r="Q180" s="8">
        <v>14.72</v>
      </c>
      <c r="R180" s="8">
        <v>87.3</v>
      </c>
      <c r="S180" s="8">
        <v>59.7</v>
      </c>
      <c r="T180" s="8">
        <v>7.04</v>
      </c>
      <c r="U180" s="8">
        <v>21.57</v>
      </c>
      <c r="V180" s="3">
        <v>88.5</v>
      </c>
      <c r="W180" s="3">
        <v>20</v>
      </c>
      <c r="X180" s="1">
        <f t="shared" si="3"/>
        <v>20.590135950740716</v>
      </c>
      <c r="Y180" s="1">
        <v>118.54619565217391</v>
      </c>
      <c r="Z180" s="1">
        <v>2.7677329624478442</v>
      </c>
      <c r="AA180" s="1">
        <v>12.400568181818182</v>
      </c>
      <c r="AB180" s="16"/>
      <c r="AC180" s="7">
        <v>746.84738405704456</v>
      </c>
      <c r="AD180" s="98"/>
    </row>
    <row r="181" spans="1:33">
      <c r="A181" s="98"/>
      <c r="B181" s="54" t="s">
        <v>321</v>
      </c>
      <c r="C181" s="98" t="s">
        <v>123</v>
      </c>
      <c r="D181" s="16">
        <v>74.33</v>
      </c>
      <c r="E181" s="16">
        <v>0.03</v>
      </c>
      <c r="F181" s="16">
        <v>13.54</v>
      </c>
      <c r="G181" s="16"/>
      <c r="H181" s="16">
        <v>1.06</v>
      </c>
      <c r="I181" s="16">
        <v>0.54</v>
      </c>
      <c r="J181" s="16">
        <v>0.09</v>
      </c>
      <c r="K181" s="16">
        <v>0.06</v>
      </c>
      <c r="L181" s="16">
        <v>0.88</v>
      </c>
      <c r="M181" s="16">
        <v>2.87</v>
      </c>
      <c r="N181" s="16">
        <v>5.01</v>
      </c>
      <c r="O181" s="16">
        <v>0.01</v>
      </c>
      <c r="P181" s="8">
        <v>1687</v>
      </c>
      <c r="Q181" s="8">
        <v>7.7</v>
      </c>
      <c r="R181" s="8">
        <v>93.9</v>
      </c>
      <c r="S181" s="8">
        <v>69.5</v>
      </c>
      <c r="T181" s="8">
        <v>6.73</v>
      </c>
      <c r="U181" s="8">
        <v>22.2</v>
      </c>
      <c r="X181" s="1">
        <f t="shared" si="3"/>
        <v>24.642762552182521</v>
      </c>
      <c r="Y181" s="1">
        <v>219.09090909090909</v>
      </c>
      <c r="Z181" s="1">
        <v>3.1306306306306309</v>
      </c>
      <c r="AA181" s="1">
        <v>13.952451708766716</v>
      </c>
      <c r="AB181" s="16">
        <v>0.50943396226415094</v>
      </c>
      <c r="AC181" s="7">
        <v>753.95008041537733</v>
      </c>
      <c r="AD181" s="98" t="s">
        <v>322</v>
      </c>
    </row>
    <row r="182" spans="1:33">
      <c r="A182" s="98"/>
      <c r="B182" s="54" t="s">
        <v>323</v>
      </c>
      <c r="C182" s="98"/>
      <c r="D182" s="16">
        <v>74.540000000000006</v>
      </c>
      <c r="E182" s="16">
        <v>0.04</v>
      </c>
      <c r="F182" s="16">
        <v>13.6</v>
      </c>
      <c r="G182" s="16"/>
      <c r="H182" s="16">
        <v>0.95</v>
      </c>
      <c r="I182" s="16">
        <v>0.51</v>
      </c>
      <c r="J182" s="16">
        <v>0.09</v>
      </c>
      <c r="K182" s="16">
        <v>0.14000000000000001</v>
      </c>
      <c r="L182" s="16">
        <v>0.91</v>
      </c>
      <c r="M182" s="16">
        <v>1.54</v>
      </c>
      <c r="N182" s="16">
        <v>5.77</v>
      </c>
      <c r="O182" s="16">
        <v>0.01</v>
      </c>
      <c r="P182" s="8">
        <v>1760</v>
      </c>
      <c r="Q182" s="8">
        <v>14.7</v>
      </c>
      <c r="R182" s="8">
        <v>91.7</v>
      </c>
      <c r="S182" s="8">
        <v>69.8</v>
      </c>
      <c r="T182" s="8">
        <v>6.47</v>
      </c>
      <c r="U182" s="8">
        <v>21.5</v>
      </c>
      <c r="V182" s="4"/>
      <c r="W182" s="4"/>
      <c r="X182" s="1">
        <f t="shared" si="3"/>
        <v>27.203820116054157</v>
      </c>
      <c r="Y182" s="1">
        <v>119.72789115646259</v>
      </c>
      <c r="Z182" s="1">
        <v>3.2465116279069766</v>
      </c>
      <c r="AA182" s="1">
        <v>14.173106646058734</v>
      </c>
      <c r="AB182" s="16">
        <v>0.5368421052631579</v>
      </c>
      <c r="AC182" s="7">
        <v>763.02299182724244</v>
      </c>
      <c r="AD182" s="98"/>
    </row>
    <row r="183" spans="1:33">
      <c r="A183" s="98"/>
      <c r="B183" s="54" t="s">
        <v>324</v>
      </c>
      <c r="C183" s="98" t="s">
        <v>325</v>
      </c>
      <c r="D183" s="16">
        <v>70.599999999999994</v>
      </c>
      <c r="E183" s="16">
        <v>0.01</v>
      </c>
      <c r="F183" s="16">
        <v>16.3</v>
      </c>
      <c r="G183" s="16"/>
      <c r="H183" s="16">
        <v>0.22</v>
      </c>
      <c r="I183" s="16">
        <v>0.03</v>
      </c>
      <c r="J183" s="16">
        <v>0.01</v>
      </c>
      <c r="K183" s="16">
        <v>0.03</v>
      </c>
      <c r="L183" s="16">
        <v>3.44</v>
      </c>
      <c r="M183" s="16">
        <v>3.45</v>
      </c>
      <c r="N183" s="16">
        <v>3.56</v>
      </c>
      <c r="O183" s="16">
        <v>0.01</v>
      </c>
      <c r="P183" s="8">
        <v>1492</v>
      </c>
      <c r="Q183" s="8">
        <v>8.52</v>
      </c>
      <c r="R183" s="8">
        <v>34.200000000000003</v>
      </c>
      <c r="S183" s="8">
        <v>79.8</v>
      </c>
      <c r="T183" s="8">
        <v>4.76</v>
      </c>
      <c r="U183" s="8">
        <v>50.4</v>
      </c>
      <c r="V183" s="4"/>
      <c r="W183" s="4"/>
      <c r="X183" s="1">
        <f t="shared" si="3"/>
        <v>19.799212822999259</v>
      </c>
      <c r="Y183" s="1">
        <v>175.11737089201878</v>
      </c>
      <c r="Z183" s="1">
        <v>1.5833333333333333</v>
      </c>
      <c r="AA183" s="1">
        <v>7.1848739495798331</v>
      </c>
      <c r="AB183" s="16">
        <v>0.13636363636363635</v>
      </c>
      <c r="AC183" s="7">
        <v>664.61120934099938</v>
      </c>
      <c r="AD183" s="98"/>
    </row>
    <row r="184" spans="1:33">
      <c r="A184" s="98"/>
      <c r="B184" s="54" t="s">
        <v>326</v>
      </c>
      <c r="C184" s="98"/>
      <c r="D184" s="16">
        <v>72.52</v>
      </c>
      <c r="E184" s="16">
        <v>0.02</v>
      </c>
      <c r="F184" s="16">
        <v>15.63</v>
      </c>
      <c r="G184" s="16"/>
      <c r="H184" s="16">
        <v>0.16</v>
      </c>
      <c r="I184" s="16">
        <v>0.05</v>
      </c>
      <c r="J184" s="16">
        <v>0.01</v>
      </c>
      <c r="K184" s="16">
        <v>0.04</v>
      </c>
      <c r="L184" s="16">
        <v>2.23</v>
      </c>
      <c r="M184" s="16">
        <v>3.7</v>
      </c>
      <c r="N184" s="16">
        <v>3.82</v>
      </c>
      <c r="O184" s="16">
        <v>0.01</v>
      </c>
      <c r="P184" s="8">
        <v>1541</v>
      </c>
      <c r="Q184" s="8">
        <v>5.85</v>
      </c>
      <c r="R184" s="8">
        <v>57.7</v>
      </c>
      <c r="S184" s="8">
        <v>92.8</v>
      </c>
      <c r="T184" s="8">
        <v>6.62</v>
      </c>
      <c r="U184" s="8">
        <v>61.4</v>
      </c>
      <c r="V184" s="4"/>
      <c r="W184" s="4"/>
      <c r="X184" s="1">
        <f t="shared" si="3"/>
        <v>20.569677054137266</v>
      </c>
      <c r="Y184" s="1">
        <v>263.41880341880341</v>
      </c>
      <c r="Z184" s="1">
        <v>1.5114006514657981</v>
      </c>
      <c r="AA184" s="1">
        <v>8.7160120845921458</v>
      </c>
      <c r="AB184" s="16">
        <v>0.3125</v>
      </c>
      <c r="AC184" s="7">
        <v>708.58851255892171</v>
      </c>
      <c r="AD184" s="98"/>
      <c r="AE184" s="55"/>
      <c r="AG184" s="55"/>
    </row>
    <row r="185" spans="1:33">
      <c r="A185" s="98" t="s">
        <v>26</v>
      </c>
      <c r="B185" s="54" t="s">
        <v>27</v>
      </c>
      <c r="C185" s="98" t="s">
        <v>28</v>
      </c>
      <c r="D185" s="16">
        <v>74.28</v>
      </c>
      <c r="E185" s="16">
        <v>0.2</v>
      </c>
      <c r="F185" s="16">
        <v>12.85</v>
      </c>
      <c r="G185" s="16">
        <v>0.51</v>
      </c>
      <c r="H185" s="16">
        <v>0.4</v>
      </c>
      <c r="I185" s="16">
        <v>7.0000000000000007E-2</v>
      </c>
      <c r="J185" s="16">
        <v>0.02</v>
      </c>
      <c r="K185" s="16">
        <v>0.27</v>
      </c>
      <c r="L185" s="16">
        <v>2.4300000000000002</v>
      </c>
      <c r="M185" s="16">
        <v>2.66</v>
      </c>
      <c r="N185" s="16">
        <v>4.9800000000000004</v>
      </c>
      <c r="O185" s="16">
        <v>0.06</v>
      </c>
      <c r="P185" s="8">
        <v>664</v>
      </c>
      <c r="Q185" s="8">
        <v>108</v>
      </c>
      <c r="R185" s="8">
        <v>150</v>
      </c>
      <c r="S185" s="8">
        <v>63.4</v>
      </c>
      <c r="T185" s="8">
        <v>5.77</v>
      </c>
      <c r="U185" s="8">
        <v>6.78</v>
      </c>
      <c r="V185" s="4"/>
      <c r="W185" s="4"/>
      <c r="X185" s="1">
        <f t="shared" si="3"/>
        <v>62.2340425531915</v>
      </c>
      <c r="Y185" s="1">
        <v>6.1481481481481479</v>
      </c>
      <c r="Z185" s="1">
        <v>9.3510324483775804</v>
      </c>
      <c r="AA185" s="1">
        <v>25.996533795493935</v>
      </c>
      <c r="AB185" s="16">
        <v>0.17500000000000002</v>
      </c>
      <c r="AC185" s="7">
        <v>769.35016337056607</v>
      </c>
      <c r="AD185" s="98" t="s">
        <v>29</v>
      </c>
    </row>
    <row r="186" spans="1:33">
      <c r="A186" s="98"/>
      <c r="B186" s="54" t="s">
        <v>30</v>
      </c>
      <c r="C186" s="98"/>
      <c r="D186" s="16">
        <v>73.650000000000006</v>
      </c>
      <c r="E186" s="16">
        <v>0.22</v>
      </c>
      <c r="F186" s="16">
        <v>13.09</v>
      </c>
      <c r="G186" s="16">
        <v>1.29</v>
      </c>
      <c r="H186" s="16">
        <v>0.76</v>
      </c>
      <c r="I186" s="16">
        <v>0.45</v>
      </c>
      <c r="J186" s="16">
        <v>0.03</v>
      </c>
      <c r="K186" s="16">
        <v>0.35</v>
      </c>
      <c r="L186" s="16">
        <v>1.77</v>
      </c>
      <c r="M186" s="16">
        <v>2.59</v>
      </c>
      <c r="N186" s="16">
        <v>5.5</v>
      </c>
      <c r="O186" s="16">
        <v>7.0000000000000007E-2</v>
      </c>
      <c r="P186" s="8">
        <v>763</v>
      </c>
      <c r="Q186" s="8">
        <v>76.400000000000006</v>
      </c>
      <c r="R186" s="8">
        <v>157</v>
      </c>
      <c r="S186" s="8">
        <v>55.3</v>
      </c>
      <c r="T186" s="8">
        <v>6.56</v>
      </c>
      <c r="U186" s="8">
        <v>7.2</v>
      </c>
      <c r="V186" s="4"/>
      <c r="W186" s="4"/>
      <c r="X186" s="1">
        <f t="shared" si="3"/>
        <v>59.814282925741054</v>
      </c>
      <c r="Y186" s="1">
        <v>9.986910994764397</v>
      </c>
      <c r="Z186" s="1">
        <v>7.6805555555555554</v>
      </c>
      <c r="AA186" s="1">
        <v>23.932926829268293</v>
      </c>
      <c r="AB186" s="16">
        <v>0.59210526315789469</v>
      </c>
      <c r="AC186" s="7">
        <v>780.04546258148468</v>
      </c>
      <c r="AD186" s="98"/>
    </row>
    <row r="187" spans="1:33">
      <c r="A187" s="98"/>
      <c r="B187" s="54" t="s">
        <v>31</v>
      </c>
      <c r="C187" s="98"/>
      <c r="D187" s="16">
        <v>73.98</v>
      </c>
      <c r="E187" s="16">
        <v>0.2</v>
      </c>
      <c r="F187" s="16">
        <v>12.99</v>
      </c>
      <c r="G187" s="16">
        <v>0.93</v>
      </c>
      <c r="H187" s="16">
        <v>0.65</v>
      </c>
      <c r="I187" s="16">
        <v>0.21</v>
      </c>
      <c r="J187" s="16">
        <v>0.02</v>
      </c>
      <c r="K187" s="16">
        <v>0.31</v>
      </c>
      <c r="L187" s="16">
        <v>1.76</v>
      </c>
      <c r="M187" s="16">
        <v>2.85</v>
      </c>
      <c r="N187" s="16">
        <v>5.38</v>
      </c>
      <c r="O187" s="16">
        <v>0.06</v>
      </c>
      <c r="P187" s="8">
        <v>682</v>
      </c>
      <c r="Q187" s="8">
        <v>85.9</v>
      </c>
      <c r="R187" s="8">
        <v>146</v>
      </c>
      <c r="S187" s="8">
        <v>56.1</v>
      </c>
      <c r="T187" s="8">
        <v>5.9</v>
      </c>
      <c r="U187" s="8">
        <v>6.74</v>
      </c>
      <c r="V187" s="4"/>
      <c r="W187" s="4"/>
      <c r="X187" s="1">
        <f t="shared" si="3"/>
        <v>65.458289137081181</v>
      </c>
      <c r="Y187" s="1">
        <v>7.9394644935972059</v>
      </c>
      <c r="Z187" s="1">
        <v>8.3234421364985156</v>
      </c>
      <c r="AA187" s="1">
        <v>24.745762711864405</v>
      </c>
      <c r="AB187" s="16">
        <v>0.32307692307692304</v>
      </c>
      <c r="AC187" s="7">
        <v>771.10180894973303</v>
      </c>
      <c r="AD187" s="98"/>
    </row>
    <row r="188" spans="1:33">
      <c r="A188" s="98"/>
      <c r="B188" s="54" t="s">
        <v>32</v>
      </c>
      <c r="C188" s="98"/>
      <c r="D188" s="16">
        <v>73.7</v>
      </c>
      <c r="E188" s="16">
        <v>0.23</v>
      </c>
      <c r="F188" s="16">
        <v>13.17</v>
      </c>
      <c r="G188" s="16">
        <v>1.33</v>
      </c>
      <c r="H188" s="16">
        <v>0.87</v>
      </c>
      <c r="I188" s="16">
        <v>0.36</v>
      </c>
      <c r="J188" s="16">
        <v>0.02</v>
      </c>
      <c r="K188" s="16">
        <v>0.36</v>
      </c>
      <c r="L188" s="16">
        <v>1.6</v>
      </c>
      <c r="M188" s="16">
        <v>2.81</v>
      </c>
      <c r="N188" s="16">
        <v>5.5</v>
      </c>
      <c r="O188" s="16">
        <v>7.0000000000000007E-2</v>
      </c>
      <c r="P188" s="8">
        <v>661</v>
      </c>
      <c r="Q188" s="8">
        <v>86.9</v>
      </c>
      <c r="R188" s="8">
        <v>153</v>
      </c>
      <c r="S188" s="8">
        <v>55.7</v>
      </c>
      <c r="T188" s="8">
        <v>6.2</v>
      </c>
      <c r="U188" s="8">
        <v>6.95</v>
      </c>
      <c r="V188" s="4"/>
      <c r="W188" s="4"/>
      <c r="X188" s="1">
        <f t="shared" si="3"/>
        <v>69.044323558760098</v>
      </c>
      <c r="Y188" s="1">
        <v>7.6064441887226693</v>
      </c>
      <c r="Z188" s="1">
        <v>8.014388489208633</v>
      </c>
      <c r="AA188" s="1">
        <v>24.677419354838708</v>
      </c>
      <c r="AB188" s="16">
        <v>0.41379310344827586</v>
      </c>
      <c r="AC188" s="7">
        <v>777.69269081095752</v>
      </c>
      <c r="AD188" s="98"/>
    </row>
    <row r="189" spans="1:33">
      <c r="A189" s="98"/>
      <c r="B189" s="54" t="s">
        <v>33</v>
      </c>
      <c r="C189" s="98"/>
      <c r="D189" s="16">
        <v>74.44</v>
      </c>
      <c r="E189" s="16">
        <v>0.21</v>
      </c>
      <c r="F189" s="16">
        <v>12.91</v>
      </c>
      <c r="G189" s="16">
        <v>1.21</v>
      </c>
      <c r="H189" s="16">
        <v>0.73</v>
      </c>
      <c r="I189" s="16">
        <v>0.4</v>
      </c>
      <c r="J189" s="16">
        <v>0.02</v>
      </c>
      <c r="K189" s="16">
        <v>0.31</v>
      </c>
      <c r="L189" s="16">
        <v>1.56</v>
      </c>
      <c r="M189" s="16">
        <v>2.84</v>
      </c>
      <c r="N189" s="16">
        <v>5.41</v>
      </c>
      <c r="O189" s="16">
        <v>0.06</v>
      </c>
      <c r="P189" s="8">
        <v>659</v>
      </c>
      <c r="Q189" s="8">
        <v>81</v>
      </c>
      <c r="R189" s="8">
        <v>155</v>
      </c>
      <c r="S189" s="8">
        <v>58.9</v>
      </c>
      <c r="T189" s="8">
        <v>6.81</v>
      </c>
      <c r="U189" s="8">
        <v>7.66</v>
      </c>
      <c r="V189" s="4"/>
      <c r="W189" s="4"/>
      <c r="X189" s="1">
        <f t="shared" si="3"/>
        <v>68.120621186194413</v>
      </c>
      <c r="Y189" s="1">
        <v>8.1358024691358022</v>
      </c>
      <c r="Z189" s="1">
        <v>7.6892950391644908</v>
      </c>
      <c r="AA189" s="1">
        <v>22.760646108663732</v>
      </c>
      <c r="AB189" s="16">
        <v>0.54794520547945214</v>
      </c>
      <c r="AC189" s="7">
        <v>778.55320291409828</v>
      </c>
      <c r="AD189" s="98"/>
      <c r="AF189" s="73"/>
    </row>
    <row r="190" spans="1:33">
      <c r="A190" s="98"/>
      <c r="B190" s="54" t="s">
        <v>34</v>
      </c>
      <c r="C190" s="98"/>
      <c r="D190" s="16">
        <v>74.239999999999995</v>
      </c>
      <c r="E190" s="16">
        <v>0.24</v>
      </c>
      <c r="F190" s="16">
        <v>12.99</v>
      </c>
      <c r="G190" s="16">
        <v>1.33</v>
      </c>
      <c r="H190" s="16">
        <v>0.91</v>
      </c>
      <c r="I190" s="16">
        <v>0.32</v>
      </c>
      <c r="J190" s="16">
        <v>0.02</v>
      </c>
      <c r="K190" s="16">
        <v>0.33</v>
      </c>
      <c r="L190" s="16">
        <v>1.5</v>
      </c>
      <c r="M190" s="16">
        <v>2.87</v>
      </c>
      <c r="N190" s="16">
        <v>5.29</v>
      </c>
      <c r="O190" s="16">
        <v>7.0000000000000007E-2</v>
      </c>
      <c r="P190" s="8">
        <v>623</v>
      </c>
      <c r="Q190" s="8">
        <v>97.1</v>
      </c>
      <c r="R190" s="8">
        <v>164</v>
      </c>
      <c r="S190" s="8">
        <v>46.2</v>
      </c>
      <c r="T190" s="8">
        <v>6.41</v>
      </c>
      <c r="U190" s="8">
        <v>6.32</v>
      </c>
      <c r="V190" s="4"/>
      <c r="W190" s="4"/>
      <c r="X190" s="1">
        <f t="shared" si="3"/>
        <v>70.458659198797861</v>
      </c>
      <c r="Y190" s="1">
        <v>6.4160659114315139</v>
      </c>
      <c r="Z190" s="1">
        <v>7.3101265822784809</v>
      </c>
      <c r="AA190" s="1">
        <v>25.585023400936038</v>
      </c>
      <c r="AB190" s="16">
        <v>0.35164835164835162</v>
      </c>
      <c r="AC190" s="7">
        <v>785.4314807434472</v>
      </c>
      <c r="AD190" s="98"/>
    </row>
    <row r="191" spans="1:33">
      <c r="A191" s="98"/>
      <c r="B191" s="54" t="s">
        <v>35</v>
      </c>
      <c r="C191" s="98" t="s">
        <v>36</v>
      </c>
      <c r="D191" s="16">
        <v>73.31</v>
      </c>
      <c r="E191" s="16">
        <v>0.27</v>
      </c>
      <c r="F191" s="16">
        <v>13.47</v>
      </c>
      <c r="G191" s="16">
        <v>0.39</v>
      </c>
      <c r="H191" s="16">
        <v>0.34</v>
      </c>
      <c r="I191" s="16">
        <v>0.01</v>
      </c>
      <c r="J191" s="16">
        <v>0.03</v>
      </c>
      <c r="K191" s="16">
        <v>0.39</v>
      </c>
      <c r="L191" s="16">
        <v>1.74</v>
      </c>
      <c r="M191" s="16">
        <v>2.54</v>
      </c>
      <c r="N191" s="16">
        <v>6.79</v>
      </c>
      <c r="O191" s="16">
        <v>0.11</v>
      </c>
      <c r="P191" s="8">
        <v>734</v>
      </c>
      <c r="Q191" s="8">
        <v>87.6</v>
      </c>
      <c r="R191" s="8">
        <v>165</v>
      </c>
      <c r="S191" s="8">
        <v>40.6</v>
      </c>
      <c r="T191" s="8">
        <v>6.16</v>
      </c>
      <c r="U191" s="8">
        <v>6.16</v>
      </c>
      <c r="V191" s="4"/>
      <c r="W191" s="4"/>
      <c r="X191" s="1">
        <f t="shared" si="3"/>
        <v>76.760971650530465</v>
      </c>
      <c r="Y191" s="1">
        <v>8.3789954337899548</v>
      </c>
      <c r="Z191" s="1">
        <v>6.5909090909090908</v>
      </c>
      <c r="AA191" s="1">
        <v>26.785714285714285</v>
      </c>
      <c r="AB191" s="16">
        <v>2.9411764705882353E-2</v>
      </c>
      <c r="AC191" s="7">
        <v>775.93246890964667</v>
      </c>
      <c r="AD191" s="98"/>
    </row>
    <row r="192" spans="1:33">
      <c r="A192" s="98"/>
      <c r="B192" s="54" t="s">
        <v>37</v>
      </c>
      <c r="C192" s="98"/>
      <c r="D192" s="16">
        <v>73.209999999999994</v>
      </c>
      <c r="E192" s="16">
        <v>0.28000000000000003</v>
      </c>
      <c r="F192" s="16">
        <v>13.5</v>
      </c>
      <c r="G192" s="16">
        <v>0.41</v>
      </c>
      <c r="H192" s="16">
        <v>0.32</v>
      </c>
      <c r="I192" s="16">
        <v>0.05</v>
      </c>
      <c r="J192" s="16">
        <v>0.04</v>
      </c>
      <c r="K192" s="16">
        <v>0.41</v>
      </c>
      <c r="L192" s="16">
        <v>1.77</v>
      </c>
      <c r="M192" s="16">
        <v>2.4500000000000002</v>
      </c>
      <c r="N192" s="16">
        <v>6.91</v>
      </c>
      <c r="O192" s="16">
        <v>0.12</v>
      </c>
      <c r="P192" s="8">
        <v>821</v>
      </c>
      <c r="Q192" s="8">
        <v>108</v>
      </c>
      <c r="R192" s="8">
        <v>172</v>
      </c>
      <c r="S192" s="8">
        <v>42.2</v>
      </c>
      <c r="T192" s="8">
        <v>6.17</v>
      </c>
      <c r="U192" s="8">
        <v>6.08</v>
      </c>
      <c r="V192" s="4"/>
      <c r="W192" s="4"/>
      <c r="X192" s="1">
        <f t="shared" si="3"/>
        <v>69.839583279342776</v>
      </c>
      <c r="Y192" s="1">
        <v>7.6018518518518521</v>
      </c>
      <c r="Z192" s="1">
        <v>6.9407894736842106</v>
      </c>
      <c r="AA192" s="1">
        <v>27.876823338735818</v>
      </c>
      <c r="AB192" s="16">
        <v>0.15625</v>
      </c>
      <c r="AC192" s="7">
        <v>779.29798446965344</v>
      </c>
      <c r="AD192" s="98"/>
    </row>
    <row r="193" spans="1:30">
      <c r="A193" s="98"/>
      <c r="B193" s="54" t="s">
        <v>38</v>
      </c>
      <c r="C193" s="98"/>
      <c r="D193" s="16">
        <v>74.069999999999993</v>
      </c>
      <c r="E193" s="16">
        <v>0.22</v>
      </c>
      <c r="F193" s="16">
        <v>12.88</v>
      </c>
      <c r="G193" s="16">
        <v>1.91</v>
      </c>
      <c r="H193" s="16">
        <v>1.29</v>
      </c>
      <c r="I193" s="16">
        <v>0.48</v>
      </c>
      <c r="J193" s="16">
        <v>7.0000000000000007E-2</v>
      </c>
      <c r="K193" s="16">
        <v>0.28999999999999998</v>
      </c>
      <c r="L193" s="16">
        <v>1.1599999999999999</v>
      </c>
      <c r="M193" s="16">
        <v>3.45</v>
      </c>
      <c r="N193" s="16">
        <v>4.58</v>
      </c>
      <c r="O193" s="16">
        <v>0.06</v>
      </c>
      <c r="P193" s="8">
        <v>738</v>
      </c>
      <c r="Q193" s="8">
        <v>55.8</v>
      </c>
      <c r="R193" s="8">
        <v>179</v>
      </c>
      <c r="S193" s="8">
        <v>74.400000000000006</v>
      </c>
      <c r="T193" s="8">
        <v>7.9</v>
      </c>
      <c r="U193" s="8">
        <v>10.6</v>
      </c>
      <c r="V193" s="4"/>
      <c r="W193" s="4"/>
      <c r="X193" s="1">
        <f t="shared" si="3"/>
        <v>51.496280920256012</v>
      </c>
      <c r="Y193" s="1">
        <v>13.225806451612904</v>
      </c>
      <c r="Z193" s="1">
        <v>7.018867924528303</v>
      </c>
      <c r="AA193" s="1">
        <v>22.658227848101266</v>
      </c>
      <c r="AB193" s="16">
        <v>0.37209302325581395</v>
      </c>
      <c r="AC193" s="7">
        <v>795.5896879130031</v>
      </c>
      <c r="AD193" s="98"/>
    </row>
    <row r="194" spans="1:30">
      <c r="A194" s="98"/>
      <c r="B194" s="54" t="s">
        <v>39</v>
      </c>
      <c r="C194" s="98"/>
      <c r="D194" s="16">
        <v>74.73</v>
      </c>
      <c r="E194" s="16">
        <v>0.19</v>
      </c>
      <c r="F194" s="16">
        <v>12.74</v>
      </c>
      <c r="G194" s="16">
        <v>1.57</v>
      </c>
      <c r="H194" s="16">
        <v>1.24</v>
      </c>
      <c r="I194" s="16">
        <v>0.19</v>
      </c>
      <c r="J194" s="16">
        <v>0.05</v>
      </c>
      <c r="K194" s="16">
        <v>0.24</v>
      </c>
      <c r="L194" s="16">
        <v>1.1100000000000001</v>
      </c>
      <c r="M194" s="16">
        <v>3.5</v>
      </c>
      <c r="N194" s="16">
        <v>4.53</v>
      </c>
      <c r="O194" s="16">
        <v>0.05</v>
      </c>
      <c r="P194" s="8">
        <v>680</v>
      </c>
      <c r="Q194" s="8">
        <v>50.5</v>
      </c>
      <c r="R194" s="8">
        <v>148</v>
      </c>
      <c r="S194" s="8">
        <v>66.400000000000006</v>
      </c>
      <c r="T194" s="8">
        <v>6.59</v>
      </c>
      <c r="U194" s="8">
        <v>14.2</v>
      </c>
      <c r="V194" s="4"/>
      <c r="W194" s="4"/>
      <c r="X194" s="1">
        <f t="shared" si="3"/>
        <v>55.278473091364212</v>
      </c>
      <c r="Y194" s="1">
        <v>13.465346534653465</v>
      </c>
      <c r="Z194" s="1">
        <v>4.6760563380281699</v>
      </c>
      <c r="AA194" s="1">
        <v>22.458270106221548</v>
      </c>
      <c r="AB194" s="16">
        <v>0.15322580645161291</v>
      </c>
      <c r="AC194" s="7">
        <v>779.20112558138487</v>
      </c>
      <c r="AD194" s="98"/>
    </row>
    <row r="195" spans="1:30">
      <c r="A195" s="98"/>
      <c r="B195" s="54" t="s">
        <v>40</v>
      </c>
      <c r="C195" s="98"/>
      <c r="D195" s="16">
        <v>74.67</v>
      </c>
      <c r="E195" s="16">
        <v>0.22</v>
      </c>
      <c r="F195" s="16">
        <v>12.71</v>
      </c>
      <c r="G195" s="16">
        <v>1.84</v>
      </c>
      <c r="H195" s="16">
        <v>1.21</v>
      </c>
      <c r="I195" s="16">
        <v>0.5</v>
      </c>
      <c r="J195" s="16">
        <v>0.06</v>
      </c>
      <c r="K195" s="16">
        <v>0.27</v>
      </c>
      <c r="L195" s="16">
        <v>1.1299999999999999</v>
      </c>
      <c r="M195" s="16">
        <v>3.45</v>
      </c>
      <c r="N195" s="16">
        <v>4.5199999999999996</v>
      </c>
      <c r="O195" s="16">
        <v>0.06</v>
      </c>
      <c r="P195" s="8">
        <v>743</v>
      </c>
      <c r="Q195" s="8">
        <v>48.7</v>
      </c>
      <c r="R195" s="8">
        <v>163</v>
      </c>
      <c r="S195" s="8">
        <v>76.599999999999994</v>
      </c>
      <c r="T195" s="8">
        <v>6.93</v>
      </c>
      <c r="U195" s="8">
        <v>11</v>
      </c>
      <c r="V195" s="4"/>
      <c r="W195" s="4"/>
      <c r="X195" s="1">
        <f t="shared" si="3"/>
        <v>50.479654076343742</v>
      </c>
      <c r="Y195" s="1">
        <v>15.256673511293634</v>
      </c>
      <c r="Z195" s="1">
        <v>6.963636363636363</v>
      </c>
      <c r="AA195" s="1">
        <v>23.520923520923521</v>
      </c>
      <c r="AB195" s="16">
        <v>0.41322314049586778</v>
      </c>
      <c r="AC195" s="7">
        <v>787.59287964592397</v>
      </c>
      <c r="AD195" s="98"/>
    </row>
    <row r="196" spans="1:30">
      <c r="A196" s="98"/>
      <c r="B196" s="54" t="s">
        <v>41</v>
      </c>
      <c r="C196" s="98" t="s">
        <v>42</v>
      </c>
      <c r="D196" s="16">
        <v>75.19</v>
      </c>
      <c r="E196" s="16">
        <v>0.01</v>
      </c>
      <c r="F196" s="16">
        <v>13.55</v>
      </c>
      <c r="G196" s="16">
        <v>1.22</v>
      </c>
      <c r="H196" s="16">
        <v>0.94</v>
      </c>
      <c r="I196" s="16">
        <v>0.18</v>
      </c>
      <c r="J196" s="16">
        <v>0.06</v>
      </c>
      <c r="K196" s="16">
        <v>0.06</v>
      </c>
      <c r="L196" s="16">
        <v>0.54</v>
      </c>
      <c r="M196" s="16">
        <v>4.1900000000000004</v>
      </c>
      <c r="N196" s="16">
        <v>4.03</v>
      </c>
      <c r="O196" s="16">
        <v>0.01</v>
      </c>
      <c r="P196" s="8">
        <v>1293</v>
      </c>
      <c r="Q196" s="8">
        <v>6.79</v>
      </c>
      <c r="R196" s="8">
        <v>33.799999999999997</v>
      </c>
      <c r="S196" s="8">
        <v>38.5</v>
      </c>
      <c r="T196" s="8">
        <v>3.7</v>
      </c>
      <c r="U196" s="8">
        <v>24.8</v>
      </c>
      <c r="V196" s="4"/>
      <c r="W196" s="4"/>
      <c r="X196" s="1">
        <f t="shared" si="3"/>
        <v>25.862664757861484</v>
      </c>
      <c r="Y196" s="1">
        <v>190.42709867452135</v>
      </c>
      <c r="Z196" s="1">
        <v>1.5524193548387097</v>
      </c>
      <c r="AA196" s="1">
        <v>9.1351351351351333</v>
      </c>
      <c r="AB196" s="16">
        <v>0.19148936170212766</v>
      </c>
      <c r="AC196" s="7">
        <v>673.5442569196066</v>
      </c>
      <c r="AD196" s="98"/>
    </row>
    <row r="197" spans="1:30">
      <c r="A197" s="98"/>
      <c r="B197" s="54" t="s">
        <v>43</v>
      </c>
      <c r="C197" s="98"/>
      <c r="D197" s="16">
        <v>75.31</v>
      </c>
      <c r="E197" s="16">
        <v>0.01</v>
      </c>
      <c r="F197" s="16">
        <v>13.63</v>
      </c>
      <c r="G197" s="16">
        <v>0.17</v>
      </c>
      <c r="H197" s="16">
        <v>0.18</v>
      </c>
      <c r="I197" s="16">
        <v>0</v>
      </c>
      <c r="J197" s="16">
        <v>0.01</v>
      </c>
      <c r="K197" s="16">
        <v>0.03</v>
      </c>
      <c r="L197" s="16">
        <v>0.45</v>
      </c>
      <c r="M197" s="16">
        <v>4.7300000000000004</v>
      </c>
      <c r="N197" s="16">
        <v>4.55</v>
      </c>
      <c r="O197" s="16">
        <v>0.01</v>
      </c>
      <c r="P197" s="8">
        <v>1106</v>
      </c>
      <c r="Q197" s="8">
        <v>6.16</v>
      </c>
      <c r="R197" s="8">
        <v>42.2</v>
      </c>
      <c r="S197" s="8">
        <v>27.9</v>
      </c>
      <c r="T197" s="8">
        <v>5.13</v>
      </c>
      <c r="U197" s="8">
        <v>20.7</v>
      </c>
      <c r="V197" s="4"/>
      <c r="W197" s="4"/>
      <c r="X197" s="1">
        <f t="shared" si="3"/>
        <v>34.136816590358201</v>
      </c>
      <c r="Y197" s="1">
        <v>179.54545454545453</v>
      </c>
      <c r="Z197" s="1">
        <v>1.3478260869565217</v>
      </c>
      <c r="AA197" s="1">
        <v>8.2261208576998062</v>
      </c>
      <c r="AB197" s="16"/>
      <c r="AC197" s="7">
        <v>680.94081529557855</v>
      </c>
      <c r="AD197" s="98"/>
    </row>
    <row r="198" spans="1:30">
      <c r="A198" s="98"/>
      <c r="B198" s="54" t="s">
        <v>44</v>
      </c>
      <c r="C198" s="98"/>
      <c r="D198" s="16">
        <v>76</v>
      </c>
      <c r="E198" s="16">
        <v>0.01</v>
      </c>
      <c r="F198" s="16">
        <v>13.33</v>
      </c>
      <c r="G198" s="16">
        <v>0.61</v>
      </c>
      <c r="H198" s="16">
        <v>0.54</v>
      </c>
      <c r="I198" s="16">
        <v>0.01</v>
      </c>
      <c r="J198" s="16">
        <v>0.03</v>
      </c>
      <c r="K198" s="16">
        <v>0.03</v>
      </c>
      <c r="L198" s="16">
        <v>0.5</v>
      </c>
      <c r="M198" s="16">
        <v>3.91</v>
      </c>
      <c r="N198" s="16">
        <v>4.53</v>
      </c>
      <c r="O198" s="16">
        <v>0.01</v>
      </c>
      <c r="P198" s="8">
        <v>1143</v>
      </c>
      <c r="Q198" s="8">
        <v>8.92</v>
      </c>
      <c r="R198" s="8">
        <v>37</v>
      </c>
      <c r="S198" s="8">
        <v>24.9</v>
      </c>
      <c r="T198" s="8">
        <v>4.42</v>
      </c>
      <c r="U198" s="8">
        <v>10.4</v>
      </c>
      <c r="V198" s="4"/>
      <c r="W198" s="4"/>
      <c r="X198" s="1">
        <f t="shared" si="3"/>
        <v>32.886580666778357</v>
      </c>
      <c r="Y198" s="1">
        <v>128.13901345291481</v>
      </c>
      <c r="Z198" s="1">
        <v>2.3942307692307692</v>
      </c>
      <c r="AA198" s="1">
        <v>8.3710407239819009</v>
      </c>
      <c r="AB198" s="16">
        <v>1.8518518518518517E-2</v>
      </c>
      <c r="AC198" s="7">
        <v>679.32048811062577</v>
      </c>
      <c r="AD198" s="98"/>
    </row>
    <row r="199" spans="1:30">
      <c r="A199" s="98"/>
      <c r="B199" s="54" t="s">
        <v>45</v>
      </c>
      <c r="C199" s="98"/>
      <c r="D199" s="16">
        <v>75.650000000000006</v>
      </c>
      <c r="E199" s="16">
        <v>0.01</v>
      </c>
      <c r="F199" s="16">
        <v>13.22</v>
      </c>
      <c r="G199" s="16">
        <v>0.88</v>
      </c>
      <c r="H199" s="16">
        <v>0.57999999999999996</v>
      </c>
      <c r="I199" s="16">
        <v>0.24</v>
      </c>
      <c r="J199" s="16">
        <v>0.02</v>
      </c>
      <c r="K199" s="16">
        <v>0.02</v>
      </c>
      <c r="L199" s="16">
        <v>0.64</v>
      </c>
      <c r="M199" s="16">
        <v>3.66</v>
      </c>
      <c r="N199" s="16">
        <v>4.58</v>
      </c>
      <c r="O199" s="16">
        <v>0.01</v>
      </c>
      <c r="P199" s="8">
        <v>1361</v>
      </c>
      <c r="Q199" s="8">
        <v>8.82</v>
      </c>
      <c r="R199" s="8">
        <v>47.2</v>
      </c>
      <c r="S199" s="8">
        <v>28.5</v>
      </c>
      <c r="T199" s="8">
        <v>4.6500000000000004</v>
      </c>
      <c r="U199" s="8">
        <v>16.600000000000001</v>
      </c>
      <c r="V199" s="4"/>
      <c r="W199" s="4"/>
      <c r="X199" s="1">
        <f t="shared" si="3"/>
        <v>27.923773195553956</v>
      </c>
      <c r="Y199" s="1">
        <v>154.30839002267572</v>
      </c>
      <c r="Z199" s="1">
        <v>1.7168674698795179</v>
      </c>
      <c r="AA199" s="1">
        <v>10.150537634408602</v>
      </c>
      <c r="AB199" s="16">
        <v>0.41379310344827586</v>
      </c>
      <c r="AC199" s="7">
        <v>696.81954985269965</v>
      </c>
      <c r="AD199" s="98"/>
    </row>
    <row r="200" spans="1:30">
      <c r="A200" s="98"/>
      <c r="B200" s="54" t="s">
        <v>46</v>
      </c>
      <c r="C200" s="98"/>
      <c r="D200" s="16">
        <v>73.849999999999994</v>
      </c>
      <c r="E200" s="16">
        <v>0.01</v>
      </c>
      <c r="F200" s="16">
        <v>14.65</v>
      </c>
      <c r="G200" s="16">
        <v>1.33</v>
      </c>
      <c r="H200" s="16">
        <v>0.99</v>
      </c>
      <c r="I200" s="16">
        <v>0.23</v>
      </c>
      <c r="J200" s="16">
        <v>0.04</v>
      </c>
      <c r="K200" s="16">
        <v>0.02</v>
      </c>
      <c r="L200" s="16">
        <v>0.73</v>
      </c>
      <c r="M200" s="16">
        <v>3.35</v>
      </c>
      <c r="N200" s="16">
        <v>4.3600000000000003</v>
      </c>
      <c r="O200" s="16">
        <v>0.01</v>
      </c>
      <c r="P200" s="8">
        <v>1502</v>
      </c>
      <c r="Q200" s="8">
        <v>13.6</v>
      </c>
      <c r="R200" s="8">
        <v>37.200000000000003</v>
      </c>
      <c r="S200" s="8">
        <v>27.3</v>
      </c>
      <c r="T200" s="8">
        <v>5.0599999999999996</v>
      </c>
      <c r="U200" s="8">
        <v>25.3</v>
      </c>
      <c r="V200" s="4"/>
      <c r="W200" s="4"/>
      <c r="X200" s="1">
        <f t="shared" si="3"/>
        <v>24.087032892313797</v>
      </c>
      <c r="Y200" s="1">
        <v>110.44117647058823</v>
      </c>
      <c r="Z200" s="1">
        <v>1.0790513833992095</v>
      </c>
      <c r="AA200" s="1">
        <v>7.3517786561264833</v>
      </c>
      <c r="AB200" s="16">
        <v>0.23232323232323235</v>
      </c>
      <c r="AC200" s="7">
        <v>689.42958969511085</v>
      </c>
      <c r="AD200" s="98"/>
    </row>
    <row r="201" spans="1:30">
      <c r="A201" s="98"/>
      <c r="B201" s="54" t="s">
        <v>47</v>
      </c>
      <c r="C201" s="98"/>
      <c r="D201" s="16">
        <v>75.55</v>
      </c>
      <c r="E201" s="16">
        <v>0.01</v>
      </c>
      <c r="F201" s="16">
        <v>13.51</v>
      </c>
      <c r="G201" s="16">
        <v>0.76</v>
      </c>
      <c r="H201" s="16">
        <v>0.61</v>
      </c>
      <c r="I201" s="16">
        <v>0.08</v>
      </c>
      <c r="J201" s="16">
        <v>0.02</v>
      </c>
      <c r="K201" s="16">
        <v>0.03</v>
      </c>
      <c r="L201" s="16">
        <v>0.6</v>
      </c>
      <c r="M201" s="16">
        <v>4.42</v>
      </c>
      <c r="N201" s="16">
        <v>3.8</v>
      </c>
      <c r="O201" s="16">
        <v>0.01</v>
      </c>
      <c r="P201" s="8">
        <v>1155</v>
      </c>
      <c r="Q201" s="8">
        <v>8.1300000000000008</v>
      </c>
      <c r="R201" s="8">
        <v>66.099999999999994</v>
      </c>
      <c r="S201" s="8">
        <v>30.7</v>
      </c>
      <c r="T201" s="8">
        <v>7.04</v>
      </c>
      <c r="U201" s="8">
        <v>12.6</v>
      </c>
      <c r="V201" s="4"/>
      <c r="W201" s="4"/>
      <c r="X201" s="1">
        <f t="shared" si="3"/>
        <v>27.300359215252833</v>
      </c>
      <c r="Y201" s="1">
        <v>142.06642066420662</v>
      </c>
      <c r="Z201" s="1">
        <v>2.4365079365079367</v>
      </c>
      <c r="AA201" s="1">
        <v>9.389204545454545</v>
      </c>
      <c r="AB201" s="16">
        <v>0.13114754098360656</v>
      </c>
      <c r="AC201" s="7">
        <v>720.98260384016612</v>
      </c>
      <c r="AD201" s="98"/>
    </row>
    <row r="202" spans="1:30">
      <c r="A202" s="98"/>
      <c r="B202" s="54" t="s">
        <v>48</v>
      </c>
      <c r="C202" s="98"/>
      <c r="D202" s="16">
        <v>74.25</v>
      </c>
      <c r="E202" s="16">
        <v>0.01</v>
      </c>
      <c r="F202" s="16">
        <v>14.15</v>
      </c>
      <c r="G202" s="16">
        <v>1.58</v>
      </c>
      <c r="H202" s="16">
        <v>1.08</v>
      </c>
      <c r="I202" s="16">
        <v>0.38</v>
      </c>
      <c r="J202" s="16">
        <v>0.05</v>
      </c>
      <c r="K202" s="16">
        <v>0.03</v>
      </c>
      <c r="L202" s="16">
        <v>0.78</v>
      </c>
      <c r="M202" s="16">
        <v>3.29</v>
      </c>
      <c r="N202" s="16">
        <v>4.2</v>
      </c>
      <c r="O202" s="16">
        <v>0.01</v>
      </c>
      <c r="P202" s="8">
        <v>1511</v>
      </c>
      <c r="Q202" s="8">
        <v>11.7</v>
      </c>
      <c r="R202" s="8">
        <v>34.4</v>
      </c>
      <c r="S202" s="8">
        <v>24</v>
      </c>
      <c r="T202" s="8">
        <v>4.28</v>
      </c>
      <c r="U202" s="8">
        <v>13.9</v>
      </c>
      <c r="V202" s="4"/>
      <c r="W202" s="4"/>
      <c r="X202" s="1">
        <f t="shared" si="3"/>
        <v>23.064899953532255</v>
      </c>
      <c r="Y202" s="1">
        <v>129.14529914529916</v>
      </c>
      <c r="Z202" s="1">
        <v>1.7266187050359711</v>
      </c>
      <c r="AA202" s="1">
        <v>8.0373831775700921</v>
      </c>
      <c r="AB202" s="16">
        <v>0.35185185185185186</v>
      </c>
      <c r="AC202" s="7">
        <v>683.08480571673124</v>
      </c>
      <c r="AD202" s="98"/>
    </row>
    <row r="203" spans="1:30">
      <c r="A203" s="98"/>
      <c r="B203" s="54" t="s">
        <v>49</v>
      </c>
      <c r="C203" s="98"/>
      <c r="D203" s="16">
        <v>77.38</v>
      </c>
      <c r="E203" s="16">
        <v>0.03</v>
      </c>
      <c r="F203" s="16">
        <v>11.77</v>
      </c>
      <c r="G203" s="16">
        <v>1.27</v>
      </c>
      <c r="H203" s="16">
        <v>0.8</v>
      </c>
      <c r="I203" s="16">
        <v>0.38</v>
      </c>
      <c r="J203" s="16">
        <v>0.03</v>
      </c>
      <c r="K203" s="16">
        <v>0.15</v>
      </c>
      <c r="L203" s="16">
        <v>0.65</v>
      </c>
      <c r="M203" s="16">
        <v>3.23</v>
      </c>
      <c r="N203" s="16">
        <v>4.04</v>
      </c>
      <c r="O203" s="16">
        <v>0.01</v>
      </c>
      <c r="P203" s="8">
        <v>792</v>
      </c>
      <c r="Q203" s="8">
        <v>20.9</v>
      </c>
      <c r="R203" s="8">
        <v>76.900000000000006</v>
      </c>
      <c r="S203" s="8">
        <v>43.1</v>
      </c>
      <c r="T203" s="8">
        <v>6.22</v>
      </c>
      <c r="U203" s="8">
        <v>15.3</v>
      </c>
      <c r="V203" s="4"/>
      <c r="W203" s="4"/>
      <c r="X203" s="1">
        <f t="shared" si="3"/>
        <v>42.327530625402964</v>
      </c>
      <c r="Y203" s="1">
        <v>37.894736842105267</v>
      </c>
      <c r="Z203" s="1">
        <v>2.8169934640522873</v>
      </c>
      <c r="AA203" s="1">
        <v>12.363344051446946</v>
      </c>
      <c r="AB203" s="16">
        <v>0.47499999999999998</v>
      </c>
      <c r="AC203" s="7">
        <v>736.03673566466512</v>
      </c>
      <c r="AD203" s="98"/>
    </row>
    <row r="204" spans="1:30">
      <c r="A204" s="98"/>
      <c r="B204" s="54" t="s">
        <v>50</v>
      </c>
      <c r="C204" s="98"/>
      <c r="D204" s="16">
        <v>76.63</v>
      </c>
      <c r="E204" s="16">
        <v>0.01</v>
      </c>
      <c r="F204" s="16">
        <v>12.72</v>
      </c>
      <c r="G204" s="16">
        <v>0.79</v>
      </c>
      <c r="H204" s="16">
        <v>0.52</v>
      </c>
      <c r="I204" s="16">
        <v>0.21</v>
      </c>
      <c r="J204" s="16">
        <v>0.02</v>
      </c>
      <c r="K204" s="16">
        <v>0.04</v>
      </c>
      <c r="L204" s="16">
        <v>0.47</v>
      </c>
      <c r="M204" s="16">
        <v>4.08</v>
      </c>
      <c r="N204" s="16">
        <v>4.2699999999999996</v>
      </c>
      <c r="O204" s="16">
        <v>0.01</v>
      </c>
      <c r="P204" s="8">
        <v>781</v>
      </c>
      <c r="Q204" s="8">
        <v>9.42</v>
      </c>
      <c r="R204" s="8">
        <v>72.400000000000006</v>
      </c>
      <c r="S204" s="8">
        <v>31.4</v>
      </c>
      <c r="T204" s="8">
        <v>7.04</v>
      </c>
      <c r="U204" s="8">
        <v>10.5</v>
      </c>
      <c r="V204" s="4"/>
      <c r="W204" s="4"/>
      <c r="X204" s="1">
        <f t="shared" ref="X204:X267" si="4">N204*78/94*10000/P204</f>
        <v>45.367368621788756</v>
      </c>
      <c r="Y204" s="1">
        <v>82.908704883227173</v>
      </c>
      <c r="Z204" s="1">
        <v>2.9904761904761905</v>
      </c>
      <c r="AA204" s="1">
        <v>10.28409090909091</v>
      </c>
      <c r="AB204" s="16">
        <v>0.4038461538461538</v>
      </c>
      <c r="AC204" s="7">
        <v>726.04510961428184</v>
      </c>
      <c r="AD204" s="98"/>
    </row>
    <row r="205" spans="1:30">
      <c r="A205" s="98"/>
      <c r="B205" s="54" t="s">
        <v>51</v>
      </c>
      <c r="C205" s="98"/>
      <c r="D205" s="16">
        <v>75.87</v>
      </c>
      <c r="E205" s="16">
        <v>0.04</v>
      </c>
      <c r="F205" s="16">
        <v>12.73</v>
      </c>
      <c r="G205" s="16">
        <v>1.08</v>
      </c>
      <c r="H205" s="16">
        <v>0.76</v>
      </c>
      <c r="I205" s="16">
        <v>0.24</v>
      </c>
      <c r="J205" s="16">
        <v>0.03</v>
      </c>
      <c r="K205" s="16">
        <v>0.06</v>
      </c>
      <c r="L205" s="16">
        <v>0.6</v>
      </c>
      <c r="M205" s="16">
        <v>3.55</v>
      </c>
      <c r="N205" s="16">
        <v>4.82</v>
      </c>
      <c r="O205" s="16">
        <v>0.02</v>
      </c>
      <c r="P205" s="8">
        <v>806</v>
      </c>
      <c r="Q205" s="8">
        <v>7.51</v>
      </c>
      <c r="R205" s="8">
        <v>79.2</v>
      </c>
      <c r="S205" s="8">
        <v>43.2</v>
      </c>
      <c r="T205" s="8">
        <v>5.44</v>
      </c>
      <c r="U205" s="8">
        <v>14.8</v>
      </c>
      <c r="V205" s="4"/>
      <c r="W205" s="4"/>
      <c r="X205" s="1">
        <f t="shared" si="4"/>
        <v>49.622512010981467</v>
      </c>
      <c r="Y205" s="1">
        <v>107.32356857523303</v>
      </c>
      <c r="Z205" s="1">
        <v>2.9189189189189189</v>
      </c>
      <c r="AA205" s="1">
        <v>14.558823529411764</v>
      </c>
      <c r="AB205" s="16">
        <v>0.31578947368421051</v>
      </c>
      <c r="AC205" s="7">
        <v>733.06542930982255</v>
      </c>
      <c r="AD205" s="98"/>
    </row>
    <row r="206" spans="1:30">
      <c r="A206" s="98"/>
      <c r="B206" s="54" t="s">
        <v>52</v>
      </c>
      <c r="C206" s="98"/>
      <c r="D206" s="16">
        <v>77.739999999999995</v>
      </c>
      <c r="E206" s="16">
        <v>0.04</v>
      </c>
      <c r="F206" s="16">
        <v>11.44</v>
      </c>
      <c r="G206" s="16">
        <v>1.1200000000000001</v>
      </c>
      <c r="H206" s="16">
        <v>0.66</v>
      </c>
      <c r="I206" s="16">
        <v>0.39</v>
      </c>
      <c r="J206" s="16">
        <v>0.04</v>
      </c>
      <c r="K206" s="16">
        <v>0.06</v>
      </c>
      <c r="L206" s="16">
        <v>0.6</v>
      </c>
      <c r="M206" s="16">
        <v>3.21</v>
      </c>
      <c r="N206" s="16">
        <v>4.34</v>
      </c>
      <c r="O206" s="16">
        <v>0.01</v>
      </c>
      <c r="P206" s="8">
        <v>717</v>
      </c>
      <c r="Q206" s="8">
        <v>8</v>
      </c>
      <c r="R206" s="8">
        <v>85.3</v>
      </c>
      <c r="S206" s="8">
        <v>37.299999999999997</v>
      </c>
      <c r="T206" s="8">
        <v>5.12</v>
      </c>
      <c r="U206" s="8">
        <v>7.58</v>
      </c>
      <c r="V206" s="4"/>
      <c r="W206" s="4"/>
      <c r="X206" s="1">
        <f t="shared" si="4"/>
        <v>50.227009703552028</v>
      </c>
      <c r="Y206" s="1">
        <v>89.625</v>
      </c>
      <c r="Z206" s="1">
        <v>4.9208443271767806</v>
      </c>
      <c r="AA206" s="1">
        <v>16.66015625</v>
      </c>
      <c r="AB206" s="16">
        <v>0.59090909090909094</v>
      </c>
      <c r="AC206" s="7">
        <v>740.61884682455127</v>
      </c>
      <c r="AD206" s="98"/>
    </row>
    <row r="207" spans="1:30">
      <c r="A207" s="98"/>
      <c r="B207" s="54" t="s">
        <v>53</v>
      </c>
      <c r="C207" s="98"/>
      <c r="D207" s="16">
        <v>76.34</v>
      </c>
      <c r="E207" s="16">
        <v>0.01</v>
      </c>
      <c r="F207" s="16">
        <v>12.91</v>
      </c>
      <c r="G207" s="16">
        <v>0.27</v>
      </c>
      <c r="H207" s="16">
        <v>0.23</v>
      </c>
      <c r="I207" s="16">
        <v>0.01</v>
      </c>
      <c r="J207" s="16">
        <v>0.01</v>
      </c>
      <c r="K207" s="16">
        <v>0.06</v>
      </c>
      <c r="L207" s="16">
        <v>0.46</v>
      </c>
      <c r="M207" s="16">
        <v>3.89</v>
      </c>
      <c r="N207" s="16">
        <v>5.04</v>
      </c>
      <c r="O207" s="16">
        <v>0.01</v>
      </c>
      <c r="P207" s="8">
        <v>1059</v>
      </c>
      <c r="Q207" s="8">
        <v>5.48</v>
      </c>
      <c r="R207" s="8">
        <v>49.1</v>
      </c>
      <c r="S207" s="8">
        <v>26.6</v>
      </c>
      <c r="T207" s="8">
        <v>5.53</v>
      </c>
      <c r="U207" s="8">
        <v>18.8</v>
      </c>
      <c r="V207" s="4"/>
      <c r="W207" s="4"/>
      <c r="X207" s="1">
        <f t="shared" si="4"/>
        <v>39.491290458682421</v>
      </c>
      <c r="Y207" s="1">
        <v>193.24817518248173</v>
      </c>
      <c r="Z207" s="1">
        <v>1.4148936170212767</v>
      </c>
      <c r="AA207" s="1">
        <v>8.8788426763110309</v>
      </c>
      <c r="AB207" s="16">
        <v>4.3478260869565216E-2</v>
      </c>
      <c r="AC207" s="7">
        <v>694.28088743964884</v>
      </c>
      <c r="AD207" s="98"/>
    </row>
    <row r="208" spans="1:30">
      <c r="A208" s="98"/>
      <c r="B208" s="54" t="s">
        <v>54</v>
      </c>
      <c r="C208" s="98" t="s">
        <v>55</v>
      </c>
      <c r="D208" s="16">
        <v>74.489999999999995</v>
      </c>
      <c r="E208" s="16">
        <v>0.12</v>
      </c>
      <c r="F208" s="16">
        <v>12.81</v>
      </c>
      <c r="G208" s="16"/>
      <c r="H208" s="16">
        <v>1.02</v>
      </c>
      <c r="I208" s="16">
        <v>0.45</v>
      </c>
      <c r="J208" s="16">
        <v>0.04</v>
      </c>
      <c r="K208" s="16">
        <v>0.14000000000000001</v>
      </c>
      <c r="L208" s="16">
        <v>1.1100000000000001</v>
      </c>
      <c r="M208" s="16">
        <v>2.65</v>
      </c>
      <c r="N208" s="16">
        <v>5.39</v>
      </c>
      <c r="O208" s="16">
        <v>0.03</v>
      </c>
      <c r="P208" s="8">
        <v>458</v>
      </c>
      <c r="Q208" s="8">
        <v>25</v>
      </c>
      <c r="R208" s="8">
        <v>134</v>
      </c>
      <c r="S208" s="8">
        <v>23</v>
      </c>
      <c r="T208" s="8">
        <v>4.8</v>
      </c>
      <c r="U208" s="8">
        <v>3.9</v>
      </c>
      <c r="V208" s="4"/>
      <c r="W208" s="4"/>
      <c r="X208" s="1">
        <f t="shared" si="4"/>
        <v>97.653999814178206</v>
      </c>
      <c r="Y208" s="1">
        <v>18.32</v>
      </c>
      <c r="Z208" s="1">
        <v>5.8974358974358978</v>
      </c>
      <c r="AA208" s="1">
        <v>27.916666666666668</v>
      </c>
      <c r="AB208" s="16">
        <v>0.44117647058823528</v>
      </c>
      <c r="AC208" s="7">
        <v>775.53029154043986</v>
      </c>
      <c r="AD208" s="98" t="s">
        <v>56</v>
      </c>
    </row>
    <row r="209" spans="1:30">
      <c r="A209" s="98"/>
      <c r="B209" s="54" t="s">
        <v>50</v>
      </c>
      <c r="C209" s="98"/>
      <c r="D209" s="16">
        <v>74.87</v>
      </c>
      <c r="E209" s="16">
        <v>0.11</v>
      </c>
      <c r="F209" s="16">
        <v>12.6</v>
      </c>
      <c r="G209" s="16"/>
      <c r="H209" s="16">
        <v>1.03</v>
      </c>
      <c r="I209" s="16">
        <v>0.5</v>
      </c>
      <c r="J209" s="16">
        <v>0.04</v>
      </c>
      <c r="K209" s="16">
        <v>0.17</v>
      </c>
      <c r="L209" s="16">
        <v>1.1599999999999999</v>
      </c>
      <c r="M209" s="16">
        <v>2.82</v>
      </c>
      <c r="N209" s="16">
        <v>5.23</v>
      </c>
      <c r="O209" s="16">
        <v>0.03</v>
      </c>
      <c r="P209" s="8">
        <v>687</v>
      </c>
      <c r="Q209" s="8">
        <v>25</v>
      </c>
      <c r="R209" s="8">
        <v>153</v>
      </c>
      <c r="S209" s="8">
        <v>41</v>
      </c>
      <c r="T209" s="8">
        <v>6.7</v>
      </c>
      <c r="U209" s="8">
        <v>4.7</v>
      </c>
      <c r="V209" s="4"/>
      <c r="W209" s="4"/>
      <c r="X209" s="1">
        <f t="shared" si="4"/>
        <v>63.170119855059006</v>
      </c>
      <c r="Y209" s="1">
        <v>27.48</v>
      </c>
      <c r="Z209" s="1">
        <v>8.7234042553191493</v>
      </c>
      <c r="AA209" s="1">
        <v>22.835820895522389</v>
      </c>
      <c r="AB209" s="16">
        <v>0.4854368932038835</v>
      </c>
      <c r="AC209" s="7">
        <v>783.82863843038956</v>
      </c>
      <c r="AD209" s="98"/>
    </row>
    <row r="210" spans="1:30">
      <c r="A210" s="98"/>
      <c r="B210" s="54" t="s">
        <v>41</v>
      </c>
      <c r="C210" s="98" t="s">
        <v>57</v>
      </c>
      <c r="D210" s="16">
        <v>75.86</v>
      </c>
      <c r="E210" s="16">
        <v>0.05</v>
      </c>
      <c r="F210" s="16">
        <v>12.67</v>
      </c>
      <c r="G210" s="16"/>
      <c r="H210" s="16">
        <v>0.5</v>
      </c>
      <c r="I210" s="16">
        <v>0.52</v>
      </c>
      <c r="J210" s="16">
        <v>0.03</v>
      </c>
      <c r="K210" s="16">
        <v>0.12</v>
      </c>
      <c r="L210" s="16">
        <v>0.9</v>
      </c>
      <c r="M210" s="16">
        <v>3.49</v>
      </c>
      <c r="N210" s="16">
        <v>4.8</v>
      </c>
      <c r="O210" s="16">
        <v>0.01</v>
      </c>
      <c r="P210" s="8">
        <v>695</v>
      </c>
      <c r="Q210" s="8">
        <v>10</v>
      </c>
      <c r="R210" s="8">
        <v>77</v>
      </c>
      <c r="S210" s="8">
        <v>36</v>
      </c>
      <c r="T210" s="8">
        <v>4.7</v>
      </c>
      <c r="U210" s="8">
        <v>8.9</v>
      </c>
      <c r="V210" s="4"/>
      <c r="W210" s="4"/>
      <c r="X210" s="1">
        <f t="shared" si="4"/>
        <v>57.309046379917341</v>
      </c>
      <c r="Y210" s="1">
        <v>69.5</v>
      </c>
      <c r="Z210" s="1">
        <v>4.0449438202247192</v>
      </c>
      <c r="AA210" s="1">
        <v>16.382978723404253</v>
      </c>
      <c r="AB210" s="16"/>
      <c r="AC210" s="7">
        <v>727.18731902246486</v>
      </c>
      <c r="AD210" s="98"/>
    </row>
    <row r="211" spans="1:30">
      <c r="A211" s="98"/>
      <c r="B211" s="54" t="s">
        <v>51</v>
      </c>
      <c r="C211" s="98"/>
      <c r="D211" s="16">
        <v>75.92</v>
      </c>
      <c r="E211" s="16">
        <v>0.05</v>
      </c>
      <c r="F211" s="16">
        <v>12.41</v>
      </c>
      <c r="G211" s="16"/>
      <c r="H211" s="16">
        <v>0.44</v>
      </c>
      <c r="I211" s="16">
        <v>0.84</v>
      </c>
      <c r="J211" s="16">
        <v>0.03</v>
      </c>
      <c r="K211" s="16">
        <v>0.15</v>
      </c>
      <c r="L211" s="16">
        <v>0.85</v>
      </c>
      <c r="M211" s="16">
        <v>3.24</v>
      </c>
      <c r="N211" s="16">
        <v>4.57</v>
      </c>
      <c r="O211" s="16">
        <v>0.01</v>
      </c>
      <c r="P211" s="8">
        <v>697</v>
      </c>
      <c r="Q211" s="8">
        <v>14</v>
      </c>
      <c r="R211" s="8">
        <v>72</v>
      </c>
      <c r="S211" s="8">
        <v>43</v>
      </c>
      <c r="T211" s="8">
        <v>4.7</v>
      </c>
      <c r="U211" s="8">
        <v>7.9</v>
      </c>
      <c r="V211" s="4"/>
      <c r="W211" s="4"/>
      <c r="X211" s="1">
        <f t="shared" si="4"/>
        <v>54.406422662474441</v>
      </c>
      <c r="Y211" s="1">
        <v>49.785714285714285</v>
      </c>
      <c r="Z211" s="1">
        <v>5.443037974683544</v>
      </c>
      <c r="AA211" s="1">
        <v>15.319148936170212</v>
      </c>
      <c r="AB211" s="16"/>
      <c r="AC211" s="7">
        <v>726.39629659060506</v>
      </c>
      <c r="AD211" s="98"/>
    </row>
    <row r="212" spans="1:30">
      <c r="A212" s="98"/>
      <c r="B212" s="54" t="s">
        <v>58</v>
      </c>
      <c r="C212" s="98"/>
      <c r="D212" s="16">
        <v>74.62</v>
      </c>
      <c r="E212" s="16">
        <v>0.01</v>
      </c>
      <c r="F212" s="16">
        <v>13.55</v>
      </c>
      <c r="G212" s="16"/>
      <c r="H212" s="16">
        <v>0.09</v>
      </c>
      <c r="I212" s="16">
        <v>0.15</v>
      </c>
      <c r="J212" s="16">
        <v>0.01</v>
      </c>
      <c r="K212" s="16">
        <v>0.09</v>
      </c>
      <c r="L212" s="16">
        <v>0.88</v>
      </c>
      <c r="M212" s="16">
        <v>4.0199999999999996</v>
      </c>
      <c r="N212" s="16">
        <v>5.12</v>
      </c>
      <c r="O212" s="16">
        <v>0.01</v>
      </c>
      <c r="P212" s="8">
        <v>962</v>
      </c>
      <c r="Q212" s="8">
        <v>11</v>
      </c>
      <c r="R212" s="8">
        <v>121</v>
      </c>
      <c r="S212" s="8">
        <v>82</v>
      </c>
      <c r="T212" s="8">
        <v>11.7</v>
      </c>
      <c r="U212" s="8">
        <v>9.1999999999999993</v>
      </c>
      <c r="V212" s="4"/>
      <c r="W212" s="4"/>
      <c r="X212" s="1">
        <f t="shared" si="4"/>
        <v>44.163312248418642</v>
      </c>
      <c r="Y212" s="1">
        <v>87.454545454545453</v>
      </c>
      <c r="Z212" s="1">
        <v>8.913043478260871</v>
      </c>
      <c r="AA212" s="1">
        <v>10.341880341880342</v>
      </c>
      <c r="AB212" s="16"/>
      <c r="AC212" s="7">
        <v>759.13314840020951</v>
      </c>
      <c r="AD212" s="98"/>
    </row>
    <row r="213" spans="1:30">
      <c r="A213" s="98"/>
      <c r="B213" s="9" t="s">
        <v>59</v>
      </c>
      <c r="C213" s="98" t="s">
        <v>55</v>
      </c>
      <c r="D213" s="16">
        <v>72.400000000000006</v>
      </c>
      <c r="E213" s="16">
        <v>0.34</v>
      </c>
      <c r="F213" s="16">
        <v>12.98</v>
      </c>
      <c r="G213" s="16">
        <v>2.4500000000000002</v>
      </c>
      <c r="H213" s="16"/>
      <c r="I213" s="16"/>
      <c r="J213" s="16">
        <v>0.03</v>
      </c>
      <c r="K213" s="16">
        <v>0.52</v>
      </c>
      <c r="L213" s="16">
        <v>1.45</v>
      </c>
      <c r="M213" s="16">
        <v>3.18</v>
      </c>
      <c r="N213" s="16">
        <v>5.23</v>
      </c>
      <c r="O213" s="16">
        <v>0.09</v>
      </c>
      <c r="P213" s="8">
        <v>383</v>
      </c>
      <c r="Q213" s="8">
        <v>98.9</v>
      </c>
      <c r="R213" s="8">
        <v>228</v>
      </c>
      <c r="S213" s="8">
        <v>21.2</v>
      </c>
      <c r="T213" s="8">
        <v>7.38</v>
      </c>
      <c r="U213" s="8">
        <v>2.15</v>
      </c>
      <c r="V213" s="4">
        <v>3.49</v>
      </c>
      <c r="W213" s="4">
        <v>4.09</v>
      </c>
      <c r="X213" s="1">
        <f t="shared" si="4"/>
        <v>113.31037164601968</v>
      </c>
      <c r="Y213" s="1">
        <v>3.8725985844287156</v>
      </c>
      <c r="Z213" s="1">
        <v>9.8604651162790695</v>
      </c>
      <c r="AA213" s="1">
        <v>30.894308943089431</v>
      </c>
      <c r="AB213" s="16"/>
      <c r="AC213" s="7">
        <v>811.08529897579535</v>
      </c>
      <c r="AD213" s="98" t="s">
        <v>60</v>
      </c>
    </row>
    <row r="214" spans="1:30">
      <c r="A214" s="98"/>
      <c r="B214" s="9" t="s">
        <v>61</v>
      </c>
      <c r="C214" s="98"/>
      <c r="D214" s="16">
        <v>71.66</v>
      </c>
      <c r="E214" s="16">
        <v>0.3</v>
      </c>
      <c r="F214" s="16">
        <v>13.26</v>
      </c>
      <c r="G214" s="16">
        <v>2.21</v>
      </c>
      <c r="H214" s="16"/>
      <c r="I214" s="16"/>
      <c r="J214" s="16">
        <v>0.03</v>
      </c>
      <c r="K214" s="16">
        <v>0.46</v>
      </c>
      <c r="L214" s="16">
        <v>1.47</v>
      </c>
      <c r="M214" s="16">
        <v>3.04</v>
      </c>
      <c r="N214" s="16">
        <v>5.92</v>
      </c>
      <c r="O214" s="16">
        <v>0.08</v>
      </c>
      <c r="P214" s="8">
        <v>387</v>
      </c>
      <c r="Q214" s="8">
        <v>92.4</v>
      </c>
      <c r="R214" s="8">
        <v>182</v>
      </c>
      <c r="S214" s="8">
        <v>19.399999999999999</v>
      </c>
      <c r="T214" s="8">
        <v>6.02</v>
      </c>
      <c r="U214" s="8">
        <v>2.02</v>
      </c>
      <c r="V214" s="4">
        <v>3.67</v>
      </c>
      <c r="W214" s="4">
        <v>6.63</v>
      </c>
      <c r="X214" s="1">
        <f t="shared" si="4"/>
        <v>126.93386112485568</v>
      </c>
      <c r="Y214" s="1">
        <v>4.1883116883116882</v>
      </c>
      <c r="Z214" s="1">
        <v>9.6039603960396036</v>
      </c>
      <c r="AA214" s="1">
        <v>30.232558139534884</v>
      </c>
      <c r="AB214" s="16"/>
      <c r="AC214" s="7">
        <v>787.58055455752913</v>
      </c>
      <c r="AD214" s="98"/>
    </row>
    <row r="215" spans="1:30">
      <c r="A215" s="98"/>
      <c r="B215" s="9" t="s">
        <v>62</v>
      </c>
      <c r="C215" s="98"/>
      <c r="D215" s="16">
        <v>72.34</v>
      </c>
      <c r="E215" s="16">
        <v>0.34</v>
      </c>
      <c r="F215" s="16">
        <v>13.13</v>
      </c>
      <c r="G215" s="16">
        <v>2.42</v>
      </c>
      <c r="H215" s="16"/>
      <c r="I215" s="16"/>
      <c r="J215" s="16">
        <v>0.04</v>
      </c>
      <c r="K215" s="16">
        <v>0.52</v>
      </c>
      <c r="L215" s="16">
        <v>1.46</v>
      </c>
      <c r="M215" s="16">
        <v>3.26</v>
      </c>
      <c r="N215" s="16">
        <v>5.32</v>
      </c>
      <c r="O215" s="16">
        <v>0.09</v>
      </c>
      <c r="P215" s="8">
        <v>364</v>
      </c>
      <c r="Q215" s="8">
        <v>102</v>
      </c>
      <c r="R215" s="8">
        <v>213</v>
      </c>
      <c r="S215" s="8">
        <v>21.2</v>
      </c>
      <c r="T215" s="8">
        <v>7.2</v>
      </c>
      <c r="U215" s="8">
        <v>2.19</v>
      </c>
      <c r="V215" s="4">
        <v>3.43</v>
      </c>
      <c r="W215" s="4">
        <v>5.33</v>
      </c>
      <c r="X215" s="1">
        <f t="shared" si="4"/>
        <v>121.27659574468088</v>
      </c>
      <c r="Y215" s="1">
        <v>3.5686274509803924</v>
      </c>
      <c r="Z215" s="1">
        <v>9.6803652968036538</v>
      </c>
      <c r="AA215" s="1">
        <v>29.583333333333332</v>
      </c>
      <c r="AB215" s="16"/>
      <c r="AC215" s="7">
        <v>803.62863144295432</v>
      </c>
      <c r="AD215" s="98"/>
    </row>
    <row r="216" spans="1:30">
      <c r="A216" s="98"/>
      <c r="B216" s="9" t="s">
        <v>63</v>
      </c>
      <c r="C216" s="98"/>
      <c r="D216" s="16">
        <v>71.87</v>
      </c>
      <c r="E216" s="16">
        <v>0.32</v>
      </c>
      <c r="F216" s="16">
        <v>13.42</v>
      </c>
      <c r="G216" s="16">
        <v>2.25</v>
      </c>
      <c r="H216" s="16"/>
      <c r="I216" s="16"/>
      <c r="J216" s="16">
        <v>0.03</v>
      </c>
      <c r="K216" s="16">
        <v>0.48</v>
      </c>
      <c r="L216" s="16">
        <v>1.46</v>
      </c>
      <c r="M216" s="16">
        <v>3.24</v>
      </c>
      <c r="N216" s="16">
        <v>5.67</v>
      </c>
      <c r="O216" s="16">
        <v>0.09</v>
      </c>
      <c r="P216" s="8">
        <v>403</v>
      </c>
      <c r="Q216" s="8">
        <v>99.5</v>
      </c>
      <c r="R216" s="8">
        <v>214</v>
      </c>
      <c r="S216" s="8">
        <v>20.3</v>
      </c>
      <c r="T216" s="8">
        <v>7.32</v>
      </c>
      <c r="U216" s="8">
        <v>2.11</v>
      </c>
      <c r="V216" s="4">
        <v>3.79</v>
      </c>
      <c r="W216" s="4">
        <v>7.5</v>
      </c>
      <c r="X216" s="1">
        <f t="shared" si="4"/>
        <v>116.74673987645845</v>
      </c>
      <c r="Y216" s="1">
        <v>4.050251256281407</v>
      </c>
      <c r="Z216" s="1">
        <v>9.6208530805687218</v>
      </c>
      <c r="AA216" s="1">
        <v>29.234972677595628</v>
      </c>
      <c r="AB216" s="16"/>
      <c r="AC216" s="7">
        <v>802.72855570794957</v>
      </c>
      <c r="AD216" s="98"/>
    </row>
    <row r="217" spans="1:30">
      <c r="A217" s="98"/>
      <c r="B217" s="9" t="s">
        <v>64</v>
      </c>
      <c r="C217" s="98"/>
      <c r="D217" s="16">
        <v>72.48</v>
      </c>
      <c r="E217" s="16">
        <v>0.32</v>
      </c>
      <c r="F217" s="16">
        <v>13.12</v>
      </c>
      <c r="G217" s="16">
        <v>2.31</v>
      </c>
      <c r="H217" s="16"/>
      <c r="I217" s="16"/>
      <c r="J217" s="16">
        <v>0.03</v>
      </c>
      <c r="K217" s="16">
        <v>0.51</v>
      </c>
      <c r="L217" s="16">
        <v>1.44</v>
      </c>
      <c r="M217" s="16">
        <v>3.25</v>
      </c>
      <c r="N217" s="16">
        <v>5.26</v>
      </c>
      <c r="O217" s="16">
        <v>0.09</v>
      </c>
      <c r="P217" s="8">
        <v>329</v>
      </c>
      <c r="Q217" s="8">
        <v>88</v>
      </c>
      <c r="R217" s="8">
        <v>167</v>
      </c>
      <c r="S217" s="8">
        <v>19.600000000000001</v>
      </c>
      <c r="T217" s="8">
        <v>5.53</v>
      </c>
      <c r="U217" s="8">
        <v>2</v>
      </c>
      <c r="V217" s="4">
        <v>2.98</v>
      </c>
      <c r="W217" s="4">
        <v>6.13</v>
      </c>
      <c r="X217" s="1">
        <f t="shared" si="4"/>
        <v>132.66507146090666</v>
      </c>
      <c r="Y217" s="1">
        <v>3.7386363636363638</v>
      </c>
      <c r="Z217" s="1">
        <v>9.8000000000000007</v>
      </c>
      <c r="AA217" s="1">
        <v>30.198915009041588</v>
      </c>
      <c r="AB217" s="16"/>
      <c r="AC217" s="7">
        <v>783.28806085934104</v>
      </c>
      <c r="AD217" s="98"/>
    </row>
    <row r="218" spans="1:30">
      <c r="A218" s="98"/>
      <c r="B218" s="9" t="s">
        <v>65</v>
      </c>
      <c r="C218" s="98"/>
      <c r="D218" s="16">
        <v>72.53</v>
      </c>
      <c r="E218" s="16">
        <v>0.33</v>
      </c>
      <c r="F218" s="16">
        <v>12.81</v>
      </c>
      <c r="G218" s="16">
        <v>2.33</v>
      </c>
      <c r="H218" s="16"/>
      <c r="I218" s="16"/>
      <c r="J218" s="16">
        <v>0.03</v>
      </c>
      <c r="K218" s="16">
        <v>0.51</v>
      </c>
      <c r="L218" s="16">
        <v>1.4</v>
      </c>
      <c r="M218" s="16">
        <v>3.13</v>
      </c>
      <c r="N218" s="16">
        <v>5.24</v>
      </c>
      <c r="O218" s="16">
        <v>0.09</v>
      </c>
      <c r="P218" s="8">
        <v>354</v>
      </c>
      <c r="Q218" s="8">
        <v>111</v>
      </c>
      <c r="R218" s="8">
        <v>220</v>
      </c>
      <c r="S218" s="8">
        <v>21.4</v>
      </c>
      <c r="T218" s="8">
        <v>7.1</v>
      </c>
      <c r="U218" s="8">
        <v>2.2400000000000002</v>
      </c>
      <c r="V218" s="4">
        <v>3.41</v>
      </c>
      <c r="W218" s="4">
        <v>5.78</v>
      </c>
      <c r="X218" s="1">
        <f t="shared" si="4"/>
        <v>122.82726289217455</v>
      </c>
      <c r="Y218" s="1">
        <v>3.189189189189189</v>
      </c>
      <c r="Z218" s="1">
        <v>9.553571428571427</v>
      </c>
      <c r="AA218" s="1">
        <v>30.985915492957748</v>
      </c>
      <c r="AB218" s="16"/>
      <c r="AC218" s="7">
        <v>808.1736095497771</v>
      </c>
      <c r="AD218" s="98"/>
    </row>
    <row r="219" spans="1:30">
      <c r="A219" s="98"/>
      <c r="B219" s="9" t="s">
        <v>66</v>
      </c>
      <c r="C219" s="98"/>
      <c r="D219" s="16">
        <v>71.709999999999994</v>
      </c>
      <c r="E219" s="16">
        <v>0.33</v>
      </c>
      <c r="F219" s="16">
        <v>13.34</v>
      </c>
      <c r="G219" s="16">
        <v>2.34</v>
      </c>
      <c r="H219" s="16"/>
      <c r="I219" s="16"/>
      <c r="J219" s="16">
        <v>0.04</v>
      </c>
      <c r="K219" s="16">
        <v>0.51</v>
      </c>
      <c r="L219" s="16">
        <v>1.41</v>
      </c>
      <c r="M219" s="16">
        <v>3.25</v>
      </c>
      <c r="N219" s="16">
        <v>5.4</v>
      </c>
      <c r="O219" s="16">
        <v>0.09</v>
      </c>
      <c r="P219" s="8">
        <v>348</v>
      </c>
      <c r="Q219" s="8">
        <v>111</v>
      </c>
      <c r="R219" s="8">
        <v>192</v>
      </c>
      <c r="S219" s="8">
        <v>19.600000000000001</v>
      </c>
      <c r="T219" s="8">
        <v>6.43</v>
      </c>
      <c r="U219" s="8">
        <v>2.0499999999999998</v>
      </c>
      <c r="V219" s="4">
        <v>3.15</v>
      </c>
      <c r="W219" s="4">
        <v>5.69</v>
      </c>
      <c r="X219" s="1">
        <f t="shared" si="4"/>
        <v>128.76008804108585</v>
      </c>
      <c r="Y219" s="1">
        <v>3.1351351351351351</v>
      </c>
      <c r="Z219" s="1">
        <v>9.5609756097560989</v>
      </c>
      <c r="AA219" s="1">
        <v>29.860031104199066</v>
      </c>
      <c r="AB219" s="16"/>
      <c r="AC219" s="7">
        <v>795.7564714693118</v>
      </c>
      <c r="AD219" s="98"/>
    </row>
    <row r="220" spans="1:30">
      <c r="A220" s="98"/>
      <c r="B220" s="9" t="s">
        <v>67</v>
      </c>
      <c r="C220" s="98"/>
      <c r="D220" s="16">
        <v>72.59</v>
      </c>
      <c r="E220" s="16">
        <v>0.32</v>
      </c>
      <c r="F220" s="16">
        <v>12.96</v>
      </c>
      <c r="G220" s="16">
        <v>2.4300000000000002</v>
      </c>
      <c r="H220" s="16"/>
      <c r="I220" s="16"/>
      <c r="J220" s="16">
        <v>0.03</v>
      </c>
      <c r="K220" s="16">
        <v>0.51</v>
      </c>
      <c r="L220" s="16">
        <v>1.46</v>
      </c>
      <c r="M220" s="16">
        <v>3.27</v>
      </c>
      <c r="N220" s="16">
        <v>5.18</v>
      </c>
      <c r="O220" s="16">
        <v>0.09</v>
      </c>
      <c r="P220" s="8">
        <v>359</v>
      </c>
      <c r="Q220" s="8">
        <v>87.5</v>
      </c>
      <c r="R220" s="8">
        <v>202</v>
      </c>
      <c r="S220" s="8">
        <v>19</v>
      </c>
      <c r="T220" s="8">
        <v>6.76</v>
      </c>
      <c r="U220" s="8">
        <v>2.0099999999999998</v>
      </c>
      <c r="V220" s="4">
        <v>3.36</v>
      </c>
      <c r="W220" s="4">
        <v>6.46</v>
      </c>
      <c r="X220" s="1">
        <f t="shared" si="4"/>
        <v>119.72974574764416</v>
      </c>
      <c r="Y220" s="1">
        <v>4.1028571428571432</v>
      </c>
      <c r="Z220" s="1">
        <v>9.4527363184079611</v>
      </c>
      <c r="AA220" s="1">
        <v>29.88165680473373</v>
      </c>
      <c r="AB220" s="16"/>
      <c r="AC220" s="7">
        <v>799.06801655713286</v>
      </c>
      <c r="AD220" s="98"/>
    </row>
    <row r="221" spans="1:30">
      <c r="A221" s="98"/>
      <c r="B221" s="9" t="s">
        <v>68</v>
      </c>
      <c r="C221" s="98" t="s">
        <v>69</v>
      </c>
      <c r="D221" s="16">
        <v>74.430000000000007</v>
      </c>
      <c r="E221" s="16">
        <v>0.02</v>
      </c>
      <c r="F221" s="16">
        <v>14.01</v>
      </c>
      <c r="G221" s="16">
        <v>0.62</v>
      </c>
      <c r="H221" s="16"/>
      <c r="I221" s="16"/>
      <c r="J221" s="16">
        <v>0.03</v>
      </c>
      <c r="K221" s="16">
        <v>0.42</v>
      </c>
      <c r="L221" s="16">
        <v>0.62</v>
      </c>
      <c r="M221" s="16">
        <v>5.24</v>
      </c>
      <c r="N221" s="16">
        <v>4.37</v>
      </c>
      <c r="O221" s="16">
        <v>0</v>
      </c>
      <c r="P221" s="8">
        <v>789</v>
      </c>
      <c r="Q221" s="8">
        <v>8.0299999999999994</v>
      </c>
      <c r="R221" s="8">
        <v>30.8</v>
      </c>
      <c r="S221" s="8">
        <v>20.9</v>
      </c>
      <c r="T221" s="8">
        <v>4.62</v>
      </c>
      <c r="U221" s="8">
        <v>19.7</v>
      </c>
      <c r="V221" s="4">
        <v>10.5</v>
      </c>
      <c r="W221" s="4">
        <v>10.199999999999999</v>
      </c>
      <c r="X221" s="1">
        <f t="shared" si="4"/>
        <v>45.959064800582482</v>
      </c>
      <c r="Y221" s="1">
        <v>98.256537982565391</v>
      </c>
      <c r="Z221" s="1">
        <v>1.0609137055837563</v>
      </c>
      <c r="AA221" s="1">
        <v>6.666666666666667</v>
      </c>
      <c r="AB221" s="16"/>
      <c r="AC221" s="7">
        <v>654.16278223508903</v>
      </c>
      <c r="AD221" s="98"/>
    </row>
    <row r="222" spans="1:30">
      <c r="A222" s="98"/>
      <c r="B222" s="9" t="s">
        <v>70</v>
      </c>
      <c r="C222" s="98"/>
      <c r="D222" s="16">
        <v>76.040000000000006</v>
      </c>
      <c r="E222" s="16">
        <v>0.01</v>
      </c>
      <c r="F222" s="16">
        <v>13.34</v>
      </c>
      <c r="G222" s="16">
        <v>0.68</v>
      </c>
      <c r="H222" s="16"/>
      <c r="I222" s="16"/>
      <c r="J222" s="16">
        <v>0.03</v>
      </c>
      <c r="K222" s="16">
        <v>0.14000000000000001</v>
      </c>
      <c r="L222" s="16">
        <v>0.5</v>
      </c>
      <c r="M222" s="16">
        <v>4.4000000000000004</v>
      </c>
      <c r="N222" s="16">
        <v>4.32</v>
      </c>
      <c r="O222" s="16">
        <v>0</v>
      </c>
      <c r="P222" s="8">
        <v>922</v>
      </c>
      <c r="Q222" s="8">
        <v>7.25</v>
      </c>
      <c r="R222" s="8">
        <v>43.8</v>
      </c>
      <c r="S222" s="8">
        <v>24.5</v>
      </c>
      <c r="T222" s="8">
        <v>4.91</v>
      </c>
      <c r="U222" s="8">
        <v>11.9</v>
      </c>
      <c r="V222" s="4">
        <v>23.9</v>
      </c>
      <c r="W222" s="4">
        <v>13.6</v>
      </c>
      <c r="X222" s="1">
        <f t="shared" si="4"/>
        <v>38.879401855356072</v>
      </c>
      <c r="Y222" s="1">
        <v>127.17241379310344</v>
      </c>
      <c r="Z222" s="1">
        <v>2.0588235294117645</v>
      </c>
      <c r="AA222" s="1">
        <v>8.9205702647657841</v>
      </c>
      <c r="AB222" s="16"/>
      <c r="AC222" s="7">
        <v>687.40649338880769</v>
      </c>
      <c r="AD222" s="98"/>
    </row>
    <row r="223" spans="1:30">
      <c r="A223" s="98"/>
      <c r="B223" s="9" t="s">
        <v>71</v>
      </c>
      <c r="C223" s="98"/>
      <c r="D223" s="16">
        <v>74.78</v>
      </c>
      <c r="E223" s="16">
        <v>0.02</v>
      </c>
      <c r="F223" s="16">
        <v>13.52</v>
      </c>
      <c r="G223" s="16">
        <v>0.72</v>
      </c>
      <c r="H223" s="16"/>
      <c r="I223" s="16"/>
      <c r="J223" s="16">
        <v>0.03</v>
      </c>
      <c r="K223" s="16">
        <v>0.17</v>
      </c>
      <c r="L223" s="16">
        <v>0.61</v>
      </c>
      <c r="M223" s="16">
        <v>3.53</v>
      </c>
      <c r="N223" s="16">
        <v>5.19</v>
      </c>
      <c r="O223" s="16">
        <v>0</v>
      </c>
      <c r="P223" s="8">
        <v>1036</v>
      </c>
      <c r="Q223" s="8">
        <v>9.69</v>
      </c>
      <c r="R223" s="8">
        <v>31.3</v>
      </c>
      <c r="S223" s="8">
        <v>26.7</v>
      </c>
      <c r="T223" s="8">
        <v>3.41</v>
      </c>
      <c r="U223" s="8">
        <v>14.1</v>
      </c>
      <c r="V223" s="4">
        <v>18.2</v>
      </c>
      <c r="W223" s="4">
        <v>13.7</v>
      </c>
      <c r="X223" s="1">
        <f t="shared" si="4"/>
        <v>41.569456994988919</v>
      </c>
      <c r="Y223" s="1">
        <v>106.91434468524253</v>
      </c>
      <c r="Z223" s="1">
        <v>1.8936170212765957</v>
      </c>
      <c r="AA223" s="1">
        <v>9.1788856304985327</v>
      </c>
      <c r="AB223" s="16"/>
      <c r="AC223" s="7">
        <v>666.51767971460129</v>
      </c>
      <c r="AD223" s="98"/>
    </row>
    <row r="224" spans="1:30">
      <c r="A224" s="98"/>
      <c r="B224" s="9" t="s">
        <v>72</v>
      </c>
      <c r="C224" s="98"/>
      <c r="D224" s="16">
        <v>75.069999999999993</v>
      </c>
      <c r="E224" s="16">
        <v>0.02</v>
      </c>
      <c r="F224" s="16">
        <v>13.46</v>
      </c>
      <c r="G224" s="16">
        <v>0.69</v>
      </c>
      <c r="H224" s="16"/>
      <c r="I224" s="16"/>
      <c r="J224" s="16">
        <v>0.03</v>
      </c>
      <c r="K224" s="16">
        <v>0.16</v>
      </c>
      <c r="L224" s="16">
        <v>1.07</v>
      </c>
      <c r="M224" s="16">
        <v>3.72</v>
      </c>
      <c r="N224" s="16">
        <v>4.58</v>
      </c>
      <c r="O224" s="16">
        <v>0.01</v>
      </c>
      <c r="P224" s="8">
        <v>742</v>
      </c>
      <c r="Q224" s="8">
        <v>11.1</v>
      </c>
      <c r="R224" s="8">
        <v>30.7</v>
      </c>
      <c r="S224" s="8">
        <v>24.1</v>
      </c>
      <c r="T224" s="8">
        <v>3.92</v>
      </c>
      <c r="U224" s="8">
        <v>17.399999999999999</v>
      </c>
      <c r="V224" s="4">
        <v>46.4</v>
      </c>
      <c r="W224" s="4">
        <v>20.399999999999999</v>
      </c>
      <c r="X224" s="1">
        <f t="shared" si="4"/>
        <v>51.218672936858404</v>
      </c>
      <c r="Y224" s="1">
        <v>66.846846846846844</v>
      </c>
      <c r="Z224" s="1">
        <v>1.385057471264368</v>
      </c>
      <c r="AA224" s="1">
        <v>7.8316326530612246</v>
      </c>
      <c r="AB224" s="16"/>
      <c r="AC224" s="7">
        <v>661.9918586339445</v>
      </c>
      <c r="AD224" s="98"/>
    </row>
    <row r="225" spans="1:30">
      <c r="A225" s="98"/>
      <c r="B225" s="9" t="s">
        <v>73</v>
      </c>
      <c r="C225" s="98"/>
      <c r="D225" s="16">
        <v>76.349999999999994</v>
      </c>
      <c r="E225" s="16">
        <v>0.02</v>
      </c>
      <c r="F225" s="16">
        <v>12.75</v>
      </c>
      <c r="G225" s="16">
        <v>0.52</v>
      </c>
      <c r="H225" s="16"/>
      <c r="I225" s="16"/>
      <c r="J225" s="16">
        <v>0.03</v>
      </c>
      <c r="K225" s="16">
        <v>0.13</v>
      </c>
      <c r="L225" s="16">
        <v>0.46</v>
      </c>
      <c r="M225" s="16">
        <v>4.68</v>
      </c>
      <c r="N225" s="16">
        <v>3.89</v>
      </c>
      <c r="O225" s="16">
        <v>0</v>
      </c>
      <c r="P225" s="8">
        <v>830</v>
      </c>
      <c r="Q225" s="8">
        <v>5.33</v>
      </c>
      <c r="R225" s="8">
        <v>40.9</v>
      </c>
      <c r="S225" s="8">
        <v>23.5</v>
      </c>
      <c r="T225" s="8">
        <v>4.68</v>
      </c>
      <c r="U225" s="8">
        <v>12.8</v>
      </c>
      <c r="V225" s="4">
        <v>36.1</v>
      </c>
      <c r="W225" s="4">
        <v>8.1199999999999992</v>
      </c>
      <c r="X225" s="1">
        <f t="shared" si="4"/>
        <v>38.890028197897983</v>
      </c>
      <c r="Y225" s="1">
        <v>155.72232645403378</v>
      </c>
      <c r="Z225" s="1">
        <v>1.8359375</v>
      </c>
      <c r="AA225" s="1">
        <v>8.7393162393162402</v>
      </c>
      <c r="AB225" s="16"/>
      <c r="AC225" s="7">
        <v>679.99001033213051</v>
      </c>
      <c r="AD225" s="98"/>
    </row>
    <row r="226" spans="1:30">
      <c r="A226" s="98"/>
      <c r="B226" s="9" t="s">
        <v>74</v>
      </c>
      <c r="C226" s="98"/>
      <c r="D226" s="16">
        <v>75.11</v>
      </c>
      <c r="E226" s="16">
        <v>0.02</v>
      </c>
      <c r="F226" s="16">
        <v>13.53</v>
      </c>
      <c r="G226" s="16">
        <v>0.81</v>
      </c>
      <c r="H226" s="16"/>
      <c r="I226" s="16"/>
      <c r="J226" s="16">
        <v>0.05</v>
      </c>
      <c r="K226" s="16">
        <v>0.15</v>
      </c>
      <c r="L226" s="16">
        <v>0.45</v>
      </c>
      <c r="M226" s="16">
        <v>4.21</v>
      </c>
      <c r="N226" s="16">
        <v>4.53</v>
      </c>
      <c r="O226" s="16">
        <v>0.01</v>
      </c>
      <c r="P226" s="8">
        <v>935</v>
      </c>
      <c r="Q226" s="8">
        <v>6.28</v>
      </c>
      <c r="R226" s="8">
        <v>27.5</v>
      </c>
      <c r="S226" s="8">
        <v>25.1</v>
      </c>
      <c r="T226" s="8">
        <v>3.12</v>
      </c>
      <c r="U226" s="8">
        <v>14.2</v>
      </c>
      <c r="V226" s="4">
        <v>38.299999999999997</v>
      </c>
      <c r="W226" s="4">
        <v>22.3</v>
      </c>
      <c r="X226" s="1">
        <f t="shared" si="4"/>
        <v>40.202525884628521</v>
      </c>
      <c r="Y226" s="1">
        <v>148.88535031847132</v>
      </c>
      <c r="Z226" s="1">
        <v>1.767605633802817</v>
      </c>
      <c r="AA226" s="1">
        <v>8.8141025641025639</v>
      </c>
      <c r="AB226" s="16"/>
      <c r="AC226" s="7">
        <v>657.00953054328477</v>
      </c>
      <c r="AD226" s="98"/>
    </row>
    <row r="227" spans="1:30">
      <c r="A227" s="98"/>
      <c r="B227" s="9" t="s">
        <v>75</v>
      </c>
      <c r="C227" s="98"/>
      <c r="D227" s="16">
        <v>75.819999999999993</v>
      </c>
      <c r="E227" s="16">
        <v>0.02</v>
      </c>
      <c r="F227" s="16">
        <v>13.06</v>
      </c>
      <c r="G227" s="16">
        <v>0.78</v>
      </c>
      <c r="H227" s="16"/>
      <c r="I227" s="16"/>
      <c r="J227" s="16">
        <v>0.04</v>
      </c>
      <c r="K227" s="16">
        <v>0.19</v>
      </c>
      <c r="L227" s="16">
        <v>0.54</v>
      </c>
      <c r="M227" s="16">
        <v>3.99</v>
      </c>
      <c r="N227" s="16">
        <v>4.43</v>
      </c>
      <c r="O227" s="16">
        <v>0.02</v>
      </c>
      <c r="P227" s="8">
        <v>963</v>
      </c>
      <c r="Q227" s="8">
        <v>8.56</v>
      </c>
      <c r="R227" s="8">
        <v>45.5</v>
      </c>
      <c r="S227" s="8">
        <v>27.8</v>
      </c>
      <c r="T227" s="8">
        <v>4.97</v>
      </c>
      <c r="U227" s="8">
        <v>16</v>
      </c>
      <c r="V227" s="4">
        <v>24.8</v>
      </c>
      <c r="W227" s="4">
        <v>16</v>
      </c>
      <c r="X227" s="1">
        <f t="shared" si="4"/>
        <v>38.171936103930527</v>
      </c>
      <c r="Y227" s="1">
        <v>112.5</v>
      </c>
      <c r="Z227" s="1">
        <v>1.7375</v>
      </c>
      <c r="AA227" s="1">
        <v>9.1549295774647899</v>
      </c>
      <c r="AB227" s="16"/>
      <c r="AC227" s="7">
        <v>692.1176228835634</v>
      </c>
      <c r="AD227" s="98"/>
    </row>
    <row r="228" spans="1:30">
      <c r="A228" s="98"/>
      <c r="B228" s="9" t="s">
        <v>76</v>
      </c>
      <c r="C228" s="98"/>
      <c r="D228" s="16">
        <v>75.47</v>
      </c>
      <c r="E228" s="16">
        <v>0.04</v>
      </c>
      <c r="F228" s="16">
        <v>12.59</v>
      </c>
      <c r="G228" s="16">
        <v>0.72</v>
      </c>
      <c r="H228" s="16"/>
      <c r="I228" s="16"/>
      <c r="J228" s="16">
        <v>0.03</v>
      </c>
      <c r="K228" s="16">
        <v>0.18</v>
      </c>
      <c r="L228" s="16">
        <v>0.66</v>
      </c>
      <c r="M228" s="16">
        <v>3.98</v>
      </c>
      <c r="N228" s="16">
        <v>4.76</v>
      </c>
      <c r="O228" s="16">
        <v>0.03</v>
      </c>
      <c r="P228" s="8">
        <v>623</v>
      </c>
      <c r="Q228" s="8">
        <v>9.7100000000000009</v>
      </c>
      <c r="R228" s="8">
        <v>61.2</v>
      </c>
      <c r="S228" s="8">
        <v>33.1</v>
      </c>
      <c r="T228" s="8">
        <v>4.01</v>
      </c>
      <c r="U228" s="8">
        <v>6.77</v>
      </c>
      <c r="V228" s="4">
        <v>11.1</v>
      </c>
      <c r="W228" s="4">
        <v>10.4</v>
      </c>
      <c r="X228" s="1">
        <f t="shared" si="4"/>
        <v>63.39947406167822</v>
      </c>
      <c r="Y228" s="1">
        <v>64.160659114315138</v>
      </c>
      <c r="Z228" s="1">
        <v>4.889217134416544</v>
      </c>
      <c r="AA228" s="1">
        <v>15.261845386533667</v>
      </c>
      <c r="AB228" s="16"/>
      <c r="AC228" s="7">
        <v>706.84258188042747</v>
      </c>
      <c r="AD228" s="98"/>
    </row>
    <row r="229" spans="1:30">
      <c r="A229" s="98"/>
      <c r="B229" s="9" t="s">
        <v>77</v>
      </c>
      <c r="C229" s="98"/>
      <c r="D229" s="16">
        <v>76.33</v>
      </c>
      <c r="E229" s="16">
        <v>0.05</v>
      </c>
      <c r="F229" s="16">
        <v>12.26</v>
      </c>
      <c r="G229" s="16">
        <v>1.1299999999999999</v>
      </c>
      <c r="H229" s="16"/>
      <c r="I229" s="16"/>
      <c r="J229" s="16">
        <v>0.04</v>
      </c>
      <c r="K229" s="16">
        <v>0.18</v>
      </c>
      <c r="L229" s="16">
        <v>0.73</v>
      </c>
      <c r="M229" s="16">
        <v>3.47</v>
      </c>
      <c r="N229" s="16">
        <v>4.82</v>
      </c>
      <c r="O229" s="16">
        <v>0.01</v>
      </c>
      <c r="P229" s="8">
        <v>648</v>
      </c>
      <c r="Q229" s="8">
        <v>10.8</v>
      </c>
      <c r="R229" s="8">
        <v>85.9</v>
      </c>
      <c r="S229" s="8">
        <v>33.799999999999997</v>
      </c>
      <c r="T229" s="8">
        <v>5.55</v>
      </c>
      <c r="U229" s="8">
        <v>8.27</v>
      </c>
      <c r="V229" s="4">
        <v>7.5</v>
      </c>
      <c r="W229" s="4">
        <v>17.2</v>
      </c>
      <c r="X229" s="1">
        <f t="shared" si="4"/>
        <v>61.721828211189916</v>
      </c>
      <c r="Y229" s="1">
        <v>59.999999999999993</v>
      </c>
      <c r="Z229" s="1">
        <v>4.087061668681983</v>
      </c>
      <c r="AA229" s="1">
        <v>15.477477477477478</v>
      </c>
      <c r="AB229" s="16"/>
      <c r="AC229" s="7">
        <v>736.47619177382603</v>
      </c>
      <c r="AD229" s="98"/>
    </row>
    <row r="230" spans="1:30">
      <c r="A230" s="98"/>
      <c r="B230" s="9" t="s">
        <v>78</v>
      </c>
      <c r="C230" s="98"/>
      <c r="D230" s="16">
        <v>74.62</v>
      </c>
      <c r="E230" s="16">
        <v>0.02</v>
      </c>
      <c r="F230" s="16">
        <v>14.06</v>
      </c>
      <c r="G230" s="16">
        <v>1.22</v>
      </c>
      <c r="H230" s="16"/>
      <c r="I230" s="16"/>
      <c r="J230" s="16">
        <v>0.08</v>
      </c>
      <c r="K230" s="16">
        <v>0.17</v>
      </c>
      <c r="L230" s="16">
        <v>0.4</v>
      </c>
      <c r="M230" s="16">
        <v>4.7300000000000004</v>
      </c>
      <c r="N230" s="16">
        <v>3.53</v>
      </c>
      <c r="O230" s="16">
        <v>0.04</v>
      </c>
      <c r="P230" s="8">
        <v>1002</v>
      </c>
      <c r="Q230" s="8">
        <v>4.71</v>
      </c>
      <c r="R230" s="8">
        <v>28.7</v>
      </c>
      <c r="S230" s="8">
        <v>23</v>
      </c>
      <c r="T230" s="8">
        <v>4.17</v>
      </c>
      <c r="U230" s="8">
        <v>8.23</v>
      </c>
      <c r="V230" s="4">
        <v>63.7</v>
      </c>
      <c r="W230" s="4">
        <v>27.6</v>
      </c>
      <c r="X230" s="1">
        <f t="shared" si="4"/>
        <v>29.233023315071982</v>
      </c>
      <c r="Y230" s="1">
        <v>212.73885350318471</v>
      </c>
      <c r="Z230" s="1">
        <v>2.7946537059538272</v>
      </c>
      <c r="AA230" s="1">
        <v>6.8824940047961629</v>
      </c>
      <c r="AB230" s="16"/>
      <c r="AC230" s="7">
        <v>664.19717057652724</v>
      </c>
      <c r="AD230" s="98"/>
    </row>
    <row r="231" spans="1:30">
      <c r="A231" s="98"/>
      <c r="B231" s="9" t="s">
        <v>79</v>
      </c>
      <c r="C231" s="98"/>
      <c r="D231" s="16">
        <v>74.53</v>
      </c>
      <c r="E231" s="16">
        <v>0.02</v>
      </c>
      <c r="F231" s="16">
        <v>14.06</v>
      </c>
      <c r="G231" s="16">
        <v>0.81</v>
      </c>
      <c r="H231" s="16"/>
      <c r="I231" s="16"/>
      <c r="J231" s="16">
        <v>0.04</v>
      </c>
      <c r="K231" s="16">
        <v>0.45</v>
      </c>
      <c r="L231" s="16">
        <v>0.56999999999999995</v>
      </c>
      <c r="M231" s="16">
        <v>5</v>
      </c>
      <c r="N231" s="16">
        <v>3.83</v>
      </c>
      <c r="O231" s="16">
        <v>0</v>
      </c>
      <c r="P231" s="8">
        <v>815</v>
      </c>
      <c r="Q231" s="8">
        <v>6.5</v>
      </c>
      <c r="R231" s="8">
        <v>32.799999999999997</v>
      </c>
      <c r="S231" s="8">
        <v>23.1</v>
      </c>
      <c r="T231" s="8">
        <v>4.12</v>
      </c>
      <c r="U231" s="8">
        <v>10.1</v>
      </c>
      <c r="V231" s="4">
        <v>63.7</v>
      </c>
      <c r="W231" s="4">
        <v>16</v>
      </c>
      <c r="X231" s="1">
        <f t="shared" si="4"/>
        <v>38.994909280772745</v>
      </c>
      <c r="Y231" s="1">
        <v>125.38461538461539</v>
      </c>
      <c r="Z231" s="1">
        <v>2.2871287128712874</v>
      </c>
      <c r="AA231" s="1">
        <v>7.9611650485436884</v>
      </c>
      <c r="AB231" s="16"/>
      <c r="AC231" s="7">
        <v>665.89568908568913</v>
      </c>
      <c r="AD231" s="98"/>
    </row>
    <row r="232" spans="1:30">
      <c r="A232" s="98"/>
      <c r="B232" s="9" t="s">
        <v>80</v>
      </c>
      <c r="C232" s="98"/>
      <c r="D232" s="16">
        <v>74.22</v>
      </c>
      <c r="E232" s="16">
        <v>0.02</v>
      </c>
      <c r="F232" s="16">
        <v>14.01</v>
      </c>
      <c r="G232" s="16">
        <v>0.78</v>
      </c>
      <c r="H232" s="16"/>
      <c r="I232" s="16"/>
      <c r="J232" s="16">
        <v>0.05</v>
      </c>
      <c r="K232" s="16">
        <v>0.14000000000000001</v>
      </c>
      <c r="L232" s="16">
        <v>0.46</v>
      </c>
      <c r="M232" s="16">
        <v>4.74</v>
      </c>
      <c r="N232" s="16">
        <v>4.04</v>
      </c>
      <c r="O232" s="16">
        <v>0.01</v>
      </c>
      <c r="P232" s="8">
        <v>974</v>
      </c>
      <c r="Q232" s="8">
        <v>6.47</v>
      </c>
      <c r="R232" s="8">
        <v>37.799999999999997</v>
      </c>
      <c r="S232" s="8">
        <v>22.7</v>
      </c>
      <c r="T232" s="8">
        <v>4.76</v>
      </c>
      <c r="U232" s="8">
        <v>9.94</v>
      </c>
      <c r="V232" s="4">
        <v>49.3</v>
      </c>
      <c r="W232" s="4">
        <v>15.6</v>
      </c>
      <c r="X232" s="1">
        <f t="shared" si="4"/>
        <v>34.418279522914936</v>
      </c>
      <c r="Y232" s="1">
        <v>150.54095826893354</v>
      </c>
      <c r="Z232" s="1">
        <v>2.2837022132796783</v>
      </c>
      <c r="AA232" s="1">
        <v>7.9411764705882346</v>
      </c>
      <c r="AB232" s="16"/>
      <c r="AC232" s="7">
        <v>678.3899096041298</v>
      </c>
      <c r="AD232" s="98"/>
    </row>
    <row r="233" spans="1:30">
      <c r="A233" s="98"/>
      <c r="B233" s="9" t="s">
        <v>81</v>
      </c>
      <c r="C233" s="98"/>
      <c r="D233" s="16">
        <v>74.61</v>
      </c>
      <c r="E233" s="16">
        <v>0.02</v>
      </c>
      <c r="F233" s="16">
        <v>13.93</v>
      </c>
      <c r="G233" s="16">
        <v>0.81</v>
      </c>
      <c r="H233" s="16"/>
      <c r="I233" s="16"/>
      <c r="J233" s="16">
        <v>0.05</v>
      </c>
      <c r="K233" s="16">
        <v>0.15</v>
      </c>
      <c r="L233" s="16">
        <v>0.56000000000000005</v>
      </c>
      <c r="M233" s="16">
        <v>4.6100000000000003</v>
      </c>
      <c r="N233" s="16">
        <v>3.88</v>
      </c>
      <c r="O233" s="16">
        <v>0.01</v>
      </c>
      <c r="P233" s="8">
        <v>952</v>
      </c>
      <c r="Q233" s="8">
        <v>7.26</v>
      </c>
      <c r="R233" s="8">
        <v>29.3</v>
      </c>
      <c r="S233" s="8">
        <v>23.9</v>
      </c>
      <c r="T233" s="8">
        <v>3.72</v>
      </c>
      <c r="U233" s="8">
        <v>13.7</v>
      </c>
      <c r="V233" s="4">
        <v>72.400000000000006</v>
      </c>
      <c r="W233" s="4">
        <v>19.5</v>
      </c>
      <c r="X233" s="1">
        <f t="shared" si="4"/>
        <v>33.819059538709105</v>
      </c>
      <c r="Y233" s="1">
        <v>131.12947658402203</v>
      </c>
      <c r="Z233" s="1">
        <v>1.7445255474452555</v>
      </c>
      <c r="AA233" s="1">
        <v>7.876344086021505</v>
      </c>
      <c r="AB233" s="16"/>
      <c r="AC233" s="7">
        <v>662.03380289016172</v>
      </c>
      <c r="AD233" s="98"/>
    </row>
    <row r="234" spans="1:30">
      <c r="A234" s="98"/>
      <c r="B234" s="9" t="s">
        <v>82</v>
      </c>
      <c r="C234" s="98"/>
      <c r="D234" s="16">
        <v>74.95</v>
      </c>
      <c r="E234" s="16">
        <v>0.02</v>
      </c>
      <c r="F234" s="16">
        <v>13.79</v>
      </c>
      <c r="G234" s="16">
        <v>0.54</v>
      </c>
      <c r="H234" s="16"/>
      <c r="I234" s="16"/>
      <c r="J234" s="16">
        <v>0.04</v>
      </c>
      <c r="K234" s="16">
        <v>0.13</v>
      </c>
      <c r="L234" s="16">
        <v>0.5</v>
      </c>
      <c r="M234" s="16">
        <v>5.05</v>
      </c>
      <c r="N234" s="16">
        <v>3.57</v>
      </c>
      <c r="O234" s="16">
        <v>0.01</v>
      </c>
      <c r="P234" s="8">
        <v>772</v>
      </c>
      <c r="Q234" s="8">
        <v>7.4</v>
      </c>
      <c r="R234" s="8">
        <v>34.4</v>
      </c>
      <c r="S234" s="8">
        <v>27</v>
      </c>
      <c r="T234" s="8">
        <v>4.24</v>
      </c>
      <c r="U234" s="8">
        <v>8.8000000000000007</v>
      </c>
      <c r="V234" s="4">
        <v>43.9</v>
      </c>
      <c r="W234" s="4">
        <v>10.7</v>
      </c>
      <c r="X234" s="1">
        <f t="shared" si="4"/>
        <v>38.372285304817545</v>
      </c>
      <c r="Y234" s="1">
        <v>104.32432432432432</v>
      </c>
      <c r="Z234" s="1">
        <v>3.0681818181818179</v>
      </c>
      <c r="AA234" s="1">
        <v>8.1132075471698109</v>
      </c>
      <c r="AB234" s="16"/>
      <c r="AC234" s="7">
        <v>670.53222515301127</v>
      </c>
      <c r="AD234" s="98"/>
    </row>
    <row r="235" spans="1:30">
      <c r="A235" s="98"/>
      <c r="B235" s="9" t="s">
        <v>83</v>
      </c>
      <c r="C235" s="98"/>
      <c r="D235" s="16">
        <v>75.05</v>
      </c>
      <c r="E235" s="16">
        <v>0.03</v>
      </c>
      <c r="F235" s="16">
        <v>13.36</v>
      </c>
      <c r="G235" s="16">
        <v>0.79</v>
      </c>
      <c r="H235" s="16"/>
      <c r="I235" s="16"/>
      <c r="J235" s="16">
        <v>0.03</v>
      </c>
      <c r="K235" s="16">
        <v>0.14000000000000001</v>
      </c>
      <c r="L235" s="16">
        <v>1.02</v>
      </c>
      <c r="M235" s="16">
        <v>3.88</v>
      </c>
      <c r="N235" s="16">
        <v>4.74</v>
      </c>
      <c r="O235" s="16">
        <v>0</v>
      </c>
      <c r="P235" s="8">
        <v>753</v>
      </c>
      <c r="Q235" s="8">
        <v>13.2</v>
      </c>
      <c r="R235" s="8">
        <v>54.7</v>
      </c>
      <c r="S235" s="8">
        <v>35.200000000000003</v>
      </c>
      <c r="T235" s="8">
        <v>4.4400000000000004</v>
      </c>
      <c r="U235" s="8">
        <v>10.9</v>
      </c>
      <c r="V235" s="4">
        <v>22.2</v>
      </c>
      <c r="W235" s="4">
        <v>21.2</v>
      </c>
      <c r="X235" s="1">
        <f t="shared" si="4"/>
        <v>52.233618716622871</v>
      </c>
      <c r="Y235" s="1">
        <v>57.045454545454547</v>
      </c>
      <c r="Z235" s="1">
        <v>3.2293577981651378</v>
      </c>
      <c r="AA235" s="1">
        <v>12.31981981981982</v>
      </c>
      <c r="AB235" s="16"/>
      <c r="AC235" s="7">
        <v>699.68376968476855</v>
      </c>
      <c r="AD235" s="98"/>
    </row>
    <row r="236" spans="1:30">
      <c r="A236" s="98"/>
      <c r="B236" s="10" t="s">
        <v>84</v>
      </c>
      <c r="C236" s="99" t="s">
        <v>55</v>
      </c>
      <c r="D236" s="16">
        <v>75.2</v>
      </c>
      <c r="E236" s="16">
        <v>0.14000000000000001</v>
      </c>
      <c r="F236" s="16">
        <v>12.61</v>
      </c>
      <c r="G236" s="16"/>
      <c r="H236" s="16"/>
      <c r="I236" s="16">
        <v>1.5</v>
      </c>
      <c r="J236" s="16">
        <v>0.05</v>
      </c>
      <c r="K236" s="16">
        <v>0.14000000000000001</v>
      </c>
      <c r="L236" s="16">
        <v>0.08</v>
      </c>
      <c r="M236" s="16">
        <v>2.29</v>
      </c>
      <c r="N236" s="16">
        <v>4.87</v>
      </c>
      <c r="O236" s="16">
        <v>0.03</v>
      </c>
      <c r="P236" s="8">
        <v>774.3</v>
      </c>
      <c r="Q236" s="8">
        <v>37.5</v>
      </c>
      <c r="R236" s="8">
        <v>110.4</v>
      </c>
      <c r="S236" s="8">
        <v>66.599999999999994</v>
      </c>
      <c r="T236" s="8">
        <v>9.6</v>
      </c>
      <c r="U236" s="8"/>
      <c r="V236" s="4">
        <v>53</v>
      </c>
      <c r="W236" s="4"/>
      <c r="X236" s="1">
        <f t="shared" si="4"/>
        <v>52.189898357061011</v>
      </c>
      <c r="Y236" s="1">
        <v>20.648</v>
      </c>
      <c r="Z236" s="1"/>
      <c r="AA236" s="1">
        <v>11.500000000000002</v>
      </c>
      <c r="AB236" s="16"/>
      <c r="AC236" s="7">
        <v>784.04177282325952</v>
      </c>
      <c r="AD236" s="98" t="s">
        <v>85</v>
      </c>
    </row>
    <row r="237" spans="1:30">
      <c r="A237" s="98"/>
      <c r="B237" s="10" t="s">
        <v>86</v>
      </c>
      <c r="C237" s="99"/>
      <c r="D237" s="16">
        <v>76.010000000000005</v>
      </c>
      <c r="E237" s="16">
        <v>0.15</v>
      </c>
      <c r="F237" s="16">
        <v>13.5</v>
      </c>
      <c r="G237" s="16"/>
      <c r="H237" s="16"/>
      <c r="I237" s="16">
        <v>1.37</v>
      </c>
      <c r="J237" s="16">
        <v>0.06</v>
      </c>
      <c r="K237" s="16">
        <v>0.17</v>
      </c>
      <c r="L237" s="16">
        <v>0.74</v>
      </c>
      <c r="M237" s="16">
        <v>2.62</v>
      </c>
      <c r="N237" s="16">
        <v>5.03</v>
      </c>
      <c r="O237" s="16">
        <v>0.03</v>
      </c>
      <c r="P237" s="8">
        <v>696.5</v>
      </c>
      <c r="Q237" s="8">
        <v>52.4</v>
      </c>
      <c r="R237" s="8">
        <v>127.1</v>
      </c>
      <c r="S237" s="8">
        <v>59.6</v>
      </c>
      <c r="T237" s="8">
        <v>11.7</v>
      </c>
      <c r="U237" s="8"/>
      <c r="V237" s="4">
        <v>22.9</v>
      </c>
      <c r="W237" s="4"/>
      <c r="X237" s="1">
        <f t="shared" si="4"/>
        <v>59.925768660933855</v>
      </c>
      <c r="Y237" s="1">
        <v>13.291984732824428</v>
      </c>
      <c r="Z237" s="1"/>
      <c r="AA237" s="1">
        <v>10.863247863247864</v>
      </c>
      <c r="AB237" s="16"/>
      <c r="AC237" s="7">
        <v>785.03835684970579</v>
      </c>
      <c r="AD237" s="98"/>
    </row>
    <row r="238" spans="1:30">
      <c r="A238" s="98"/>
      <c r="B238" s="10" t="s">
        <v>87</v>
      </c>
      <c r="C238" s="99"/>
      <c r="D238" s="16">
        <v>74.2</v>
      </c>
      <c r="E238" s="16">
        <v>0.15</v>
      </c>
      <c r="F238" s="16">
        <v>13</v>
      </c>
      <c r="G238" s="16"/>
      <c r="H238" s="16"/>
      <c r="I238" s="16">
        <v>1.83</v>
      </c>
      <c r="J238" s="16">
        <v>0.08</v>
      </c>
      <c r="K238" s="16">
        <v>0.19</v>
      </c>
      <c r="L238" s="16">
        <v>0.94</v>
      </c>
      <c r="M238" s="16">
        <v>1.99</v>
      </c>
      <c r="N238" s="16">
        <v>5.29</v>
      </c>
      <c r="O238" s="16">
        <v>0.03</v>
      </c>
      <c r="P238" s="8">
        <v>717.5</v>
      </c>
      <c r="Q238" s="8">
        <v>39.9</v>
      </c>
      <c r="R238" s="8">
        <v>120.2</v>
      </c>
      <c r="S238" s="8">
        <v>60.6</v>
      </c>
      <c r="T238" s="8">
        <v>10.1</v>
      </c>
      <c r="U238" s="8"/>
      <c r="V238" s="4">
        <v>54</v>
      </c>
      <c r="W238" s="4"/>
      <c r="X238" s="1">
        <f t="shared" si="4"/>
        <v>61.178738231151307</v>
      </c>
      <c r="Y238" s="1">
        <v>17.982456140350877</v>
      </c>
      <c r="Z238" s="1"/>
      <c r="AA238" s="1">
        <v>11.900990099009901</v>
      </c>
      <c r="AB238" s="16"/>
      <c r="AC238" s="7">
        <v>780.20952689213061</v>
      </c>
      <c r="AD238" s="98"/>
    </row>
    <row r="239" spans="1:30">
      <c r="A239" s="98"/>
      <c r="B239" s="10" t="s">
        <v>88</v>
      </c>
      <c r="C239" s="99"/>
      <c r="D239" s="16">
        <v>77.2</v>
      </c>
      <c r="E239" s="16">
        <v>0.14000000000000001</v>
      </c>
      <c r="F239" s="16">
        <v>12.4</v>
      </c>
      <c r="G239" s="16"/>
      <c r="H239" s="16"/>
      <c r="I239" s="16">
        <v>1.0900000000000001</v>
      </c>
      <c r="J239" s="16">
        <v>0.05</v>
      </c>
      <c r="K239" s="16">
        <v>0.12</v>
      </c>
      <c r="L239" s="16">
        <v>0.73</v>
      </c>
      <c r="M239" s="16">
        <v>2.81</v>
      </c>
      <c r="N239" s="16">
        <v>4.97</v>
      </c>
      <c r="O239" s="16">
        <v>0.03</v>
      </c>
      <c r="P239" s="8">
        <v>625.1</v>
      </c>
      <c r="Q239" s="8">
        <v>57.3</v>
      </c>
      <c r="R239" s="8">
        <v>123.6</v>
      </c>
      <c r="S239" s="8">
        <v>65.2</v>
      </c>
      <c r="T239" s="8">
        <v>11.5</v>
      </c>
      <c r="U239" s="8"/>
      <c r="V239" s="4">
        <v>9.4</v>
      </c>
      <c r="W239" s="4"/>
      <c r="X239" s="1">
        <f t="shared" si="4"/>
        <v>65.974124991065253</v>
      </c>
      <c r="Y239" s="1">
        <v>10.909249563699827</v>
      </c>
      <c r="Z239" s="1"/>
      <c r="AA239" s="1">
        <v>10.747826086956522</v>
      </c>
      <c r="AB239" s="16"/>
      <c r="AC239" s="7">
        <v>774.8836461139864</v>
      </c>
      <c r="AD239" s="98"/>
    </row>
    <row r="240" spans="1:30">
      <c r="A240" s="98"/>
      <c r="B240" s="10" t="s">
        <v>89</v>
      </c>
      <c r="C240" s="99"/>
      <c r="D240" s="16">
        <v>76.95</v>
      </c>
      <c r="E240" s="16">
        <v>0.14000000000000001</v>
      </c>
      <c r="F240" s="16">
        <v>11.88</v>
      </c>
      <c r="G240" s="16"/>
      <c r="H240" s="16"/>
      <c r="I240" s="16">
        <v>1.49</v>
      </c>
      <c r="J240" s="16">
        <v>0.06</v>
      </c>
      <c r="K240" s="16">
        <v>0.12</v>
      </c>
      <c r="L240" s="16">
        <v>0.64</v>
      </c>
      <c r="M240" s="16">
        <v>2.64</v>
      </c>
      <c r="N240" s="16">
        <v>4.3499999999999996</v>
      </c>
      <c r="O240" s="16">
        <v>0.03</v>
      </c>
      <c r="P240" s="8">
        <v>571.4</v>
      </c>
      <c r="Q240" s="8">
        <v>40.200000000000003</v>
      </c>
      <c r="R240" s="8">
        <v>113.5</v>
      </c>
      <c r="S240" s="8">
        <v>66.3</v>
      </c>
      <c r="T240" s="8">
        <v>9.9</v>
      </c>
      <c r="U240" s="8"/>
      <c r="V240" s="4">
        <v>15.3</v>
      </c>
      <c r="W240" s="4"/>
      <c r="X240" s="1">
        <f t="shared" si="4"/>
        <v>63.170711727075705</v>
      </c>
      <c r="Y240" s="1">
        <v>14.213930348258705</v>
      </c>
      <c r="Z240" s="1"/>
      <c r="AA240" s="1">
        <v>11.464646464646464</v>
      </c>
      <c r="AB240" s="16"/>
      <c r="AC240" s="7">
        <v>774.11113925009874</v>
      </c>
      <c r="AD240" s="98"/>
    </row>
    <row r="241" spans="1:30">
      <c r="A241" s="98"/>
      <c r="B241" s="10" t="s">
        <v>90</v>
      </c>
      <c r="C241" s="99"/>
      <c r="D241" s="16">
        <v>75.12</v>
      </c>
      <c r="E241" s="16">
        <v>0.16</v>
      </c>
      <c r="F241" s="16">
        <v>13.03</v>
      </c>
      <c r="G241" s="16"/>
      <c r="H241" s="16"/>
      <c r="I241" s="16">
        <v>1.72</v>
      </c>
      <c r="J241" s="16">
        <v>0.09</v>
      </c>
      <c r="K241" s="16">
        <v>0.18</v>
      </c>
      <c r="L241" s="16">
        <v>1.03</v>
      </c>
      <c r="M241" s="16">
        <v>2.89</v>
      </c>
      <c r="N241" s="16">
        <v>4.95</v>
      </c>
      <c r="O241" s="16">
        <v>0.04</v>
      </c>
      <c r="P241" s="8">
        <v>723.1</v>
      </c>
      <c r="Q241" s="8">
        <v>50.5</v>
      </c>
      <c r="R241" s="8">
        <v>177.9</v>
      </c>
      <c r="S241" s="8">
        <v>60.3</v>
      </c>
      <c r="T241" s="8">
        <v>9.8000000000000007</v>
      </c>
      <c r="U241" s="8"/>
      <c r="V241" s="4">
        <v>20.100000000000001</v>
      </c>
      <c r="W241" s="4"/>
      <c r="X241" s="1">
        <f t="shared" si="4"/>
        <v>56.803302565490775</v>
      </c>
      <c r="Y241" s="1">
        <v>14.31881188118812</v>
      </c>
      <c r="Z241" s="1"/>
      <c r="AA241" s="1">
        <v>18.153061224489797</v>
      </c>
      <c r="AB241" s="16"/>
      <c r="AC241" s="7">
        <v>803.80814453072651</v>
      </c>
      <c r="AD241" s="98"/>
    </row>
    <row r="242" spans="1:30">
      <c r="A242" s="98"/>
      <c r="B242" s="10" t="s">
        <v>91</v>
      </c>
      <c r="C242" s="99" t="s">
        <v>69</v>
      </c>
      <c r="D242" s="16">
        <v>74.81</v>
      </c>
      <c r="E242" s="16">
        <v>0.01</v>
      </c>
      <c r="F242" s="16">
        <v>13.96</v>
      </c>
      <c r="G242" s="16"/>
      <c r="H242" s="16"/>
      <c r="I242" s="16">
        <v>0.18</v>
      </c>
      <c r="J242" s="16">
        <v>0.06</v>
      </c>
      <c r="K242" s="16">
        <v>0.03</v>
      </c>
      <c r="L242" s="16">
        <v>0.72</v>
      </c>
      <c r="M242" s="16">
        <v>2.85</v>
      </c>
      <c r="N242" s="16">
        <v>4.12</v>
      </c>
      <c r="O242" s="16">
        <v>0.02</v>
      </c>
      <c r="P242" s="8">
        <v>1149.8</v>
      </c>
      <c r="Q242" s="8">
        <v>13.4</v>
      </c>
      <c r="R242" s="8">
        <v>32.700000000000003</v>
      </c>
      <c r="S242" s="8">
        <v>19.399999999999999</v>
      </c>
      <c r="T242" s="8">
        <v>6.1</v>
      </c>
      <c r="U242" s="8"/>
      <c r="V242" s="4">
        <v>48.2</v>
      </c>
      <c r="W242" s="4"/>
      <c r="X242" s="1">
        <f t="shared" si="4"/>
        <v>29.733200593627757</v>
      </c>
      <c r="Y242" s="1">
        <v>85.805970149253724</v>
      </c>
      <c r="Z242" s="1"/>
      <c r="AA242" s="1">
        <v>5.3606557377049189</v>
      </c>
      <c r="AB242" s="16"/>
      <c r="AC242" s="7">
        <v>685.68759437265692</v>
      </c>
      <c r="AD242" s="98"/>
    </row>
    <row r="243" spans="1:30">
      <c r="A243" s="98"/>
      <c r="B243" s="10" t="s">
        <v>92</v>
      </c>
      <c r="C243" s="99"/>
      <c r="D243" s="16">
        <v>75.03</v>
      </c>
      <c r="E243" s="16">
        <v>0.02</v>
      </c>
      <c r="F243" s="16">
        <v>13.64</v>
      </c>
      <c r="G243" s="16"/>
      <c r="H243" s="16"/>
      <c r="I243" s="16">
        <v>0.89</v>
      </c>
      <c r="J243" s="16">
        <v>0.06</v>
      </c>
      <c r="K243" s="16">
        <v>0.02</v>
      </c>
      <c r="L243" s="16">
        <v>0.75</v>
      </c>
      <c r="M243" s="16">
        <v>3.59</v>
      </c>
      <c r="N243" s="16">
        <v>4.1399999999999997</v>
      </c>
      <c r="O243" s="16">
        <v>0.01</v>
      </c>
      <c r="P243" s="8">
        <v>1028.7</v>
      </c>
      <c r="Q243" s="8">
        <v>7.4</v>
      </c>
      <c r="R243" s="8">
        <v>30.4</v>
      </c>
      <c r="S243" s="8">
        <v>20.2</v>
      </c>
      <c r="T243" s="8">
        <v>9.1</v>
      </c>
      <c r="U243" s="8"/>
      <c r="V243" s="4">
        <v>57.3</v>
      </c>
      <c r="W243" s="4"/>
      <c r="X243" s="1">
        <f t="shared" si="4"/>
        <v>33.394761824984641</v>
      </c>
      <c r="Y243" s="1">
        <v>139.01351351351352</v>
      </c>
      <c r="Z243" s="1"/>
      <c r="AA243" s="1">
        <v>3.3406593406593408</v>
      </c>
      <c r="AB243" s="16"/>
      <c r="AC243" s="7">
        <v>670.28501892472639</v>
      </c>
      <c r="AD243" s="98"/>
    </row>
    <row r="244" spans="1:30">
      <c r="A244" s="98"/>
      <c r="B244" s="10" t="s">
        <v>93</v>
      </c>
      <c r="C244" s="99"/>
      <c r="D244" s="16">
        <v>77.95</v>
      </c>
      <c r="E244" s="16">
        <v>0.02</v>
      </c>
      <c r="F244" s="16">
        <v>12.13</v>
      </c>
      <c r="G244" s="16"/>
      <c r="H244" s="16"/>
      <c r="I244" s="16">
        <v>0.56999999999999995</v>
      </c>
      <c r="J244" s="16">
        <v>0.05</v>
      </c>
      <c r="K244" s="16">
        <v>0.02</v>
      </c>
      <c r="L244" s="16">
        <v>0.49</v>
      </c>
      <c r="M244" s="16">
        <v>3.34</v>
      </c>
      <c r="N244" s="16">
        <v>4.0199999999999996</v>
      </c>
      <c r="O244" s="16">
        <v>0</v>
      </c>
      <c r="P244" s="8">
        <v>779.2</v>
      </c>
      <c r="Q244" s="8">
        <v>13.3</v>
      </c>
      <c r="R244" s="8">
        <v>31.7</v>
      </c>
      <c r="S244" s="8">
        <v>24.2</v>
      </c>
      <c r="T244" s="8">
        <v>8.3000000000000007</v>
      </c>
      <c r="U244" s="8"/>
      <c r="V244" s="4">
        <v>24.1</v>
      </c>
      <c r="W244" s="4"/>
      <c r="X244" s="1">
        <f t="shared" si="4"/>
        <v>42.809865000655329</v>
      </c>
      <c r="Y244" s="1">
        <v>58.586466165413533</v>
      </c>
      <c r="Z244" s="1"/>
      <c r="AA244" s="1">
        <v>3.8192771084337345</v>
      </c>
      <c r="AB244" s="16"/>
      <c r="AC244" s="7">
        <v>673.98437184744273</v>
      </c>
      <c r="AD244" s="98"/>
    </row>
    <row r="245" spans="1:30">
      <c r="A245" s="98"/>
      <c r="B245" s="10" t="s">
        <v>94</v>
      </c>
      <c r="C245" s="99"/>
      <c r="D245" s="16">
        <v>75.790000000000006</v>
      </c>
      <c r="E245" s="16">
        <v>0.02</v>
      </c>
      <c r="F245" s="16">
        <v>13.84</v>
      </c>
      <c r="G245" s="16"/>
      <c r="H245" s="16"/>
      <c r="I245" s="16">
        <v>0.96</v>
      </c>
      <c r="J245" s="16">
        <v>0.06</v>
      </c>
      <c r="K245" s="16">
        <v>0.03</v>
      </c>
      <c r="L245" s="16">
        <v>0.65</v>
      </c>
      <c r="M245" s="16">
        <v>3.62</v>
      </c>
      <c r="N245" s="16">
        <v>4.8899999999999997</v>
      </c>
      <c r="O245" s="16">
        <v>0</v>
      </c>
      <c r="P245" s="8">
        <v>1086.3</v>
      </c>
      <c r="Q245" s="8">
        <v>8</v>
      </c>
      <c r="R245" s="8">
        <v>25.7</v>
      </c>
      <c r="S245" s="8">
        <v>21.3</v>
      </c>
      <c r="T245" s="8">
        <v>4.5</v>
      </c>
      <c r="U245" s="8"/>
      <c r="V245" s="4">
        <v>31.7</v>
      </c>
      <c r="W245" s="4"/>
      <c r="X245" s="1">
        <f t="shared" si="4"/>
        <v>37.353029314812524</v>
      </c>
      <c r="Y245" s="1">
        <v>135.78749999999999</v>
      </c>
      <c r="Z245" s="1"/>
      <c r="AA245" s="1">
        <v>5.7111111111111112</v>
      </c>
      <c r="AB245" s="16"/>
      <c r="AC245" s="7">
        <v>655.30919139004141</v>
      </c>
      <c r="AD245" s="98"/>
    </row>
    <row r="246" spans="1:30">
      <c r="A246" s="98"/>
      <c r="B246" s="10" t="s">
        <v>95</v>
      </c>
      <c r="C246" s="99"/>
      <c r="D246" s="16">
        <v>74.819999999999993</v>
      </c>
      <c r="E246" s="16">
        <v>0.02</v>
      </c>
      <c r="F246" s="16">
        <v>13.4</v>
      </c>
      <c r="G246" s="16"/>
      <c r="H246" s="16"/>
      <c r="I246" s="16">
        <v>2.2599999999999998</v>
      </c>
      <c r="J246" s="16">
        <v>0.11</v>
      </c>
      <c r="K246" s="16">
        <v>0.03</v>
      </c>
      <c r="L246" s="16">
        <v>0.63</v>
      </c>
      <c r="M246" s="16">
        <v>2.81</v>
      </c>
      <c r="N246" s="16">
        <v>3.89</v>
      </c>
      <c r="O246" s="16">
        <v>0.01</v>
      </c>
      <c r="P246" s="8">
        <v>1007.4</v>
      </c>
      <c r="Q246" s="8">
        <v>8.1</v>
      </c>
      <c r="R246" s="8">
        <v>39.9</v>
      </c>
      <c r="S246" s="8">
        <v>24.9</v>
      </c>
      <c r="T246" s="8">
        <v>7.3</v>
      </c>
      <c r="U246" s="8"/>
      <c r="V246" s="4">
        <v>44.6</v>
      </c>
      <c r="W246" s="4"/>
      <c r="X246" s="1">
        <f t="shared" si="4"/>
        <v>32.041615449925871</v>
      </c>
      <c r="Y246" s="1">
        <v>124.37037037037037</v>
      </c>
      <c r="Z246" s="1"/>
      <c r="AA246" s="1">
        <v>5.4657534246575343</v>
      </c>
      <c r="AB246" s="16"/>
      <c r="AC246" s="7">
        <v>700.19196927962946</v>
      </c>
      <c r="AD246" s="98"/>
    </row>
    <row r="247" spans="1:30">
      <c r="A247" s="98"/>
      <c r="B247" s="10" t="s">
        <v>96</v>
      </c>
      <c r="C247" s="99"/>
      <c r="D247" s="16">
        <v>75.709999999999994</v>
      </c>
      <c r="E247" s="16">
        <v>0.04</v>
      </c>
      <c r="F247" s="16">
        <v>13.44</v>
      </c>
      <c r="G247" s="16"/>
      <c r="H247" s="16"/>
      <c r="I247" s="16">
        <v>0.73</v>
      </c>
      <c r="J247" s="16">
        <v>0.05</v>
      </c>
      <c r="K247" s="16">
        <v>0.02</v>
      </c>
      <c r="L247" s="16">
        <v>0.79</v>
      </c>
      <c r="M247" s="16">
        <v>3.15</v>
      </c>
      <c r="N247" s="16">
        <v>4.9400000000000004</v>
      </c>
      <c r="O247" s="16">
        <v>0.02</v>
      </c>
      <c r="P247" s="8">
        <v>904.9</v>
      </c>
      <c r="Q247" s="8">
        <v>17.3</v>
      </c>
      <c r="R247" s="8">
        <v>58.1</v>
      </c>
      <c r="S247" s="8">
        <v>37.299999999999997</v>
      </c>
      <c r="T247" s="8">
        <v>8.9</v>
      </c>
      <c r="U247" s="8"/>
      <c r="V247" s="4">
        <v>13.3</v>
      </c>
      <c r="W247" s="4"/>
      <c r="X247" s="1">
        <f t="shared" si="4"/>
        <v>45.29946884926747</v>
      </c>
      <c r="Y247" s="1">
        <v>52.306358381502889</v>
      </c>
      <c r="Z247" s="1"/>
      <c r="AA247" s="1">
        <v>6.5280898876404496</v>
      </c>
      <c r="AB247" s="16"/>
      <c r="AC247" s="7">
        <v>714.90056006672648</v>
      </c>
      <c r="AD247" s="98"/>
    </row>
    <row r="248" spans="1:30">
      <c r="A248" s="98"/>
      <c r="B248" s="10" t="s">
        <v>97</v>
      </c>
      <c r="C248" s="99"/>
      <c r="D248" s="16">
        <v>74.84</v>
      </c>
      <c r="E248" s="16">
        <v>0.02</v>
      </c>
      <c r="F248" s="16">
        <v>13.84</v>
      </c>
      <c r="G248" s="16"/>
      <c r="H248" s="16"/>
      <c r="I248" s="16">
        <v>0.86</v>
      </c>
      <c r="J248" s="16">
        <v>0.05</v>
      </c>
      <c r="K248" s="16">
        <v>0.02</v>
      </c>
      <c r="L248" s="16">
        <v>0.72</v>
      </c>
      <c r="M248" s="16">
        <v>3.54</v>
      </c>
      <c r="N248" s="16">
        <v>4.09</v>
      </c>
      <c r="O248" s="16">
        <v>0</v>
      </c>
      <c r="P248" s="8">
        <v>1105.2</v>
      </c>
      <c r="Q248" s="8">
        <v>20.3</v>
      </c>
      <c r="R248" s="8">
        <v>24.6</v>
      </c>
      <c r="S248" s="8">
        <v>13.5</v>
      </c>
      <c r="T248" s="8">
        <v>6.5</v>
      </c>
      <c r="U248" s="8"/>
      <c r="V248" s="4">
        <v>92.8</v>
      </c>
      <c r="W248" s="4"/>
      <c r="X248" s="1">
        <f t="shared" si="4"/>
        <v>30.707833760713374</v>
      </c>
      <c r="Y248" s="1">
        <v>54.443349753694584</v>
      </c>
      <c r="Z248" s="1"/>
      <c r="AA248" s="1">
        <v>3.7846153846153849</v>
      </c>
      <c r="AB248" s="16"/>
      <c r="AC248" s="7">
        <v>657.93648509780985</v>
      </c>
      <c r="AD248" s="98"/>
    </row>
    <row r="249" spans="1:30">
      <c r="A249" s="98"/>
      <c r="B249" s="10" t="s">
        <v>98</v>
      </c>
      <c r="C249" s="99"/>
      <c r="D249" s="16">
        <v>77.84</v>
      </c>
      <c r="E249" s="16">
        <v>0.04</v>
      </c>
      <c r="F249" s="16">
        <v>11.95</v>
      </c>
      <c r="G249" s="16"/>
      <c r="H249" s="16"/>
      <c r="I249" s="16">
        <v>0.48</v>
      </c>
      <c r="J249" s="16">
        <v>0.05</v>
      </c>
      <c r="K249" s="16">
        <v>0.05</v>
      </c>
      <c r="L249" s="16">
        <v>1.67</v>
      </c>
      <c r="M249" s="16">
        <v>2.13</v>
      </c>
      <c r="N249" s="16">
        <v>5.07</v>
      </c>
      <c r="O249" s="16">
        <v>0.02</v>
      </c>
      <c r="P249" s="8">
        <v>685</v>
      </c>
      <c r="Q249" s="8">
        <v>46.1</v>
      </c>
      <c r="R249" s="8">
        <v>36.9</v>
      </c>
      <c r="S249" s="8" t="s">
        <v>99</v>
      </c>
      <c r="T249" s="8">
        <v>5.7</v>
      </c>
      <c r="U249" s="8"/>
      <c r="V249" s="4">
        <v>1916.8</v>
      </c>
      <c r="W249" s="4"/>
      <c r="X249" s="1">
        <f t="shared" si="4"/>
        <v>61.416369001397733</v>
      </c>
      <c r="Y249" s="1">
        <v>14.859002169197396</v>
      </c>
      <c r="Z249" s="1"/>
      <c r="AA249" s="1">
        <v>6.473684210526315</v>
      </c>
      <c r="AB249" s="16"/>
      <c r="AC249" s="7">
        <v>674.82439258893635</v>
      </c>
      <c r="AD249" s="98"/>
    </row>
    <row r="250" spans="1:30">
      <c r="A250" s="98"/>
      <c r="B250" s="10" t="s">
        <v>100</v>
      </c>
      <c r="C250" s="99"/>
      <c r="D250" s="16">
        <v>78.680000000000007</v>
      </c>
      <c r="E250" s="16">
        <v>0.03</v>
      </c>
      <c r="F250" s="16">
        <v>10.92</v>
      </c>
      <c r="G250" s="16"/>
      <c r="H250" s="16"/>
      <c r="I250" s="16">
        <v>0.49</v>
      </c>
      <c r="J250" s="16">
        <v>0.05</v>
      </c>
      <c r="K250" s="16">
        <v>0.02</v>
      </c>
      <c r="L250" s="16">
        <v>1.79</v>
      </c>
      <c r="M250" s="16">
        <v>2.11</v>
      </c>
      <c r="N250" s="16">
        <v>4.43</v>
      </c>
      <c r="O250" s="16">
        <v>0.01</v>
      </c>
      <c r="P250" s="8">
        <v>682.3</v>
      </c>
      <c r="Q250" s="8">
        <v>59.7</v>
      </c>
      <c r="R250" s="8">
        <v>35.4</v>
      </c>
      <c r="S250" s="8" t="s">
        <v>99</v>
      </c>
      <c r="T250" s="8">
        <v>6.6</v>
      </c>
      <c r="U250" s="8"/>
      <c r="V250" s="4">
        <v>2038.8</v>
      </c>
      <c r="W250" s="4"/>
      <c r="X250" s="1">
        <f t="shared" si="4"/>
        <v>53.875970200916164</v>
      </c>
      <c r="Y250" s="1">
        <v>11.428810720268006</v>
      </c>
      <c r="Z250" s="1"/>
      <c r="AA250" s="1">
        <v>5.3636363636363633</v>
      </c>
      <c r="AB250" s="16"/>
      <c r="AC250" s="7">
        <v>669.90916016114329</v>
      </c>
      <c r="AD250" s="98"/>
    </row>
    <row r="251" spans="1:30">
      <c r="A251" s="98"/>
      <c r="B251" s="10" t="s">
        <v>101</v>
      </c>
      <c r="C251" s="99"/>
      <c r="D251" s="16">
        <v>77.849999999999994</v>
      </c>
      <c r="E251" s="16">
        <v>0.04</v>
      </c>
      <c r="F251" s="16">
        <v>11.62</v>
      </c>
      <c r="G251" s="16"/>
      <c r="H251" s="16"/>
      <c r="I251" s="16">
        <v>0.64</v>
      </c>
      <c r="J251" s="16">
        <v>0.06</v>
      </c>
      <c r="K251" s="16">
        <v>0.05</v>
      </c>
      <c r="L251" s="16">
        <v>1.36</v>
      </c>
      <c r="M251" s="16">
        <v>2.29</v>
      </c>
      <c r="N251" s="16">
        <v>4.75</v>
      </c>
      <c r="O251" s="16">
        <v>0.01</v>
      </c>
      <c r="P251" s="8">
        <v>600.9</v>
      </c>
      <c r="Q251" s="8">
        <v>39.799999999999997</v>
      </c>
      <c r="R251" s="8">
        <v>42.9</v>
      </c>
      <c r="S251" s="8" t="s">
        <v>99</v>
      </c>
      <c r="T251" s="8">
        <v>7</v>
      </c>
      <c r="U251" s="8"/>
      <c r="V251" s="4">
        <v>1370.8</v>
      </c>
      <c r="W251" s="4"/>
      <c r="X251" s="1">
        <f t="shared" si="4"/>
        <v>65.593099712133935</v>
      </c>
      <c r="Y251" s="1">
        <v>15.097989949748744</v>
      </c>
      <c r="Z251" s="1"/>
      <c r="AA251" s="1">
        <v>6.1285714285714281</v>
      </c>
      <c r="AB251" s="16"/>
      <c r="AC251" s="7">
        <v>688.19382554119431</v>
      </c>
      <c r="AD251" s="98"/>
    </row>
    <row r="252" spans="1:30">
      <c r="A252" s="98"/>
      <c r="B252" s="11" t="s">
        <v>102</v>
      </c>
      <c r="C252" s="101" t="s">
        <v>103</v>
      </c>
      <c r="D252" s="16">
        <v>71.900000000000006</v>
      </c>
      <c r="E252" s="16">
        <v>0.31</v>
      </c>
      <c r="F252" s="16">
        <v>13.6</v>
      </c>
      <c r="G252" s="16">
        <v>2.31</v>
      </c>
      <c r="H252" s="16"/>
      <c r="I252" s="16"/>
      <c r="J252" s="16">
        <v>0.04</v>
      </c>
      <c r="K252" s="16">
        <v>0.38</v>
      </c>
      <c r="L252" s="16">
        <v>1.5</v>
      </c>
      <c r="M252" s="16">
        <v>2.93</v>
      </c>
      <c r="N252" s="16">
        <v>5.76</v>
      </c>
      <c r="O252" s="16">
        <v>0.1</v>
      </c>
      <c r="P252" s="8">
        <v>375</v>
      </c>
      <c r="Q252" s="8">
        <v>108</v>
      </c>
      <c r="R252" s="8">
        <v>190</v>
      </c>
      <c r="S252" s="8">
        <v>17.5</v>
      </c>
      <c r="T252" s="8">
        <v>6.5</v>
      </c>
      <c r="U252" s="8">
        <v>2.4</v>
      </c>
      <c r="V252" s="4">
        <v>4</v>
      </c>
      <c r="W252" s="4">
        <v>5</v>
      </c>
      <c r="X252" s="1">
        <f t="shared" si="4"/>
        <v>127.45531914893616</v>
      </c>
      <c r="Y252" s="1">
        <v>3.4722222222222223</v>
      </c>
      <c r="Z252" s="1">
        <v>7.291666666666667</v>
      </c>
      <c r="AA252" s="1">
        <v>29.23076923076923</v>
      </c>
      <c r="AB252" s="16"/>
      <c r="AC252" s="7">
        <v>796.79672870739944</v>
      </c>
      <c r="AD252" s="101" t="s">
        <v>104</v>
      </c>
    </row>
    <row r="253" spans="1:30">
      <c r="A253" s="98"/>
      <c r="B253" s="11" t="s">
        <v>53</v>
      </c>
      <c r="C253" s="101"/>
      <c r="D253" s="16">
        <v>73.400000000000006</v>
      </c>
      <c r="E253" s="16">
        <v>0.32</v>
      </c>
      <c r="F253" s="16">
        <v>12.8</v>
      </c>
      <c r="G253" s="16">
        <v>2.37</v>
      </c>
      <c r="H253" s="16"/>
      <c r="I253" s="16"/>
      <c r="J253" s="16">
        <v>0.04</v>
      </c>
      <c r="K253" s="16">
        <v>0.38</v>
      </c>
      <c r="L253" s="16">
        <v>1.55</v>
      </c>
      <c r="M253" s="16">
        <v>2.95</v>
      </c>
      <c r="N253" s="16">
        <v>5.16</v>
      </c>
      <c r="O253" s="16">
        <v>0.09</v>
      </c>
      <c r="P253" s="8">
        <v>378</v>
      </c>
      <c r="Q253" s="8">
        <v>98</v>
      </c>
      <c r="R253" s="8">
        <v>209</v>
      </c>
      <c r="S253" s="8">
        <v>19.899999999999999</v>
      </c>
      <c r="T253" s="8">
        <v>6.4</v>
      </c>
      <c r="U253" s="8">
        <v>2.4</v>
      </c>
      <c r="V253" s="4">
        <v>6</v>
      </c>
      <c r="W253" s="4">
        <v>6</v>
      </c>
      <c r="X253" s="1">
        <f t="shared" si="4"/>
        <v>113.27254305977711</v>
      </c>
      <c r="Y253" s="1">
        <v>3.8571428571428572</v>
      </c>
      <c r="Z253" s="1">
        <v>8.2916666666666661</v>
      </c>
      <c r="AA253" s="1">
        <v>32.65625</v>
      </c>
      <c r="AB253" s="16"/>
      <c r="AC253" s="7">
        <v>805.32664319671801</v>
      </c>
      <c r="AD253" s="101"/>
    </row>
    <row r="254" spans="1:30">
      <c r="A254" s="98"/>
      <c r="B254" s="11" t="s">
        <v>105</v>
      </c>
      <c r="C254" s="101"/>
      <c r="D254" s="16">
        <v>72.900000000000006</v>
      </c>
      <c r="E254" s="16">
        <v>0.27</v>
      </c>
      <c r="F254" s="16">
        <v>13</v>
      </c>
      <c r="G254" s="16">
        <v>2.1</v>
      </c>
      <c r="H254" s="16"/>
      <c r="I254" s="16"/>
      <c r="J254" s="16">
        <v>0.03</v>
      </c>
      <c r="K254" s="16">
        <v>0.35</v>
      </c>
      <c r="L254" s="16">
        <v>1.27</v>
      </c>
      <c r="M254" s="16">
        <v>2.83</v>
      </c>
      <c r="N254" s="16">
        <v>5.57</v>
      </c>
      <c r="O254" s="16">
        <v>0.08</v>
      </c>
      <c r="P254" s="8">
        <v>390</v>
      </c>
      <c r="Q254" s="8">
        <v>109</v>
      </c>
      <c r="R254" s="8">
        <v>180</v>
      </c>
      <c r="S254" s="8">
        <v>17.7</v>
      </c>
      <c r="T254" s="8">
        <v>6</v>
      </c>
      <c r="U254" s="8">
        <v>2.2999999999999998</v>
      </c>
      <c r="V254" s="4">
        <v>5</v>
      </c>
      <c r="W254" s="4">
        <v>7</v>
      </c>
      <c r="X254" s="1">
        <f t="shared" si="4"/>
        <v>118.51063829787236</v>
      </c>
      <c r="Y254" s="1">
        <v>3.5779816513761467</v>
      </c>
      <c r="Z254" s="1">
        <v>7.6956521739130439</v>
      </c>
      <c r="AA254" s="1">
        <v>30</v>
      </c>
      <c r="AB254" s="16"/>
      <c r="AC254" s="7">
        <v>795.49179780744305</v>
      </c>
      <c r="AD254" s="101"/>
    </row>
    <row r="255" spans="1:30">
      <c r="A255" s="98"/>
      <c r="B255" s="11" t="s">
        <v>106</v>
      </c>
      <c r="C255" s="101"/>
      <c r="D255" s="16">
        <v>73</v>
      </c>
      <c r="E255" s="16">
        <v>0.32</v>
      </c>
      <c r="F255" s="16">
        <v>12.5</v>
      </c>
      <c r="G255" s="16">
        <v>2.4300000000000002</v>
      </c>
      <c r="H255" s="16"/>
      <c r="I255" s="16"/>
      <c r="J255" s="16">
        <v>0.04</v>
      </c>
      <c r="K255" s="16">
        <v>0.38</v>
      </c>
      <c r="L255" s="16">
        <v>1.39</v>
      </c>
      <c r="M255" s="16">
        <v>3.03</v>
      </c>
      <c r="N255" s="16">
        <v>4.74</v>
      </c>
      <c r="O255" s="16">
        <v>0.09</v>
      </c>
      <c r="P255" s="8">
        <v>383</v>
      </c>
      <c r="Q255" s="8">
        <v>88</v>
      </c>
      <c r="R255" s="8">
        <v>218</v>
      </c>
      <c r="S255" s="8">
        <v>20.8</v>
      </c>
      <c r="T255" s="8">
        <v>6.5</v>
      </c>
      <c r="U255" s="8">
        <v>2.7</v>
      </c>
      <c r="V255" s="4">
        <v>5</v>
      </c>
      <c r="W255" s="4">
        <v>6</v>
      </c>
      <c r="X255" s="1">
        <f t="shared" si="4"/>
        <v>102.69429476140215</v>
      </c>
      <c r="Y255" s="1">
        <v>4.3522727272727275</v>
      </c>
      <c r="Z255" s="1">
        <v>7.7037037037037033</v>
      </c>
      <c r="AA255" s="1">
        <v>33.53846153846154</v>
      </c>
      <c r="AB255" s="16"/>
      <c r="AC255" s="7">
        <v>812.5822957907493</v>
      </c>
      <c r="AD255" s="101"/>
    </row>
    <row r="256" spans="1:30">
      <c r="A256" s="98"/>
      <c r="B256" s="11" t="s">
        <v>107</v>
      </c>
      <c r="C256" s="101"/>
      <c r="D256" s="16">
        <v>71.8</v>
      </c>
      <c r="E256" s="16">
        <v>0.28999999999999998</v>
      </c>
      <c r="F256" s="16">
        <v>13.4</v>
      </c>
      <c r="G256" s="16">
        <v>2.21</v>
      </c>
      <c r="H256" s="16"/>
      <c r="I256" s="16"/>
      <c r="J256" s="16">
        <v>0.04</v>
      </c>
      <c r="K256" s="16">
        <v>0.35</v>
      </c>
      <c r="L256" s="16">
        <v>1.35</v>
      </c>
      <c r="M256" s="16">
        <v>2.86</v>
      </c>
      <c r="N256" s="16">
        <v>5.98</v>
      </c>
      <c r="O256" s="16">
        <v>0.08</v>
      </c>
      <c r="P256" s="8">
        <v>421</v>
      </c>
      <c r="Q256" s="8">
        <v>90.5</v>
      </c>
      <c r="R256" s="8">
        <v>196</v>
      </c>
      <c r="S256" s="8">
        <v>19.2</v>
      </c>
      <c r="T256" s="8">
        <v>6.9</v>
      </c>
      <c r="U256" s="8">
        <v>2.5</v>
      </c>
      <c r="V256" s="4">
        <v>4</v>
      </c>
      <c r="W256" s="4">
        <v>7</v>
      </c>
      <c r="X256" s="1">
        <f t="shared" si="4"/>
        <v>117.86526507302774</v>
      </c>
      <c r="Y256" s="1">
        <v>4.6519337016574589</v>
      </c>
      <c r="Z256" s="1">
        <v>7.68</v>
      </c>
      <c r="AA256" s="1">
        <v>28.405797101449274</v>
      </c>
      <c r="AB256" s="16"/>
      <c r="AC256" s="7">
        <v>799.43751363387935</v>
      </c>
      <c r="AD256" s="101"/>
    </row>
    <row r="257" spans="1:33">
      <c r="A257" s="98"/>
      <c r="B257" s="11" t="s">
        <v>108</v>
      </c>
      <c r="C257" s="101"/>
      <c r="D257" s="16">
        <v>73.7</v>
      </c>
      <c r="E257" s="16">
        <v>0.32</v>
      </c>
      <c r="F257" s="16">
        <v>12.3</v>
      </c>
      <c r="G257" s="16">
        <v>2.4300000000000002</v>
      </c>
      <c r="H257" s="16"/>
      <c r="I257" s="16"/>
      <c r="J257" s="16">
        <v>0.04</v>
      </c>
      <c r="K257" s="16">
        <v>0.39</v>
      </c>
      <c r="L257" s="16">
        <v>1.27</v>
      </c>
      <c r="M257" s="16">
        <v>2.92</v>
      </c>
      <c r="N257" s="16">
        <v>4.9800000000000004</v>
      </c>
      <c r="O257" s="16">
        <v>0.09</v>
      </c>
      <c r="P257" s="8">
        <v>370</v>
      </c>
      <c r="Q257" s="8">
        <v>75.3</v>
      </c>
      <c r="R257" s="8">
        <v>207</v>
      </c>
      <c r="S257" s="8">
        <v>19.899999999999999</v>
      </c>
      <c r="T257" s="8">
        <v>6.9</v>
      </c>
      <c r="U257" s="8">
        <v>2.7</v>
      </c>
      <c r="V257" s="4">
        <v>4</v>
      </c>
      <c r="W257" s="4">
        <v>6</v>
      </c>
      <c r="X257" s="1">
        <f t="shared" si="4"/>
        <v>111.68487636572745</v>
      </c>
      <c r="Y257" s="1">
        <v>4.9136786188579018</v>
      </c>
      <c r="Z257" s="1">
        <v>7.3703703703703694</v>
      </c>
      <c r="AA257" s="1">
        <v>30</v>
      </c>
      <c r="AB257" s="16"/>
      <c r="AC257" s="7">
        <v>807.88894312222408</v>
      </c>
      <c r="AD257" s="101"/>
    </row>
    <row r="258" spans="1:33">
      <c r="A258" s="98"/>
      <c r="B258" s="11" t="s">
        <v>109</v>
      </c>
      <c r="C258" s="101" t="s">
        <v>110</v>
      </c>
      <c r="D258" s="16">
        <v>73.900000000000006</v>
      </c>
      <c r="E258" s="16">
        <v>0.01</v>
      </c>
      <c r="F258" s="16">
        <v>14.1</v>
      </c>
      <c r="G258" s="16">
        <v>0.9</v>
      </c>
      <c r="H258" s="16"/>
      <c r="I258" s="16"/>
      <c r="J258" s="16">
        <v>0.03</v>
      </c>
      <c r="K258" s="16">
        <v>0.02</v>
      </c>
      <c r="L258" s="16">
        <v>1.01</v>
      </c>
      <c r="M258" s="16">
        <v>3.66</v>
      </c>
      <c r="N258" s="16">
        <v>4.3899999999999997</v>
      </c>
      <c r="O258" s="16">
        <v>0.01</v>
      </c>
      <c r="P258" s="8">
        <v>1175</v>
      </c>
      <c r="Q258" s="8">
        <v>25.4</v>
      </c>
      <c r="R258" s="8">
        <v>40</v>
      </c>
      <c r="S258" s="8">
        <v>27.4</v>
      </c>
      <c r="T258" s="8">
        <v>4.8</v>
      </c>
      <c r="U258" s="8">
        <v>28.4</v>
      </c>
      <c r="V258" s="4">
        <v>82</v>
      </c>
      <c r="W258" s="4">
        <v>32</v>
      </c>
      <c r="X258" s="1">
        <f t="shared" si="4"/>
        <v>31.00226346763241</v>
      </c>
      <c r="Y258" s="1">
        <v>46.259842519685044</v>
      </c>
      <c r="Z258" s="1">
        <v>0.96478873239436624</v>
      </c>
      <c r="AA258" s="1">
        <v>8.3333333333333339</v>
      </c>
      <c r="AB258" s="16"/>
      <c r="AC258" s="7">
        <v>686.04882365473429</v>
      </c>
      <c r="AD258" s="101"/>
    </row>
    <row r="259" spans="1:33">
      <c r="A259" s="98"/>
      <c r="B259" s="11" t="s">
        <v>111</v>
      </c>
      <c r="C259" s="101"/>
      <c r="D259" s="16">
        <v>75.3</v>
      </c>
      <c r="E259" s="16">
        <v>0.01</v>
      </c>
      <c r="F259" s="16">
        <v>13.8</v>
      </c>
      <c r="G259" s="16">
        <v>0.16</v>
      </c>
      <c r="H259" s="16"/>
      <c r="I259" s="16"/>
      <c r="J259" s="16" t="s">
        <v>112</v>
      </c>
      <c r="K259" s="16">
        <v>0.14000000000000001</v>
      </c>
      <c r="L259" s="16">
        <v>0.66</v>
      </c>
      <c r="M259" s="16">
        <v>3.94</v>
      </c>
      <c r="N259" s="16">
        <v>4.59</v>
      </c>
      <c r="O259" s="16">
        <v>0</v>
      </c>
      <c r="P259" s="8">
        <v>857</v>
      </c>
      <c r="Q259" s="8">
        <v>17.2</v>
      </c>
      <c r="R259" s="8">
        <v>35</v>
      </c>
      <c r="S259" s="8">
        <v>22.8</v>
      </c>
      <c r="T259" s="8">
        <v>4.0999999999999996</v>
      </c>
      <c r="U259" s="8">
        <v>18.7</v>
      </c>
      <c r="V259" s="4">
        <v>22</v>
      </c>
      <c r="W259" s="4">
        <v>8</v>
      </c>
      <c r="X259" s="1">
        <f t="shared" si="4"/>
        <v>44.442513468556811</v>
      </c>
      <c r="Y259" s="1">
        <v>49.825581395348841</v>
      </c>
      <c r="Z259" s="1">
        <v>1.2192513368983957</v>
      </c>
      <c r="AA259" s="1">
        <v>8.536585365853659</v>
      </c>
      <c r="AB259" s="16"/>
      <c r="AC259" s="7">
        <v>674.98591272367332</v>
      </c>
      <c r="AD259" s="101"/>
    </row>
    <row r="260" spans="1:33">
      <c r="A260" s="98"/>
      <c r="B260" s="11" t="s">
        <v>113</v>
      </c>
      <c r="C260" s="101"/>
      <c r="D260" s="16">
        <v>73.8</v>
      </c>
      <c r="E260" s="16">
        <v>0.01</v>
      </c>
      <c r="F260" s="16">
        <v>14.9</v>
      </c>
      <c r="G260" s="16">
        <v>0.84</v>
      </c>
      <c r="H260" s="16"/>
      <c r="I260" s="16"/>
      <c r="J260" s="16">
        <v>0.05</v>
      </c>
      <c r="K260" s="16">
        <v>0.01</v>
      </c>
      <c r="L260" s="16">
        <v>0.39</v>
      </c>
      <c r="M260" s="16">
        <v>4.62</v>
      </c>
      <c r="N260" s="16">
        <v>4.1399999999999997</v>
      </c>
      <c r="O260" s="16">
        <v>0</v>
      </c>
      <c r="P260" s="8">
        <v>1100</v>
      </c>
      <c r="Q260" s="8">
        <v>4.7</v>
      </c>
      <c r="R260" s="8">
        <v>20</v>
      </c>
      <c r="S260" s="8">
        <v>15.5</v>
      </c>
      <c r="T260" s="8">
        <v>2.4</v>
      </c>
      <c r="U260" s="8">
        <v>14.2</v>
      </c>
      <c r="V260" s="4">
        <v>56</v>
      </c>
      <c r="W260" s="4">
        <v>40</v>
      </c>
      <c r="X260" s="1">
        <f t="shared" si="4"/>
        <v>31.230174081237909</v>
      </c>
      <c r="Y260" s="1">
        <v>234.04255319148936</v>
      </c>
      <c r="Z260" s="1">
        <v>1.091549295774648</v>
      </c>
      <c r="AA260" s="1">
        <v>8.3333333333333339</v>
      </c>
      <c r="AB260" s="16"/>
      <c r="AC260" s="7">
        <v>640.63957531249901</v>
      </c>
      <c r="AD260" s="101"/>
    </row>
    <row r="261" spans="1:33">
      <c r="A261" s="98"/>
      <c r="B261" s="11" t="s">
        <v>114</v>
      </c>
      <c r="C261" s="101"/>
      <c r="D261" s="16">
        <v>75.8</v>
      </c>
      <c r="E261" s="16">
        <v>0.01</v>
      </c>
      <c r="F261" s="16">
        <v>13.3</v>
      </c>
      <c r="G261" s="16">
        <v>0.32</v>
      </c>
      <c r="H261" s="16"/>
      <c r="I261" s="16"/>
      <c r="J261" s="16">
        <v>0.02</v>
      </c>
      <c r="K261" s="16">
        <v>0.03</v>
      </c>
      <c r="L261" s="16">
        <v>0.52</v>
      </c>
      <c r="M261" s="16">
        <v>4.41</v>
      </c>
      <c r="N261" s="16">
        <v>4.63</v>
      </c>
      <c r="O261" s="16">
        <v>0.01</v>
      </c>
      <c r="P261" s="8">
        <v>773</v>
      </c>
      <c r="Q261" s="8">
        <v>13.3</v>
      </c>
      <c r="R261" s="8">
        <v>54</v>
      </c>
      <c r="S261" s="8">
        <v>26.7</v>
      </c>
      <c r="T261" s="8">
        <v>4.9000000000000004</v>
      </c>
      <c r="U261" s="8">
        <v>15.9</v>
      </c>
      <c r="V261" s="4">
        <v>7</v>
      </c>
      <c r="W261" s="4">
        <v>8</v>
      </c>
      <c r="X261" s="1">
        <f t="shared" si="4"/>
        <v>49.701356967878667</v>
      </c>
      <c r="Y261" s="1">
        <v>58.120300751879697</v>
      </c>
      <c r="Z261" s="1">
        <v>1.6792452830188678</v>
      </c>
      <c r="AA261" s="1">
        <v>11.020408163265305</v>
      </c>
      <c r="AB261" s="16"/>
      <c r="AC261" s="7">
        <v>699.53447928993683</v>
      </c>
      <c r="AD261" s="101"/>
    </row>
    <row r="262" spans="1:33">
      <c r="A262" s="98"/>
      <c r="B262" s="11" t="s">
        <v>115</v>
      </c>
      <c r="C262" s="101"/>
      <c r="D262" s="16">
        <v>75.3</v>
      </c>
      <c r="E262" s="16">
        <v>0.01</v>
      </c>
      <c r="F262" s="16">
        <v>13.4</v>
      </c>
      <c r="G262" s="16">
        <v>0.39</v>
      </c>
      <c r="H262" s="16"/>
      <c r="I262" s="16"/>
      <c r="J262" s="16">
        <v>0.02</v>
      </c>
      <c r="K262" s="16">
        <v>0.02</v>
      </c>
      <c r="L262" s="16">
        <v>0.52</v>
      </c>
      <c r="M262" s="16">
        <v>4.1100000000000003</v>
      </c>
      <c r="N262" s="16">
        <v>4.83</v>
      </c>
      <c r="O262" s="16">
        <v>0.01</v>
      </c>
      <c r="P262" s="8">
        <v>995</v>
      </c>
      <c r="Q262" s="8">
        <v>7.9</v>
      </c>
      <c r="R262" s="8">
        <v>56</v>
      </c>
      <c r="S262" s="8">
        <v>28.8</v>
      </c>
      <c r="T262" s="8">
        <v>5.2</v>
      </c>
      <c r="U262" s="8">
        <v>15.2</v>
      </c>
      <c r="V262" s="4">
        <v>30</v>
      </c>
      <c r="W262" s="4">
        <v>8</v>
      </c>
      <c r="X262" s="1">
        <f t="shared" si="4"/>
        <v>40.280124024377201</v>
      </c>
      <c r="Y262" s="1">
        <v>125.94936708860759</v>
      </c>
      <c r="Z262" s="1">
        <v>1.8947368421052633</v>
      </c>
      <c r="AA262" s="1">
        <v>10.769230769230768</v>
      </c>
      <c r="AB262" s="16"/>
      <c r="AC262" s="7">
        <v>704.70707241577918</v>
      </c>
      <c r="AD262" s="101"/>
    </row>
    <row r="263" spans="1:33">
      <c r="A263" s="98"/>
      <c r="B263" s="11" t="s">
        <v>49</v>
      </c>
      <c r="C263" s="101"/>
      <c r="D263" s="16">
        <v>75.599999999999994</v>
      </c>
      <c r="E263" s="16">
        <v>0.01</v>
      </c>
      <c r="F263" s="16">
        <v>13.5</v>
      </c>
      <c r="G263" s="16">
        <v>0.26</v>
      </c>
      <c r="H263" s="16"/>
      <c r="I263" s="16"/>
      <c r="J263" s="16">
        <v>0.01</v>
      </c>
      <c r="K263" s="16">
        <v>0.03</v>
      </c>
      <c r="L263" s="16">
        <v>0.33</v>
      </c>
      <c r="M263" s="16">
        <v>3.62</v>
      </c>
      <c r="N263" s="16">
        <v>5.14</v>
      </c>
      <c r="O263" s="16">
        <v>0.01</v>
      </c>
      <c r="P263" s="8">
        <v>945</v>
      </c>
      <c r="Q263" s="8">
        <v>15.5</v>
      </c>
      <c r="R263" s="8">
        <v>44</v>
      </c>
      <c r="S263" s="8">
        <v>29.8</v>
      </c>
      <c r="T263" s="8">
        <v>4.5</v>
      </c>
      <c r="U263" s="8">
        <v>20.5</v>
      </c>
      <c r="V263" s="4">
        <v>13</v>
      </c>
      <c r="W263" s="4">
        <v>9</v>
      </c>
      <c r="X263" s="1">
        <f t="shared" si="4"/>
        <v>45.133400878081723</v>
      </c>
      <c r="Y263" s="1">
        <v>60.967741935483872</v>
      </c>
      <c r="Z263" s="1">
        <v>1.4536585365853658</v>
      </c>
      <c r="AA263" s="1">
        <v>9.7777777777777786</v>
      </c>
      <c r="AB263" s="16"/>
      <c r="AC263" s="7">
        <v>693.50517753352119</v>
      </c>
      <c r="AD263" s="101"/>
    </row>
    <row r="264" spans="1:33">
      <c r="A264" s="98"/>
      <c r="B264" s="11" t="s">
        <v>35</v>
      </c>
      <c r="C264" s="101"/>
      <c r="D264" s="16">
        <v>75.7</v>
      </c>
      <c r="E264" s="16">
        <v>0.01</v>
      </c>
      <c r="F264" s="16">
        <v>13.6</v>
      </c>
      <c r="G264" s="16">
        <v>0.22</v>
      </c>
      <c r="H264" s="16"/>
      <c r="I264" s="16"/>
      <c r="J264" s="16">
        <v>0.01</v>
      </c>
      <c r="K264" s="16">
        <v>0.02</v>
      </c>
      <c r="L264" s="16">
        <v>0.47</v>
      </c>
      <c r="M264" s="16">
        <v>4.59</v>
      </c>
      <c r="N264" s="16">
        <v>4.5599999999999996</v>
      </c>
      <c r="O264" s="16">
        <v>0.01</v>
      </c>
      <c r="P264" s="8">
        <v>848</v>
      </c>
      <c r="Q264" s="8">
        <v>10.3</v>
      </c>
      <c r="R264" s="8">
        <v>40</v>
      </c>
      <c r="S264" s="8">
        <v>26</v>
      </c>
      <c r="T264" s="8">
        <v>3.9</v>
      </c>
      <c r="U264" s="8">
        <v>15.7</v>
      </c>
      <c r="V264" s="4">
        <v>37</v>
      </c>
      <c r="W264" s="4">
        <v>6</v>
      </c>
      <c r="X264" s="1">
        <f t="shared" si="4"/>
        <v>44.620634283420301</v>
      </c>
      <c r="Y264" s="1">
        <v>82.330097087378633</v>
      </c>
      <c r="Z264" s="1">
        <v>1.6560509554140128</v>
      </c>
      <c r="AA264" s="1">
        <v>10.256410256410257</v>
      </c>
      <c r="AB264" s="16"/>
      <c r="AC264" s="7">
        <v>678.5980375007332</v>
      </c>
      <c r="AD264" s="101"/>
    </row>
    <row r="265" spans="1:33">
      <c r="A265" s="98"/>
      <c r="B265" s="11" t="s">
        <v>116</v>
      </c>
      <c r="C265" s="101"/>
      <c r="D265" s="16">
        <v>76.5</v>
      </c>
      <c r="E265" s="16">
        <v>0.01</v>
      </c>
      <c r="F265" s="16">
        <v>12.9</v>
      </c>
      <c r="G265" s="16">
        <v>0.73</v>
      </c>
      <c r="H265" s="16"/>
      <c r="I265" s="16"/>
      <c r="J265" s="16">
        <v>0.03</v>
      </c>
      <c r="K265" s="16">
        <v>0.09</v>
      </c>
      <c r="L265" s="16">
        <v>0.56999999999999995</v>
      </c>
      <c r="M265" s="16">
        <v>3.71</v>
      </c>
      <c r="N265" s="16">
        <v>4.42</v>
      </c>
      <c r="O265" s="16">
        <v>0.01</v>
      </c>
      <c r="P265" s="8">
        <v>914</v>
      </c>
      <c r="Q265" s="8">
        <v>13.5</v>
      </c>
      <c r="R265" s="8">
        <v>57</v>
      </c>
      <c r="S265" s="8">
        <v>29.9</v>
      </c>
      <c r="T265" s="8">
        <v>5.8</v>
      </c>
      <c r="U265" s="8">
        <v>19.2</v>
      </c>
      <c r="V265" s="4">
        <v>15</v>
      </c>
      <c r="W265" s="4">
        <v>13</v>
      </c>
      <c r="X265" s="1">
        <f t="shared" si="4"/>
        <v>40.127566460263516</v>
      </c>
      <c r="Y265" s="1">
        <v>67.703703703703709</v>
      </c>
      <c r="Z265" s="1">
        <v>1.5572916666666667</v>
      </c>
      <c r="AA265" s="1">
        <v>9.8275862068965516</v>
      </c>
      <c r="AB265" s="16"/>
      <c r="AC265" s="7">
        <v>711.37779416905232</v>
      </c>
      <c r="AD265" s="101"/>
    </row>
    <row r="266" spans="1:33">
      <c r="A266" s="98"/>
      <c r="B266" s="11" t="s">
        <v>117</v>
      </c>
      <c r="C266" s="101"/>
      <c r="D266" s="16">
        <v>73.5</v>
      </c>
      <c r="E266" s="16">
        <v>0.01</v>
      </c>
      <c r="F266" s="16">
        <v>14.4</v>
      </c>
      <c r="G266" s="16">
        <v>1.27</v>
      </c>
      <c r="H266" s="16"/>
      <c r="I266" s="16"/>
      <c r="J266" s="16">
        <v>0.08</v>
      </c>
      <c r="K266" s="16">
        <v>0.12</v>
      </c>
      <c r="L266" s="16">
        <v>0.88</v>
      </c>
      <c r="M266" s="16">
        <v>3.71</v>
      </c>
      <c r="N266" s="16">
        <v>3.79</v>
      </c>
      <c r="O266" s="16">
        <v>0.01</v>
      </c>
      <c r="P266" s="8">
        <v>1190</v>
      </c>
      <c r="Q266" s="8">
        <v>11</v>
      </c>
      <c r="R266" s="8">
        <v>39</v>
      </c>
      <c r="S266" s="8">
        <v>25.2</v>
      </c>
      <c r="T266" s="8">
        <v>5.8</v>
      </c>
      <c r="U266" s="8">
        <v>25.5</v>
      </c>
      <c r="V266" s="4">
        <v>158</v>
      </c>
      <c r="W266" s="4">
        <v>27</v>
      </c>
      <c r="X266" s="1">
        <f t="shared" si="4"/>
        <v>26.427677453960307</v>
      </c>
      <c r="Y266" s="1">
        <v>108.18181818181819</v>
      </c>
      <c r="Z266" s="1">
        <v>0.98823529411764699</v>
      </c>
      <c r="AA266" s="1">
        <v>6.7241379310344831</v>
      </c>
      <c r="AB266" s="16"/>
      <c r="AC266" s="7">
        <v>690.73222727186032</v>
      </c>
      <c r="AD266" s="101"/>
    </row>
    <row r="267" spans="1:33">
      <c r="A267" s="98"/>
      <c r="B267" s="11" t="s">
        <v>118</v>
      </c>
      <c r="C267" s="101"/>
      <c r="D267" s="16">
        <v>75.3</v>
      </c>
      <c r="E267" s="16">
        <v>0.01</v>
      </c>
      <c r="F267" s="16">
        <v>13.1</v>
      </c>
      <c r="G267" s="16">
        <v>1.4</v>
      </c>
      <c r="H267" s="16"/>
      <c r="I267" s="16"/>
      <c r="J267" s="16">
        <v>0.06</v>
      </c>
      <c r="K267" s="16">
        <v>0.06</v>
      </c>
      <c r="L267" s="16">
        <v>0.95</v>
      </c>
      <c r="M267" s="16">
        <v>2.87</v>
      </c>
      <c r="N267" s="16">
        <v>4.63</v>
      </c>
      <c r="O267" s="16">
        <v>0.01</v>
      </c>
      <c r="P267" s="8">
        <v>886</v>
      </c>
      <c r="Q267" s="8">
        <v>25.6</v>
      </c>
      <c r="R267" s="8">
        <v>64</v>
      </c>
      <c r="S267" s="8">
        <v>41.6</v>
      </c>
      <c r="T267" s="8">
        <v>5.3</v>
      </c>
      <c r="U267" s="8">
        <v>18.600000000000001</v>
      </c>
      <c r="V267" s="4">
        <v>131</v>
      </c>
      <c r="W267" s="4">
        <v>51</v>
      </c>
      <c r="X267" s="1">
        <f t="shared" si="4"/>
        <v>43.362470582584891</v>
      </c>
      <c r="Y267" s="1">
        <v>34.609375</v>
      </c>
      <c r="Z267" s="1">
        <v>2.236559139784946</v>
      </c>
      <c r="AA267" s="1">
        <v>12.075471698113208</v>
      </c>
      <c r="AB267" s="16"/>
      <c r="AC267" s="7">
        <v>724.84569548622824</v>
      </c>
      <c r="AD267" s="101"/>
    </row>
    <row r="268" spans="1:33">
      <c r="A268" s="98"/>
      <c r="B268" s="11" t="s">
        <v>119</v>
      </c>
      <c r="C268" s="101"/>
      <c r="D268" s="16">
        <v>75.099999999999994</v>
      </c>
      <c r="E268" s="16">
        <v>0.01</v>
      </c>
      <c r="F268" s="16">
        <v>13.2</v>
      </c>
      <c r="G268" s="16">
        <v>0.9</v>
      </c>
      <c r="H268" s="16"/>
      <c r="I268" s="16"/>
      <c r="J268" s="16">
        <v>0.04</v>
      </c>
      <c r="K268" s="16">
        <v>0.02</v>
      </c>
      <c r="L268" s="16">
        <v>0.59</v>
      </c>
      <c r="M268" s="16">
        <v>3.46</v>
      </c>
      <c r="N268" s="16">
        <v>4.96</v>
      </c>
      <c r="O268" s="16">
        <v>0.01</v>
      </c>
      <c r="P268" s="8">
        <v>947</v>
      </c>
      <c r="Q268" s="8">
        <v>6</v>
      </c>
      <c r="R268" s="8">
        <v>77</v>
      </c>
      <c r="S268" s="8">
        <v>40.700000000000003</v>
      </c>
      <c r="T268" s="8">
        <v>6</v>
      </c>
      <c r="U268" s="8">
        <v>18.399999999999999</v>
      </c>
      <c r="V268" s="4">
        <v>32</v>
      </c>
      <c r="W268" s="4">
        <v>23</v>
      </c>
      <c r="X268" s="1">
        <f t="shared" ref="X268:X285" si="5">N268*78/94*10000/P268</f>
        <v>43.460873081848611</v>
      </c>
      <c r="Y268" s="1">
        <v>157.83333333333334</v>
      </c>
      <c r="Z268" s="1">
        <v>2.2119565217391308</v>
      </c>
      <c r="AA268" s="1">
        <v>12.833333333333334</v>
      </c>
      <c r="AB268" s="16"/>
      <c r="AC268" s="7">
        <v>734.15911730336802</v>
      </c>
      <c r="AD268" s="101"/>
    </row>
    <row r="269" spans="1:33">
      <c r="A269" s="98"/>
      <c r="B269" s="11" t="s">
        <v>120</v>
      </c>
      <c r="C269" s="101"/>
      <c r="D269" s="16">
        <v>76.3</v>
      </c>
      <c r="E269" s="16">
        <v>0.01</v>
      </c>
      <c r="F269" s="16">
        <v>13</v>
      </c>
      <c r="G269" s="16">
        <v>1.25</v>
      </c>
      <c r="H269" s="16"/>
      <c r="I269" s="16"/>
      <c r="J269" s="16">
        <v>0.05</v>
      </c>
      <c r="K269" s="16">
        <v>0.02</v>
      </c>
      <c r="L269" s="16">
        <v>0.53</v>
      </c>
      <c r="M269" s="16">
        <v>3.73</v>
      </c>
      <c r="N269" s="16">
        <v>4.54</v>
      </c>
      <c r="O269" s="16">
        <v>0.01</v>
      </c>
      <c r="P269" s="8">
        <v>940</v>
      </c>
      <c r="Q269" s="8">
        <v>6.6</v>
      </c>
      <c r="R269" s="8">
        <v>61</v>
      </c>
      <c r="S269" s="8">
        <v>38.299999999999997</v>
      </c>
      <c r="T269" s="8">
        <v>4.8</v>
      </c>
      <c r="U269" s="8">
        <v>14.55</v>
      </c>
      <c r="V269" s="4">
        <v>29</v>
      </c>
      <c r="W269" s="4">
        <v>21</v>
      </c>
      <c r="X269" s="1">
        <f t="shared" si="5"/>
        <v>40.076957899502034</v>
      </c>
      <c r="Y269" s="1">
        <v>142.42424242424244</v>
      </c>
      <c r="Z269" s="1">
        <v>2.6323024054982813</v>
      </c>
      <c r="AA269" s="1">
        <v>12.708333333333334</v>
      </c>
      <c r="AB269" s="16"/>
      <c r="AC269" s="7">
        <v>716.33078477398863</v>
      </c>
      <c r="AD269" s="101"/>
      <c r="AE269" s="55"/>
      <c r="AG269" s="55"/>
    </row>
    <row r="270" spans="1:33">
      <c r="A270" s="98" t="s">
        <v>121</v>
      </c>
      <c r="B270" s="54" t="s">
        <v>122</v>
      </c>
      <c r="C270" s="98" t="s">
        <v>123</v>
      </c>
      <c r="D270" s="16">
        <v>76.180000000000007</v>
      </c>
      <c r="E270" s="16">
        <v>0.11</v>
      </c>
      <c r="F270" s="16">
        <v>12.68</v>
      </c>
      <c r="G270" s="16"/>
      <c r="H270" s="16">
        <v>1.02</v>
      </c>
      <c r="I270" s="16">
        <v>0.21</v>
      </c>
      <c r="J270" s="16">
        <v>0.03</v>
      </c>
      <c r="K270" s="16">
        <v>0.09</v>
      </c>
      <c r="L270" s="16">
        <v>0.69</v>
      </c>
      <c r="M270" s="16">
        <v>3.55</v>
      </c>
      <c r="N270" s="16">
        <v>4.92</v>
      </c>
      <c r="O270" s="16">
        <v>0.03</v>
      </c>
      <c r="P270" s="8">
        <v>653.64</v>
      </c>
      <c r="Q270" s="8">
        <v>9.26</v>
      </c>
      <c r="R270" s="8">
        <v>133.11000000000001</v>
      </c>
      <c r="S270" s="8">
        <v>37.68</v>
      </c>
      <c r="T270" s="8">
        <v>6.94</v>
      </c>
      <c r="U270" s="8">
        <v>9.0299999999999994</v>
      </c>
      <c r="V270" s="4">
        <v>23</v>
      </c>
      <c r="W270" s="4">
        <v>12.33</v>
      </c>
      <c r="X270" s="1">
        <f t="shared" si="5"/>
        <v>62.458741684862645</v>
      </c>
      <c r="Y270" s="1">
        <v>70.587473002159825</v>
      </c>
      <c r="Z270" s="1">
        <v>4.1727574750830572</v>
      </c>
      <c r="AA270" s="1">
        <v>19.180115273775218</v>
      </c>
      <c r="AB270" s="16">
        <v>0.20588235294117646</v>
      </c>
      <c r="AC270" s="7">
        <v>772.682122151817</v>
      </c>
      <c r="AD270" s="98" t="s">
        <v>124</v>
      </c>
    </row>
    <row r="271" spans="1:33">
      <c r="A271" s="98"/>
      <c r="B271" s="54" t="s">
        <v>125</v>
      </c>
      <c r="C271" s="98"/>
      <c r="D271" s="16">
        <v>75.489999999999995</v>
      </c>
      <c r="E271" s="16">
        <v>0.11</v>
      </c>
      <c r="F271" s="16">
        <v>12.5</v>
      </c>
      <c r="G271" s="16"/>
      <c r="H271" s="16">
        <v>1.02</v>
      </c>
      <c r="I271" s="16">
        <v>0.28999999999999998</v>
      </c>
      <c r="J271" s="16">
        <v>0.02</v>
      </c>
      <c r="K271" s="16">
        <v>0.09</v>
      </c>
      <c r="L271" s="16">
        <v>0.79</v>
      </c>
      <c r="M271" s="16">
        <v>3.55</v>
      </c>
      <c r="N271" s="16">
        <v>4.4400000000000004</v>
      </c>
      <c r="O271" s="16">
        <v>0.02</v>
      </c>
      <c r="P271" s="8">
        <v>520.36</v>
      </c>
      <c r="Q271" s="8">
        <v>13.21</v>
      </c>
      <c r="R271" s="8">
        <v>106.74</v>
      </c>
      <c r="S271" s="8">
        <v>32.32</v>
      </c>
      <c r="T271" s="8">
        <v>5.27</v>
      </c>
      <c r="U271" s="8">
        <v>5.8</v>
      </c>
      <c r="V271" s="4">
        <v>16.670000000000002</v>
      </c>
      <c r="W271" s="4">
        <v>11.37</v>
      </c>
      <c r="X271" s="1">
        <f t="shared" si="5"/>
        <v>70.802047027998626</v>
      </c>
      <c r="Y271" s="1">
        <v>39.39137017411052</v>
      </c>
      <c r="Z271" s="1">
        <v>5.5724137931034488</v>
      </c>
      <c r="AA271" s="1">
        <v>20.25426944971537</v>
      </c>
      <c r="AB271" s="16">
        <v>0.28431372549019607</v>
      </c>
      <c r="AC271" s="7">
        <v>755.8975715663438</v>
      </c>
      <c r="AD271" s="98"/>
    </row>
    <row r="272" spans="1:33">
      <c r="A272" s="98"/>
      <c r="B272" s="54" t="s">
        <v>126</v>
      </c>
      <c r="C272" s="98"/>
      <c r="D272" s="16">
        <v>76.510000000000005</v>
      </c>
      <c r="E272" s="16">
        <v>0.1</v>
      </c>
      <c r="F272" s="16">
        <v>12.63</v>
      </c>
      <c r="G272" s="16"/>
      <c r="H272" s="16">
        <v>1.26</v>
      </c>
      <c r="I272" s="16">
        <v>0.19</v>
      </c>
      <c r="J272" s="16">
        <v>0.03</v>
      </c>
      <c r="K272" s="16">
        <v>0.08</v>
      </c>
      <c r="L272" s="16">
        <v>0.7</v>
      </c>
      <c r="M272" s="16">
        <v>3.29</v>
      </c>
      <c r="N272" s="16">
        <v>4.9800000000000004</v>
      </c>
      <c r="O272" s="16">
        <v>0.03</v>
      </c>
      <c r="P272" s="8">
        <v>631.02</v>
      </c>
      <c r="Q272" s="8">
        <v>23.06</v>
      </c>
      <c r="R272" s="8">
        <v>135.91999999999999</v>
      </c>
      <c r="S272" s="8">
        <v>32.99</v>
      </c>
      <c r="T272" s="8">
        <v>6.54</v>
      </c>
      <c r="U272" s="8">
        <v>5.34</v>
      </c>
      <c r="V272" s="4">
        <v>9.98</v>
      </c>
      <c r="W272" s="4">
        <v>26.56</v>
      </c>
      <c r="X272" s="1">
        <f t="shared" si="5"/>
        <v>65.486679115272338</v>
      </c>
      <c r="Y272" s="1">
        <v>27.3642671292281</v>
      </c>
      <c r="Z272" s="1">
        <v>6.177902621722847</v>
      </c>
      <c r="AA272" s="1">
        <v>20.782874617737001</v>
      </c>
      <c r="AB272" s="16">
        <v>0.15079365079365079</v>
      </c>
      <c r="AC272" s="7">
        <v>777.22526649223607</v>
      </c>
      <c r="AD272" s="98"/>
    </row>
    <row r="273" spans="1:33">
      <c r="A273" s="98"/>
      <c r="B273" s="54" t="s">
        <v>127</v>
      </c>
      <c r="C273" s="98"/>
      <c r="D273" s="16">
        <v>75.88</v>
      </c>
      <c r="E273" s="16">
        <v>0.1</v>
      </c>
      <c r="F273" s="16">
        <v>12.12</v>
      </c>
      <c r="G273" s="16"/>
      <c r="H273" s="16">
        <v>1.19</v>
      </c>
      <c r="I273" s="16">
        <v>0.32</v>
      </c>
      <c r="J273" s="16">
        <v>0.03</v>
      </c>
      <c r="K273" s="16">
        <v>0.08</v>
      </c>
      <c r="L273" s="16">
        <v>0.65</v>
      </c>
      <c r="M273" s="16">
        <v>3.03</v>
      </c>
      <c r="N273" s="16">
        <v>5.0999999999999996</v>
      </c>
      <c r="O273" s="16">
        <v>0.02</v>
      </c>
      <c r="P273" s="8">
        <v>475.51</v>
      </c>
      <c r="Q273" s="8">
        <v>10.7</v>
      </c>
      <c r="R273" s="8">
        <v>106.38</v>
      </c>
      <c r="S273" s="8">
        <v>29.8</v>
      </c>
      <c r="T273" s="8">
        <v>5.0599999999999996</v>
      </c>
      <c r="U273" s="8">
        <v>3.54</v>
      </c>
      <c r="V273" s="4">
        <v>3.99</v>
      </c>
      <c r="W273" s="4">
        <v>14.38</v>
      </c>
      <c r="X273" s="1">
        <f t="shared" si="5"/>
        <v>88.997390036319345</v>
      </c>
      <c r="Y273" s="1">
        <v>44.44018691588785</v>
      </c>
      <c r="Z273" s="1">
        <v>8.4180790960451972</v>
      </c>
      <c r="AA273" s="1">
        <v>21.023715415019762</v>
      </c>
      <c r="AB273" s="16">
        <v>0.26890756302521013</v>
      </c>
      <c r="AC273" s="7">
        <v>756.5330898573344</v>
      </c>
      <c r="AD273" s="98"/>
    </row>
    <row r="274" spans="1:33">
      <c r="A274" s="98"/>
      <c r="B274" s="54" t="s">
        <v>128</v>
      </c>
      <c r="C274" s="98" t="s">
        <v>129</v>
      </c>
      <c r="D274" s="16">
        <v>74.62</v>
      </c>
      <c r="E274" s="16">
        <v>0.11</v>
      </c>
      <c r="F274" s="16">
        <v>13.16</v>
      </c>
      <c r="G274" s="16"/>
      <c r="H274" s="16">
        <v>1.17</v>
      </c>
      <c r="I274" s="16">
        <v>0.23</v>
      </c>
      <c r="J274" s="16">
        <v>0.03</v>
      </c>
      <c r="K274" s="16">
        <v>7.0000000000000007E-2</v>
      </c>
      <c r="L274" s="16">
        <v>0.68</v>
      </c>
      <c r="M274" s="16">
        <v>3.43</v>
      </c>
      <c r="N274" s="16">
        <v>5.51</v>
      </c>
      <c r="O274" s="16">
        <v>0.02</v>
      </c>
      <c r="P274" s="8">
        <v>581.82000000000005</v>
      </c>
      <c r="Q274" s="8">
        <v>11.04</v>
      </c>
      <c r="R274" s="8">
        <v>155.88</v>
      </c>
      <c r="S274" s="8">
        <v>31.86</v>
      </c>
      <c r="T274" s="8">
        <v>7.16</v>
      </c>
      <c r="U274" s="8">
        <v>5.27</v>
      </c>
      <c r="V274" s="4">
        <v>8.6199999999999992</v>
      </c>
      <c r="W274" s="4">
        <v>23.06</v>
      </c>
      <c r="X274" s="1">
        <f t="shared" si="5"/>
        <v>78.583198576440608</v>
      </c>
      <c r="Y274" s="1">
        <v>52.701086956521749</v>
      </c>
      <c r="Z274" s="1">
        <v>6.0455407969639472</v>
      </c>
      <c r="AA274" s="1">
        <v>21.770949720670391</v>
      </c>
      <c r="AB274" s="16">
        <v>0.1965811965811966</v>
      </c>
      <c r="AC274" s="7">
        <v>784.88115983180899</v>
      </c>
      <c r="AD274" s="98"/>
    </row>
    <row r="275" spans="1:33">
      <c r="A275" s="98"/>
      <c r="B275" s="54" t="s">
        <v>130</v>
      </c>
      <c r="C275" s="98"/>
      <c r="D275" s="16">
        <v>74.73</v>
      </c>
      <c r="E275" s="16">
        <v>0.13</v>
      </c>
      <c r="F275" s="16">
        <v>13.33</v>
      </c>
      <c r="G275" s="16"/>
      <c r="H275" s="16">
        <v>1.1299999999999999</v>
      </c>
      <c r="I275" s="16">
        <v>0.36</v>
      </c>
      <c r="J275" s="16">
        <v>0.03</v>
      </c>
      <c r="K275" s="16">
        <v>7.0000000000000007E-2</v>
      </c>
      <c r="L275" s="16">
        <v>0.77</v>
      </c>
      <c r="M275" s="16">
        <v>3.49</v>
      </c>
      <c r="N275" s="16">
        <v>5.15</v>
      </c>
      <c r="O275" s="16">
        <v>0.03</v>
      </c>
      <c r="P275" s="8">
        <v>601.02</v>
      </c>
      <c r="Q275" s="8">
        <v>18.11</v>
      </c>
      <c r="R275" s="8">
        <v>152.25</v>
      </c>
      <c r="S275" s="8">
        <v>33.89</v>
      </c>
      <c r="T275" s="8">
        <v>6.99</v>
      </c>
      <c r="U275" s="8">
        <v>5.3</v>
      </c>
      <c r="V275" s="4">
        <v>7.2</v>
      </c>
      <c r="W275" s="4">
        <v>30.3</v>
      </c>
      <c r="X275" s="1">
        <f t="shared" si="5"/>
        <v>71.102529954396672</v>
      </c>
      <c r="Y275" s="1">
        <v>33.187189398122584</v>
      </c>
      <c r="Z275" s="1">
        <v>6.3943396226415095</v>
      </c>
      <c r="AA275" s="1">
        <v>21.781115879828324</v>
      </c>
      <c r="AB275" s="16">
        <v>0.31858407079646017</v>
      </c>
      <c r="AC275" s="7">
        <v>785.14331373382572</v>
      </c>
      <c r="AD275" s="98"/>
    </row>
    <row r="276" spans="1:33">
      <c r="A276" s="98"/>
      <c r="B276" s="54" t="s">
        <v>131</v>
      </c>
      <c r="C276" s="98"/>
      <c r="D276" s="16">
        <v>76.27</v>
      </c>
      <c r="E276" s="16">
        <v>0.14000000000000001</v>
      </c>
      <c r="F276" s="16">
        <v>11.85</v>
      </c>
      <c r="G276" s="16"/>
      <c r="H276" s="16">
        <v>1.51</v>
      </c>
      <c r="I276" s="16">
        <v>0.32</v>
      </c>
      <c r="J276" s="16">
        <v>0.04</v>
      </c>
      <c r="K276" s="16">
        <v>0.08</v>
      </c>
      <c r="L276" s="16">
        <v>0.59</v>
      </c>
      <c r="M276" s="16">
        <v>2.97</v>
      </c>
      <c r="N276" s="16">
        <v>4.9400000000000004</v>
      </c>
      <c r="O276" s="16">
        <v>0.03</v>
      </c>
      <c r="P276" s="8">
        <v>525.05999999999995</v>
      </c>
      <c r="Q276" s="8">
        <v>20.14</v>
      </c>
      <c r="R276" s="8">
        <v>145.81</v>
      </c>
      <c r="S276" s="8">
        <v>39.79</v>
      </c>
      <c r="T276" s="8">
        <v>6.62</v>
      </c>
      <c r="U276" s="8">
        <v>5.38</v>
      </c>
      <c r="V276" s="4">
        <v>10.79</v>
      </c>
      <c r="W276" s="4">
        <v>17.600000000000001</v>
      </c>
      <c r="X276" s="1">
        <f t="shared" si="5"/>
        <v>78.070105057902211</v>
      </c>
      <c r="Y276" s="1">
        <v>26.070506454816282</v>
      </c>
      <c r="Z276" s="1">
        <v>7.3959107806691451</v>
      </c>
      <c r="AA276" s="1">
        <v>22.025679758308158</v>
      </c>
      <c r="AB276" s="16">
        <v>0.2119205298013245</v>
      </c>
      <c r="AC276" s="7">
        <v>784.65123190142197</v>
      </c>
      <c r="AD276" s="98"/>
    </row>
    <row r="277" spans="1:33">
      <c r="A277" s="98"/>
      <c r="B277" s="54" t="s">
        <v>132</v>
      </c>
      <c r="C277" s="98"/>
      <c r="D277" s="16">
        <v>75.28</v>
      </c>
      <c r="E277" s="16">
        <v>0.1</v>
      </c>
      <c r="F277" s="16">
        <v>12.68</v>
      </c>
      <c r="G277" s="16"/>
      <c r="H277" s="16">
        <v>1.38</v>
      </c>
      <c r="I277" s="16">
        <v>0.08</v>
      </c>
      <c r="J277" s="16">
        <v>0.03</v>
      </c>
      <c r="K277" s="16">
        <v>0.08</v>
      </c>
      <c r="L277" s="16">
        <v>0.75</v>
      </c>
      <c r="M277" s="16">
        <v>3.42</v>
      </c>
      <c r="N277" s="16">
        <v>4.4800000000000004</v>
      </c>
      <c r="O277" s="16">
        <v>0.03</v>
      </c>
      <c r="P277" s="8">
        <v>628.29999999999995</v>
      </c>
      <c r="Q277" s="8">
        <v>14.57</v>
      </c>
      <c r="R277" s="8">
        <v>133.97999999999999</v>
      </c>
      <c r="S277" s="8">
        <v>30.11</v>
      </c>
      <c r="T277" s="8">
        <v>6.45</v>
      </c>
      <c r="U277" s="8">
        <v>5.72</v>
      </c>
      <c r="V277" s="4">
        <v>25.11</v>
      </c>
      <c r="W277" s="4">
        <v>34.75</v>
      </c>
      <c r="X277" s="1">
        <f t="shared" si="5"/>
        <v>59.166748504068742</v>
      </c>
      <c r="Y277" s="1">
        <v>43.122855181880574</v>
      </c>
      <c r="Z277" s="1">
        <v>5.2639860139860142</v>
      </c>
      <c r="AA277" s="1">
        <v>20.772093023255813</v>
      </c>
      <c r="AB277" s="16">
        <v>5.7971014492753631E-2</v>
      </c>
      <c r="AC277" s="7">
        <v>778.05933488967173</v>
      </c>
      <c r="AD277" s="98"/>
    </row>
    <row r="278" spans="1:33">
      <c r="A278" s="98"/>
      <c r="B278" s="54" t="s">
        <v>133</v>
      </c>
      <c r="C278" s="98" t="s">
        <v>129</v>
      </c>
      <c r="D278" s="16">
        <v>76.94</v>
      </c>
      <c r="E278" s="16">
        <v>0.05</v>
      </c>
      <c r="F278" s="16">
        <v>12.5</v>
      </c>
      <c r="G278" s="16"/>
      <c r="H278" s="16">
        <v>0.81</v>
      </c>
      <c r="I278" s="16">
        <v>0.25</v>
      </c>
      <c r="J278" s="16">
        <v>0.03</v>
      </c>
      <c r="K278" s="16">
        <v>0.02</v>
      </c>
      <c r="L278" s="16">
        <v>0.21</v>
      </c>
      <c r="M278" s="16">
        <v>3.41</v>
      </c>
      <c r="N278" s="16">
        <v>4.8600000000000003</v>
      </c>
      <c r="O278" s="16">
        <v>0.01</v>
      </c>
      <c r="P278" s="8">
        <v>897.14</v>
      </c>
      <c r="Q278" s="8">
        <v>3.23</v>
      </c>
      <c r="R278" s="8">
        <v>124.27</v>
      </c>
      <c r="S278" s="8">
        <v>47.22</v>
      </c>
      <c r="T278" s="8">
        <v>7.04</v>
      </c>
      <c r="U278" s="8">
        <v>8.6199999999999992</v>
      </c>
      <c r="V278" s="4">
        <v>16.34</v>
      </c>
      <c r="W278" s="4">
        <v>29.31</v>
      </c>
      <c r="X278" s="1">
        <f t="shared" si="5"/>
        <v>44.951356058662078</v>
      </c>
      <c r="Y278" s="1">
        <v>277.75232198142413</v>
      </c>
      <c r="Z278" s="1">
        <v>5.4779582366589334</v>
      </c>
      <c r="AA278" s="1">
        <v>17.651988636363637</v>
      </c>
      <c r="AB278" s="16">
        <v>0.30864197530864196</v>
      </c>
      <c r="AC278" s="7">
        <v>776.26655911407249</v>
      </c>
      <c r="AD278" s="98"/>
    </row>
    <row r="279" spans="1:33">
      <c r="A279" s="98"/>
      <c r="B279" s="54" t="s">
        <v>134</v>
      </c>
      <c r="C279" s="98"/>
      <c r="D279" s="16">
        <v>76.23</v>
      </c>
      <c r="E279" s="16">
        <v>0.05</v>
      </c>
      <c r="F279" s="16">
        <v>12.67</v>
      </c>
      <c r="G279" s="16"/>
      <c r="H279" s="16">
        <v>0.88</v>
      </c>
      <c r="I279" s="16">
        <v>0.19</v>
      </c>
      <c r="J279" s="16">
        <v>0.03</v>
      </c>
      <c r="K279" s="16">
        <v>0.02</v>
      </c>
      <c r="L279" s="16">
        <v>0.63</v>
      </c>
      <c r="M279" s="16">
        <v>3.85</v>
      </c>
      <c r="N279" s="16">
        <v>4.6500000000000004</v>
      </c>
      <c r="O279" s="16">
        <v>0.01</v>
      </c>
      <c r="P279" s="8">
        <v>797.98</v>
      </c>
      <c r="Q279" s="8">
        <v>2.79</v>
      </c>
      <c r="R279" s="8">
        <v>141.75</v>
      </c>
      <c r="S279" s="8">
        <v>53.53</v>
      </c>
      <c r="T279" s="8">
        <v>8.0399999999999991</v>
      </c>
      <c r="U279" s="8">
        <v>6.61</v>
      </c>
      <c r="V279" s="4">
        <v>5.57</v>
      </c>
      <c r="W279" s="4">
        <v>27.7</v>
      </c>
      <c r="X279" s="1">
        <f t="shared" si="5"/>
        <v>48.353475504371943</v>
      </c>
      <c r="Y279" s="1">
        <v>286.01433691756273</v>
      </c>
      <c r="Z279" s="1">
        <v>8.0983358547655069</v>
      </c>
      <c r="AA279" s="1">
        <v>17.630597014925375</v>
      </c>
      <c r="AB279" s="16">
        <v>0.21590909090909091</v>
      </c>
      <c r="AC279" s="7">
        <v>777.37285115988595</v>
      </c>
      <c r="AD279" s="98"/>
    </row>
    <row r="280" spans="1:33">
      <c r="A280" s="98"/>
      <c r="B280" s="54" t="s">
        <v>135</v>
      </c>
      <c r="C280" s="98"/>
      <c r="D280" s="16">
        <v>76.099999999999994</v>
      </c>
      <c r="E280" s="16">
        <v>0.05</v>
      </c>
      <c r="F280" s="16">
        <v>12.68</v>
      </c>
      <c r="G280" s="16"/>
      <c r="H280" s="16">
        <v>0.95</v>
      </c>
      <c r="I280" s="16">
        <v>0.12</v>
      </c>
      <c r="J280" s="16">
        <v>0.03</v>
      </c>
      <c r="K280" s="16">
        <v>0.06</v>
      </c>
      <c r="L280" s="16">
        <v>0.7</v>
      </c>
      <c r="M280" s="16">
        <v>3.41</v>
      </c>
      <c r="N280" s="16">
        <v>4.7</v>
      </c>
      <c r="O280" s="16">
        <v>0.01</v>
      </c>
      <c r="P280" s="8">
        <v>891.67</v>
      </c>
      <c r="Q280" s="8">
        <v>6.28</v>
      </c>
      <c r="R280" s="8">
        <v>119.15</v>
      </c>
      <c r="S280" s="8">
        <v>50.99</v>
      </c>
      <c r="T280" s="8">
        <v>6.98</v>
      </c>
      <c r="U280" s="8">
        <v>8.91</v>
      </c>
      <c r="V280" s="4">
        <v>14.28</v>
      </c>
      <c r="W280" s="4">
        <v>28.38</v>
      </c>
      <c r="X280" s="1">
        <f t="shared" si="5"/>
        <v>43.738154249890655</v>
      </c>
      <c r="Y280" s="1">
        <v>141.9856687898089</v>
      </c>
      <c r="Z280" s="1">
        <v>5.7227833894500559</v>
      </c>
      <c r="AA280" s="1">
        <v>17.070200573065904</v>
      </c>
      <c r="AB280" s="16">
        <v>0.12631578947368421</v>
      </c>
      <c r="AC280" s="7">
        <v>767.54794702601237</v>
      </c>
      <c r="AD280" s="98"/>
    </row>
    <row r="281" spans="1:33">
      <c r="A281" s="98"/>
      <c r="B281" s="54" t="s">
        <v>136</v>
      </c>
      <c r="C281" s="98"/>
      <c r="D281" s="16">
        <v>75.23</v>
      </c>
      <c r="E281" s="16">
        <v>0.05</v>
      </c>
      <c r="F281" s="16">
        <v>12.91</v>
      </c>
      <c r="G281" s="16"/>
      <c r="H281" s="16">
        <v>1.06</v>
      </c>
      <c r="I281" s="16">
        <v>0.03</v>
      </c>
      <c r="J281" s="16">
        <v>0.03</v>
      </c>
      <c r="K281" s="16">
        <v>0.01</v>
      </c>
      <c r="L281" s="16">
        <v>0.64</v>
      </c>
      <c r="M281" s="16">
        <v>3.9</v>
      </c>
      <c r="N281" s="16">
        <v>4.6399999999999997</v>
      </c>
      <c r="O281" s="16">
        <v>0.01</v>
      </c>
      <c r="P281" s="8">
        <v>805.56</v>
      </c>
      <c r="Q281" s="8">
        <v>3.37</v>
      </c>
      <c r="R281" s="8">
        <v>128.91999999999999</v>
      </c>
      <c r="S281" s="8">
        <v>48.32</v>
      </c>
      <c r="T281" s="8">
        <v>7.52</v>
      </c>
      <c r="U281" s="8">
        <v>8.08</v>
      </c>
      <c r="V281" s="4">
        <v>6.83</v>
      </c>
      <c r="W281" s="4">
        <v>32.159999999999997</v>
      </c>
      <c r="X281" s="1">
        <f t="shared" si="5"/>
        <v>47.795480981645646</v>
      </c>
      <c r="Y281" s="1">
        <v>239.03857566765575</v>
      </c>
      <c r="Z281" s="1">
        <v>5.9801980198019802</v>
      </c>
      <c r="AA281" s="1">
        <v>17.143617021276594</v>
      </c>
      <c r="AB281" s="16">
        <v>2.8301886792452827E-2</v>
      </c>
      <c r="AC281" s="7">
        <v>769.72745345911187</v>
      </c>
      <c r="AD281" s="98"/>
    </row>
    <row r="282" spans="1:33">
      <c r="A282" s="98"/>
      <c r="B282" s="54" t="s">
        <v>137</v>
      </c>
      <c r="C282" s="98"/>
      <c r="D282" s="16">
        <v>76.88</v>
      </c>
      <c r="E282" s="16">
        <v>0.03</v>
      </c>
      <c r="F282" s="16">
        <v>12.2</v>
      </c>
      <c r="G282" s="16"/>
      <c r="H282" s="16">
        <v>0.84</v>
      </c>
      <c r="I282" s="16">
        <v>0.11</v>
      </c>
      <c r="J282" s="16">
        <v>0.06</v>
      </c>
      <c r="K282" s="16">
        <v>0.22</v>
      </c>
      <c r="L282" s="16">
        <v>0.67</v>
      </c>
      <c r="M282" s="16">
        <v>2.5299999999999998</v>
      </c>
      <c r="N282" s="16">
        <v>4.57</v>
      </c>
      <c r="O282" s="16">
        <v>0.01</v>
      </c>
      <c r="P282" s="8">
        <v>1181.23</v>
      </c>
      <c r="Q282" s="8">
        <v>4.8099999999999996</v>
      </c>
      <c r="R282" s="8">
        <v>120.63</v>
      </c>
      <c r="S282" s="8">
        <v>62.37</v>
      </c>
      <c r="T282" s="8">
        <v>8.5399999999999991</v>
      </c>
      <c r="U282" s="8">
        <v>19.170000000000002</v>
      </c>
      <c r="V282" s="4">
        <v>9.07</v>
      </c>
      <c r="W282" s="4">
        <v>36.57</v>
      </c>
      <c r="X282" s="1">
        <f t="shared" si="5"/>
        <v>32.103211564000816</v>
      </c>
      <c r="Y282" s="1">
        <v>245.57796257796261</v>
      </c>
      <c r="Z282" s="1">
        <v>3.253521126760563</v>
      </c>
      <c r="AA282" s="1">
        <v>14.12529274004684</v>
      </c>
      <c r="AB282" s="16">
        <v>0.13095238095238096</v>
      </c>
      <c r="AC282" s="7">
        <v>780.46378133912356</v>
      </c>
      <c r="AD282" s="98"/>
    </row>
    <row r="283" spans="1:33">
      <c r="A283" s="98"/>
      <c r="B283" s="54" t="s">
        <v>138</v>
      </c>
      <c r="C283" s="98"/>
      <c r="D283" s="16">
        <v>76.97</v>
      </c>
      <c r="E283" s="16">
        <v>0.01</v>
      </c>
      <c r="F283" s="16">
        <v>12.42</v>
      </c>
      <c r="G283" s="16"/>
      <c r="H283" s="16">
        <v>0.61</v>
      </c>
      <c r="I283" s="16">
        <v>0.16</v>
      </c>
      <c r="J283" s="16">
        <v>0.05</v>
      </c>
      <c r="K283" s="16">
        <v>0</v>
      </c>
      <c r="L283" s="16">
        <v>0.38</v>
      </c>
      <c r="M283" s="16">
        <v>4.51</v>
      </c>
      <c r="N283" s="16">
        <v>3.57</v>
      </c>
      <c r="O283" s="16">
        <v>0.01</v>
      </c>
      <c r="P283" s="8">
        <v>916.77</v>
      </c>
      <c r="Q283" s="8">
        <v>1.18</v>
      </c>
      <c r="R283" s="8">
        <v>78.72</v>
      </c>
      <c r="S283" s="8">
        <v>19.260000000000002</v>
      </c>
      <c r="T283" s="8">
        <v>7.36</v>
      </c>
      <c r="U283" s="8">
        <v>9.82</v>
      </c>
      <c r="V283" s="4">
        <v>22.39</v>
      </c>
      <c r="W283" s="4">
        <v>19.059999999999999</v>
      </c>
      <c r="X283" s="1">
        <f t="shared" si="5"/>
        <v>32.312798472156757</v>
      </c>
      <c r="Y283" s="1">
        <v>776.92372881355936</v>
      </c>
      <c r="Z283" s="1">
        <v>1.9613034623217924</v>
      </c>
      <c r="AA283" s="1">
        <v>10.695652173913043</v>
      </c>
      <c r="AB283" s="16">
        <v>0.26229508196721313</v>
      </c>
      <c r="AC283" s="7">
        <v>732.57105268303405</v>
      </c>
      <c r="AD283" s="98"/>
    </row>
    <row r="284" spans="1:33">
      <c r="A284" s="98"/>
      <c r="B284" s="54" t="s">
        <v>139</v>
      </c>
      <c r="C284" s="98"/>
      <c r="D284" s="16">
        <v>76.33</v>
      </c>
      <c r="E284" s="16">
        <v>0.01</v>
      </c>
      <c r="F284" s="16">
        <v>12.93</v>
      </c>
      <c r="G284" s="16"/>
      <c r="H284" s="16">
        <v>0.88</v>
      </c>
      <c r="I284" s="16">
        <v>0.05</v>
      </c>
      <c r="J284" s="16">
        <v>0.06</v>
      </c>
      <c r="K284" s="16">
        <v>0</v>
      </c>
      <c r="L284" s="16">
        <v>0.49</v>
      </c>
      <c r="M284" s="16">
        <v>3.92</v>
      </c>
      <c r="N284" s="16">
        <v>3.9</v>
      </c>
      <c r="O284" s="16">
        <v>0.01</v>
      </c>
      <c r="P284" s="8">
        <v>1105.82</v>
      </c>
      <c r="Q284" s="8">
        <v>1.91</v>
      </c>
      <c r="R284" s="8">
        <v>69.069999999999993</v>
      </c>
      <c r="S284" s="8">
        <v>27.01</v>
      </c>
      <c r="T284" s="8">
        <v>5.96</v>
      </c>
      <c r="U284" s="8">
        <v>12.43</v>
      </c>
      <c r="V284" s="4">
        <v>49.6</v>
      </c>
      <c r="W284" s="4">
        <v>26.17</v>
      </c>
      <c r="X284" s="1">
        <f t="shared" si="5"/>
        <v>29.264891327394672</v>
      </c>
      <c r="Y284" s="1">
        <v>578.96335078534025</v>
      </c>
      <c r="Z284" s="1">
        <v>2.172968624296058</v>
      </c>
      <c r="AA284" s="1">
        <v>11.588926174496644</v>
      </c>
      <c r="AB284" s="16">
        <v>5.6818181818181823E-2</v>
      </c>
      <c r="AC284" s="7">
        <v>728.45969516494722</v>
      </c>
      <c r="AD284" s="98"/>
    </row>
    <row r="285" spans="1:33">
      <c r="A285" s="98"/>
      <c r="B285" s="54" t="s">
        <v>140</v>
      </c>
      <c r="C285" s="98"/>
      <c r="D285" s="16">
        <v>76.62</v>
      </c>
      <c r="E285" s="16">
        <v>0.02</v>
      </c>
      <c r="F285" s="16">
        <v>12.44</v>
      </c>
      <c r="G285" s="16"/>
      <c r="H285" s="16">
        <v>0.75</v>
      </c>
      <c r="I285" s="16">
        <v>0.12</v>
      </c>
      <c r="J285" s="16">
        <v>0.06</v>
      </c>
      <c r="K285" s="16">
        <v>0</v>
      </c>
      <c r="L285" s="16">
        <v>0.44</v>
      </c>
      <c r="M285" s="16">
        <v>3.48</v>
      </c>
      <c r="N285" s="16">
        <v>4.8600000000000003</v>
      </c>
      <c r="O285" s="16">
        <v>0.01</v>
      </c>
      <c r="P285" s="8">
        <v>1370.46</v>
      </c>
      <c r="Q285" s="8">
        <v>2.25</v>
      </c>
      <c r="R285" s="8">
        <v>73.48</v>
      </c>
      <c r="S285" s="8">
        <v>32.79</v>
      </c>
      <c r="T285" s="8">
        <v>6.2</v>
      </c>
      <c r="U285" s="8">
        <v>14.45</v>
      </c>
      <c r="V285" s="4">
        <v>110.24</v>
      </c>
      <c r="W285" s="4">
        <v>27.94</v>
      </c>
      <c r="X285" s="1">
        <f t="shared" si="5"/>
        <v>29.426367478414615</v>
      </c>
      <c r="Y285" s="1">
        <v>609.09333333333336</v>
      </c>
      <c r="Z285" s="1">
        <v>2.2692041522491349</v>
      </c>
      <c r="AA285" s="1">
        <v>11.851612903225806</v>
      </c>
      <c r="AB285" s="16">
        <v>0.16</v>
      </c>
      <c r="AC285" s="7">
        <v>728.75136469301901</v>
      </c>
      <c r="AD285" s="98"/>
    </row>
    <row r="286" spans="1:33" s="17" customFormat="1">
      <c r="A286" s="59" t="s">
        <v>1456</v>
      </c>
      <c r="B286" s="49"/>
      <c r="C286" s="54"/>
      <c r="D286" s="1"/>
      <c r="E286" s="2"/>
      <c r="F286" s="2"/>
      <c r="G286" s="2"/>
      <c r="H286" s="3"/>
      <c r="I286" s="3"/>
      <c r="J286" s="2"/>
      <c r="K286" s="2"/>
      <c r="L286" s="2"/>
      <c r="M286" s="2"/>
      <c r="N286" s="2"/>
      <c r="O286" s="2"/>
      <c r="P286" s="5"/>
      <c r="Q286" s="1"/>
      <c r="R286" s="1"/>
      <c r="S286" s="1"/>
      <c r="T286" s="1"/>
      <c r="U286" s="1"/>
      <c r="Y286" s="1"/>
      <c r="Z286" s="1"/>
      <c r="AA286" s="1"/>
      <c r="AB286" s="1"/>
      <c r="AC286" s="4"/>
      <c r="AD286" s="46"/>
      <c r="AE286" s="60"/>
      <c r="AG286" s="60"/>
    </row>
    <row r="287" spans="1:33" s="17" customFormat="1">
      <c r="A287" s="98" t="s">
        <v>1306</v>
      </c>
      <c r="B287" s="49" t="s">
        <v>1307</v>
      </c>
      <c r="C287" s="101" t="s">
        <v>1308</v>
      </c>
      <c r="D287" s="1">
        <v>75.95</v>
      </c>
      <c r="E287" s="2">
        <v>0.13</v>
      </c>
      <c r="F287" s="2">
        <v>12.82</v>
      </c>
      <c r="G287" s="2">
        <v>1.4</v>
      </c>
      <c r="H287" s="3">
        <v>0.8</v>
      </c>
      <c r="I287" s="3">
        <v>0.51</v>
      </c>
      <c r="J287" s="2">
        <v>7.0000000000000007E-2</v>
      </c>
      <c r="K287" s="2">
        <v>0.22</v>
      </c>
      <c r="L287" s="2">
        <v>0.64</v>
      </c>
      <c r="M287" s="2">
        <v>3.03</v>
      </c>
      <c r="N287" s="2">
        <v>4.95</v>
      </c>
      <c r="O287" s="2">
        <v>0.05</v>
      </c>
      <c r="P287" s="5">
        <v>484</v>
      </c>
      <c r="Q287" s="1">
        <v>47.3</v>
      </c>
      <c r="R287" s="1">
        <v>96.9</v>
      </c>
      <c r="S287" s="1">
        <v>29.1</v>
      </c>
      <c r="T287" s="1">
        <v>4.08</v>
      </c>
      <c r="U287" s="1">
        <v>7.5</v>
      </c>
      <c r="Y287" s="1">
        <v>10.232558139534884</v>
      </c>
      <c r="Z287" s="1">
        <v>3.8800000000000003</v>
      </c>
      <c r="AA287" s="1">
        <v>23.75</v>
      </c>
      <c r="AB287" s="1">
        <v>0.63749999999999996</v>
      </c>
      <c r="AC287" s="7">
        <v>754.74398265451407</v>
      </c>
      <c r="AD287" s="98" t="s">
        <v>1309</v>
      </c>
    </row>
    <row r="288" spans="1:33" s="17" customFormat="1">
      <c r="A288" s="98"/>
      <c r="B288" s="49" t="s">
        <v>1310</v>
      </c>
      <c r="C288" s="101"/>
      <c r="D288" s="1">
        <v>75.39</v>
      </c>
      <c r="E288" s="2">
        <v>0.12</v>
      </c>
      <c r="F288" s="2">
        <v>12.95</v>
      </c>
      <c r="G288" s="2">
        <v>1.57</v>
      </c>
      <c r="H288" s="3">
        <v>0.94</v>
      </c>
      <c r="I288" s="3">
        <v>0.52</v>
      </c>
      <c r="J288" s="2">
        <v>7.0000000000000007E-2</v>
      </c>
      <c r="K288" s="2">
        <v>0.2</v>
      </c>
      <c r="L288" s="2">
        <v>0.47</v>
      </c>
      <c r="M288" s="2">
        <v>2.85</v>
      </c>
      <c r="N288" s="2">
        <v>5.27</v>
      </c>
      <c r="O288" s="2">
        <v>0.04</v>
      </c>
      <c r="P288" s="5">
        <v>475</v>
      </c>
      <c r="Q288" s="1">
        <v>36.5</v>
      </c>
      <c r="R288" s="1">
        <v>152</v>
      </c>
      <c r="S288" s="1">
        <v>29.6</v>
      </c>
      <c r="T288" s="1">
        <v>6.95</v>
      </c>
      <c r="U288" s="1">
        <v>9.64</v>
      </c>
      <c r="Y288" s="1">
        <v>13.013698630136986</v>
      </c>
      <c r="Z288" s="1">
        <v>3.0705394190871367</v>
      </c>
      <c r="AA288" s="1">
        <v>21.870503597122301</v>
      </c>
      <c r="AB288" s="1">
        <v>0.55319148936170215</v>
      </c>
      <c r="AC288" s="7">
        <v>795.73001652475375</v>
      </c>
      <c r="AD288" s="98"/>
    </row>
    <row r="289" spans="1:30" s="17" customFormat="1">
      <c r="A289" s="98"/>
      <c r="B289" s="49" t="s">
        <v>1311</v>
      </c>
      <c r="C289" s="101"/>
      <c r="D289" s="1">
        <v>75.84</v>
      </c>
      <c r="E289" s="2">
        <v>0.08</v>
      </c>
      <c r="F289" s="2">
        <v>12.83</v>
      </c>
      <c r="G289" s="2">
        <v>1.23</v>
      </c>
      <c r="H289" s="3">
        <v>0.87</v>
      </c>
      <c r="I289" s="3">
        <v>0.26</v>
      </c>
      <c r="J289" s="2">
        <v>7.0000000000000007E-2</v>
      </c>
      <c r="K289" s="2">
        <v>0.16</v>
      </c>
      <c r="L289" s="2">
        <v>1</v>
      </c>
      <c r="M289" s="2">
        <v>3.39</v>
      </c>
      <c r="N289" s="2">
        <v>4.5599999999999996</v>
      </c>
      <c r="O289" s="2">
        <v>0.02</v>
      </c>
      <c r="P289" s="5">
        <v>487</v>
      </c>
      <c r="Q289" s="1">
        <v>47.2</v>
      </c>
      <c r="R289" s="1">
        <v>99.8</v>
      </c>
      <c r="S289" s="1">
        <v>23.5</v>
      </c>
      <c r="T289" s="1">
        <v>4.8</v>
      </c>
      <c r="U289" s="1">
        <v>7.99</v>
      </c>
      <c r="Y289" s="1">
        <v>10.317796610169491</v>
      </c>
      <c r="Z289" s="1">
        <v>2.9411764705882351</v>
      </c>
      <c r="AA289" s="1">
        <v>20.791666666666668</v>
      </c>
      <c r="AB289" s="1">
        <v>0.2988505747126437</v>
      </c>
      <c r="AC289" s="7">
        <v>750.71320349389714</v>
      </c>
      <c r="AD289" s="98"/>
    </row>
    <row r="290" spans="1:30" s="17" customFormat="1">
      <c r="A290" s="98"/>
      <c r="B290" s="49" t="s">
        <v>1312</v>
      </c>
      <c r="C290" s="101"/>
      <c r="D290" s="1">
        <v>76.47</v>
      </c>
      <c r="E290" s="2">
        <v>7.0000000000000007E-2</v>
      </c>
      <c r="F290" s="2">
        <v>12.73</v>
      </c>
      <c r="G290" s="2">
        <v>1.17</v>
      </c>
      <c r="H290" s="3">
        <v>0.78</v>
      </c>
      <c r="I290" s="3">
        <v>0.3</v>
      </c>
      <c r="J290" s="2">
        <v>7.0000000000000007E-2</v>
      </c>
      <c r="K290" s="2">
        <v>0.16</v>
      </c>
      <c r="L290" s="2">
        <v>0.9</v>
      </c>
      <c r="M290" s="2">
        <v>3.35</v>
      </c>
      <c r="N290" s="2">
        <v>4.66</v>
      </c>
      <c r="O290" s="2">
        <v>0.03</v>
      </c>
      <c r="P290" s="5">
        <v>515</v>
      </c>
      <c r="Q290" s="1">
        <v>37.4</v>
      </c>
      <c r="R290" s="1">
        <v>86.8</v>
      </c>
      <c r="S290" s="1">
        <v>22.5</v>
      </c>
      <c r="T290" s="1">
        <v>4.54</v>
      </c>
      <c r="U290" s="1">
        <v>7.91</v>
      </c>
      <c r="Y290" s="1">
        <v>13.77005347593583</v>
      </c>
      <c r="Z290" s="1">
        <v>2.8445006321112514</v>
      </c>
      <c r="AA290" s="1">
        <v>19.118942731277532</v>
      </c>
      <c r="AB290" s="1">
        <v>0.38461538461538458</v>
      </c>
      <c r="AC290" s="7">
        <v>740.21185732575077</v>
      </c>
      <c r="AD290" s="98"/>
    </row>
    <row r="291" spans="1:30" s="17" customFormat="1">
      <c r="A291" s="98"/>
      <c r="B291" s="49" t="s">
        <v>1313</v>
      </c>
      <c r="C291" s="101"/>
      <c r="D291" s="1">
        <v>74.53</v>
      </c>
      <c r="E291" s="2">
        <v>0.09</v>
      </c>
      <c r="F291" s="2">
        <v>13.25</v>
      </c>
      <c r="G291" s="2">
        <v>1.28</v>
      </c>
      <c r="H291" s="3">
        <v>0.88</v>
      </c>
      <c r="I291" s="3">
        <v>0.31</v>
      </c>
      <c r="J291" s="2">
        <v>7.0000000000000007E-2</v>
      </c>
      <c r="K291" s="2">
        <v>0.17</v>
      </c>
      <c r="L291" s="2">
        <v>0.96</v>
      </c>
      <c r="M291" s="2">
        <v>3.42</v>
      </c>
      <c r="N291" s="2">
        <v>4.8600000000000003</v>
      </c>
      <c r="O291" s="2">
        <v>0.04</v>
      </c>
      <c r="P291" s="5">
        <v>588</v>
      </c>
      <c r="Q291" s="1">
        <v>55.6</v>
      </c>
      <c r="R291" s="1">
        <v>85.3</v>
      </c>
      <c r="S291" s="1">
        <v>21</v>
      </c>
      <c r="T291" s="1">
        <v>4.13</v>
      </c>
      <c r="U291" s="1">
        <v>8.8000000000000007</v>
      </c>
      <c r="Y291" s="1">
        <v>10.575539568345324</v>
      </c>
      <c r="Z291" s="1">
        <v>2.3863636363636362</v>
      </c>
      <c r="AA291" s="1">
        <v>20.653753026634384</v>
      </c>
      <c r="AB291" s="1">
        <v>0.35227272727272729</v>
      </c>
      <c r="AC291" s="7">
        <v>737.55025683538895</v>
      </c>
      <c r="AD291" s="98"/>
    </row>
    <row r="292" spans="1:30" s="17" customFormat="1">
      <c r="A292" s="98"/>
      <c r="B292" s="49" t="s">
        <v>1314</v>
      </c>
      <c r="C292" s="101"/>
      <c r="D292" s="1">
        <v>74.709999999999994</v>
      </c>
      <c r="E292" s="2">
        <v>0.1</v>
      </c>
      <c r="F292" s="2">
        <v>13.31</v>
      </c>
      <c r="G292" s="2">
        <v>1.24</v>
      </c>
      <c r="H292" s="3">
        <v>0.94</v>
      </c>
      <c r="I292" s="3">
        <v>0.2</v>
      </c>
      <c r="J292" s="2">
        <v>7.0000000000000007E-2</v>
      </c>
      <c r="K292" s="2">
        <v>0.19</v>
      </c>
      <c r="L292" s="2">
        <v>1.0900000000000001</v>
      </c>
      <c r="M292" s="2">
        <v>3.36</v>
      </c>
      <c r="N292" s="2">
        <v>4.95</v>
      </c>
      <c r="O292" s="2">
        <v>0.03</v>
      </c>
      <c r="P292" s="5">
        <v>461</v>
      </c>
      <c r="Q292" s="1">
        <v>66.599999999999994</v>
      </c>
      <c r="R292" s="1">
        <v>84.6</v>
      </c>
      <c r="S292" s="1">
        <v>17.100000000000001</v>
      </c>
      <c r="T292" s="1">
        <v>4.1900000000000004</v>
      </c>
      <c r="U292" s="1">
        <v>7.23</v>
      </c>
      <c r="Y292" s="1">
        <v>6.9219219219219221</v>
      </c>
      <c r="Z292" s="1">
        <v>2.3651452282157677</v>
      </c>
      <c r="AA292" s="1">
        <v>20.190930787589494</v>
      </c>
      <c r="AB292" s="1">
        <v>0.21276595744680854</v>
      </c>
      <c r="AC292" s="7">
        <v>735.51700021552449</v>
      </c>
      <c r="AD292" s="98"/>
    </row>
    <row r="293" spans="1:30" s="17" customFormat="1">
      <c r="A293" s="98"/>
      <c r="B293" s="49" t="s">
        <v>1315</v>
      </c>
      <c r="C293" s="101"/>
      <c r="D293" s="1">
        <v>77.010000000000005</v>
      </c>
      <c r="E293" s="2">
        <v>0.1</v>
      </c>
      <c r="F293" s="2">
        <v>12.1</v>
      </c>
      <c r="G293" s="2">
        <v>1.45</v>
      </c>
      <c r="H293" s="3">
        <v>1.02</v>
      </c>
      <c r="I293" s="3">
        <v>0.32</v>
      </c>
      <c r="J293" s="2">
        <v>0.08</v>
      </c>
      <c r="K293" s="2">
        <v>0.2</v>
      </c>
      <c r="L293" s="2">
        <v>0.98</v>
      </c>
      <c r="M293" s="2">
        <v>3.18</v>
      </c>
      <c r="N293" s="2">
        <v>4.5</v>
      </c>
      <c r="O293" s="2">
        <v>0.03</v>
      </c>
      <c r="P293" s="5">
        <v>480</v>
      </c>
      <c r="Q293" s="1">
        <v>42</v>
      </c>
      <c r="R293" s="1">
        <v>109</v>
      </c>
      <c r="S293" s="1">
        <v>22.9</v>
      </c>
      <c r="T293" s="1">
        <v>5.15</v>
      </c>
      <c r="U293" s="1">
        <v>8.5500000000000007</v>
      </c>
      <c r="Y293" s="1">
        <v>11.428571428571429</v>
      </c>
      <c r="Z293" s="1">
        <v>2.6783625730994149</v>
      </c>
      <c r="AA293" s="1">
        <v>21.16504854368932</v>
      </c>
      <c r="AB293" s="1">
        <v>0.31372549019607843</v>
      </c>
      <c r="AC293" s="7">
        <v>757.27877921361608</v>
      </c>
      <c r="AD293" s="98"/>
    </row>
    <row r="294" spans="1:30" s="17" customFormat="1">
      <c r="A294" s="98"/>
      <c r="B294" s="49" t="s">
        <v>1316</v>
      </c>
      <c r="C294" s="101"/>
      <c r="D294" s="1">
        <v>74.61</v>
      </c>
      <c r="E294" s="2">
        <v>0.14000000000000001</v>
      </c>
      <c r="F294" s="2">
        <v>13.42</v>
      </c>
      <c r="G294" s="2">
        <v>1.59</v>
      </c>
      <c r="H294" s="3">
        <v>1.1299999999999999</v>
      </c>
      <c r="I294" s="3">
        <v>0.33</v>
      </c>
      <c r="J294" s="2">
        <v>0.06</v>
      </c>
      <c r="K294" s="2">
        <v>0.28999999999999998</v>
      </c>
      <c r="L294" s="2">
        <v>1.35</v>
      </c>
      <c r="M294" s="2">
        <v>2.86</v>
      </c>
      <c r="N294" s="2">
        <v>5.15</v>
      </c>
      <c r="O294" s="2">
        <v>0.04</v>
      </c>
      <c r="P294" s="5">
        <v>461</v>
      </c>
      <c r="Q294" s="1">
        <v>81.8</v>
      </c>
      <c r="R294" s="1">
        <v>118</v>
      </c>
      <c r="S294" s="1">
        <v>22.7</v>
      </c>
      <c r="T294" s="1">
        <v>5.46</v>
      </c>
      <c r="U294" s="1">
        <v>6.6</v>
      </c>
      <c r="Y294" s="1">
        <v>5.6356968215158929</v>
      </c>
      <c r="Z294" s="1">
        <v>3.4393939393939394</v>
      </c>
      <c r="AA294" s="1">
        <v>21.611721611721613</v>
      </c>
      <c r="AB294" s="1">
        <v>0.29203539823008856</v>
      </c>
      <c r="AC294" s="7">
        <v>764.0884686715616</v>
      </c>
      <c r="AD294" s="98"/>
    </row>
    <row r="295" spans="1:30" s="17" customFormat="1">
      <c r="A295" s="98"/>
      <c r="B295" s="49" t="s">
        <v>1317</v>
      </c>
      <c r="C295" s="101"/>
      <c r="D295" s="1">
        <v>75.510000000000005</v>
      </c>
      <c r="E295" s="2">
        <v>0.09</v>
      </c>
      <c r="F295" s="2">
        <v>12.69</v>
      </c>
      <c r="G295" s="2">
        <v>1.35</v>
      </c>
      <c r="H295" s="3">
        <v>0.88</v>
      </c>
      <c r="I295" s="3">
        <v>0.37</v>
      </c>
      <c r="J295" s="2">
        <v>7.0000000000000007E-2</v>
      </c>
      <c r="K295" s="2">
        <v>0.15</v>
      </c>
      <c r="L295" s="2">
        <v>1.03</v>
      </c>
      <c r="M295" s="2">
        <v>3.23</v>
      </c>
      <c r="N295" s="2">
        <v>4.8099999999999996</v>
      </c>
      <c r="O295" s="2">
        <v>0.03</v>
      </c>
      <c r="P295" s="5">
        <v>467</v>
      </c>
      <c r="Q295" s="1">
        <v>41.3</v>
      </c>
      <c r="R295" s="1">
        <v>91.7</v>
      </c>
      <c r="S295" s="1">
        <v>28.8</v>
      </c>
      <c r="T295" s="1">
        <v>4.1100000000000003</v>
      </c>
      <c r="U295" s="1">
        <v>7.08</v>
      </c>
      <c r="Y295" s="1">
        <v>11.307506053268765</v>
      </c>
      <c r="Z295" s="1">
        <v>4.0677966101694913</v>
      </c>
      <c r="AA295" s="1">
        <v>22.311435523114355</v>
      </c>
      <c r="AB295" s="1">
        <v>0.42045454545454547</v>
      </c>
      <c r="AC295" s="7">
        <v>742.32634573193127</v>
      </c>
      <c r="AD295" s="98"/>
    </row>
    <row r="296" spans="1:30" s="17" customFormat="1">
      <c r="A296" s="98"/>
      <c r="B296" s="49" t="s">
        <v>1318</v>
      </c>
      <c r="C296" s="101"/>
      <c r="D296" s="1">
        <v>76.05</v>
      </c>
      <c r="E296" s="2">
        <v>0.08</v>
      </c>
      <c r="F296" s="2">
        <v>12.62</v>
      </c>
      <c r="G296" s="2">
        <v>1.18</v>
      </c>
      <c r="H296" s="3">
        <v>0.77</v>
      </c>
      <c r="I296" s="3">
        <v>0.33</v>
      </c>
      <c r="J296" s="2">
        <v>7.0000000000000007E-2</v>
      </c>
      <c r="K296" s="2">
        <v>0.13</v>
      </c>
      <c r="L296" s="2">
        <v>0.92</v>
      </c>
      <c r="M296" s="2">
        <v>3.22</v>
      </c>
      <c r="N296" s="2">
        <v>4.88</v>
      </c>
      <c r="O296" s="2">
        <v>0.02</v>
      </c>
      <c r="P296" s="5">
        <v>470</v>
      </c>
      <c r="Q296" s="1">
        <v>35.799999999999997</v>
      </c>
      <c r="R296" s="1">
        <v>96.5</v>
      </c>
      <c r="S296" s="1">
        <v>28.1</v>
      </c>
      <c r="T296" s="1">
        <v>4.29</v>
      </c>
      <c r="U296" s="1">
        <v>6.9</v>
      </c>
      <c r="Y296" s="1">
        <v>13.128491620111733</v>
      </c>
      <c r="Z296" s="1">
        <v>4.0724637681159424</v>
      </c>
      <c r="AA296" s="1">
        <v>22.494172494172496</v>
      </c>
      <c r="AB296" s="1">
        <v>0.4285714285714286</v>
      </c>
      <c r="AC296" s="7">
        <v>747.41678703976038</v>
      </c>
      <c r="AD296" s="98"/>
    </row>
    <row r="297" spans="1:30" s="17" customFormat="1">
      <c r="A297" s="98"/>
      <c r="B297" s="49" t="s">
        <v>1319</v>
      </c>
      <c r="C297" s="101"/>
      <c r="D297" s="1">
        <v>76.45</v>
      </c>
      <c r="E297" s="2">
        <v>0.09</v>
      </c>
      <c r="F297" s="2">
        <v>12.41</v>
      </c>
      <c r="G297" s="2">
        <v>1.38</v>
      </c>
      <c r="H297" s="3">
        <v>0.91</v>
      </c>
      <c r="I297" s="3">
        <v>0.36</v>
      </c>
      <c r="J297" s="2">
        <v>0.08</v>
      </c>
      <c r="K297" s="2">
        <v>0.16</v>
      </c>
      <c r="L297" s="2">
        <v>0.95</v>
      </c>
      <c r="M297" s="2">
        <v>3.12</v>
      </c>
      <c r="N297" s="2">
        <v>4.84</v>
      </c>
      <c r="O297" s="2">
        <v>0.03</v>
      </c>
      <c r="P297" s="5">
        <v>475</v>
      </c>
      <c r="Q297" s="1">
        <v>37.9</v>
      </c>
      <c r="R297" s="1">
        <v>128</v>
      </c>
      <c r="S297" s="1">
        <v>33.1</v>
      </c>
      <c r="T297" s="1">
        <v>5.69</v>
      </c>
      <c r="U297" s="1">
        <v>7.74</v>
      </c>
      <c r="Y297" s="1">
        <v>12.532981530343008</v>
      </c>
      <c r="Z297" s="1">
        <v>4.2764857881136953</v>
      </c>
      <c r="AA297" s="1">
        <v>22.495606326889277</v>
      </c>
      <c r="AB297" s="1">
        <v>0.39560439560439559</v>
      </c>
      <c r="AC297" s="7">
        <v>770.71998400644304</v>
      </c>
      <c r="AD297" s="98"/>
    </row>
    <row r="298" spans="1:30" s="17" customFormat="1">
      <c r="A298" s="98"/>
      <c r="B298" s="49" t="s">
        <v>1320</v>
      </c>
      <c r="C298" s="101"/>
      <c r="D298" s="1">
        <v>75.150000000000006</v>
      </c>
      <c r="E298" s="2">
        <v>0.09</v>
      </c>
      <c r="F298" s="2">
        <v>13.06</v>
      </c>
      <c r="G298" s="2">
        <v>1.31</v>
      </c>
      <c r="H298" s="3">
        <v>0.89</v>
      </c>
      <c r="I298" s="3">
        <v>0.32</v>
      </c>
      <c r="J298" s="2">
        <v>7.0000000000000007E-2</v>
      </c>
      <c r="K298" s="2">
        <v>0.15</v>
      </c>
      <c r="L298" s="2">
        <v>1.01</v>
      </c>
      <c r="M298" s="2">
        <v>3.19</v>
      </c>
      <c r="N298" s="2">
        <v>5.19</v>
      </c>
      <c r="O298" s="2">
        <v>0.03</v>
      </c>
      <c r="P298" s="5">
        <v>511</v>
      </c>
      <c r="Q298" s="1">
        <v>45.2</v>
      </c>
      <c r="R298" s="1">
        <v>89.1</v>
      </c>
      <c r="S298" s="1">
        <v>23.5</v>
      </c>
      <c r="T298" s="1">
        <v>3.84</v>
      </c>
      <c r="U298" s="1">
        <v>5.62</v>
      </c>
      <c r="Y298" s="1">
        <v>11.305309734513274</v>
      </c>
      <c r="Z298" s="1">
        <v>4.1814946619217084</v>
      </c>
      <c r="AA298" s="1">
        <v>23.203125</v>
      </c>
      <c r="AB298" s="1">
        <v>0.3595505617977528</v>
      </c>
      <c r="AC298" s="7">
        <v>739.59119033384809</v>
      </c>
      <c r="AD298" s="98"/>
    </row>
    <row r="299" spans="1:30" s="17" customFormat="1">
      <c r="A299" s="98"/>
      <c r="B299" s="49" t="s">
        <v>1321</v>
      </c>
      <c r="C299" s="101"/>
      <c r="D299" s="1">
        <v>76.78</v>
      </c>
      <c r="E299" s="2">
        <v>0.09</v>
      </c>
      <c r="F299" s="2">
        <v>11.99</v>
      </c>
      <c r="G299" s="2">
        <v>1.38</v>
      </c>
      <c r="H299" s="3">
        <v>0.94</v>
      </c>
      <c r="I299" s="3">
        <v>0.34</v>
      </c>
      <c r="J299" s="2">
        <v>0.08</v>
      </c>
      <c r="K299" s="2">
        <v>0.15</v>
      </c>
      <c r="L299" s="2">
        <v>0.88</v>
      </c>
      <c r="M299" s="2">
        <v>3.09</v>
      </c>
      <c r="N299" s="2">
        <v>4.6900000000000004</v>
      </c>
      <c r="O299" s="2">
        <v>0.03</v>
      </c>
      <c r="P299" s="5">
        <v>463</v>
      </c>
      <c r="Q299" s="1">
        <v>34.200000000000003</v>
      </c>
      <c r="R299" s="1">
        <v>95.3</v>
      </c>
      <c r="S299" s="1">
        <v>23.2</v>
      </c>
      <c r="T299" s="1">
        <v>4.3600000000000003</v>
      </c>
      <c r="U299" s="1">
        <v>7.02</v>
      </c>
      <c r="Y299" s="1">
        <v>13.538011695906432</v>
      </c>
      <c r="Z299" s="1">
        <v>3.3048433048433048</v>
      </c>
      <c r="AA299" s="1">
        <v>21.857798165137613</v>
      </c>
      <c r="AB299" s="1">
        <v>0.36170212765957449</v>
      </c>
      <c r="AC299" s="7">
        <v>746.65744624055105</v>
      </c>
      <c r="AD299" s="98"/>
    </row>
    <row r="300" spans="1:30" s="17" customFormat="1">
      <c r="A300" s="98"/>
      <c r="B300" s="49" t="s">
        <v>1322</v>
      </c>
      <c r="C300" s="101"/>
      <c r="D300" s="1">
        <v>74.77</v>
      </c>
      <c r="E300" s="2">
        <v>0.09</v>
      </c>
      <c r="F300" s="2">
        <v>13.26</v>
      </c>
      <c r="G300" s="2">
        <v>1.17</v>
      </c>
      <c r="H300" s="3">
        <v>0.78</v>
      </c>
      <c r="I300" s="3">
        <v>0.3</v>
      </c>
      <c r="J300" s="2">
        <v>7.0000000000000007E-2</v>
      </c>
      <c r="K300" s="2">
        <v>0.14000000000000001</v>
      </c>
      <c r="L300" s="2">
        <v>1.04</v>
      </c>
      <c r="M300" s="2">
        <v>3.43</v>
      </c>
      <c r="N300" s="2">
        <v>5.07</v>
      </c>
      <c r="O300" s="2">
        <v>0.03</v>
      </c>
      <c r="P300" s="5">
        <v>492</v>
      </c>
      <c r="Q300" s="1">
        <v>54.8</v>
      </c>
      <c r="R300" s="1">
        <v>98.5</v>
      </c>
      <c r="S300" s="1">
        <v>23.5</v>
      </c>
      <c r="T300" s="1">
        <v>4.6900000000000004</v>
      </c>
      <c r="U300" s="1">
        <v>6.43</v>
      </c>
      <c r="Y300" s="1">
        <v>8.9781021897810227</v>
      </c>
      <c r="Z300" s="1">
        <v>3.6547433903576985</v>
      </c>
      <c r="AA300" s="1">
        <v>21.002132196162044</v>
      </c>
      <c r="AB300" s="1">
        <v>0.38461538461538458</v>
      </c>
      <c r="AC300" s="7">
        <v>746.1680443967989</v>
      </c>
      <c r="AD300" s="98"/>
    </row>
    <row r="301" spans="1:30" s="17" customFormat="1">
      <c r="A301" s="98"/>
      <c r="B301" s="49" t="s">
        <v>1323</v>
      </c>
      <c r="C301" s="101" t="s">
        <v>1324</v>
      </c>
      <c r="D301" s="1">
        <v>75.790000000000006</v>
      </c>
      <c r="E301" s="2">
        <v>0.02</v>
      </c>
      <c r="F301" s="2">
        <v>13.07</v>
      </c>
      <c r="G301" s="2">
        <v>0.86</v>
      </c>
      <c r="H301" s="3">
        <v>0.54</v>
      </c>
      <c r="I301" s="3">
        <v>0.26</v>
      </c>
      <c r="J301" s="2">
        <v>0.12</v>
      </c>
      <c r="K301" s="2">
        <v>0.05</v>
      </c>
      <c r="L301" s="2">
        <v>0.46</v>
      </c>
      <c r="M301" s="2">
        <v>3.99</v>
      </c>
      <c r="N301" s="2">
        <v>4.4000000000000004</v>
      </c>
      <c r="O301" s="2">
        <v>0.01</v>
      </c>
      <c r="P301" s="5">
        <v>725</v>
      </c>
      <c r="Q301" s="1">
        <v>7.85</v>
      </c>
      <c r="R301" s="1">
        <v>68.5</v>
      </c>
      <c r="S301" s="1">
        <v>28.6</v>
      </c>
      <c r="T301" s="1">
        <v>5.23</v>
      </c>
      <c r="U301" s="1">
        <v>12.4</v>
      </c>
      <c r="Y301" s="1">
        <v>92.356687898089177</v>
      </c>
      <c r="Z301" s="1">
        <v>2.306451612903226</v>
      </c>
      <c r="AA301" s="1">
        <v>13.097514340344167</v>
      </c>
      <c r="AB301" s="1">
        <v>0.48148148148148145</v>
      </c>
      <c r="AC301" s="7">
        <v>723.64073451476679</v>
      </c>
      <c r="AD301" s="98"/>
    </row>
    <row r="302" spans="1:30" s="17" customFormat="1">
      <c r="A302" s="98"/>
      <c r="B302" s="49" t="s">
        <v>1325</v>
      </c>
      <c r="C302" s="101"/>
      <c r="D302" s="1">
        <v>76.31</v>
      </c>
      <c r="E302" s="2">
        <v>0.01</v>
      </c>
      <c r="F302" s="2">
        <v>13.02</v>
      </c>
      <c r="G302" s="2">
        <v>0.75</v>
      </c>
      <c r="H302" s="3">
        <v>0.56000000000000005</v>
      </c>
      <c r="I302" s="3">
        <v>0.13</v>
      </c>
      <c r="J302" s="2">
        <v>0.12</v>
      </c>
      <c r="K302" s="2">
        <v>0.06</v>
      </c>
      <c r="L302" s="2">
        <v>0.51</v>
      </c>
      <c r="M302" s="2">
        <v>4.1399999999999997</v>
      </c>
      <c r="N302" s="2">
        <v>4.4800000000000004</v>
      </c>
      <c r="O302" s="2">
        <v>0.01</v>
      </c>
      <c r="P302" s="5">
        <v>717</v>
      </c>
      <c r="Q302" s="1">
        <v>7.58</v>
      </c>
      <c r="R302" s="1">
        <v>104</v>
      </c>
      <c r="S302" s="1">
        <v>33.200000000000003</v>
      </c>
      <c r="T302" s="1">
        <v>9.5399999999999991</v>
      </c>
      <c r="U302" s="1">
        <v>14.3</v>
      </c>
      <c r="Y302" s="1">
        <v>94.5910290237467</v>
      </c>
      <c r="Z302" s="1">
        <v>2.3216783216783217</v>
      </c>
      <c r="AA302" s="1">
        <v>10.901467505241092</v>
      </c>
      <c r="AB302" s="1">
        <v>0.23214285714285712</v>
      </c>
      <c r="AC302" s="7">
        <v>753.2632170714345</v>
      </c>
      <c r="AD302" s="98"/>
    </row>
    <row r="303" spans="1:30" s="17" customFormat="1">
      <c r="A303" s="98"/>
      <c r="B303" s="49" t="s">
        <v>1326</v>
      </c>
      <c r="C303" s="101"/>
      <c r="D303" s="1">
        <v>76.010000000000005</v>
      </c>
      <c r="E303" s="2">
        <v>0.02</v>
      </c>
      <c r="F303" s="2">
        <v>12.94</v>
      </c>
      <c r="G303" s="2">
        <v>0.78</v>
      </c>
      <c r="H303" s="3">
        <v>0.56000000000000005</v>
      </c>
      <c r="I303" s="3">
        <v>0.15</v>
      </c>
      <c r="J303" s="2">
        <v>0.11</v>
      </c>
      <c r="K303" s="2">
        <v>7.0000000000000007E-2</v>
      </c>
      <c r="L303" s="2">
        <v>0.54</v>
      </c>
      <c r="M303" s="2">
        <v>3.92</v>
      </c>
      <c r="N303" s="2">
        <v>4.63</v>
      </c>
      <c r="O303" s="2">
        <v>0.01</v>
      </c>
      <c r="P303" s="5">
        <v>707</v>
      </c>
      <c r="Q303" s="1">
        <v>10</v>
      </c>
      <c r="R303" s="1">
        <v>73.5</v>
      </c>
      <c r="S303" s="1">
        <v>31.1</v>
      </c>
      <c r="T303" s="1">
        <v>5.47</v>
      </c>
      <c r="U303" s="1">
        <v>14</v>
      </c>
      <c r="Y303" s="1">
        <v>70.7</v>
      </c>
      <c r="Z303" s="1">
        <v>2.2214285714285715</v>
      </c>
      <c r="AA303" s="1">
        <v>13.43692870201097</v>
      </c>
      <c r="AB303" s="1">
        <v>0.26785714285714285</v>
      </c>
      <c r="AC303" s="7">
        <v>726.2751361851756</v>
      </c>
      <c r="AD303" s="98"/>
    </row>
    <row r="304" spans="1:30" s="17" customFormat="1">
      <c r="A304" s="98"/>
      <c r="B304" s="49" t="s">
        <v>1327</v>
      </c>
      <c r="C304" s="101"/>
      <c r="D304" s="1">
        <v>76.8</v>
      </c>
      <c r="E304" s="2">
        <v>0.01</v>
      </c>
      <c r="F304" s="2">
        <v>12.66</v>
      </c>
      <c r="G304" s="2">
        <v>0.79</v>
      </c>
      <c r="H304" s="3">
        <v>0.62</v>
      </c>
      <c r="I304" s="3">
        <v>0.1</v>
      </c>
      <c r="J304" s="2">
        <v>0.11</v>
      </c>
      <c r="K304" s="2">
        <v>0.04</v>
      </c>
      <c r="L304" s="2">
        <v>0.6</v>
      </c>
      <c r="M304" s="2">
        <v>3.8</v>
      </c>
      <c r="N304" s="2">
        <v>4.6900000000000004</v>
      </c>
      <c r="O304" s="2">
        <v>0.01</v>
      </c>
      <c r="P304" s="5">
        <v>770</v>
      </c>
      <c r="Q304" s="1">
        <v>7.19</v>
      </c>
      <c r="R304" s="1">
        <v>70.7</v>
      </c>
      <c r="S304" s="1">
        <v>35.4</v>
      </c>
      <c r="T304" s="1">
        <v>5.52</v>
      </c>
      <c r="U304" s="1">
        <v>13.1</v>
      </c>
      <c r="Y304" s="1">
        <v>107.09318497913769</v>
      </c>
      <c r="Z304" s="1">
        <v>2.7022900763358777</v>
      </c>
      <c r="AA304" s="1">
        <v>12.807971014492756</v>
      </c>
      <c r="AB304" s="1">
        <v>0.16129032258064518</v>
      </c>
      <c r="AC304" s="7">
        <v>722.1519579475131</v>
      </c>
      <c r="AD304" s="98"/>
    </row>
    <row r="305" spans="1:30" s="17" customFormat="1">
      <c r="A305" s="98"/>
      <c r="B305" s="49" t="s">
        <v>1328</v>
      </c>
      <c r="C305" s="101"/>
      <c r="D305" s="1">
        <v>76.03</v>
      </c>
      <c r="E305" s="2">
        <v>0.01</v>
      </c>
      <c r="F305" s="2">
        <v>13.06</v>
      </c>
      <c r="G305" s="2">
        <v>0.86</v>
      </c>
      <c r="H305" s="3">
        <v>0.61</v>
      </c>
      <c r="I305" s="3">
        <v>0.18</v>
      </c>
      <c r="J305" s="2">
        <v>0.11</v>
      </c>
      <c r="K305" s="2">
        <v>0.04</v>
      </c>
      <c r="L305" s="2">
        <v>0.55000000000000004</v>
      </c>
      <c r="M305" s="2">
        <v>4.0199999999999996</v>
      </c>
      <c r="N305" s="2">
        <v>4.66</v>
      </c>
      <c r="O305" s="2">
        <v>0.01</v>
      </c>
      <c r="P305" s="5">
        <v>772</v>
      </c>
      <c r="Q305" s="1">
        <v>6.69</v>
      </c>
      <c r="R305" s="1">
        <v>68.7</v>
      </c>
      <c r="S305" s="1">
        <v>39</v>
      </c>
      <c r="T305" s="1">
        <v>5.49</v>
      </c>
      <c r="U305" s="1">
        <v>14.6</v>
      </c>
      <c r="Y305" s="1">
        <v>115.39611360239162</v>
      </c>
      <c r="Z305" s="1">
        <v>2.6712328767123288</v>
      </c>
      <c r="AA305" s="1">
        <v>12.513661202185792</v>
      </c>
      <c r="AB305" s="1">
        <v>0.29508196721311475</v>
      </c>
      <c r="AC305" s="7">
        <v>720.05713427295564</v>
      </c>
      <c r="AD305" s="98"/>
    </row>
    <row r="306" spans="1:30" s="17" customFormat="1">
      <c r="A306" s="98"/>
      <c r="B306" s="49" t="s">
        <v>1329</v>
      </c>
      <c r="C306" s="101"/>
      <c r="D306" s="1">
        <v>75.67</v>
      </c>
      <c r="E306" s="2">
        <v>0.01</v>
      </c>
      <c r="F306" s="2">
        <v>13.26</v>
      </c>
      <c r="G306" s="2">
        <v>0.65</v>
      </c>
      <c r="H306" s="3">
        <v>0.42</v>
      </c>
      <c r="I306" s="3">
        <v>0.19</v>
      </c>
      <c r="J306" s="2">
        <v>0.06</v>
      </c>
      <c r="K306" s="2">
        <v>0.04</v>
      </c>
      <c r="L306" s="2">
        <v>0.54</v>
      </c>
      <c r="M306" s="2">
        <v>3.99</v>
      </c>
      <c r="N306" s="2">
        <v>4.71</v>
      </c>
      <c r="O306" s="2">
        <v>0.01</v>
      </c>
      <c r="P306" s="5">
        <v>826</v>
      </c>
      <c r="Q306" s="1">
        <v>7.3</v>
      </c>
      <c r="R306" s="1">
        <v>59.6</v>
      </c>
      <c r="S306" s="1">
        <v>29.3</v>
      </c>
      <c r="T306" s="1">
        <v>4.9000000000000004</v>
      </c>
      <c r="U306" s="1">
        <v>15</v>
      </c>
      <c r="Y306" s="1">
        <v>113.15068493150685</v>
      </c>
      <c r="Z306" s="1">
        <v>1.9533333333333334</v>
      </c>
      <c r="AA306" s="1">
        <v>12.163265306122449</v>
      </c>
      <c r="AB306" s="1">
        <v>0.45238095238095238</v>
      </c>
      <c r="AC306" s="7">
        <v>710.52337203450918</v>
      </c>
      <c r="AD306" s="98"/>
    </row>
    <row r="307" spans="1:30" s="17" customFormat="1">
      <c r="A307" s="98"/>
      <c r="B307" s="49" t="s">
        <v>1330</v>
      </c>
      <c r="C307" s="101"/>
      <c r="D307" s="1">
        <v>75.52</v>
      </c>
      <c r="E307" s="2">
        <v>0.02</v>
      </c>
      <c r="F307" s="2">
        <v>13.01</v>
      </c>
      <c r="G307" s="2">
        <v>0.77</v>
      </c>
      <c r="H307" s="3">
        <v>0.51</v>
      </c>
      <c r="I307" s="3">
        <v>0.21</v>
      </c>
      <c r="J307" s="2">
        <v>0.08</v>
      </c>
      <c r="K307" s="2">
        <v>0.05</v>
      </c>
      <c r="L307" s="2">
        <v>0.6</v>
      </c>
      <c r="M307" s="2">
        <v>4.1100000000000003</v>
      </c>
      <c r="N307" s="2">
        <v>4.58</v>
      </c>
      <c r="O307" s="2">
        <v>0.01</v>
      </c>
      <c r="P307" s="5">
        <v>764</v>
      </c>
      <c r="Q307" s="1">
        <v>8.85</v>
      </c>
      <c r="R307" s="1">
        <v>67.5</v>
      </c>
      <c r="S307" s="1">
        <v>29.4</v>
      </c>
      <c r="T307" s="1">
        <v>5.24</v>
      </c>
      <c r="U307" s="1">
        <v>16.899999999999999</v>
      </c>
      <c r="Y307" s="1">
        <v>86.327683615819211</v>
      </c>
      <c r="Z307" s="1">
        <v>1.7396449704142012</v>
      </c>
      <c r="AA307" s="1">
        <v>12.881679389312977</v>
      </c>
      <c r="AB307" s="1">
        <v>0.41176470588235292</v>
      </c>
      <c r="AC307" s="7">
        <v>717.11604773134172</v>
      </c>
      <c r="AD307" s="98"/>
    </row>
    <row r="308" spans="1:30" s="17" customFormat="1">
      <c r="A308" s="98"/>
      <c r="B308" s="49" t="s">
        <v>1331</v>
      </c>
      <c r="C308" s="101"/>
      <c r="D308" s="1">
        <v>75.69</v>
      </c>
      <c r="E308" s="2">
        <v>0.02</v>
      </c>
      <c r="F308" s="2">
        <v>12.93</v>
      </c>
      <c r="G308" s="2">
        <v>0.75</v>
      </c>
      <c r="H308" s="3">
        <v>0.55000000000000004</v>
      </c>
      <c r="I308" s="3">
        <v>0.14000000000000001</v>
      </c>
      <c r="J308" s="2">
        <v>0.1</v>
      </c>
      <c r="K308" s="2">
        <v>0.05</v>
      </c>
      <c r="L308" s="2">
        <v>0.64</v>
      </c>
      <c r="M308" s="2">
        <v>4.13</v>
      </c>
      <c r="N308" s="2">
        <v>4.3600000000000003</v>
      </c>
      <c r="O308" s="2">
        <v>0.01</v>
      </c>
      <c r="P308" s="5">
        <v>742</v>
      </c>
      <c r="Q308" s="1">
        <v>7.62</v>
      </c>
      <c r="R308" s="1">
        <v>62.2</v>
      </c>
      <c r="S308" s="1">
        <v>29.6</v>
      </c>
      <c r="T308" s="1">
        <v>4.96</v>
      </c>
      <c r="U308" s="1">
        <v>13.7</v>
      </c>
      <c r="Y308" s="1">
        <v>97.375328083989501</v>
      </c>
      <c r="Z308" s="1">
        <v>2.1605839416058394</v>
      </c>
      <c r="AA308" s="1">
        <v>12.540322580645162</v>
      </c>
      <c r="AB308" s="1">
        <v>0.25454545454545457</v>
      </c>
      <c r="AC308" s="7">
        <v>711.62637683034484</v>
      </c>
      <c r="AD308" s="98"/>
    </row>
    <row r="309" spans="1:30" s="17" customFormat="1">
      <c r="A309" s="98"/>
      <c r="B309" s="49" t="s">
        <v>1332</v>
      </c>
      <c r="C309" s="101"/>
      <c r="D309" s="1">
        <v>76.09</v>
      </c>
      <c r="E309" s="2">
        <v>0.02</v>
      </c>
      <c r="F309" s="2">
        <v>12.95</v>
      </c>
      <c r="G309" s="2">
        <v>0.85</v>
      </c>
      <c r="H309" s="3">
        <v>0.56000000000000005</v>
      </c>
      <c r="I309" s="3">
        <v>0.23</v>
      </c>
      <c r="J309" s="2">
        <v>0.09</v>
      </c>
      <c r="K309" s="2">
        <v>0.06</v>
      </c>
      <c r="L309" s="2">
        <v>0.65</v>
      </c>
      <c r="M309" s="2">
        <v>4.1399999999999997</v>
      </c>
      <c r="N309" s="2">
        <v>4.3499999999999996</v>
      </c>
      <c r="O309" s="2">
        <v>0.01</v>
      </c>
      <c r="P309" s="5">
        <v>783</v>
      </c>
      <c r="Q309" s="1">
        <v>6.71</v>
      </c>
      <c r="R309" s="1">
        <v>84.3</v>
      </c>
      <c r="S309" s="1">
        <v>33.4</v>
      </c>
      <c r="T309" s="1">
        <v>6.86</v>
      </c>
      <c r="U309" s="1">
        <v>17</v>
      </c>
      <c r="Y309" s="1">
        <v>116.69150521609538</v>
      </c>
      <c r="Z309" s="1">
        <v>1.9647058823529411</v>
      </c>
      <c r="AA309" s="1">
        <v>12.288629737609329</v>
      </c>
      <c r="AB309" s="1">
        <v>0.4107142857142857</v>
      </c>
      <c r="AC309" s="7">
        <v>735.01863554993304</v>
      </c>
      <c r="AD309" s="98"/>
    </row>
    <row r="310" spans="1:30" s="17" customFormat="1">
      <c r="A310" s="98"/>
      <c r="B310" s="49" t="s">
        <v>1333</v>
      </c>
      <c r="C310" s="101"/>
      <c r="D310" s="1">
        <v>76.2</v>
      </c>
      <c r="E310" s="2">
        <v>0.02</v>
      </c>
      <c r="F310" s="2">
        <v>12.91</v>
      </c>
      <c r="G310" s="2">
        <v>0.82</v>
      </c>
      <c r="H310" s="3">
        <v>0.54</v>
      </c>
      <c r="I310" s="3">
        <v>0.22</v>
      </c>
      <c r="J310" s="2">
        <v>0.08</v>
      </c>
      <c r="K310" s="2">
        <v>0.06</v>
      </c>
      <c r="L310" s="2">
        <v>0.71</v>
      </c>
      <c r="M310" s="2">
        <v>4.04</v>
      </c>
      <c r="N310" s="2">
        <v>4.3499999999999996</v>
      </c>
      <c r="O310" s="2">
        <v>0.01</v>
      </c>
      <c r="P310" s="5">
        <v>748</v>
      </c>
      <c r="Q310" s="1">
        <v>13.2</v>
      </c>
      <c r="R310" s="1">
        <v>76.2</v>
      </c>
      <c r="S310" s="1">
        <v>28.7</v>
      </c>
      <c r="T310" s="1">
        <v>5.3</v>
      </c>
      <c r="U310" s="1">
        <v>12.5</v>
      </c>
      <c r="Y310" s="1">
        <v>56.666666666666671</v>
      </c>
      <c r="Z310" s="1">
        <v>2.2959999999999998</v>
      </c>
      <c r="AA310" s="1">
        <v>14.377358490566039</v>
      </c>
      <c r="AB310" s="1">
        <v>0.40740740740740738</v>
      </c>
      <c r="AC310" s="7">
        <v>727.44458795054402</v>
      </c>
      <c r="AD310" s="98"/>
    </row>
    <row r="311" spans="1:30" s="17" customFormat="1">
      <c r="A311" s="98"/>
      <c r="B311" s="49" t="s">
        <v>1334</v>
      </c>
      <c r="C311" s="101"/>
      <c r="D311" s="1">
        <v>75.81</v>
      </c>
      <c r="E311" s="2">
        <v>0.01</v>
      </c>
      <c r="F311" s="2">
        <v>13.02</v>
      </c>
      <c r="G311" s="2">
        <v>0.83</v>
      </c>
      <c r="H311" s="3">
        <v>0.56000000000000005</v>
      </c>
      <c r="I311" s="3">
        <v>0.21</v>
      </c>
      <c r="J311" s="2">
        <v>0.08</v>
      </c>
      <c r="K311" s="2">
        <v>0.04</v>
      </c>
      <c r="L311" s="2">
        <v>0.59</v>
      </c>
      <c r="M311" s="2">
        <v>4.0199999999999996</v>
      </c>
      <c r="N311" s="2">
        <v>4.66</v>
      </c>
      <c r="O311" s="2">
        <v>0.01</v>
      </c>
      <c r="P311" s="5">
        <v>803</v>
      </c>
      <c r="Q311" s="1">
        <v>7.67</v>
      </c>
      <c r="R311" s="1">
        <v>70.400000000000006</v>
      </c>
      <c r="S311" s="1">
        <v>25.5</v>
      </c>
      <c r="T311" s="1">
        <v>5.46</v>
      </c>
      <c r="U311" s="1">
        <v>12.5</v>
      </c>
      <c r="Y311" s="1">
        <v>104.6936114732725</v>
      </c>
      <c r="Z311" s="1">
        <v>2.04</v>
      </c>
      <c r="AA311" s="1">
        <v>12.893772893772894</v>
      </c>
      <c r="AB311" s="1">
        <v>0.37499999999999994</v>
      </c>
      <c r="AC311" s="7">
        <v>721.09384112234773</v>
      </c>
      <c r="AD311" s="98"/>
    </row>
    <row r="312" spans="1:30" s="17" customFormat="1">
      <c r="A312" s="98"/>
      <c r="B312" s="49" t="s">
        <v>1335</v>
      </c>
      <c r="C312" s="101"/>
      <c r="D312" s="1">
        <v>76.19</v>
      </c>
      <c r="E312" s="2">
        <v>0.02</v>
      </c>
      <c r="F312" s="2">
        <v>13.11</v>
      </c>
      <c r="G312" s="2">
        <v>0.82</v>
      </c>
      <c r="H312" s="3">
        <v>0.49</v>
      </c>
      <c r="I312" s="3">
        <v>0.28000000000000003</v>
      </c>
      <c r="J312" s="2">
        <v>7.0000000000000007E-2</v>
      </c>
      <c r="K312" s="2">
        <v>0.04</v>
      </c>
      <c r="L312" s="2">
        <v>0.57999999999999996</v>
      </c>
      <c r="M312" s="2">
        <v>4.13</v>
      </c>
      <c r="N312" s="2">
        <v>4.41</v>
      </c>
      <c r="O312" s="2">
        <v>0.01</v>
      </c>
      <c r="P312" s="5">
        <v>778</v>
      </c>
      <c r="Q312" s="1">
        <v>6.29</v>
      </c>
      <c r="R312" s="1">
        <v>71.8</v>
      </c>
      <c r="S312" s="1">
        <v>28.6</v>
      </c>
      <c r="T312" s="1">
        <v>5.72</v>
      </c>
      <c r="U312" s="1">
        <v>13.6</v>
      </c>
      <c r="Y312" s="1">
        <v>123.68839427662957</v>
      </c>
      <c r="Z312" s="1">
        <v>2.1029411764705883</v>
      </c>
      <c r="AA312" s="1">
        <v>12.552447552447552</v>
      </c>
      <c r="AB312" s="1">
        <v>0.57142857142857151</v>
      </c>
      <c r="AC312" s="7">
        <v>724.10782077955605</v>
      </c>
      <c r="AD312" s="98"/>
    </row>
    <row r="313" spans="1:30" s="17" customFormat="1">
      <c r="A313" s="98"/>
      <c r="B313" s="49" t="s">
        <v>1336</v>
      </c>
      <c r="C313" s="101" t="s">
        <v>1337</v>
      </c>
      <c r="D313" s="1">
        <v>75.33</v>
      </c>
      <c r="E313" s="2">
        <v>0.08</v>
      </c>
      <c r="F313" s="2">
        <v>12.96</v>
      </c>
      <c r="G313" s="2">
        <v>1.61</v>
      </c>
      <c r="H313" s="3">
        <v>1.0900000000000001</v>
      </c>
      <c r="I313" s="3">
        <v>0.4</v>
      </c>
      <c r="J313" s="2">
        <v>0.1</v>
      </c>
      <c r="K313" s="2">
        <v>0.12</v>
      </c>
      <c r="L313" s="2">
        <v>0.7</v>
      </c>
      <c r="M313" s="2">
        <v>3.49</v>
      </c>
      <c r="N313" s="2">
        <v>4.51</v>
      </c>
      <c r="O313" s="2">
        <v>0.03</v>
      </c>
      <c r="P313" s="5">
        <v>888</v>
      </c>
      <c r="Q313" s="1">
        <v>25.4</v>
      </c>
      <c r="R313" s="1">
        <v>109</v>
      </c>
      <c r="S313" s="1">
        <v>36.5</v>
      </c>
      <c r="T313" s="1">
        <v>5.78</v>
      </c>
      <c r="U313" s="1">
        <v>14.1</v>
      </c>
      <c r="Y313" s="1">
        <v>34.960629921259844</v>
      </c>
      <c r="Z313" s="1">
        <v>2.5886524822695036</v>
      </c>
      <c r="AA313" s="1">
        <v>18.858131487889274</v>
      </c>
      <c r="AB313" s="1">
        <v>0.3669724770642202</v>
      </c>
      <c r="AC313" s="7">
        <v>761.81944868791254</v>
      </c>
      <c r="AD313" s="98"/>
    </row>
    <row r="314" spans="1:30" s="17" customFormat="1">
      <c r="A314" s="98"/>
      <c r="B314" s="49" t="s">
        <v>1338</v>
      </c>
      <c r="C314" s="101"/>
      <c r="D314" s="1">
        <v>75.59</v>
      </c>
      <c r="E314" s="2">
        <v>7.0000000000000007E-2</v>
      </c>
      <c r="F314" s="2">
        <v>12.74</v>
      </c>
      <c r="G314" s="2">
        <v>1.34</v>
      </c>
      <c r="H314" s="3">
        <v>0.5</v>
      </c>
      <c r="I314" s="3">
        <v>0.78</v>
      </c>
      <c r="J314" s="2">
        <v>0.1</v>
      </c>
      <c r="K314" s="2">
        <v>0.13</v>
      </c>
      <c r="L314" s="2">
        <v>0.59</v>
      </c>
      <c r="M314" s="2">
        <v>3.45</v>
      </c>
      <c r="N314" s="2">
        <v>4.5199999999999996</v>
      </c>
      <c r="O314" s="2">
        <v>0.03</v>
      </c>
      <c r="P314" s="5">
        <v>781</v>
      </c>
      <c r="Q314" s="1">
        <v>21.4</v>
      </c>
      <c r="R314" s="1">
        <v>105</v>
      </c>
      <c r="S314" s="1">
        <v>30.9</v>
      </c>
      <c r="T314" s="1">
        <v>5.46</v>
      </c>
      <c r="U314" s="1">
        <v>14.7</v>
      </c>
      <c r="Y314" s="1">
        <v>36.495327102803742</v>
      </c>
      <c r="Z314" s="1">
        <v>2.1020408163265305</v>
      </c>
      <c r="AA314" s="1">
        <v>19.23076923076923</v>
      </c>
      <c r="AB314" s="1">
        <v>1.56</v>
      </c>
      <c r="AC314" s="7">
        <v>759.76619807544887</v>
      </c>
      <c r="AD314" s="98"/>
    </row>
    <row r="315" spans="1:30" s="17" customFormat="1">
      <c r="A315" s="98"/>
      <c r="B315" s="49" t="s">
        <v>1339</v>
      </c>
      <c r="C315" s="101"/>
      <c r="D315" s="1">
        <v>74.97</v>
      </c>
      <c r="E315" s="2">
        <v>0.09</v>
      </c>
      <c r="F315" s="2">
        <v>13.43</v>
      </c>
      <c r="G315" s="2">
        <v>1.58</v>
      </c>
      <c r="H315" s="3">
        <v>1.5</v>
      </c>
      <c r="I315" s="3"/>
      <c r="J315" s="2">
        <v>0.1</v>
      </c>
      <c r="K315" s="2">
        <v>0.13</v>
      </c>
      <c r="L315" s="2">
        <v>0.75</v>
      </c>
      <c r="M315" s="2">
        <v>3.58</v>
      </c>
      <c r="N315" s="2">
        <v>4.6399999999999997</v>
      </c>
      <c r="O315" s="2">
        <v>0.03</v>
      </c>
      <c r="P315" s="5">
        <v>929</v>
      </c>
      <c r="Q315" s="1">
        <v>29.4</v>
      </c>
      <c r="R315" s="1">
        <v>109</v>
      </c>
      <c r="S315" s="1">
        <v>25.5</v>
      </c>
      <c r="T315" s="1">
        <v>5.73</v>
      </c>
      <c r="U315" s="1">
        <v>11.7</v>
      </c>
      <c r="Y315" s="1">
        <v>31.598639455782315</v>
      </c>
      <c r="Z315" s="1">
        <v>2.1794871794871797</v>
      </c>
      <c r="AA315" s="1">
        <v>19.022687609075042</v>
      </c>
      <c r="AB315" s="1"/>
      <c r="AC315" s="7">
        <v>761</v>
      </c>
      <c r="AD315" s="98"/>
    </row>
    <row r="316" spans="1:30" s="17" customFormat="1">
      <c r="A316" s="98"/>
      <c r="B316" s="49" t="s">
        <v>1340</v>
      </c>
      <c r="C316" s="101"/>
      <c r="D316" s="1">
        <v>75.819999999999993</v>
      </c>
      <c r="E316" s="2">
        <v>0.08</v>
      </c>
      <c r="F316" s="2">
        <v>13.06</v>
      </c>
      <c r="G316" s="2">
        <v>1.2</v>
      </c>
      <c r="H316" s="3">
        <v>0.81</v>
      </c>
      <c r="I316" s="3">
        <v>0.3</v>
      </c>
      <c r="J316" s="2">
        <v>0.1</v>
      </c>
      <c r="K316" s="2">
        <v>0.13</v>
      </c>
      <c r="L316" s="2">
        <v>0.56999999999999995</v>
      </c>
      <c r="M316" s="2">
        <v>3.51</v>
      </c>
      <c r="N316" s="2">
        <v>4.78</v>
      </c>
      <c r="O316" s="2">
        <v>0.03</v>
      </c>
      <c r="P316" s="5">
        <v>818</v>
      </c>
      <c r="Q316" s="1">
        <v>22.3</v>
      </c>
      <c r="R316" s="1">
        <v>92.5</v>
      </c>
      <c r="S316" s="1">
        <v>36.5</v>
      </c>
      <c r="T316" s="1">
        <v>5.07</v>
      </c>
      <c r="U316" s="1">
        <v>17.5</v>
      </c>
      <c r="Y316" s="1">
        <v>36.681614349775785</v>
      </c>
      <c r="Z316" s="1">
        <v>2.0857142857142859</v>
      </c>
      <c r="AA316" s="1">
        <v>18.244575936883628</v>
      </c>
      <c r="AB316" s="1">
        <v>0.37037037037037035</v>
      </c>
      <c r="AC316" s="7">
        <v>748.4957848425164</v>
      </c>
      <c r="AD316" s="98"/>
    </row>
    <row r="317" spans="1:30" s="17" customFormat="1">
      <c r="A317" s="98"/>
      <c r="B317" s="49" t="s">
        <v>1341</v>
      </c>
      <c r="C317" s="101"/>
      <c r="D317" s="1">
        <v>75.88</v>
      </c>
      <c r="E317" s="2">
        <v>0.06</v>
      </c>
      <c r="F317" s="2">
        <v>13.09</v>
      </c>
      <c r="G317" s="2">
        <v>1</v>
      </c>
      <c r="H317" s="3">
        <v>0.65</v>
      </c>
      <c r="I317" s="3">
        <v>0.28000000000000003</v>
      </c>
      <c r="J317" s="2">
        <v>0.1</v>
      </c>
      <c r="K317" s="2">
        <v>0.11</v>
      </c>
      <c r="L317" s="2">
        <v>0.7</v>
      </c>
      <c r="M317" s="2">
        <v>3.73</v>
      </c>
      <c r="N317" s="2">
        <v>4.54</v>
      </c>
      <c r="O317" s="2">
        <v>0.02</v>
      </c>
      <c r="P317" s="5">
        <v>814</v>
      </c>
      <c r="Q317" s="1">
        <v>21.2</v>
      </c>
      <c r="R317" s="1">
        <v>82.4</v>
      </c>
      <c r="S317" s="1">
        <v>33.299999999999997</v>
      </c>
      <c r="T317" s="1">
        <v>5.14</v>
      </c>
      <c r="U317" s="1">
        <v>17.600000000000001</v>
      </c>
      <c r="Y317" s="1">
        <v>38.39622641509434</v>
      </c>
      <c r="Z317" s="1">
        <v>1.8920454545454541</v>
      </c>
      <c r="AA317" s="1">
        <v>16.031128404669264</v>
      </c>
      <c r="AB317" s="1">
        <v>0.43076923076923079</v>
      </c>
      <c r="AC317" s="7">
        <v>736.93176119213058</v>
      </c>
      <c r="AD317" s="98"/>
    </row>
    <row r="318" spans="1:30" s="17" customFormat="1">
      <c r="A318" s="98"/>
      <c r="B318" s="49" t="s">
        <v>1342</v>
      </c>
      <c r="C318" s="101"/>
      <c r="D318" s="1">
        <v>75.099999999999994</v>
      </c>
      <c r="E318" s="2">
        <v>0.08</v>
      </c>
      <c r="F318" s="2">
        <v>12.94</v>
      </c>
      <c r="G318" s="2">
        <v>1.34</v>
      </c>
      <c r="H318" s="3">
        <v>0.93</v>
      </c>
      <c r="I318" s="3">
        <v>0.3</v>
      </c>
      <c r="J318" s="2">
        <v>0.09</v>
      </c>
      <c r="K318" s="2">
        <v>0.15</v>
      </c>
      <c r="L318" s="2">
        <v>0.69</v>
      </c>
      <c r="M318" s="2">
        <v>3.6</v>
      </c>
      <c r="N318" s="2">
        <v>4.55</v>
      </c>
      <c r="O318" s="2">
        <v>0.03</v>
      </c>
      <c r="P318" s="5">
        <v>792</v>
      </c>
      <c r="Q318" s="1">
        <v>23.6</v>
      </c>
      <c r="R318" s="1">
        <v>92.1</v>
      </c>
      <c r="S318" s="1">
        <v>33.5</v>
      </c>
      <c r="T318" s="1">
        <v>4.82</v>
      </c>
      <c r="U318" s="1">
        <v>14.1</v>
      </c>
      <c r="Y318" s="1">
        <v>33.559322033898304</v>
      </c>
      <c r="Z318" s="1">
        <v>2.375886524822695</v>
      </c>
      <c r="AA318" s="1">
        <v>19.107883817427382</v>
      </c>
      <c r="AB318" s="1">
        <v>0.32258064516129031</v>
      </c>
      <c r="AC318" s="7">
        <v>746.21859991407484</v>
      </c>
      <c r="AD318" s="98"/>
    </row>
    <row r="319" spans="1:30" s="17" customFormat="1">
      <c r="A319" s="98"/>
      <c r="B319" s="49" t="s">
        <v>1343</v>
      </c>
      <c r="C319" s="101"/>
      <c r="D319" s="1">
        <v>78.069999999999993</v>
      </c>
      <c r="E319" s="2">
        <v>0.04</v>
      </c>
      <c r="F319" s="2">
        <v>12.08</v>
      </c>
      <c r="G319" s="2">
        <v>0.78</v>
      </c>
      <c r="H319" s="3">
        <v>0.48</v>
      </c>
      <c r="I319" s="3">
        <v>0.25</v>
      </c>
      <c r="J319" s="2">
        <v>0.09</v>
      </c>
      <c r="K319" s="2">
        <v>0.08</v>
      </c>
      <c r="L319" s="2">
        <v>0.44</v>
      </c>
      <c r="M319" s="2">
        <v>3.71</v>
      </c>
      <c r="N319" s="2">
        <v>4.2300000000000004</v>
      </c>
      <c r="O319" s="2">
        <v>0.02</v>
      </c>
      <c r="P319" s="5">
        <v>703</v>
      </c>
      <c r="Q319" s="1">
        <v>9.9600000000000009</v>
      </c>
      <c r="R319" s="1">
        <v>76.7</v>
      </c>
      <c r="S319" s="1">
        <v>46</v>
      </c>
      <c r="T319" s="1">
        <v>5.4</v>
      </c>
      <c r="U319" s="1">
        <v>15</v>
      </c>
      <c r="Y319" s="1">
        <v>70.582329317269071</v>
      </c>
      <c r="Z319" s="1">
        <v>3.0666666666666669</v>
      </c>
      <c r="AA319" s="1">
        <v>14.203703703703704</v>
      </c>
      <c r="AB319" s="1">
        <v>0.52083333333333337</v>
      </c>
      <c r="AC319" s="7">
        <v>732.88017902125557</v>
      </c>
      <c r="AD319" s="98"/>
    </row>
    <row r="320" spans="1:30" s="17" customFormat="1">
      <c r="A320" s="98"/>
      <c r="B320" s="49" t="s">
        <v>1344</v>
      </c>
      <c r="C320" s="101"/>
      <c r="D320" s="1">
        <v>76.03</v>
      </c>
      <c r="E320" s="2">
        <v>7.0000000000000007E-2</v>
      </c>
      <c r="F320" s="2">
        <v>13</v>
      </c>
      <c r="G320" s="2">
        <v>1.0900000000000001</v>
      </c>
      <c r="H320" s="3">
        <v>0.71</v>
      </c>
      <c r="I320" s="3">
        <v>0.3</v>
      </c>
      <c r="J320" s="2">
        <v>7.0000000000000007E-2</v>
      </c>
      <c r="K320" s="2">
        <v>0.13</v>
      </c>
      <c r="L320" s="2">
        <v>0.6</v>
      </c>
      <c r="M320" s="2">
        <v>3.54</v>
      </c>
      <c r="N320" s="2">
        <v>4.87</v>
      </c>
      <c r="O320" s="2">
        <v>0.03</v>
      </c>
      <c r="P320" s="5">
        <v>814</v>
      </c>
      <c r="Q320" s="1">
        <v>22.1</v>
      </c>
      <c r="R320" s="1">
        <v>94.4</v>
      </c>
      <c r="S320" s="1">
        <v>36.200000000000003</v>
      </c>
      <c r="T320" s="1">
        <v>5.17</v>
      </c>
      <c r="U320" s="1">
        <v>13.7</v>
      </c>
      <c r="Y320" s="1">
        <v>36.832579185520359</v>
      </c>
      <c r="Z320" s="1">
        <v>2.6423357664233582</v>
      </c>
      <c r="AA320" s="1">
        <v>18.259187620889751</v>
      </c>
      <c r="AB320" s="1">
        <v>0.42253521126760563</v>
      </c>
      <c r="AC320" s="7">
        <v>748.28034714910314</v>
      </c>
      <c r="AD320" s="98"/>
    </row>
    <row r="321" spans="1:30" s="17" customFormat="1">
      <c r="A321" s="98"/>
      <c r="B321" s="49" t="s">
        <v>1345</v>
      </c>
      <c r="C321" s="101"/>
      <c r="D321" s="1">
        <v>76.260000000000005</v>
      </c>
      <c r="E321" s="2">
        <v>0.03</v>
      </c>
      <c r="F321" s="2">
        <v>12.66</v>
      </c>
      <c r="G321" s="2">
        <v>0.79</v>
      </c>
      <c r="H321" s="3">
        <v>0.54</v>
      </c>
      <c r="I321" s="3">
        <v>0.19</v>
      </c>
      <c r="J321" s="2">
        <v>0.09</v>
      </c>
      <c r="K321" s="2">
        <v>0.06</v>
      </c>
      <c r="L321" s="2">
        <v>0.52</v>
      </c>
      <c r="M321" s="2">
        <v>3.88</v>
      </c>
      <c r="N321" s="2">
        <v>4.7</v>
      </c>
      <c r="O321" s="2">
        <v>0.01</v>
      </c>
      <c r="P321" s="5">
        <v>727</v>
      </c>
      <c r="Q321" s="1">
        <v>9.11</v>
      </c>
      <c r="R321" s="1">
        <v>87.7</v>
      </c>
      <c r="S321" s="1">
        <v>39.299999999999997</v>
      </c>
      <c r="T321" s="1">
        <v>5.82</v>
      </c>
      <c r="U321" s="1">
        <v>18.100000000000001</v>
      </c>
      <c r="Y321" s="1">
        <v>79.802414928649839</v>
      </c>
      <c r="Z321" s="1">
        <v>2.1712707182320439</v>
      </c>
      <c r="AA321" s="1">
        <v>15.06872852233677</v>
      </c>
      <c r="AB321" s="1">
        <v>0.35185185185185186</v>
      </c>
      <c r="AC321" s="7">
        <v>738.70960243627258</v>
      </c>
      <c r="AD321" s="98"/>
    </row>
    <row r="322" spans="1:30" s="17" customFormat="1">
      <c r="A322" s="98"/>
      <c r="B322" s="49" t="s">
        <v>1346</v>
      </c>
      <c r="C322" s="101"/>
      <c r="D322" s="1">
        <v>76.290000000000006</v>
      </c>
      <c r="E322" s="2">
        <v>0.03</v>
      </c>
      <c r="F322" s="2">
        <v>12.84</v>
      </c>
      <c r="G322" s="2">
        <v>0.82</v>
      </c>
      <c r="H322" s="3">
        <v>0.6</v>
      </c>
      <c r="I322" s="3">
        <v>0.15</v>
      </c>
      <c r="J322" s="2">
        <v>0.09</v>
      </c>
      <c r="K322" s="2">
        <v>0.05</v>
      </c>
      <c r="L322" s="2">
        <v>0.55000000000000004</v>
      </c>
      <c r="M322" s="2">
        <v>4.03</v>
      </c>
      <c r="N322" s="2">
        <v>4.4800000000000004</v>
      </c>
      <c r="O322" s="2">
        <v>0.01</v>
      </c>
      <c r="P322" s="5">
        <v>791</v>
      </c>
      <c r="Q322" s="1">
        <v>7.71</v>
      </c>
      <c r="R322" s="1">
        <v>67.599999999999994</v>
      </c>
      <c r="S322" s="1">
        <v>43.1</v>
      </c>
      <c r="T322" s="1">
        <v>4.93</v>
      </c>
      <c r="U322" s="1">
        <v>26.2</v>
      </c>
      <c r="Y322" s="1">
        <v>102.5940337224384</v>
      </c>
      <c r="Z322" s="1">
        <v>1.6450381679389314</v>
      </c>
      <c r="AA322" s="1">
        <v>13.711967545638945</v>
      </c>
      <c r="AB322" s="1">
        <v>0.25</v>
      </c>
      <c r="AC322" s="7">
        <v>719.05272276865685</v>
      </c>
      <c r="AD322" s="98"/>
    </row>
    <row r="323" spans="1:30" s="17" customFormat="1">
      <c r="A323" s="98"/>
      <c r="B323" s="54" t="s">
        <v>1347</v>
      </c>
      <c r="C323" s="98" t="s">
        <v>1348</v>
      </c>
      <c r="D323" s="1">
        <v>73.849999999999994</v>
      </c>
      <c r="E323" s="2">
        <v>0.06</v>
      </c>
      <c r="F323" s="2">
        <v>12.66</v>
      </c>
      <c r="G323" s="2"/>
      <c r="H323" s="3">
        <v>0.84</v>
      </c>
      <c r="I323" s="3">
        <v>0.15</v>
      </c>
      <c r="J323" s="2">
        <v>0.06</v>
      </c>
      <c r="K323" s="2">
        <v>0.46</v>
      </c>
      <c r="L323" s="2">
        <v>1.29</v>
      </c>
      <c r="M323" s="2">
        <v>3.63</v>
      </c>
      <c r="N323" s="2">
        <v>4.46</v>
      </c>
      <c r="O323" s="2">
        <v>0.02</v>
      </c>
      <c r="P323" s="5">
        <v>625</v>
      </c>
      <c r="Q323" s="1">
        <v>35.5</v>
      </c>
      <c r="R323" s="1">
        <v>87.8</v>
      </c>
      <c r="S323" s="1">
        <v>22.6</v>
      </c>
      <c r="T323" s="1">
        <v>5.04</v>
      </c>
      <c r="U323" s="1">
        <v>10.8</v>
      </c>
      <c r="V323" s="8">
        <v>1460</v>
      </c>
      <c r="W323" s="8">
        <v>9.35</v>
      </c>
      <c r="Y323" s="1">
        <v>17.6056338028169</v>
      </c>
      <c r="Z323" s="1">
        <v>2.0925925925925926</v>
      </c>
      <c r="AA323" s="1">
        <v>17.420634920634921</v>
      </c>
      <c r="AB323" s="1">
        <v>0.17857142857142858</v>
      </c>
      <c r="AC323" s="7">
        <v>731.7230817968823</v>
      </c>
      <c r="AD323" s="98" t="s">
        <v>1349</v>
      </c>
    </row>
    <row r="324" spans="1:30" s="17" customFormat="1">
      <c r="A324" s="98"/>
      <c r="B324" s="54" t="s">
        <v>1350</v>
      </c>
      <c r="C324" s="98"/>
      <c r="D324" s="1">
        <v>74.510000000000005</v>
      </c>
      <c r="E324" s="2">
        <v>0.09</v>
      </c>
      <c r="F324" s="2">
        <v>13.73</v>
      </c>
      <c r="G324" s="2"/>
      <c r="H324" s="3">
        <v>1.04</v>
      </c>
      <c r="I324" s="3">
        <v>0.3</v>
      </c>
      <c r="J324" s="2">
        <v>7.0000000000000007E-2</v>
      </c>
      <c r="K324" s="2">
        <v>0.15</v>
      </c>
      <c r="L324" s="2">
        <v>0.96</v>
      </c>
      <c r="M324" s="2">
        <v>3.68</v>
      </c>
      <c r="N324" s="2">
        <v>4.76</v>
      </c>
      <c r="O324" s="2">
        <v>0.03</v>
      </c>
      <c r="P324" s="5">
        <v>666</v>
      </c>
      <c r="Q324" s="1">
        <v>48.8</v>
      </c>
      <c r="R324" s="1">
        <v>74</v>
      </c>
      <c r="S324" s="1">
        <v>18.899999999999999</v>
      </c>
      <c r="T324" s="1">
        <v>3.99</v>
      </c>
      <c r="U324" s="1">
        <v>7.98</v>
      </c>
      <c r="V324" s="8">
        <v>679</v>
      </c>
      <c r="W324" s="8">
        <v>12.7</v>
      </c>
      <c r="Y324" s="1">
        <v>13.647540983606557</v>
      </c>
      <c r="Z324" s="1">
        <v>2.3684210526315788</v>
      </c>
      <c r="AA324" s="1">
        <v>18.546365914786968</v>
      </c>
      <c r="AB324" s="1">
        <v>0.28846153846153844</v>
      </c>
      <c r="AC324" s="7">
        <v>726.49147206133171</v>
      </c>
      <c r="AD324" s="98"/>
    </row>
    <row r="325" spans="1:30" s="17" customFormat="1">
      <c r="A325" s="98"/>
      <c r="B325" s="54" t="s">
        <v>1351</v>
      </c>
      <c r="C325" s="98"/>
      <c r="D325" s="1">
        <v>75.599999999999994</v>
      </c>
      <c r="E325" s="2">
        <v>0.08</v>
      </c>
      <c r="F325" s="2">
        <v>13.33</v>
      </c>
      <c r="G325" s="2"/>
      <c r="H325" s="3">
        <v>1.1000000000000001</v>
      </c>
      <c r="I325" s="3">
        <v>0.25</v>
      </c>
      <c r="J325" s="2">
        <v>7.0000000000000007E-2</v>
      </c>
      <c r="K325" s="2">
        <v>0.14000000000000001</v>
      </c>
      <c r="L325" s="2">
        <v>0.93</v>
      </c>
      <c r="M325" s="2">
        <v>4.55</v>
      </c>
      <c r="N325" s="2">
        <v>4.2699999999999996</v>
      </c>
      <c r="O325" s="2">
        <v>0.03</v>
      </c>
      <c r="P325" s="5">
        <v>662</v>
      </c>
      <c r="Q325" s="1">
        <v>37.799999999999997</v>
      </c>
      <c r="R325" s="1">
        <v>79</v>
      </c>
      <c r="S325" s="1">
        <v>13.5</v>
      </c>
      <c r="T325" s="1">
        <v>4.34</v>
      </c>
      <c r="U325" s="1">
        <v>5.46</v>
      </c>
      <c r="V325" s="8">
        <v>6.78</v>
      </c>
      <c r="W325" s="8">
        <v>12.6</v>
      </c>
      <c r="Y325" s="1">
        <v>17.513227513227516</v>
      </c>
      <c r="Z325" s="1">
        <v>2.4725274725274726</v>
      </c>
      <c r="AA325" s="1">
        <v>18.202764976958527</v>
      </c>
      <c r="AB325" s="1">
        <v>0.22727272727272727</v>
      </c>
      <c r="AC325" s="7">
        <v>722.86879942775454</v>
      </c>
      <c r="AD325" s="98"/>
    </row>
    <row r="326" spans="1:30" s="17" customFormat="1">
      <c r="A326" s="98"/>
      <c r="B326" s="54" t="s">
        <v>1352</v>
      </c>
      <c r="C326" s="98"/>
      <c r="D326" s="1">
        <v>75.55</v>
      </c>
      <c r="E326" s="2">
        <v>0.09</v>
      </c>
      <c r="F326" s="2">
        <v>13.45</v>
      </c>
      <c r="G326" s="2"/>
      <c r="H326" s="3">
        <v>1.1499999999999999</v>
      </c>
      <c r="I326" s="3">
        <v>0.31</v>
      </c>
      <c r="J326" s="2">
        <v>7.0000000000000007E-2</v>
      </c>
      <c r="K326" s="2">
        <v>0.16</v>
      </c>
      <c r="L326" s="2">
        <v>0.98</v>
      </c>
      <c r="M326" s="2">
        <v>4.07</v>
      </c>
      <c r="N326" s="2">
        <v>4.43</v>
      </c>
      <c r="O326" s="2">
        <v>0.03</v>
      </c>
      <c r="P326" s="5">
        <v>628</v>
      </c>
      <c r="Q326" s="1">
        <v>41</v>
      </c>
      <c r="R326" s="1">
        <v>102</v>
      </c>
      <c r="S326" s="1">
        <v>20.2</v>
      </c>
      <c r="T326" s="1">
        <v>5.35</v>
      </c>
      <c r="U326" s="1">
        <v>7.57</v>
      </c>
      <c r="V326" s="8">
        <v>4.2</v>
      </c>
      <c r="W326" s="8">
        <v>11.9</v>
      </c>
      <c r="Y326" s="1">
        <v>15.317073170731707</v>
      </c>
      <c r="Z326" s="1">
        <v>2.6684280052840155</v>
      </c>
      <c r="AA326" s="1">
        <v>19.065420560747665</v>
      </c>
      <c r="AB326" s="1">
        <v>0.26956521739130435</v>
      </c>
      <c r="AC326" s="7">
        <v>747.97665118844452</v>
      </c>
      <c r="AD326" s="98"/>
    </row>
    <row r="327" spans="1:30" s="17" customFormat="1">
      <c r="A327" s="98"/>
      <c r="B327" s="54" t="s">
        <v>1353</v>
      </c>
      <c r="C327" s="98"/>
      <c r="D327" s="1">
        <v>75.099999999999994</v>
      </c>
      <c r="E327" s="2">
        <v>0.1</v>
      </c>
      <c r="F327" s="2">
        <v>12.82</v>
      </c>
      <c r="G327" s="2"/>
      <c r="H327" s="3">
        <v>1.19</v>
      </c>
      <c r="I327" s="3">
        <v>0.32</v>
      </c>
      <c r="J327" s="2">
        <v>0.08</v>
      </c>
      <c r="K327" s="2">
        <v>0.18</v>
      </c>
      <c r="L327" s="2">
        <v>0.89</v>
      </c>
      <c r="M327" s="2">
        <v>5.23</v>
      </c>
      <c r="N327" s="2">
        <v>4.21</v>
      </c>
      <c r="O327" s="2">
        <v>0.03</v>
      </c>
      <c r="P327" s="5">
        <v>623</v>
      </c>
      <c r="Q327" s="1">
        <v>39.4</v>
      </c>
      <c r="R327" s="1">
        <v>104</v>
      </c>
      <c r="S327" s="1">
        <v>23.1</v>
      </c>
      <c r="T327" s="1">
        <v>4.84</v>
      </c>
      <c r="U327" s="1">
        <v>9.48</v>
      </c>
      <c r="V327" s="8">
        <v>4.25</v>
      </c>
      <c r="W327" s="8">
        <v>10.5</v>
      </c>
      <c r="Y327" s="1">
        <v>15.812182741116752</v>
      </c>
      <c r="Z327" s="1">
        <v>2.4367088607594938</v>
      </c>
      <c r="AA327" s="1">
        <v>21.487603305785125</v>
      </c>
      <c r="AB327" s="1">
        <v>0.26890756302521013</v>
      </c>
      <c r="AC327" s="7">
        <v>732.09039807964689</v>
      </c>
      <c r="AD327" s="98"/>
    </row>
    <row r="328" spans="1:30" s="17" customFormat="1">
      <c r="A328" s="98"/>
      <c r="B328" s="54" t="s">
        <v>1354</v>
      </c>
      <c r="C328" s="98"/>
      <c r="D328" s="1">
        <v>74.38</v>
      </c>
      <c r="E328" s="2">
        <v>0.09</v>
      </c>
      <c r="F328" s="2">
        <v>13.09</v>
      </c>
      <c r="G328" s="2"/>
      <c r="H328" s="3">
        <v>0.88</v>
      </c>
      <c r="I328" s="3">
        <v>0.37</v>
      </c>
      <c r="J328" s="2">
        <v>7.0000000000000007E-2</v>
      </c>
      <c r="K328" s="2">
        <v>0.13</v>
      </c>
      <c r="L328" s="2">
        <v>0.99</v>
      </c>
      <c r="M328" s="2">
        <v>3.8</v>
      </c>
      <c r="N328" s="2">
        <v>4.74</v>
      </c>
      <c r="O328" s="2">
        <v>0.02</v>
      </c>
      <c r="P328" s="5">
        <v>561</v>
      </c>
      <c r="Q328" s="1">
        <v>48.1</v>
      </c>
      <c r="R328" s="1">
        <v>87.3</v>
      </c>
      <c r="S328" s="1">
        <v>16.600000000000001</v>
      </c>
      <c r="T328" s="1">
        <v>4.2699999999999996</v>
      </c>
      <c r="U328" s="1">
        <v>5.65</v>
      </c>
      <c r="V328" s="8">
        <v>1260</v>
      </c>
      <c r="W328" s="8">
        <v>9.41</v>
      </c>
      <c r="Y328" s="1">
        <v>11.663201663201663</v>
      </c>
      <c r="Z328" s="1">
        <v>2.9380530973451329</v>
      </c>
      <c r="AA328" s="1">
        <v>20.444964871194379</v>
      </c>
      <c r="AB328" s="1">
        <v>0.42045454545454547</v>
      </c>
      <c r="AC328" s="7">
        <v>733.87782162520136</v>
      </c>
      <c r="AD328" s="98"/>
    </row>
    <row r="329" spans="1:30" s="17" customFormat="1">
      <c r="A329" s="98"/>
      <c r="B329" s="54" t="s">
        <v>1355</v>
      </c>
      <c r="C329" s="98"/>
      <c r="D329" s="1">
        <v>74.77</v>
      </c>
      <c r="E329" s="2">
        <v>0.09</v>
      </c>
      <c r="F329" s="2">
        <v>12.67</v>
      </c>
      <c r="G329" s="2"/>
      <c r="H329" s="3">
        <v>0.85</v>
      </c>
      <c r="I329" s="3">
        <v>0.34</v>
      </c>
      <c r="J329" s="2">
        <v>7.0000000000000007E-2</v>
      </c>
      <c r="K329" s="2">
        <v>0.12</v>
      </c>
      <c r="L329" s="2">
        <v>1.03</v>
      </c>
      <c r="M329" s="2">
        <v>4.1100000000000003</v>
      </c>
      <c r="N329" s="2">
        <v>4.33</v>
      </c>
      <c r="O329" s="2">
        <v>0.02</v>
      </c>
      <c r="P329" s="5">
        <v>610</v>
      </c>
      <c r="Q329" s="1">
        <v>46.6</v>
      </c>
      <c r="R329" s="1">
        <v>103</v>
      </c>
      <c r="S329" s="1">
        <v>20.399999999999999</v>
      </c>
      <c r="T329" s="1">
        <v>5.01</v>
      </c>
      <c r="U329" s="1">
        <v>6.8</v>
      </c>
      <c r="V329" s="8">
        <v>1430</v>
      </c>
      <c r="W329" s="8">
        <v>12</v>
      </c>
      <c r="Y329" s="1">
        <v>13.090128755364807</v>
      </c>
      <c r="Z329" s="1">
        <v>3</v>
      </c>
      <c r="AA329" s="1">
        <v>20.558882235528944</v>
      </c>
      <c r="AB329" s="1">
        <v>0.4</v>
      </c>
      <c r="AC329" s="7">
        <v>743.32444431419174</v>
      </c>
      <c r="AD329" s="98"/>
    </row>
    <row r="330" spans="1:30" s="17" customFormat="1">
      <c r="A330" s="98"/>
      <c r="B330" s="54" t="s">
        <v>1356</v>
      </c>
      <c r="C330" s="98"/>
      <c r="D330" s="1">
        <v>75.39</v>
      </c>
      <c r="E330" s="2">
        <v>7.0000000000000007E-2</v>
      </c>
      <c r="F330" s="2">
        <v>13.01</v>
      </c>
      <c r="G330" s="2"/>
      <c r="H330" s="3">
        <v>0.75</v>
      </c>
      <c r="I330" s="3">
        <v>0.24</v>
      </c>
      <c r="J330" s="2">
        <v>0.06</v>
      </c>
      <c r="K330" s="2">
        <v>0.08</v>
      </c>
      <c r="L330" s="2">
        <v>0.89</v>
      </c>
      <c r="M330" s="2">
        <v>3.79</v>
      </c>
      <c r="N330" s="2">
        <v>4.6500000000000004</v>
      </c>
      <c r="O330" s="2">
        <v>0.01</v>
      </c>
      <c r="P330" s="5">
        <v>655</v>
      </c>
      <c r="Q330" s="1">
        <v>34.6</v>
      </c>
      <c r="R330" s="1">
        <v>78.099999999999994</v>
      </c>
      <c r="S330" s="1">
        <v>23.9</v>
      </c>
      <c r="T330" s="1">
        <v>4.4800000000000004</v>
      </c>
      <c r="U330" s="1">
        <v>8.73</v>
      </c>
      <c r="V330" s="8">
        <v>1400</v>
      </c>
      <c r="W330" s="8">
        <v>11.4</v>
      </c>
      <c r="Y330" s="1">
        <v>18.930635838150287</v>
      </c>
      <c r="Z330" s="1">
        <v>2.737686139747995</v>
      </c>
      <c r="AA330" s="1">
        <v>17.433035714285712</v>
      </c>
      <c r="AB330" s="1">
        <v>0.32</v>
      </c>
      <c r="AC330" s="7">
        <v>727.66435822831068</v>
      </c>
      <c r="AD330" s="98"/>
    </row>
    <row r="331" spans="1:30" s="17" customFormat="1">
      <c r="A331" s="98"/>
      <c r="B331" s="54" t="s">
        <v>1357</v>
      </c>
      <c r="C331" s="98" t="s">
        <v>1358</v>
      </c>
      <c r="D331" s="1">
        <v>76.260000000000005</v>
      </c>
      <c r="E331" s="2">
        <v>0.02</v>
      </c>
      <c r="F331" s="2">
        <v>13.05</v>
      </c>
      <c r="G331" s="2"/>
      <c r="H331" s="3">
        <v>0.45</v>
      </c>
      <c r="I331" s="3">
        <v>0.16</v>
      </c>
      <c r="J331" s="2">
        <v>0.11</v>
      </c>
      <c r="K331" s="2">
        <v>0.03</v>
      </c>
      <c r="L331" s="2">
        <v>0.49</v>
      </c>
      <c r="M331" s="2">
        <v>4.6900000000000004</v>
      </c>
      <c r="N331" s="2">
        <v>4.41</v>
      </c>
      <c r="O331" s="2">
        <v>3.0000000000000001E-3</v>
      </c>
      <c r="P331" s="5">
        <v>948</v>
      </c>
      <c r="Q331" s="1">
        <v>10.4</v>
      </c>
      <c r="R331" s="1">
        <v>63.2</v>
      </c>
      <c r="S331" s="1">
        <v>25.7</v>
      </c>
      <c r="T331" s="1">
        <v>5.65</v>
      </c>
      <c r="U331" s="1">
        <v>13.8</v>
      </c>
      <c r="V331" s="8">
        <v>1320</v>
      </c>
      <c r="W331" s="8">
        <v>9.7100000000000009</v>
      </c>
      <c r="Y331" s="1">
        <v>91.153846153846146</v>
      </c>
      <c r="Z331" s="1">
        <v>1.86231884057971</v>
      </c>
      <c r="AA331" s="1">
        <v>11.185840707964601</v>
      </c>
      <c r="AB331" s="1">
        <v>0.35555555555555557</v>
      </c>
      <c r="AC331" s="7">
        <v>708.14571081627901</v>
      </c>
      <c r="AD331" s="98"/>
    </row>
    <row r="332" spans="1:30" s="17" customFormat="1">
      <c r="A332" s="98"/>
      <c r="B332" s="54" t="s">
        <v>1359</v>
      </c>
      <c r="C332" s="98"/>
      <c r="D332" s="1">
        <v>75.58</v>
      </c>
      <c r="E332" s="2">
        <v>0.02</v>
      </c>
      <c r="F332" s="2">
        <v>12.99</v>
      </c>
      <c r="G332" s="2"/>
      <c r="H332" s="3">
        <v>0.62</v>
      </c>
      <c r="I332" s="3">
        <v>0.23</v>
      </c>
      <c r="J332" s="2">
        <v>0.09</v>
      </c>
      <c r="K332" s="2">
        <v>0.03</v>
      </c>
      <c r="L332" s="2">
        <v>0.59</v>
      </c>
      <c r="M332" s="2">
        <v>4.24</v>
      </c>
      <c r="N332" s="2">
        <v>4.24</v>
      </c>
      <c r="O332" s="2">
        <v>3.0000000000000001E-3</v>
      </c>
      <c r="P332" s="5">
        <v>943</v>
      </c>
      <c r="Q332" s="1">
        <v>7.94</v>
      </c>
      <c r="R332" s="1">
        <v>59.4</v>
      </c>
      <c r="S332" s="1">
        <v>40.799999999999997</v>
      </c>
      <c r="T332" s="1">
        <v>5.36</v>
      </c>
      <c r="U332" s="1">
        <v>30.3</v>
      </c>
      <c r="V332" s="8">
        <v>17</v>
      </c>
      <c r="W332" s="8">
        <v>21.4</v>
      </c>
      <c r="Y332" s="1">
        <v>118.76574307304786</v>
      </c>
      <c r="Z332" s="1">
        <v>1.3465346534653464</v>
      </c>
      <c r="AA332" s="1">
        <v>11.082089552238806</v>
      </c>
      <c r="AB332" s="1">
        <v>0.37096774193548387</v>
      </c>
      <c r="AC332" s="7">
        <v>708.67718031058848</v>
      </c>
      <c r="AD332" s="98"/>
    </row>
    <row r="333" spans="1:30" s="17" customFormat="1">
      <c r="A333" s="98"/>
      <c r="B333" s="54" t="s">
        <v>1360</v>
      </c>
      <c r="C333" s="98"/>
      <c r="D333" s="1">
        <v>75.7</v>
      </c>
      <c r="E333" s="2">
        <v>0.02</v>
      </c>
      <c r="F333" s="2">
        <v>12.93</v>
      </c>
      <c r="G333" s="2"/>
      <c r="H333" s="3">
        <v>0.71</v>
      </c>
      <c r="I333" s="3">
        <v>0.25</v>
      </c>
      <c r="J333" s="2">
        <v>0.1</v>
      </c>
      <c r="K333" s="2">
        <v>0.02</v>
      </c>
      <c r="L333" s="2">
        <v>0.61</v>
      </c>
      <c r="M333" s="2">
        <v>4.26</v>
      </c>
      <c r="N333" s="2">
        <v>4.42</v>
      </c>
      <c r="O333" s="2">
        <v>2E-3</v>
      </c>
      <c r="P333" s="5">
        <v>1001</v>
      </c>
      <c r="Q333" s="1">
        <v>7.44</v>
      </c>
      <c r="R333" s="1">
        <v>58.7</v>
      </c>
      <c r="S333" s="1">
        <v>36.6</v>
      </c>
      <c r="T333" s="1">
        <v>5.0599999999999996</v>
      </c>
      <c r="U333" s="1">
        <v>29.1</v>
      </c>
      <c r="V333" s="8">
        <v>8.7200000000000006</v>
      </c>
      <c r="W333" s="8">
        <v>15.4</v>
      </c>
      <c r="Y333" s="1">
        <v>134.54301075268816</v>
      </c>
      <c r="Z333" s="1">
        <v>1.2577319587628866</v>
      </c>
      <c r="AA333" s="1">
        <v>11.600790513833994</v>
      </c>
      <c r="AB333" s="1">
        <v>0.35211267605633806</v>
      </c>
      <c r="AC333" s="7">
        <v>705.3770905765158</v>
      </c>
      <c r="AD333" s="98"/>
    </row>
    <row r="334" spans="1:30" s="17" customFormat="1">
      <c r="A334" s="98"/>
      <c r="B334" s="54" t="s">
        <v>1361</v>
      </c>
      <c r="C334" s="98"/>
      <c r="D334" s="1">
        <v>76.099999999999994</v>
      </c>
      <c r="E334" s="2">
        <v>0.02</v>
      </c>
      <c r="F334" s="2">
        <v>13.49</v>
      </c>
      <c r="G334" s="2"/>
      <c r="H334" s="3">
        <v>0.48</v>
      </c>
      <c r="I334" s="3">
        <v>0.22</v>
      </c>
      <c r="J334" s="2">
        <v>0.1</v>
      </c>
      <c r="K334" s="2">
        <v>0.04</v>
      </c>
      <c r="L334" s="2">
        <v>0.56999999999999995</v>
      </c>
      <c r="M334" s="2">
        <v>4.93</v>
      </c>
      <c r="N334" s="2">
        <v>4.2300000000000004</v>
      </c>
      <c r="O334" s="2">
        <v>3.0000000000000001E-3</v>
      </c>
      <c r="P334" s="5">
        <v>994</v>
      </c>
      <c r="Q334" s="1">
        <v>7.01</v>
      </c>
      <c r="R334" s="1">
        <v>74.7</v>
      </c>
      <c r="S334" s="1">
        <v>30.5</v>
      </c>
      <c r="T334" s="1">
        <v>6.03</v>
      </c>
      <c r="U334" s="1">
        <v>14.1</v>
      </c>
      <c r="V334" s="8">
        <v>1190</v>
      </c>
      <c r="W334" s="8">
        <v>17.399999999999999</v>
      </c>
      <c r="Y334" s="1">
        <v>141.79743223965764</v>
      </c>
      <c r="Z334" s="1">
        <v>2.1631205673758864</v>
      </c>
      <c r="AA334" s="1">
        <v>12.388059701492537</v>
      </c>
      <c r="AB334" s="1">
        <v>0.45833333333333337</v>
      </c>
      <c r="AC334" s="7">
        <v>720.6419810170803</v>
      </c>
      <c r="AD334" s="98"/>
    </row>
    <row r="335" spans="1:30" s="17" customFormat="1">
      <c r="A335" s="98"/>
      <c r="B335" s="54" t="s">
        <v>1362</v>
      </c>
      <c r="C335" s="98"/>
      <c r="D335" s="1">
        <v>75.7</v>
      </c>
      <c r="E335" s="2">
        <v>0.03</v>
      </c>
      <c r="F335" s="2">
        <v>12.96</v>
      </c>
      <c r="G335" s="2"/>
      <c r="H335" s="3">
        <v>0.52</v>
      </c>
      <c r="I335" s="3">
        <v>0.23</v>
      </c>
      <c r="J335" s="2">
        <v>0.09</v>
      </c>
      <c r="K335" s="2">
        <v>0.03</v>
      </c>
      <c r="L335" s="2">
        <v>0.64</v>
      </c>
      <c r="M335" s="2">
        <v>4.6100000000000003</v>
      </c>
      <c r="N335" s="2">
        <v>4.2300000000000004</v>
      </c>
      <c r="O335" s="2">
        <v>5.0000000000000001E-3</v>
      </c>
      <c r="P335" s="5">
        <v>949</v>
      </c>
      <c r="Q335" s="1">
        <v>12.7</v>
      </c>
      <c r="R335" s="1">
        <v>75.2</v>
      </c>
      <c r="S335" s="1">
        <v>30.1</v>
      </c>
      <c r="T335" s="1">
        <v>5.52</v>
      </c>
      <c r="U335" s="1">
        <v>13.9</v>
      </c>
      <c r="V335" s="8">
        <v>1480</v>
      </c>
      <c r="W335" s="8">
        <v>21.9</v>
      </c>
      <c r="Y335" s="1">
        <v>74.724409448818903</v>
      </c>
      <c r="Z335" s="1">
        <v>2.1654676258992804</v>
      </c>
      <c r="AA335" s="1">
        <v>13.623188405797103</v>
      </c>
      <c r="AB335" s="1">
        <v>0.44230769230769229</v>
      </c>
      <c r="AC335" s="7">
        <v>721.00650848653436</v>
      </c>
      <c r="AD335" s="98"/>
    </row>
    <row r="336" spans="1:30" s="17" customFormat="1">
      <c r="A336" s="98"/>
      <c r="B336" s="54" t="s">
        <v>1363</v>
      </c>
      <c r="C336" s="98"/>
      <c r="D336" s="1">
        <v>75.849999999999994</v>
      </c>
      <c r="E336" s="2">
        <v>0.02</v>
      </c>
      <c r="F336" s="2">
        <v>12.87</v>
      </c>
      <c r="G336" s="2"/>
      <c r="H336" s="3">
        <v>0.5</v>
      </c>
      <c r="I336" s="3">
        <v>0.19</v>
      </c>
      <c r="J336" s="2">
        <v>0.08</v>
      </c>
      <c r="K336" s="2">
        <v>0</v>
      </c>
      <c r="L336" s="2">
        <v>0.55000000000000004</v>
      </c>
      <c r="M336" s="2">
        <v>4</v>
      </c>
      <c r="N336" s="2">
        <v>4.6399999999999997</v>
      </c>
      <c r="O336" s="2">
        <v>2E-3</v>
      </c>
      <c r="P336" s="5">
        <v>1091</v>
      </c>
      <c r="Q336" s="1">
        <v>7.54</v>
      </c>
      <c r="R336" s="1">
        <v>66.3</v>
      </c>
      <c r="S336" s="1">
        <v>27</v>
      </c>
      <c r="T336" s="1">
        <v>5.85</v>
      </c>
      <c r="U336" s="1">
        <v>12.4</v>
      </c>
      <c r="V336" s="8">
        <v>1460</v>
      </c>
      <c r="W336" s="8">
        <v>9.7100000000000009</v>
      </c>
      <c r="Y336" s="1">
        <v>144.69496021220158</v>
      </c>
      <c r="Z336" s="1">
        <v>2.1774193548387095</v>
      </c>
      <c r="AA336" s="1">
        <v>11.333333333333334</v>
      </c>
      <c r="AB336" s="1">
        <v>0.38</v>
      </c>
      <c r="AC336" s="7">
        <v>716.73419149248537</v>
      </c>
      <c r="AD336" s="98"/>
    </row>
    <row r="337" spans="1:33" s="17" customFormat="1">
      <c r="A337" s="98"/>
      <c r="B337" s="54" t="s">
        <v>1364</v>
      </c>
      <c r="C337" s="98"/>
      <c r="D337" s="1">
        <v>75.400000000000006</v>
      </c>
      <c r="E337" s="2">
        <v>0.02</v>
      </c>
      <c r="F337" s="2">
        <v>12.96</v>
      </c>
      <c r="G337" s="2"/>
      <c r="H337" s="3">
        <v>0.59</v>
      </c>
      <c r="I337" s="3">
        <v>0.24</v>
      </c>
      <c r="J337" s="2">
        <v>7.0000000000000007E-2</v>
      </c>
      <c r="K337" s="2">
        <v>0.01</v>
      </c>
      <c r="L337" s="2">
        <v>0.56999999999999995</v>
      </c>
      <c r="M337" s="2">
        <v>4.1900000000000004</v>
      </c>
      <c r="N337" s="2">
        <v>4.47</v>
      </c>
      <c r="O337" s="2">
        <v>1E-3</v>
      </c>
      <c r="P337" s="5">
        <v>1031</v>
      </c>
      <c r="Q337" s="1">
        <v>8.1999999999999993</v>
      </c>
      <c r="R337" s="1">
        <v>75.900000000000006</v>
      </c>
      <c r="S337" s="1">
        <v>27.6</v>
      </c>
      <c r="T337" s="1">
        <v>6.48</v>
      </c>
      <c r="U337" s="1">
        <v>16.8</v>
      </c>
      <c r="V337" s="8">
        <v>1500</v>
      </c>
      <c r="W337" s="8">
        <v>7.71</v>
      </c>
      <c r="Y337" s="1">
        <v>125.73170731707319</v>
      </c>
      <c r="Z337" s="1">
        <v>1.6428571428571428</v>
      </c>
      <c r="AA337" s="1">
        <v>11.712962962962964</v>
      </c>
      <c r="AB337" s="1">
        <v>0.40677966101694918</v>
      </c>
      <c r="AC337" s="7">
        <v>726.0664741151611</v>
      </c>
      <c r="AD337" s="98"/>
    </row>
    <row r="338" spans="1:33" s="17" customFormat="1">
      <c r="A338" s="98"/>
      <c r="B338" s="54" t="s">
        <v>1365</v>
      </c>
      <c r="C338" s="98"/>
      <c r="D338" s="1">
        <v>75.709999999999994</v>
      </c>
      <c r="E338" s="2">
        <v>0.02</v>
      </c>
      <c r="F338" s="2">
        <v>12.95</v>
      </c>
      <c r="G338" s="2"/>
      <c r="H338" s="3">
        <v>0.56000000000000005</v>
      </c>
      <c r="I338" s="3">
        <v>0.17</v>
      </c>
      <c r="J338" s="2">
        <v>0.1</v>
      </c>
      <c r="K338" s="2">
        <v>0</v>
      </c>
      <c r="L338" s="2">
        <v>0.56000000000000005</v>
      </c>
      <c r="M338" s="2">
        <v>4.18</v>
      </c>
      <c r="N338" s="2">
        <v>4.3600000000000003</v>
      </c>
      <c r="O338" s="2">
        <v>1E-3</v>
      </c>
      <c r="P338" s="5">
        <v>1011</v>
      </c>
      <c r="Q338" s="1">
        <v>7.08</v>
      </c>
      <c r="R338" s="1">
        <v>72.2</v>
      </c>
      <c r="S338" s="1">
        <v>28.5</v>
      </c>
      <c r="T338" s="1">
        <v>6.39</v>
      </c>
      <c r="U338" s="1">
        <v>14.1</v>
      </c>
      <c r="V338" s="8">
        <v>1380</v>
      </c>
      <c r="W338" s="8">
        <v>13.6</v>
      </c>
      <c r="Y338" s="1">
        <v>142.79661016949152</v>
      </c>
      <c r="Z338" s="1">
        <v>2.021276595744681</v>
      </c>
      <c r="AA338" s="1">
        <v>11.298904538341159</v>
      </c>
      <c r="AB338" s="1">
        <v>0.30357142857142855</v>
      </c>
      <c r="AC338" s="7">
        <v>723.56874032658686</v>
      </c>
      <c r="AD338" s="98"/>
    </row>
    <row r="339" spans="1:33" s="17" customFormat="1">
      <c r="A339" s="98"/>
      <c r="B339" s="54" t="s">
        <v>1366</v>
      </c>
      <c r="C339" s="98"/>
      <c r="D339" s="1">
        <v>76.099999999999994</v>
      </c>
      <c r="E339" s="2">
        <v>0.02</v>
      </c>
      <c r="F339" s="2">
        <v>12.87</v>
      </c>
      <c r="G339" s="2"/>
      <c r="H339" s="3">
        <v>0.44</v>
      </c>
      <c r="I339" s="3">
        <v>0.28000000000000003</v>
      </c>
      <c r="J339" s="2">
        <v>0.08</v>
      </c>
      <c r="K339" s="2">
        <v>0.03</v>
      </c>
      <c r="L339" s="2">
        <v>0.62</v>
      </c>
      <c r="M339" s="2">
        <v>4.6500000000000004</v>
      </c>
      <c r="N339" s="2">
        <v>4.16</v>
      </c>
      <c r="O339" s="2">
        <v>3.0000000000000001E-3</v>
      </c>
      <c r="P339" s="5">
        <v>991</v>
      </c>
      <c r="Q339" s="1">
        <v>8</v>
      </c>
      <c r="R339" s="1">
        <v>63</v>
      </c>
      <c r="S339" s="1">
        <v>28.4</v>
      </c>
      <c r="T339" s="1">
        <v>5.39</v>
      </c>
      <c r="U339" s="1">
        <v>14.5</v>
      </c>
      <c r="V339" s="8">
        <v>1410</v>
      </c>
      <c r="W339" s="8">
        <v>22</v>
      </c>
      <c r="Y339" s="1">
        <v>123.875</v>
      </c>
      <c r="Z339" s="1">
        <v>1.9586206896551723</v>
      </c>
      <c r="AA339" s="1">
        <v>11.688311688311689</v>
      </c>
      <c r="AB339" s="1">
        <v>0.63636363636363646</v>
      </c>
      <c r="AC339" s="7">
        <v>707.59943233993431</v>
      </c>
      <c r="AD339" s="98"/>
    </row>
    <row r="340" spans="1:33" s="17" customFormat="1">
      <c r="A340" s="98"/>
      <c r="B340" s="54" t="s">
        <v>1367</v>
      </c>
      <c r="C340" s="98"/>
      <c r="D340" s="1">
        <v>76.489999999999995</v>
      </c>
      <c r="E340" s="2">
        <v>0.02</v>
      </c>
      <c r="F340" s="2">
        <v>12.51</v>
      </c>
      <c r="G340" s="2"/>
      <c r="H340" s="3">
        <v>0.53</v>
      </c>
      <c r="I340" s="3">
        <v>0.28999999999999998</v>
      </c>
      <c r="J340" s="2">
        <v>0.09</v>
      </c>
      <c r="K340" s="2">
        <v>0.06</v>
      </c>
      <c r="L340" s="2">
        <v>0.66</v>
      </c>
      <c r="M340" s="2">
        <v>4.18</v>
      </c>
      <c r="N340" s="2">
        <v>4.3600000000000003</v>
      </c>
      <c r="O340" s="2">
        <v>3.0000000000000001E-3</v>
      </c>
      <c r="P340" s="5">
        <v>949</v>
      </c>
      <c r="Q340" s="1">
        <v>8.11</v>
      </c>
      <c r="R340" s="1">
        <v>71.599999999999994</v>
      </c>
      <c r="S340" s="1">
        <v>28.3</v>
      </c>
      <c r="T340" s="1">
        <v>6.22</v>
      </c>
      <c r="U340" s="1">
        <v>13.6</v>
      </c>
      <c r="V340" s="8">
        <v>1500</v>
      </c>
      <c r="W340" s="8">
        <v>6.56</v>
      </c>
      <c r="Y340" s="1">
        <v>117.01602959309496</v>
      </c>
      <c r="Z340" s="1">
        <v>2.0808823529411766</v>
      </c>
      <c r="AA340" s="1">
        <v>11.511254019292604</v>
      </c>
      <c r="AB340" s="1">
        <v>0.54716981132075471</v>
      </c>
      <c r="AC340" s="7">
        <v>718.97681363118409</v>
      </c>
      <c r="AD340" s="98"/>
    </row>
    <row r="341" spans="1:33" s="17" customFormat="1">
      <c r="A341" s="98"/>
      <c r="B341" s="54" t="s">
        <v>1368</v>
      </c>
      <c r="C341" s="98"/>
      <c r="D341" s="1">
        <v>75.430000000000007</v>
      </c>
      <c r="E341" s="2">
        <v>0.02</v>
      </c>
      <c r="F341" s="2">
        <v>12.93</v>
      </c>
      <c r="G341" s="2"/>
      <c r="H341" s="3">
        <v>0.48</v>
      </c>
      <c r="I341" s="3">
        <v>0.27</v>
      </c>
      <c r="J341" s="2">
        <v>0.11</v>
      </c>
      <c r="K341" s="2">
        <v>0.01</v>
      </c>
      <c r="L341" s="2">
        <v>0.59</v>
      </c>
      <c r="M341" s="2">
        <v>4.28</v>
      </c>
      <c r="N341" s="2">
        <v>4.1399999999999997</v>
      </c>
      <c r="O341" s="2">
        <v>1E-3</v>
      </c>
      <c r="P341" s="5">
        <v>951</v>
      </c>
      <c r="Q341" s="1">
        <v>6.91</v>
      </c>
      <c r="R341" s="1">
        <v>59.6</v>
      </c>
      <c r="S341" s="1">
        <v>29.1</v>
      </c>
      <c r="T341" s="1">
        <v>5.41</v>
      </c>
      <c r="U341" s="1">
        <v>12.3</v>
      </c>
      <c r="V341" s="8">
        <v>1610</v>
      </c>
      <c r="W341" s="8">
        <v>13.5</v>
      </c>
      <c r="Y341" s="1">
        <v>137.62662807525325</v>
      </c>
      <c r="Z341" s="1">
        <v>2.3658536585365852</v>
      </c>
      <c r="AA341" s="1">
        <v>11.016635859519408</v>
      </c>
      <c r="AB341" s="1">
        <v>0.56250000000000011</v>
      </c>
      <c r="AC341" s="7">
        <v>708.96564149911808</v>
      </c>
      <c r="AD341" s="98"/>
    </row>
    <row r="342" spans="1:33" s="17" customFormat="1">
      <c r="A342" s="98"/>
      <c r="B342" s="54" t="s">
        <v>1369</v>
      </c>
      <c r="C342" s="98" t="s">
        <v>1370</v>
      </c>
      <c r="D342" s="1">
        <v>76.42</v>
      </c>
      <c r="E342" s="2">
        <v>0.02</v>
      </c>
      <c r="F342" s="2">
        <v>13.08</v>
      </c>
      <c r="G342" s="2"/>
      <c r="H342" s="3">
        <v>0.6</v>
      </c>
      <c r="I342" s="3">
        <v>0.27</v>
      </c>
      <c r="J342" s="2">
        <v>0.15</v>
      </c>
      <c r="K342" s="2">
        <v>0.03</v>
      </c>
      <c r="L342" s="2">
        <v>0.51</v>
      </c>
      <c r="M342" s="2">
        <v>4.5999999999999996</v>
      </c>
      <c r="N342" s="2">
        <v>4.2300000000000004</v>
      </c>
      <c r="O342" s="2">
        <v>1E-3</v>
      </c>
      <c r="P342" s="5">
        <v>983</v>
      </c>
      <c r="Q342" s="1">
        <v>5.0999999999999996</v>
      </c>
      <c r="R342" s="1">
        <v>55.9</v>
      </c>
      <c r="S342" s="1">
        <v>26.2</v>
      </c>
      <c r="T342" s="1">
        <v>5.07</v>
      </c>
      <c r="U342" s="1">
        <v>11.4</v>
      </c>
      <c r="V342" s="8">
        <v>5.64</v>
      </c>
      <c r="W342" s="8">
        <v>17.399999999999999</v>
      </c>
      <c r="Y342" s="1">
        <v>192.74509803921569</v>
      </c>
      <c r="Z342" s="1">
        <v>2.2982456140350878</v>
      </c>
      <c r="AA342" s="1">
        <v>11.025641025641026</v>
      </c>
      <c r="AB342" s="1">
        <v>0.45000000000000007</v>
      </c>
      <c r="AC342" s="7">
        <v>701.50519472298208</v>
      </c>
      <c r="AD342" s="98"/>
    </row>
    <row r="343" spans="1:33" s="17" customFormat="1">
      <c r="A343" s="98"/>
      <c r="B343" s="54" t="s">
        <v>1371</v>
      </c>
      <c r="C343" s="98"/>
      <c r="D343" s="1">
        <v>75.7</v>
      </c>
      <c r="E343" s="2">
        <v>0.02</v>
      </c>
      <c r="F343" s="2">
        <v>13.06</v>
      </c>
      <c r="G343" s="2"/>
      <c r="H343" s="3">
        <v>0.75</v>
      </c>
      <c r="I343" s="3">
        <v>0.24</v>
      </c>
      <c r="J343" s="2">
        <v>7.0000000000000007E-2</v>
      </c>
      <c r="K343" s="2">
        <v>0.02</v>
      </c>
      <c r="L343" s="2">
        <v>0.6</v>
      </c>
      <c r="M343" s="2">
        <v>4.59</v>
      </c>
      <c r="N343" s="2">
        <v>4.25</v>
      </c>
      <c r="O343" s="2">
        <v>4.0000000000000001E-3</v>
      </c>
      <c r="P343" s="5">
        <v>971</v>
      </c>
      <c r="Q343" s="1">
        <v>8.41</v>
      </c>
      <c r="R343" s="1">
        <v>65.900000000000006</v>
      </c>
      <c r="S343" s="1">
        <v>34.6</v>
      </c>
      <c r="T343" s="1">
        <v>5.72</v>
      </c>
      <c r="U343" s="1">
        <v>17.399999999999999</v>
      </c>
      <c r="V343" s="8">
        <v>9.4499999999999993</v>
      </c>
      <c r="W343" s="8">
        <v>15.3</v>
      </c>
      <c r="Y343" s="1">
        <v>115.45778834720571</v>
      </c>
      <c r="Z343" s="1">
        <v>1.9885057471264371</v>
      </c>
      <c r="AA343" s="1">
        <v>11.520979020979022</v>
      </c>
      <c r="AB343" s="1">
        <v>0.32</v>
      </c>
      <c r="AC343" s="7">
        <v>712.0778921629551</v>
      </c>
      <c r="AD343" s="98"/>
      <c r="AE343" s="74"/>
      <c r="AG343" s="74"/>
    </row>
    <row r="344" spans="1:33" s="17" customFormat="1">
      <c r="A344" s="98" t="s">
        <v>1372</v>
      </c>
      <c r="B344" s="54" t="s">
        <v>1373</v>
      </c>
      <c r="C344" s="98" t="s">
        <v>1091</v>
      </c>
      <c r="D344" s="1">
        <v>73.97</v>
      </c>
      <c r="E344" s="2">
        <v>0.08</v>
      </c>
      <c r="F344" s="2">
        <v>13.87</v>
      </c>
      <c r="G344" s="2"/>
      <c r="H344" s="3"/>
      <c r="I344" s="3">
        <v>1.0900000000000001</v>
      </c>
      <c r="J344" s="2">
        <v>0.14000000000000001</v>
      </c>
      <c r="K344" s="2">
        <v>0.01</v>
      </c>
      <c r="L344" s="2">
        <v>0.72</v>
      </c>
      <c r="M344" s="2">
        <v>4.1900000000000004</v>
      </c>
      <c r="N344" s="2">
        <v>4.9000000000000004</v>
      </c>
      <c r="O344" s="2">
        <v>0.02</v>
      </c>
      <c r="P344" s="5">
        <v>602</v>
      </c>
      <c r="Q344" s="1">
        <v>14.2</v>
      </c>
      <c r="R344" s="1">
        <v>64.400000000000006</v>
      </c>
      <c r="S344" s="1">
        <v>36.5</v>
      </c>
      <c r="T344" s="1">
        <v>4.68</v>
      </c>
      <c r="U344" s="1">
        <v>9.77</v>
      </c>
      <c r="V344" s="8">
        <v>29.6</v>
      </c>
      <c r="W344" s="8">
        <v>4.84</v>
      </c>
      <c r="Y344" s="1">
        <v>42.394366197183103</v>
      </c>
      <c r="Z344" s="1">
        <v>3.7359263050153535</v>
      </c>
      <c r="AA344" s="1">
        <v>13.760683760683763</v>
      </c>
      <c r="AB344" s="1"/>
      <c r="AC344" s="7">
        <v>712.37160955397769</v>
      </c>
      <c r="AD344" s="98" t="s">
        <v>1374</v>
      </c>
    </row>
    <row r="345" spans="1:33" s="17" customFormat="1">
      <c r="A345" s="98"/>
      <c r="B345" s="54" t="s">
        <v>1375</v>
      </c>
      <c r="C345" s="98"/>
      <c r="D345" s="1">
        <v>72.78</v>
      </c>
      <c r="E345" s="2">
        <v>0.09</v>
      </c>
      <c r="F345" s="2">
        <v>14.49</v>
      </c>
      <c r="G345" s="2"/>
      <c r="H345" s="3"/>
      <c r="I345" s="3">
        <v>2.67</v>
      </c>
      <c r="J345" s="2">
        <v>0.56000000000000005</v>
      </c>
      <c r="K345" s="2">
        <v>0.04</v>
      </c>
      <c r="L345" s="2">
        <v>1.1299999999999999</v>
      </c>
      <c r="M345" s="2">
        <v>2.0499999999999998</v>
      </c>
      <c r="N345" s="2">
        <v>4.0999999999999996</v>
      </c>
      <c r="O345" s="2">
        <v>0.03</v>
      </c>
      <c r="P345" s="5">
        <v>1010</v>
      </c>
      <c r="Q345" s="1">
        <v>7.46</v>
      </c>
      <c r="R345" s="1">
        <v>82.7</v>
      </c>
      <c r="S345" s="1">
        <v>18.8</v>
      </c>
      <c r="T345" s="1">
        <v>4.99</v>
      </c>
      <c r="U345" s="1">
        <v>4.01</v>
      </c>
      <c r="V345" s="8">
        <v>187</v>
      </c>
      <c r="W345" s="8">
        <v>9.2200000000000006</v>
      </c>
      <c r="Y345" s="1">
        <v>135.3887399463807</v>
      </c>
      <c r="Z345" s="1">
        <v>4.6882793017456361</v>
      </c>
      <c r="AA345" s="1">
        <v>16.573146292585172</v>
      </c>
      <c r="AB345" s="1"/>
      <c r="AC345" s="7">
        <v>761.86362044462851</v>
      </c>
      <c r="AD345" s="98"/>
    </row>
    <row r="346" spans="1:33" s="17" customFormat="1">
      <c r="A346" s="98"/>
      <c r="B346" s="54" t="s">
        <v>1376</v>
      </c>
      <c r="C346" s="98"/>
      <c r="D346" s="1">
        <v>74.569999999999993</v>
      </c>
      <c r="E346" s="2">
        <v>0.08</v>
      </c>
      <c r="F346" s="2">
        <v>13.4</v>
      </c>
      <c r="G346" s="2"/>
      <c r="H346" s="3"/>
      <c r="I346" s="3">
        <v>1.24</v>
      </c>
      <c r="J346" s="2">
        <v>0.16</v>
      </c>
      <c r="K346" s="2">
        <v>0.06</v>
      </c>
      <c r="L346" s="2">
        <v>0.87</v>
      </c>
      <c r="M346" s="2">
        <v>3.29</v>
      </c>
      <c r="N346" s="2">
        <v>4.9000000000000004</v>
      </c>
      <c r="O346" s="2">
        <v>0.03</v>
      </c>
      <c r="P346" s="5">
        <v>522</v>
      </c>
      <c r="Q346" s="1">
        <v>23</v>
      </c>
      <c r="R346" s="1">
        <v>83</v>
      </c>
      <c r="S346" s="1">
        <v>38.700000000000003</v>
      </c>
      <c r="T346" s="1">
        <v>5.65</v>
      </c>
      <c r="U346" s="1">
        <v>9.32</v>
      </c>
      <c r="V346" s="8">
        <v>20.2</v>
      </c>
      <c r="W346" s="8">
        <v>4.51</v>
      </c>
      <c r="Y346" s="1">
        <v>22.695652173913043</v>
      </c>
      <c r="Z346" s="1">
        <v>4.1523605150214591</v>
      </c>
      <c r="AA346" s="1">
        <v>14.690265486725663</v>
      </c>
      <c r="AB346" s="1"/>
      <c r="AC346" s="7">
        <v>739.0683823199488</v>
      </c>
      <c r="AD346" s="98"/>
    </row>
    <row r="347" spans="1:33" s="17" customFormat="1">
      <c r="A347" s="98"/>
      <c r="B347" s="54" t="s">
        <v>1377</v>
      </c>
      <c r="C347" s="98" t="s">
        <v>1378</v>
      </c>
      <c r="D347" s="1">
        <v>76.61</v>
      </c>
      <c r="E347" s="2">
        <v>0.11</v>
      </c>
      <c r="F347" s="2">
        <v>12.36</v>
      </c>
      <c r="G347" s="2"/>
      <c r="H347" s="3">
        <v>0.8</v>
      </c>
      <c r="I347" s="3">
        <v>1.05</v>
      </c>
      <c r="J347" s="2">
        <v>0.17</v>
      </c>
      <c r="K347" s="2">
        <v>0</v>
      </c>
      <c r="L347" s="2">
        <v>0.65</v>
      </c>
      <c r="M347" s="2">
        <v>3.15</v>
      </c>
      <c r="N347" s="2">
        <v>4.88</v>
      </c>
      <c r="O347" s="2">
        <v>0.02</v>
      </c>
      <c r="P347" s="5">
        <v>691</v>
      </c>
      <c r="Q347" s="1">
        <v>11.2</v>
      </c>
      <c r="R347" s="1">
        <v>89</v>
      </c>
      <c r="S347" s="1">
        <v>31.6</v>
      </c>
      <c r="T347" s="1">
        <v>6.27</v>
      </c>
      <c r="U347" s="1">
        <v>11.5</v>
      </c>
      <c r="V347" s="8">
        <v>26.5</v>
      </c>
      <c r="W347" s="8">
        <v>211</v>
      </c>
      <c r="Y347" s="1">
        <v>61.696428571428577</v>
      </c>
      <c r="Z347" s="1">
        <v>2.7478260869565219</v>
      </c>
      <c r="AA347" s="1">
        <v>14.19457735247209</v>
      </c>
      <c r="AB347" s="1">
        <v>1.3125</v>
      </c>
      <c r="AC347" s="7">
        <v>744.08711592961708</v>
      </c>
      <c r="AD347" s="98" t="s">
        <v>1379</v>
      </c>
    </row>
    <row r="348" spans="1:33" s="17" customFormat="1">
      <c r="A348" s="98"/>
      <c r="B348" s="54" t="s">
        <v>1380</v>
      </c>
      <c r="C348" s="98"/>
      <c r="D348" s="1">
        <v>76.63</v>
      </c>
      <c r="E348" s="2">
        <v>0.12</v>
      </c>
      <c r="F348" s="2">
        <v>12.38</v>
      </c>
      <c r="G348" s="2"/>
      <c r="H348" s="3">
        <v>0.93</v>
      </c>
      <c r="I348" s="3">
        <v>1.28</v>
      </c>
      <c r="J348" s="2">
        <v>0.08</v>
      </c>
      <c r="K348" s="2">
        <v>7.0000000000000007E-2</v>
      </c>
      <c r="L348" s="2">
        <v>0.72</v>
      </c>
      <c r="M348" s="2">
        <v>3.43</v>
      </c>
      <c r="N348" s="2">
        <v>4.26</v>
      </c>
      <c r="O348" s="2">
        <v>0.02</v>
      </c>
      <c r="P348" s="5">
        <v>676</v>
      </c>
      <c r="Q348" s="1">
        <v>20.3</v>
      </c>
      <c r="R348" s="1">
        <v>78.2</v>
      </c>
      <c r="S348" s="1">
        <v>27.1</v>
      </c>
      <c r="T348" s="1">
        <v>4.96</v>
      </c>
      <c r="U348" s="1">
        <v>11.5</v>
      </c>
      <c r="V348" s="8">
        <v>18.899999999999999</v>
      </c>
      <c r="W348" s="8">
        <v>161</v>
      </c>
      <c r="Y348" s="1">
        <v>33.300492610837438</v>
      </c>
      <c r="Z348" s="1">
        <v>2.3565217391304349</v>
      </c>
      <c r="AA348" s="1">
        <v>15.766129032258066</v>
      </c>
      <c r="AB348" s="1">
        <v>1.3763440860215053</v>
      </c>
      <c r="AC348" s="7">
        <v>734.38281635821511</v>
      </c>
      <c r="AD348" s="98"/>
    </row>
    <row r="349" spans="1:33" s="17" customFormat="1">
      <c r="A349" s="98"/>
      <c r="B349" s="54" t="s">
        <v>1381</v>
      </c>
      <c r="C349" s="98"/>
      <c r="D349" s="1">
        <v>76.959999999999994</v>
      </c>
      <c r="E349" s="2">
        <v>0.12</v>
      </c>
      <c r="F349" s="2">
        <v>12.37</v>
      </c>
      <c r="G349" s="2"/>
      <c r="H349" s="3">
        <v>0.77</v>
      </c>
      <c r="I349" s="3">
        <v>1.0900000000000001</v>
      </c>
      <c r="J349" s="2">
        <v>7.0000000000000007E-2</v>
      </c>
      <c r="K349" s="2">
        <v>0.05</v>
      </c>
      <c r="L349" s="2">
        <v>0.75</v>
      </c>
      <c r="M349" s="2">
        <v>3.33</v>
      </c>
      <c r="N349" s="2">
        <v>4.6399999999999997</v>
      </c>
      <c r="O349" s="2">
        <v>0.02</v>
      </c>
      <c r="P349" s="5">
        <v>559</v>
      </c>
      <c r="Q349" s="1">
        <v>23.2</v>
      </c>
      <c r="R349" s="1">
        <v>85.8</v>
      </c>
      <c r="S349" s="1">
        <v>33.299999999999997</v>
      </c>
      <c r="T349" s="1">
        <v>4.57</v>
      </c>
      <c r="U349" s="1">
        <v>8.58</v>
      </c>
      <c r="V349" s="8">
        <v>13.7</v>
      </c>
      <c r="W349" s="8">
        <v>3.82</v>
      </c>
      <c r="Y349" s="1">
        <v>24.094827586206897</v>
      </c>
      <c r="Z349" s="1">
        <v>3.8811188811188808</v>
      </c>
      <c r="AA349" s="1">
        <v>18.774617067833695</v>
      </c>
      <c r="AB349" s="1">
        <v>1.4155844155844157</v>
      </c>
      <c r="AC349" s="7">
        <v>739.48416161942032</v>
      </c>
      <c r="AD349" s="98"/>
    </row>
    <row r="350" spans="1:33" s="17" customFormat="1">
      <c r="A350" s="98"/>
      <c r="B350" s="54" t="s">
        <v>1382</v>
      </c>
      <c r="C350" s="98"/>
      <c r="D350" s="1">
        <v>76.55</v>
      </c>
      <c r="E350" s="2">
        <v>0.1</v>
      </c>
      <c r="F350" s="2">
        <v>12.6</v>
      </c>
      <c r="G350" s="2"/>
      <c r="H350" s="3">
        <v>0.79</v>
      </c>
      <c r="I350" s="3">
        <v>0.93</v>
      </c>
      <c r="J350" s="2">
        <v>0.1</v>
      </c>
      <c r="K350" s="2">
        <v>0.02</v>
      </c>
      <c r="L350" s="2">
        <v>0.63</v>
      </c>
      <c r="M350" s="2">
        <v>3.57</v>
      </c>
      <c r="N350" s="2">
        <v>4.59</v>
      </c>
      <c r="O350" s="2">
        <v>0.02</v>
      </c>
      <c r="P350" s="5">
        <v>595</v>
      </c>
      <c r="Q350" s="1">
        <v>12.9</v>
      </c>
      <c r="R350" s="1">
        <v>69.8</v>
      </c>
      <c r="S350" s="1">
        <v>36.4</v>
      </c>
      <c r="T350" s="1">
        <v>4.7300000000000004</v>
      </c>
      <c r="U350" s="1">
        <v>12.6</v>
      </c>
      <c r="V350" s="8">
        <v>15.1</v>
      </c>
      <c r="W350" s="8">
        <v>17.899999999999999</v>
      </c>
      <c r="Y350" s="1">
        <v>46.124031007751938</v>
      </c>
      <c r="Z350" s="1">
        <v>2.8888888888888888</v>
      </c>
      <c r="AA350" s="1">
        <v>14.756871035940801</v>
      </c>
      <c r="AB350" s="1">
        <v>1.1772151898734178</v>
      </c>
      <c r="AC350" s="7">
        <v>723.60721239660154</v>
      </c>
      <c r="AD350" s="98"/>
    </row>
    <row r="351" spans="1:33" s="17" customFormat="1">
      <c r="A351" s="98"/>
      <c r="B351" s="54" t="s">
        <v>1383</v>
      </c>
      <c r="C351" s="98"/>
      <c r="D351" s="1">
        <v>75.38</v>
      </c>
      <c r="E351" s="2">
        <v>0.09</v>
      </c>
      <c r="F351" s="2">
        <v>12.87</v>
      </c>
      <c r="G351" s="2"/>
      <c r="H351" s="3">
        <v>0.44</v>
      </c>
      <c r="I351" s="3">
        <v>0.74</v>
      </c>
      <c r="J351" s="2">
        <v>0.1</v>
      </c>
      <c r="K351" s="2">
        <v>7.0000000000000007E-2</v>
      </c>
      <c r="L351" s="2">
        <v>0.61</v>
      </c>
      <c r="M351" s="2">
        <v>3.81</v>
      </c>
      <c r="N351" s="2">
        <v>4.46</v>
      </c>
      <c r="O351" s="2">
        <v>0.02</v>
      </c>
      <c r="P351" s="5">
        <v>589</v>
      </c>
      <c r="Q351" s="1">
        <v>10</v>
      </c>
      <c r="R351" s="1">
        <v>64</v>
      </c>
      <c r="S351" s="1">
        <v>30</v>
      </c>
      <c r="T351" s="1">
        <v>5.04</v>
      </c>
      <c r="U351" s="1">
        <v>11.7</v>
      </c>
      <c r="V351" s="8">
        <v>13.3</v>
      </c>
      <c r="W351" s="8">
        <v>3.3</v>
      </c>
      <c r="Y351" s="1">
        <v>58.9</v>
      </c>
      <c r="Z351" s="1">
        <v>2.5641025641025643</v>
      </c>
      <c r="AA351" s="1">
        <v>12.698412698412698</v>
      </c>
      <c r="AB351" s="1">
        <v>1.6818181818181819</v>
      </c>
      <c r="AC351" s="7">
        <v>716.68829721590077</v>
      </c>
      <c r="AD351" s="98"/>
      <c r="AE351" s="74"/>
      <c r="AG351" s="74"/>
    </row>
    <row r="352" spans="1:33" s="17" customFormat="1">
      <c r="A352" s="98" t="s">
        <v>1384</v>
      </c>
      <c r="B352" s="10" t="s">
        <v>1385</v>
      </c>
      <c r="C352" s="98" t="s">
        <v>1386</v>
      </c>
      <c r="D352" s="1">
        <v>75.3</v>
      </c>
      <c r="E352" s="2">
        <v>0.03</v>
      </c>
      <c r="F352" s="2">
        <v>13.7</v>
      </c>
      <c r="G352" s="2"/>
      <c r="H352" s="3">
        <v>0.47</v>
      </c>
      <c r="I352" s="3">
        <v>0.09</v>
      </c>
      <c r="J352" s="2">
        <v>0.12</v>
      </c>
      <c r="K352" s="2">
        <v>0.47</v>
      </c>
      <c r="L352" s="2">
        <v>1.42</v>
      </c>
      <c r="M352" s="2">
        <v>0.13</v>
      </c>
      <c r="N352" s="2">
        <v>5.17</v>
      </c>
      <c r="O352" s="2">
        <v>0.04</v>
      </c>
      <c r="P352" s="5">
        <v>908</v>
      </c>
      <c r="Q352" s="1">
        <v>17.3</v>
      </c>
      <c r="R352" s="1">
        <v>56.6</v>
      </c>
      <c r="S352" s="1">
        <v>62.5</v>
      </c>
      <c r="T352" s="1">
        <v>4.16</v>
      </c>
      <c r="U352" s="1">
        <v>20.5</v>
      </c>
      <c r="V352" s="8">
        <v>17.3</v>
      </c>
      <c r="W352" s="8">
        <v>41.3</v>
      </c>
      <c r="Y352" s="1">
        <v>52.485549132947973</v>
      </c>
      <c r="Z352" s="1">
        <v>3.0487804878048781</v>
      </c>
      <c r="AA352" s="1">
        <v>13.60576923076923</v>
      </c>
      <c r="AB352" s="1">
        <v>0.19148936170212766</v>
      </c>
      <c r="AC352" s="7">
        <v>740.44907468147824</v>
      </c>
      <c r="AD352" s="98" t="s">
        <v>1387</v>
      </c>
    </row>
    <row r="353" spans="1:33" s="17" customFormat="1">
      <c r="A353" s="98"/>
      <c r="B353" s="10" t="s">
        <v>1388</v>
      </c>
      <c r="C353" s="98"/>
      <c r="D353" s="1">
        <v>76</v>
      </c>
      <c r="E353" s="2">
        <v>0.04</v>
      </c>
      <c r="F353" s="2">
        <v>13.3</v>
      </c>
      <c r="G353" s="2"/>
      <c r="H353" s="3">
        <v>0.88</v>
      </c>
      <c r="I353" s="3">
        <v>0.02</v>
      </c>
      <c r="J353" s="2">
        <v>0.11</v>
      </c>
      <c r="K353" s="2">
        <v>7.0000000000000007E-2</v>
      </c>
      <c r="L353" s="2">
        <v>0.55000000000000004</v>
      </c>
      <c r="M353" s="2">
        <v>3.32</v>
      </c>
      <c r="N353" s="2">
        <v>4.8600000000000003</v>
      </c>
      <c r="O353" s="2">
        <v>0.05</v>
      </c>
      <c r="P353" s="5">
        <v>916</v>
      </c>
      <c r="Q353" s="1">
        <v>9.5</v>
      </c>
      <c r="R353" s="1">
        <v>62.8</v>
      </c>
      <c r="S353" s="1">
        <v>66.099999999999994</v>
      </c>
      <c r="T353" s="1">
        <v>3.86</v>
      </c>
      <c r="U353" s="1">
        <v>26.7</v>
      </c>
      <c r="V353" s="8">
        <v>22</v>
      </c>
      <c r="W353" s="8">
        <v>60.7</v>
      </c>
      <c r="Y353" s="1">
        <v>96.421052631578945</v>
      </c>
      <c r="Z353" s="1">
        <v>2.4756554307116105</v>
      </c>
      <c r="AA353" s="1">
        <v>16.269430051813472</v>
      </c>
      <c r="AB353" s="1">
        <v>2.2727272727272728E-2</v>
      </c>
      <c r="AC353" s="7">
        <v>721.63743134116567</v>
      </c>
      <c r="AD353" s="98"/>
    </row>
    <row r="354" spans="1:33" s="17" customFormat="1">
      <c r="A354" s="98"/>
      <c r="B354" s="10" t="s">
        <v>1389</v>
      </c>
      <c r="C354" s="98"/>
      <c r="D354" s="1">
        <v>75.900000000000006</v>
      </c>
      <c r="E354" s="2">
        <v>0.04</v>
      </c>
      <c r="F354" s="2">
        <v>13.5</v>
      </c>
      <c r="G354" s="2"/>
      <c r="H354" s="3">
        <v>0.75</v>
      </c>
      <c r="I354" s="3">
        <v>0.15</v>
      </c>
      <c r="J354" s="2">
        <v>0.09</v>
      </c>
      <c r="K354" s="2">
        <v>7.0000000000000007E-2</v>
      </c>
      <c r="L354" s="2">
        <v>0.61</v>
      </c>
      <c r="M354" s="2">
        <v>3.69</v>
      </c>
      <c r="N354" s="2">
        <v>4.43</v>
      </c>
      <c r="O354" s="2">
        <v>0.05</v>
      </c>
      <c r="P354" s="5">
        <v>813</v>
      </c>
      <c r="Q354" s="1">
        <v>6.2</v>
      </c>
      <c r="R354" s="1">
        <v>64.400000000000006</v>
      </c>
      <c r="S354" s="1">
        <v>58.8</v>
      </c>
      <c r="T354" s="1">
        <v>4.4400000000000004</v>
      </c>
      <c r="U354" s="1">
        <v>17.5</v>
      </c>
      <c r="V354" s="8">
        <v>17.600000000000001</v>
      </c>
      <c r="W354" s="8">
        <v>53.7</v>
      </c>
      <c r="Y354" s="1">
        <v>131.12903225806451</v>
      </c>
      <c r="Z354" s="1">
        <v>3.36</v>
      </c>
      <c r="AA354" s="1">
        <v>14.504504504504505</v>
      </c>
      <c r="AB354" s="1">
        <v>0.19999999999999998</v>
      </c>
      <c r="AC354" s="7">
        <v>722.67811629420999</v>
      </c>
      <c r="AD354" s="98"/>
    </row>
    <row r="355" spans="1:33" s="17" customFormat="1">
      <c r="A355" s="98"/>
      <c r="B355" s="10" t="s">
        <v>1390</v>
      </c>
      <c r="C355" s="98"/>
      <c r="D355" s="1">
        <v>76</v>
      </c>
      <c r="E355" s="2">
        <v>0.04</v>
      </c>
      <c r="F355" s="2">
        <v>13.5</v>
      </c>
      <c r="G355" s="2"/>
      <c r="H355" s="3">
        <v>0.75</v>
      </c>
      <c r="I355" s="3">
        <v>0.27</v>
      </c>
      <c r="J355" s="2">
        <v>0.12</v>
      </c>
      <c r="K355" s="2">
        <v>0.12</v>
      </c>
      <c r="L355" s="2">
        <v>0.5</v>
      </c>
      <c r="M355" s="2">
        <v>3.14</v>
      </c>
      <c r="N355" s="2">
        <v>4.4800000000000004</v>
      </c>
      <c r="O355" s="2">
        <v>0.08</v>
      </c>
      <c r="P355" s="5">
        <v>985</v>
      </c>
      <c r="Q355" s="1">
        <v>11.1</v>
      </c>
      <c r="R355" s="1">
        <v>47.3</v>
      </c>
      <c r="S355" s="1">
        <v>63.2</v>
      </c>
      <c r="T355" s="1">
        <v>3.02</v>
      </c>
      <c r="U355" s="1">
        <v>25.6</v>
      </c>
      <c r="V355" s="8">
        <v>27.2</v>
      </c>
      <c r="W355" s="8">
        <v>76.400000000000006</v>
      </c>
      <c r="Y355" s="1">
        <v>88.738738738738746</v>
      </c>
      <c r="Z355" s="1">
        <v>2.46875</v>
      </c>
      <c r="AA355" s="1">
        <v>15.662251655629138</v>
      </c>
      <c r="AB355" s="1">
        <v>0.36000000000000004</v>
      </c>
      <c r="AC355" s="7">
        <v>706.99529716767847</v>
      </c>
      <c r="AD355" s="98"/>
    </row>
    <row r="356" spans="1:33" s="17" customFormat="1">
      <c r="A356" s="98"/>
      <c r="B356" s="10" t="s">
        <v>1391</v>
      </c>
      <c r="C356" s="98"/>
      <c r="D356" s="1">
        <v>73.400000000000006</v>
      </c>
      <c r="E356" s="2">
        <v>0.13</v>
      </c>
      <c r="F356" s="2">
        <v>14.4</v>
      </c>
      <c r="G356" s="2"/>
      <c r="H356" s="3">
        <v>1.03</v>
      </c>
      <c r="I356" s="3">
        <v>0.39</v>
      </c>
      <c r="J356" s="2">
        <v>0.11</v>
      </c>
      <c r="K356" s="2">
        <v>0.22</v>
      </c>
      <c r="L356" s="2">
        <v>0.88</v>
      </c>
      <c r="M356" s="2">
        <v>3.16</v>
      </c>
      <c r="N356" s="2">
        <v>5.16</v>
      </c>
      <c r="O356" s="2">
        <v>0.19</v>
      </c>
      <c r="P356" s="5">
        <v>643</v>
      </c>
      <c r="Q356" s="1">
        <v>44.1</v>
      </c>
      <c r="R356" s="1">
        <v>100</v>
      </c>
      <c r="S356" s="1">
        <v>41.4</v>
      </c>
      <c r="T356" s="1">
        <v>3.49</v>
      </c>
      <c r="U356" s="1">
        <v>14.1</v>
      </c>
      <c r="V356" s="8">
        <v>14.3</v>
      </c>
      <c r="W356" s="8">
        <v>39.200000000000003</v>
      </c>
      <c r="Y356" s="1">
        <v>14.580498866213151</v>
      </c>
      <c r="Z356" s="1">
        <v>2.9361702127659575</v>
      </c>
      <c r="AA356" s="1">
        <v>28.653295128939828</v>
      </c>
      <c r="AB356" s="1">
        <v>0.37864077669902912</v>
      </c>
      <c r="AC356" s="7">
        <v>757.82024234684775</v>
      </c>
      <c r="AD356" s="98"/>
    </row>
    <row r="357" spans="1:33" s="17" customFormat="1">
      <c r="A357" s="98"/>
      <c r="B357" s="10" t="s">
        <v>1392</v>
      </c>
      <c r="C357" s="98"/>
      <c r="D357" s="1">
        <v>76.099999999999994</v>
      </c>
      <c r="E357" s="2">
        <v>0.06</v>
      </c>
      <c r="F357" s="2">
        <v>13.8</v>
      </c>
      <c r="G357" s="2"/>
      <c r="H357" s="3">
        <v>1.23</v>
      </c>
      <c r="I357" s="3">
        <v>0.16</v>
      </c>
      <c r="J357" s="2">
        <v>0.17</v>
      </c>
      <c r="K357" s="2">
        <v>0.17</v>
      </c>
      <c r="L357" s="2">
        <v>0.43</v>
      </c>
      <c r="M357" s="2">
        <v>0.13</v>
      </c>
      <c r="N357" s="2">
        <v>5.82</v>
      </c>
      <c r="O357" s="2">
        <v>0.05</v>
      </c>
      <c r="P357" s="5">
        <v>1190</v>
      </c>
      <c r="Q357" s="1">
        <v>7.8</v>
      </c>
      <c r="R357" s="1">
        <v>64.8</v>
      </c>
      <c r="S357" s="1">
        <v>61.2</v>
      </c>
      <c r="T357" s="1">
        <v>3.56</v>
      </c>
      <c r="U357" s="1">
        <v>20.2</v>
      </c>
      <c r="V357" s="8">
        <v>18.399999999999999</v>
      </c>
      <c r="W357" s="8">
        <v>90.3</v>
      </c>
      <c r="Y357" s="1">
        <v>152.56410256410257</v>
      </c>
      <c r="Z357" s="1">
        <v>3.0297029702970297</v>
      </c>
      <c r="AA357" s="1">
        <v>18.202247191011235</v>
      </c>
      <c r="AB357" s="1">
        <v>0.13008130081300814</v>
      </c>
      <c r="AC357" s="7">
        <v>759.24045477390143</v>
      </c>
      <c r="AD357" s="98"/>
    </row>
    <row r="358" spans="1:33" s="17" customFormat="1">
      <c r="A358" s="98"/>
      <c r="B358" s="10" t="s">
        <v>1393</v>
      </c>
      <c r="C358" s="98" t="s">
        <v>1394</v>
      </c>
      <c r="D358" s="1">
        <v>75.5</v>
      </c>
      <c r="E358" s="2">
        <v>0.04</v>
      </c>
      <c r="F358" s="2">
        <v>13.7</v>
      </c>
      <c r="G358" s="2"/>
      <c r="H358" s="3">
        <v>0.61</v>
      </c>
      <c r="I358" s="3">
        <v>0.06</v>
      </c>
      <c r="J358" s="2">
        <v>0.09</v>
      </c>
      <c r="K358" s="2">
        <v>0.33</v>
      </c>
      <c r="L358" s="2">
        <v>0.6</v>
      </c>
      <c r="M358" s="2">
        <v>3.08</v>
      </c>
      <c r="N358" s="2">
        <v>4.5999999999999996</v>
      </c>
      <c r="O358" s="2">
        <v>0.05</v>
      </c>
      <c r="P358" s="5">
        <v>940</v>
      </c>
      <c r="Q358" s="1">
        <v>11.5</v>
      </c>
      <c r="R358" s="1">
        <v>49.1</v>
      </c>
      <c r="S358" s="1">
        <v>63.7</v>
      </c>
      <c r="T358" s="1">
        <v>3.71</v>
      </c>
      <c r="U358" s="1">
        <v>23.6</v>
      </c>
      <c r="V358" s="8">
        <v>13.3</v>
      </c>
      <c r="W358" s="8">
        <v>48.8</v>
      </c>
      <c r="Y358" s="1">
        <v>81.739130434782609</v>
      </c>
      <c r="Z358" s="1">
        <v>2.6991525423728815</v>
      </c>
      <c r="AA358" s="1">
        <v>13.234501347708896</v>
      </c>
      <c r="AB358" s="1">
        <v>9.8360655737704916E-2</v>
      </c>
      <c r="AC358" s="7">
        <v>709.05434242753768</v>
      </c>
      <c r="AD358" s="98"/>
    </row>
    <row r="359" spans="1:33" s="17" customFormat="1">
      <c r="A359" s="98"/>
      <c r="B359" s="10" t="s">
        <v>1395</v>
      </c>
      <c r="C359" s="98"/>
      <c r="D359" s="1">
        <v>77.099999999999994</v>
      </c>
      <c r="E359" s="2">
        <v>0.03</v>
      </c>
      <c r="F359" s="2">
        <v>13.7</v>
      </c>
      <c r="G359" s="2"/>
      <c r="H359" s="3">
        <v>1.21</v>
      </c>
      <c r="I359" s="3">
        <v>0.15</v>
      </c>
      <c r="J359" s="2">
        <v>0.18</v>
      </c>
      <c r="K359" s="2">
        <v>0.09</v>
      </c>
      <c r="L359" s="2">
        <v>0.28999999999999998</v>
      </c>
      <c r="M359" s="2">
        <v>3.11</v>
      </c>
      <c r="N359" s="2">
        <v>3.73</v>
      </c>
      <c r="O359" s="2">
        <v>7.0000000000000007E-2</v>
      </c>
      <c r="P359" s="5">
        <v>909</v>
      </c>
      <c r="Q359" s="1">
        <v>4.4000000000000004</v>
      </c>
      <c r="R359" s="1">
        <v>24.1</v>
      </c>
      <c r="S359" s="1">
        <v>103.6</v>
      </c>
      <c r="T359" s="1">
        <v>1.82</v>
      </c>
      <c r="U359" s="1">
        <v>19.3</v>
      </c>
      <c r="V359" s="8">
        <v>75.400000000000006</v>
      </c>
      <c r="W359" s="8">
        <v>130.6</v>
      </c>
      <c r="Y359" s="1">
        <v>206.59090909090907</v>
      </c>
      <c r="Z359" s="1">
        <v>5.3678756476683933</v>
      </c>
      <c r="AA359" s="1">
        <v>13.241758241758243</v>
      </c>
      <c r="AB359" s="1">
        <v>0.12396694214876033</v>
      </c>
      <c r="AC359" s="7">
        <v>668.08012124645632</v>
      </c>
      <c r="AD359" s="98"/>
    </row>
    <row r="360" spans="1:33" s="17" customFormat="1">
      <c r="A360" s="98"/>
      <c r="B360" s="10" t="s">
        <v>1396</v>
      </c>
      <c r="C360" s="98"/>
      <c r="D360" s="1">
        <v>76.7</v>
      </c>
      <c r="E360" s="2">
        <v>0.02</v>
      </c>
      <c r="F360" s="2">
        <v>13.4</v>
      </c>
      <c r="G360" s="2"/>
      <c r="H360" s="3">
        <v>0.69</v>
      </c>
      <c r="I360" s="3">
        <v>0.12</v>
      </c>
      <c r="J360" s="2">
        <v>0.16</v>
      </c>
      <c r="K360" s="2">
        <v>0.17</v>
      </c>
      <c r="L360" s="2">
        <v>0.48</v>
      </c>
      <c r="M360" s="2">
        <v>3.57</v>
      </c>
      <c r="N360" s="2">
        <v>3.75</v>
      </c>
      <c r="O360" s="2">
        <v>0.06</v>
      </c>
      <c r="P360" s="5">
        <v>943</v>
      </c>
      <c r="Q360" s="1">
        <v>7.9</v>
      </c>
      <c r="R360" s="1">
        <v>37.1</v>
      </c>
      <c r="S360" s="1">
        <v>85.6</v>
      </c>
      <c r="T360" s="1">
        <v>3.97</v>
      </c>
      <c r="U360" s="1">
        <v>42.2</v>
      </c>
      <c r="V360" s="8">
        <v>18.899999999999999</v>
      </c>
      <c r="W360" s="8">
        <v>72.599999999999994</v>
      </c>
      <c r="Y360" s="1">
        <v>119.36708860759494</v>
      </c>
      <c r="Z360" s="1">
        <v>2.0284360189573456</v>
      </c>
      <c r="AA360" s="1">
        <v>9.3450881612090679</v>
      </c>
      <c r="AB360" s="1">
        <v>0.17391304347826086</v>
      </c>
      <c r="AC360" s="7">
        <v>689.87896398055727</v>
      </c>
      <c r="AD360" s="98"/>
    </row>
    <row r="361" spans="1:33" s="17" customFormat="1">
      <c r="A361" s="98"/>
      <c r="B361" s="10" t="s">
        <v>1397</v>
      </c>
      <c r="C361" s="98"/>
      <c r="D361" s="1">
        <v>76.5</v>
      </c>
      <c r="E361" s="2">
        <v>0.01</v>
      </c>
      <c r="F361" s="2">
        <v>13.5</v>
      </c>
      <c r="G361" s="2"/>
      <c r="H361" s="3">
        <v>0.63</v>
      </c>
      <c r="I361" s="3">
        <v>0.14000000000000001</v>
      </c>
      <c r="J361" s="2">
        <v>0.17</v>
      </c>
      <c r="K361" s="2">
        <v>0.16</v>
      </c>
      <c r="L361" s="2">
        <v>0.56999999999999995</v>
      </c>
      <c r="M361" s="2">
        <v>2.81</v>
      </c>
      <c r="N361" s="2">
        <v>3.99</v>
      </c>
      <c r="O361" s="2">
        <v>0.06</v>
      </c>
      <c r="P361" s="5">
        <v>899</v>
      </c>
      <c r="Q361" s="1">
        <v>12.5</v>
      </c>
      <c r="R361" s="1">
        <v>43.7</v>
      </c>
      <c r="S361" s="1">
        <v>61.4</v>
      </c>
      <c r="T361" s="1">
        <v>4.87</v>
      </c>
      <c r="U361" s="1">
        <v>30.6</v>
      </c>
      <c r="V361" s="8">
        <v>114</v>
      </c>
      <c r="W361" s="8">
        <v>62.3</v>
      </c>
      <c r="Y361" s="1">
        <v>71.92</v>
      </c>
      <c r="Z361" s="1">
        <v>2.0065359477124183</v>
      </c>
      <c r="AA361" s="1">
        <v>8.973305954825463</v>
      </c>
      <c r="AB361" s="1">
        <v>0.22222222222222224</v>
      </c>
      <c r="AC361" s="7">
        <v>708.20539146033661</v>
      </c>
      <c r="AD361" s="98"/>
      <c r="AE361" s="74"/>
      <c r="AG361" s="74"/>
    </row>
    <row r="362" spans="1:33" s="17" customFormat="1">
      <c r="A362" s="98" t="s">
        <v>1398</v>
      </c>
      <c r="B362" s="54" t="s">
        <v>1399</v>
      </c>
      <c r="C362" s="98" t="s">
        <v>1400</v>
      </c>
      <c r="D362" s="1">
        <v>75.62</v>
      </c>
      <c r="E362" s="2">
        <v>0.03</v>
      </c>
      <c r="F362" s="2">
        <v>12.75</v>
      </c>
      <c r="G362" s="2"/>
      <c r="H362" s="3"/>
      <c r="I362" s="3">
        <v>0.86</v>
      </c>
      <c r="J362" s="2">
        <v>0.14000000000000001</v>
      </c>
      <c r="K362" s="2">
        <v>0.01</v>
      </c>
      <c r="L362" s="2">
        <v>0.56000000000000005</v>
      </c>
      <c r="M362" s="2">
        <v>3.62</v>
      </c>
      <c r="N362" s="2">
        <v>4.57</v>
      </c>
      <c r="O362" s="2">
        <v>0.01</v>
      </c>
      <c r="P362" s="5">
        <v>624</v>
      </c>
      <c r="Q362" s="1">
        <v>6.55</v>
      </c>
      <c r="R362" s="1">
        <v>50.5</v>
      </c>
      <c r="S362" s="1">
        <v>36.200000000000003</v>
      </c>
      <c r="T362" s="1">
        <v>4.4800000000000004</v>
      </c>
      <c r="U362" s="1">
        <v>16.399999999999999</v>
      </c>
      <c r="V362" s="40">
        <v>290</v>
      </c>
      <c r="W362" s="40">
        <v>45.1</v>
      </c>
      <c r="Y362" s="1">
        <v>95.267175572519093</v>
      </c>
      <c r="Z362" s="1">
        <v>2.2073170731707319</v>
      </c>
      <c r="AA362" s="1">
        <v>11.272321428571427</v>
      </c>
      <c r="AB362" s="1"/>
      <c r="AC362" s="7">
        <v>700.90781759380263</v>
      </c>
      <c r="AD362" s="98" t="s">
        <v>1401</v>
      </c>
    </row>
    <row r="363" spans="1:33" s="17" customFormat="1">
      <c r="A363" s="98"/>
      <c r="B363" s="54" t="s">
        <v>1402</v>
      </c>
      <c r="C363" s="98"/>
      <c r="D363" s="1">
        <v>75</v>
      </c>
      <c r="E363" s="2">
        <v>0.04</v>
      </c>
      <c r="F363" s="2">
        <v>12.85</v>
      </c>
      <c r="G363" s="2"/>
      <c r="H363" s="3"/>
      <c r="I363" s="3">
        <v>1.1299999999999999</v>
      </c>
      <c r="J363" s="2">
        <v>0.11</v>
      </c>
      <c r="K363" s="2">
        <v>0.02</v>
      </c>
      <c r="L363" s="2">
        <v>0.63</v>
      </c>
      <c r="M363" s="2">
        <v>3.39</v>
      </c>
      <c r="N363" s="2">
        <v>4.76</v>
      </c>
      <c r="O363" s="2">
        <v>0.02</v>
      </c>
      <c r="P363" s="5">
        <v>646</v>
      </c>
      <c r="Q363" s="1">
        <v>12.1</v>
      </c>
      <c r="R363" s="1">
        <v>97.2</v>
      </c>
      <c r="S363" s="1">
        <v>35.9</v>
      </c>
      <c r="T363" s="1">
        <v>5.61</v>
      </c>
      <c r="U363" s="1">
        <v>9.64</v>
      </c>
      <c r="V363" s="40">
        <v>13.6</v>
      </c>
      <c r="W363" s="40">
        <v>52.9</v>
      </c>
      <c r="Y363" s="1">
        <v>53.388429752066116</v>
      </c>
      <c r="Z363" s="1">
        <v>3.7240663900414934</v>
      </c>
      <c r="AA363" s="1">
        <v>17.326203208556148</v>
      </c>
      <c r="AB363" s="1"/>
      <c r="AC363" s="7">
        <v>752.21550644625574</v>
      </c>
      <c r="AD363" s="98"/>
    </row>
    <row r="364" spans="1:33" s="17" customFormat="1">
      <c r="A364" s="98"/>
      <c r="B364" s="54" t="s">
        <v>1403</v>
      </c>
      <c r="C364" s="98"/>
      <c r="D364" s="1">
        <v>74.680000000000007</v>
      </c>
      <c r="E364" s="2">
        <v>0.05</v>
      </c>
      <c r="F364" s="2">
        <v>12.98</v>
      </c>
      <c r="G364" s="2"/>
      <c r="H364" s="3"/>
      <c r="I364" s="3">
        <v>1.08</v>
      </c>
      <c r="J364" s="2">
        <v>0.1</v>
      </c>
      <c r="K364" s="2">
        <v>0.04</v>
      </c>
      <c r="L364" s="2">
        <v>0.77</v>
      </c>
      <c r="M364" s="2">
        <v>3.58</v>
      </c>
      <c r="N364" s="2">
        <v>4.6399999999999997</v>
      </c>
      <c r="O364" s="2">
        <v>0.01</v>
      </c>
      <c r="P364" s="5">
        <v>606</v>
      </c>
      <c r="Q364" s="1">
        <v>37.6</v>
      </c>
      <c r="R364" s="1">
        <v>63.4</v>
      </c>
      <c r="S364" s="1">
        <v>30.3</v>
      </c>
      <c r="T364" s="1">
        <v>3.72</v>
      </c>
      <c r="U364" s="1">
        <v>8.9600000000000009</v>
      </c>
      <c r="V364" s="40">
        <v>9</v>
      </c>
      <c r="W364" s="40">
        <v>51</v>
      </c>
      <c r="Y364" s="1">
        <v>16.117021276595743</v>
      </c>
      <c r="Z364" s="1">
        <v>3.3816964285714284</v>
      </c>
      <c r="AA364" s="1">
        <v>17.043010752688172</v>
      </c>
      <c r="AB364" s="1"/>
      <c r="AC364" s="7">
        <v>715.81450015075848</v>
      </c>
      <c r="AD364" s="98"/>
    </row>
    <row r="365" spans="1:33" s="17" customFormat="1">
      <c r="A365" s="98"/>
      <c r="B365" s="54" t="s">
        <v>1404</v>
      </c>
      <c r="C365" s="98"/>
      <c r="D365" s="1">
        <v>74.34</v>
      </c>
      <c r="E365" s="2">
        <v>7.0000000000000007E-2</v>
      </c>
      <c r="F365" s="2">
        <v>13.15</v>
      </c>
      <c r="G365" s="2"/>
      <c r="H365" s="3"/>
      <c r="I365" s="3">
        <v>1.23</v>
      </c>
      <c r="J365" s="2">
        <v>7.0000000000000007E-2</v>
      </c>
      <c r="K365" s="2">
        <v>0.1</v>
      </c>
      <c r="L365" s="2">
        <v>0.9</v>
      </c>
      <c r="M365" s="2">
        <v>3.56</v>
      </c>
      <c r="N365" s="2">
        <v>4.57</v>
      </c>
      <c r="O365" s="2">
        <v>0.02</v>
      </c>
      <c r="P365" s="5">
        <v>458</v>
      </c>
      <c r="Q365" s="1">
        <v>31.6</v>
      </c>
      <c r="R365" s="1">
        <v>75.8</v>
      </c>
      <c r="S365" s="1">
        <v>25.7</v>
      </c>
      <c r="T365" s="1">
        <v>3.79</v>
      </c>
      <c r="U365" s="1">
        <v>7.07</v>
      </c>
      <c r="V365" s="40">
        <v>4.5</v>
      </c>
      <c r="W365" s="40">
        <v>20</v>
      </c>
      <c r="Y365" s="1">
        <v>14.493670886075948</v>
      </c>
      <c r="Z365" s="1">
        <v>3.6350777934936347</v>
      </c>
      <c r="AA365" s="1">
        <v>20</v>
      </c>
      <c r="AB365" s="1"/>
      <c r="AC365" s="7">
        <v>729.29952969525755</v>
      </c>
      <c r="AD365" s="98"/>
    </row>
    <row r="366" spans="1:33" s="17" customFormat="1">
      <c r="A366" s="98"/>
      <c r="B366" s="54" t="s">
        <v>1405</v>
      </c>
      <c r="C366" s="98"/>
      <c r="D366" s="1">
        <v>74.400000000000006</v>
      </c>
      <c r="E366" s="2">
        <v>0.05</v>
      </c>
      <c r="F366" s="2">
        <v>12.94</v>
      </c>
      <c r="G366" s="2"/>
      <c r="H366" s="3"/>
      <c r="I366" s="3">
        <v>1.1100000000000001</v>
      </c>
      <c r="J366" s="2">
        <v>0.1</v>
      </c>
      <c r="K366" s="2">
        <v>0.03</v>
      </c>
      <c r="L366" s="2">
        <v>0.73</v>
      </c>
      <c r="M366" s="2">
        <v>3.57</v>
      </c>
      <c r="N366" s="2">
        <v>4.6100000000000003</v>
      </c>
      <c r="O366" s="2">
        <v>0.02</v>
      </c>
      <c r="P366" s="5">
        <v>626</v>
      </c>
      <c r="Q366" s="1">
        <v>16.600000000000001</v>
      </c>
      <c r="R366" s="1">
        <v>82.1</v>
      </c>
      <c r="S366" s="1">
        <v>34.5</v>
      </c>
      <c r="T366" s="1">
        <v>5.0999999999999996</v>
      </c>
      <c r="U366" s="1">
        <v>10.5</v>
      </c>
      <c r="V366" s="40">
        <v>8.3000000000000007</v>
      </c>
      <c r="W366" s="40">
        <v>38.299999999999997</v>
      </c>
      <c r="Y366" s="1">
        <v>37.710843373493972</v>
      </c>
      <c r="Z366" s="1">
        <v>3.2857142857142856</v>
      </c>
      <c r="AA366" s="1">
        <v>16.098039215686274</v>
      </c>
      <c r="AB366" s="1"/>
      <c r="AC366" s="7">
        <v>736.43220436583022</v>
      </c>
      <c r="AD366" s="98"/>
    </row>
    <row r="367" spans="1:33" s="17" customFormat="1">
      <c r="A367" s="98"/>
      <c r="B367" s="54" t="s">
        <v>1406</v>
      </c>
      <c r="C367" s="98"/>
      <c r="D367" s="1">
        <v>74.989999999999995</v>
      </c>
      <c r="E367" s="2">
        <v>0.04</v>
      </c>
      <c r="F367" s="2">
        <v>12.88</v>
      </c>
      <c r="G367" s="2"/>
      <c r="H367" s="3"/>
      <c r="I367" s="3">
        <v>1.06</v>
      </c>
      <c r="J367" s="2">
        <v>0.09</v>
      </c>
      <c r="K367" s="2">
        <v>0.04</v>
      </c>
      <c r="L367" s="2">
        <v>0.66</v>
      </c>
      <c r="M367" s="2">
        <v>3.76</v>
      </c>
      <c r="N367" s="2">
        <v>4.53</v>
      </c>
      <c r="O367" s="2">
        <v>0.02</v>
      </c>
      <c r="P367" s="5">
        <v>617</v>
      </c>
      <c r="Q367" s="1">
        <v>7.19</v>
      </c>
      <c r="R367" s="1">
        <v>68</v>
      </c>
      <c r="S367" s="1">
        <v>32.9</v>
      </c>
      <c r="T367" s="1">
        <v>4.97</v>
      </c>
      <c r="U367" s="1">
        <v>12.4</v>
      </c>
      <c r="V367" s="40">
        <v>37.700000000000003</v>
      </c>
      <c r="W367" s="40">
        <v>49.5</v>
      </c>
      <c r="Y367" s="1">
        <v>85.813630041724608</v>
      </c>
      <c r="Z367" s="1">
        <v>2.6532258064516125</v>
      </c>
      <c r="AA367" s="1">
        <v>13.682092555331993</v>
      </c>
      <c r="AB367" s="1"/>
      <c r="AC367" s="7">
        <v>720.78164017098561</v>
      </c>
      <c r="AD367" s="98"/>
    </row>
    <row r="368" spans="1:33" s="17" customFormat="1">
      <c r="A368" s="98"/>
      <c r="B368" s="54" t="s">
        <v>1407</v>
      </c>
      <c r="C368" s="98"/>
      <c r="D368" s="1">
        <v>75.31</v>
      </c>
      <c r="E368" s="2">
        <v>0.04</v>
      </c>
      <c r="F368" s="2">
        <v>12.83</v>
      </c>
      <c r="G368" s="2"/>
      <c r="H368" s="3"/>
      <c r="I368" s="3">
        <v>0.87</v>
      </c>
      <c r="J368" s="2">
        <v>0.11</v>
      </c>
      <c r="K368" s="2">
        <v>0.01</v>
      </c>
      <c r="L368" s="2">
        <v>0.6</v>
      </c>
      <c r="M368" s="2">
        <v>3.85</v>
      </c>
      <c r="N368" s="2">
        <v>4.42</v>
      </c>
      <c r="O368" s="2">
        <v>0.01</v>
      </c>
      <c r="P368" s="5"/>
      <c r="Q368" s="1"/>
      <c r="R368" s="1"/>
      <c r="S368" s="1"/>
      <c r="T368" s="1"/>
      <c r="U368" s="1"/>
      <c r="V368" s="40"/>
      <c r="W368" s="40"/>
      <c r="Y368" s="1"/>
      <c r="Z368" s="1"/>
      <c r="AA368" s="1"/>
      <c r="AB368" s="1"/>
      <c r="AC368" s="7"/>
      <c r="AD368" s="98"/>
    </row>
    <row r="369" spans="1:30" s="17" customFormat="1">
      <c r="A369" s="98"/>
      <c r="B369" s="54" t="s">
        <v>1408</v>
      </c>
      <c r="C369" s="98" t="s">
        <v>1409</v>
      </c>
      <c r="D369" s="1">
        <v>75.66</v>
      </c>
      <c r="E369" s="2">
        <v>0.03</v>
      </c>
      <c r="F369" s="2">
        <v>12.53</v>
      </c>
      <c r="G369" s="2"/>
      <c r="H369" s="3"/>
      <c r="I369" s="3">
        <v>1.0900000000000001</v>
      </c>
      <c r="J369" s="2">
        <v>0.14000000000000001</v>
      </c>
      <c r="K369" s="2">
        <v>0</v>
      </c>
      <c r="L369" s="2">
        <v>0.52</v>
      </c>
      <c r="M369" s="2">
        <v>3.6</v>
      </c>
      <c r="N369" s="2">
        <v>4.3899999999999997</v>
      </c>
      <c r="O369" s="2">
        <v>0.01</v>
      </c>
      <c r="P369" s="5">
        <v>639</v>
      </c>
      <c r="Q369" s="1">
        <v>3.78</v>
      </c>
      <c r="R369" s="1">
        <v>48</v>
      </c>
      <c r="S369" s="1">
        <v>33.9</v>
      </c>
      <c r="T369" s="1">
        <v>3.99</v>
      </c>
      <c r="U369" s="1">
        <v>12.6</v>
      </c>
      <c r="V369" s="40">
        <v>232</v>
      </c>
      <c r="W369" s="40">
        <v>160.30000000000001</v>
      </c>
      <c r="Y369" s="1">
        <v>169.04761904761907</v>
      </c>
      <c r="Z369" s="1">
        <v>2.6904761904761902</v>
      </c>
      <c r="AA369" s="1">
        <v>12.030075187969924</v>
      </c>
      <c r="AB369" s="1"/>
      <c r="AC369" s="7">
        <v>698.16445747819205</v>
      </c>
      <c r="AD369" s="98"/>
    </row>
    <row r="370" spans="1:30" s="17" customFormat="1">
      <c r="A370" s="98"/>
      <c r="B370" s="54" t="s">
        <v>1410</v>
      </c>
      <c r="C370" s="98"/>
      <c r="D370" s="1">
        <v>74.489999999999995</v>
      </c>
      <c r="E370" s="2">
        <v>0.02</v>
      </c>
      <c r="F370" s="2">
        <v>12.92</v>
      </c>
      <c r="G370" s="2"/>
      <c r="H370" s="3"/>
      <c r="I370" s="3">
        <v>0.88</v>
      </c>
      <c r="J370" s="2">
        <v>0.13</v>
      </c>
      <c r="K370" s="2">
        <v>0.03</v>
      </c>
      <c r="L370" s="2">
        <v>0.52</v>
      </c>
      <c r="M370" s="2">
        <v>3.67</v>
      </c>
      <c r="N370" s="2">
        <v>4.88</v>
      </c>
      <c r="O370" s="2">
        <v>0.01</v>
      </c>
      <c r="P370" s="5">
        <v>648</v>
      </c>
      <c r="Q370" s="1">
        <v>3.69</v>
      </c>
      <c r="R370" s="1">
        <v>70.3</v>
      </c>
      <c r="S370" s="1">
        <v>33.200000000000003</v>
      </c>
      <c r="T370" s="1">
        <v>5.56</v>
      </c>
      <c r="U370" s="1">
        <v>14.4</v>
      </c>
      <c r="V370" s="40">
        <v>6.9</v>
      </c>
      <c r="W370" s="40">
        <v>40.700000000000003</v>
      </c>
      <c r="Y370" s="1">
        <v>175.60975609756099</v>
      </c>
      <c r="Z370" s="1">
        <v>2.3055555555555558</v>
      </c>
      <c r="AA370" s="1">
        <v>12.643884892086332</v>
      </c>
      <c r="AB370" s="1"/>
      <c r="AC370" s="7">
        <v>723.6120461845112</v>
      </c>
      <c r="AD370" s="98"/>
    </row>
    <row r="371" spans="1:30" s="17" customFormat="1">
      <c r="A371" s="98"/>
      <c r="B371" s="54" t="s">
        <v>1411</v>
      </c>
      <c r="C371" s="98"/>
      <c r="D371" s="1">
        <v>75.77</v>
      </c>
      <c r="E371" s="2">
        <v>0.03</v>
      </c>
      <c r="F371" s="2">
        <v>12.92</v>
      </c>
      <c r="G371" s="2"/>
      <c r="H371" s="3"/>
      <c r="I371" s="3">
        <v>0.86</v>
      </c>
      <c r="J371" s="2">
        <v>0.14000000000000001</v>
      </c>
      <c r="K371" s="2">
        <v>0.02</v>
      </c>
      <c r="L371" s="2">
        <v>0.61</v>
      </c>
      <c r="M371" s="2">
        <v>4.09</v>
      </c>
      <c r="N371" s="2">
        <v>4.3600000000000003</v>
      </c>
      <c r="O371" s="2">
        <v>0.01</v>
      </c>
      <c r="P371" s="5">
        <v>539</v>
      </c>
      <c r="Q371" s="1">
        <v>4.43</v>
      </c>
      <c r="R371" s="1">
        <v>70.099999999999994</v>
      </c>
      <c r="S371" s="1">
        <v>37.799999999999997</v>
      </c>
      <c r="T371" s="1">
        <v>4.8499999999999996</v>
      </c>
      <c r="U371" s="1">
        <v>11.2</v>
      </c>
      <c r="V371" s="40">
        <v>7.7</v>
      </c>
      <c r="W371" s="40">
        <v>27.8</v>
      </c>
      <c r="Y371" s="1">
        <v>121.6704288939052</v>
      </c>
      <c r="Z371" s="1">
        <v>3.375</v>
      </c>
      <c r="AA371" s="1">
        <v>14.453608247422681</v>
      </c>
      <c r="AB371" s="1"/>
      <c r="AC371" s="7">
        <v>721.56819856209438</v>
      </c>
      <c r="AD371" s="98"/>
    </row>
    <row r="372" spans="1:30" s="17" customFormat="1">
      <c r="A372" s="98"/>
      <c r="B372" s="54" t="s">
        <v>1412</v>
      </c>
      <c r="C372" s="98"/>
      <c r="D372" s="1">
        <v>75.69</v>
      </c>
      <c r="E372" s="2">
        <v>0.03</v>
      </c>
      <c r="F372" s="2">
        <v>12.92</v>
      </c>
      <c r="G372" s="2"/>
      <c r="H372" s="3"/>
      <c r="I372" s="3">
        <v>0.98</v>
      </c>
      <c r="J372" s="2">
        <v>0.11</v>
      </c>
      <c r="K372" s="2">
        <v>0.01</v>
      </c>
      <c r="L372" s="2">
        <v>0.57999999999999996</v>
      </c>
      <c r="M372" s="2">
        <v>3.97</v>
      </c>
      <c r="N372" s="2">
        <v>4.41</v>
      </c>
      <c r="O372" s="2">
        <v>0.01</v>
      </c>
      <c r="P372" s="5">
        <v>516</v>
      </c>
      <c r="Q372" s="1">
        <v>5.92</v>
      </c>
      <c r="R372" s="1">
        <v>57.1</v>
      </c>
      <c r="S372" s="1">
        <v>37.200000000000003</v>
      </c>
      <c r="T372" s="1">
        <v>4.17</v>
      </c>
      <c r="U372" s="1">
        <v>10.7</v>
      </c>
      <c r="V372" s="40">
        <v>9.3000000000000007</v>
      </c>
      <c r="W372" s="40">
        <v>48.9</v>
      </c>
      <c r="Y372" s="1">
        <v>87.162162162162161</v>
      </c>
      <c r="Z372" s="1">
        <v>3.476635514018692</v>
      </c>
      <c r="AA372" s="1">
        <v>13.693045563549161</v>
      </c>
      <c r="AB372" s="1"/>
      <c r="AC372" s="7">
        <v>707.50863076952248</v>
      </c>
      <c r="AD372" s="98"/>
    </row>
    <row r="373" spans="1:30" s="17" customFormat="1">
      <c r="A373" s="98"/>
      <c r="B373" s="54" t="s">
        <v>1413</v>
      </c>
      <c r="C373" s="98"/>
      <c r="D373" s="1">
        <v>75.569999999999993</v>
      </c>
      <c r="E373" s="2">
        <v>0.02</v>
      </c>
      <c r="F373" s="2">
        <v>12.79</v>
      </c>
      <c r="G373" s="2"/>
      <c r="H373" s="3"/>
      <c r="I373" s="3">
        <v>0.95</v>
      </c>
      <c r="J373" s="2">
        <v>0.16</v>
      </c>
      <c r="K373" s="2">
        <v>0.02</v>
      </c>
      <c r="L373" s="2">
        <v>0.6</v>
      </c>
      <c r="M373" s="2">
        <v>3.33</v>
      </c>
      <c r="N373" s="2">
        <v>4.68</v>
      </c>
      <c r="O373" s="2">
        <v>0.01</v>
      </c>
      <c r="P373" s="5"/>
      <c r="Q373" s="1"/>
      <c r="R373" s="1"/>
      <c r="S373" s="1"/>
      <c r="T373" s="1"/>
      <c r="U373" s="1"/>
      <c r="V373" s="40"/>
      <c r="W373" s="40"/>
      <c r="Y373" s="1"/>
      <c r="Z373" s="1"/>
      <c r="AA373" s="1"/>
      <c r="AB373" s="1"/>
      <c r="AC373" s="7"/>
      <c r="AD373" s="98"/>
    </row>
    <row r="374" spans="1:30" s="17" customFormat="1">
      <c r="A374" s="98"/>
      <c r="B374" s="54" t="s">
        <v>1414</v>
      </c>
      <c r="C374" s="98"/>
      <c r="D374" s="1">
        <v>75.86</v>
      </c>
      <c r="E374" s="2">
        <v>0.03</v>
      </c>
      <c r="F374" s="2">
        <v>12.58</v>
      </c>
      <c r="G374" s="2"/>
      <c r="H374" s="3"/>
      <c r="I374" s="3">
        <v>1</v>
      </c>
      <c r="J374" s="2">
        <v>0.15</v>
      </c>
      <c r="K374" s="2">
        <v>0.01</v>
      </c>
      <c r="L374" s="2">
        <v>0.53</v>
      </c>
      <c r="M374" s="2">
        <v>3.72</v>
      </c>
      <c r="N374" s="2">
        <v>4.34</v>
      </c>
      <c r="O374" s="2">
        <v>0.01</v>
      </c>
      <c r="P374" s="5">
        <v>576</v>
      </c>
      <c r="Q374" s="1">
        <v>4.3</v>
      </c>
      <c r="R374" s="1">
        <v>53.5</v>
      </c>
      <c r="S374" s="1">
        <v>34.1</v>
      </c>
      <c r="T374" s="1">
        <v>3.97</v>
      </c>
      <c r="U374" s="1">
        <v>13</v>
      </c>
      <c r="V374" s="40">
        <v>7.4</v>
      </c>
      <c r="W374" s="40">
        <v>40.1</v>
      </c>
      <c r="Y374" s="1">
        <v>133.95348837209303</v>
      </c>
      <c r="Z374" s="1">
        <v>2.6230769230769231</v>
      </c>
      <c r="AA374" s="1">
        <v>13.476070528967254</v>
      </c>
      <c r="AB374" s="1"/>
      <c r="AC374" s="7">
        <v>705.28087142976221</v>
      </c>
      <c r="AD374" s="98"/>
    </row>
    <row r="375" spans="1:30" s="17" customFormat="1">
      <c r="A375" s="98"/>
      <c r="B375" s="54" t="s">
        <v>1415</v>
      </c>
      <c r="C375" s="98"/>
      <c r="D375" s="1">
        <v>74.75</v>
      </c>
      <c r="E375" s="2">
        <v>0.03</v>
      </c>
      <c r="F375" s="2">
        <v>13.24</v>
      </c>
      <c r="G375" s="2"/>
      <c r="H375" s="3"/>
      <c r="I375" s="3">
        <v>0.89</v>
      </c>
      <c r="J375" s="2">
        <v>0.11</v>
      </c>
      <c r="K375" s="2">
        <v>0.04</v>
      </c>
      <c r="L375" s="2">
        <v>0.63</v>
      </c>
      <c r="M375" s="2">
        <v>3.93</v>
      </c>
      <c r="N375" s="2">
        <v>4.55</v>
      </c>
      <c r="O375" s="2">
        <v>0.01</v>
      </c>
      <c r="P375" s="5">
        <v>596</v>
      </c>
      <c r="Q375" s="1">
        <v>8.7200000000000006</v>
      </c>
      <c r="R375" s="1">
        <v>70</v>
      </c>
      <c r="S375" s="1">
        <v>33.299999999999997</v>
      </c>
      <c r="T375" s="1">
        <v>4.84</v>
      </c>
      <c r="U375" s="1">
        <v>10</v>
      </c>
      <c r="V375" s="40">
        <v>10.8</v>
      </c>
      <c r="W375" s="40">
        <v>40.799999999999997</v>
      </c>
      <c r="Y375" s="1">
        <v>68.348623853211009</v>
      </c>
      <c r="Z375" s="1">
        <v>3.3299999999999996</v>
      </c>
      <c r="AA375" s="1">
        <v>14.462809917355372</v>
      </c>
      <c r="AB375" s="1"/>
      <c r="AC375" s="7">
        <v>723.09549124434363</v>
      </c>
      <c r="AD375" s="98"/>
    </row>
    <row r="376" spans="1:30" s="17" customFormat="1">
      <c r="A376" s="98"/>
      <c r="B376" s="54" t="s">
        <v>1416</v>
      </c>
      <c r="C376" s="98"/>
      <c r="D376" s="1">
        <v>74.739999999999995</v>
      </c>
      <c r="E376" s="2">
        <v>0.03</v>
      </c>
      <c r="F376" s="2">
        <v>13.01</v>
      </c>
      <c r="G376" s="2"/>
      <c r="H376" s="3"/>
      <c r="I376" s="3">
        <v>0.98</v>
      </c>
      <c r="J376" s="2">
        <v>0.13</v>
      </c>
      <c r="K376" s="2">
        <v>0.04</v>
      </c>
      <c r="L376" s="2">
        <v>0.53</v>
      </c>
      <c r="M376" s="2">
        <v>4.13</v>
      </c>
      <c r="N376" s="2">
        <v>4.43</v>
      </c>
      <c r="O376" s="2">
        <v>0.01</v>
      </c>
      <c r="P376" s="5">
        <v>597</v>
      </c>
      <c r="Q376" s="1">
        <v>6.25</v>
      </c>
      <c r="R376" s="1">
        <v>61.6</v>
      </c>
      <c r="S376" s="1">
        <v>34.1</v>
      </c>
      <c r="T376" s="1">
        <v>5.15</v>
      </c>
      <c r="U376" s="1">
        <v>11.6</v>
      </c>
      <c r="V376" s="40">
        <v>13</v>
      </c>
      <c r="W376" s="40">
        <v>39.299999999999997</v>
      </c>
      <c r="Y376" s="1">
        <v>95.52</v>
      </c>
      <c r="Z376" s="1">
        <v>2.9396551724137931</v>
      </c>
      <c r="AA376" s="1">
        <v>11.961165048543689</v>
      </c>
      <c r="AB376" s="1"/>
      <c r="AC376" s="7">
        <v>711.78737803483455</v>
      </c>
      <c r="AD376" s="98"/>
    </row>
    <row r="377" spans="1:30" s="17" customFormat="1">
      <c r="A377" s="98"/>
      <c r="B377" s="54" t="s">
        <v>1417</v>
      </c>
      <c r="C377" s="98"/>
      <c r="D377" s="1">
        <v>76.650000000000006</v>
      </c>
      <c r="E377" s="2">
        <v>0.03</v>
      </c>
      <c r="F377" s="2">
        <v>12.65</v>
      </c>
      <c r="G377" s="2"/>
      <c r="H377" s="3"/>
      <c r="I377" s="3">
        <v>0.91</v>
      </c>
      <c r="J377" s="2">
        <v>0.13</v>
      </c>
      <c r="K377" s="2">
        <v>0.03</v>
      </c>
      <c r="L377" s="2">
        <v>0.6</v>
      </c>
      <c r="M377" s="2">
        <v>3.93</v>
      </c>
      <c r="N377" s="2">
        <v>4.3899999999999997</v>
      </c>
      <c r="O377" s="2">
        <v>0.01</v>
      </c>
      <c r="P377" s="5">
        <v>443</v>
      </c>
      <c r="Q377" s="1">
        <v>7.7</v>
      </c>
      <c r="R377" s="1">
        <v>69.2</v>
      </c>
      <c r="S377" s="1">
        <v>30.9</v>
      </c>
      <c r="T377" s="1">
        <v>4.82</v>
      </c>
      <c r="U377" s="1">
        <v>8.6</v>
      </c>
      <c r="V377" s="40">
        <v>4.5</v>
      </c>
      <c r="W377" s="40">
        <v>17</v>
      </c>
      <c r="Y377" s="1">
        <v>57.532467532467528</v>
      </c>
      <c r="Z377" s="1">
        <v>3.5930232558139537</v>
      </c>
      <c r="AA377" s="1">
        <v>14.356846473029046</v>
      </c>
      <c r="AB377" s="1"/>
      <c r="AC377" s="7">
        <v>721.22298070209729</v>
      </c>
      <c r="AD377" s="98"/>
    </row>
    <row r="378" spans="1:30" s="17" customFormat="1">
      <c r="A378" s="98"/>
      <c r="B378" s="54" t="s">
        <v>1418</v>
      </c>
      <c r="C378" s="98" t="s">
        <v>1419</v>
      </c>
      <c r="D378" s="1">
        <v>76.67</v>
      </c>
      <c r="E378" s="2">
        <v>0.03</v>
      </c>
      <c r="F378" s="2">
        <v>13.09</v>
      </c>
      <c r="G378" s="2"/>
      <c r="H378" s="3"/>
      <c r="I378" s="3">
        <v>0.96</v>
      </c>
      <c r="J378" s="2">
        <v>0.16</v>
      </c>
      <c r="K378" s="2">
        <v>0.01</v>
      </c>
      <c r="L378" s="2">
        <v>0.53</v>
      </c>
      <c r="M378" s="2">
        <v>3.38</v>
      </c>
      <c r="N378" s="2">
        <v>5.07</v>
      </c>
      <c r="O378" s="2">
        <v>0.01</v>
      </c>
      <c r="P378" s="5">
        <v>679</v>
      </c>
      <c r="Q378" s="1">
        <v>4.7300000000000004</v>
      </c>
      <c r="R378" s="1">
        <v>58.8</v>
      </c>
      <c r="S378" s="1">
        <v>34.700000000000003</v>
      </c>
      <c r="T378" s="1">
        <v>4.46</v>
      </c>
      <c r="U378" s="1">
        <v>12.1</v>
      </c>
      <c r="V378" s="40">
        <v>8.6999999999999993</v>
      </c>
      <c r="W378" s="40">
        <v>57</v>
      </c>
      <c r="Y378" s="1">
        <v>143.55179704016913</v>
      </c>
      <c r="Z378" s="1">
        <v>2.8677685950413228</v>
      </c>
      <c r="AA378" s="1">
        <v>13.183856502242152</v>
      </c>
      <c r="AB378" s="1"/>
      <c r="AC378" s="7">
        <v>713.60072345113065</v>
      </c>
      <c r="AD378" s="98"/>
    </row>
    <row r="379" spans="1:30" s="17" customFormat="1">
      <c r="A379" s="98"/>
      <c r="B379" s="54" t="s">
        <v>1420</v>
      </c>
      <c r="C379" s="98"/>
      <c r="D379" s="1">
        <v>75.11</v>
      </c>
      <c r="E379" s="2">
        <v>0.03</v>
      </c>
      <c r="F379" s="2">
        <v>13.05</v>
      </c>
      <c r="G379" s="2"/>
      <c r="H379" s="3"/>
      <c r="I379" s="3">
        <v>0.87</v>
      </c>
      <c r="J379" s="2">
        <v>0.08</v>
      </c>
      <c r="K379" s="2">
        <v>0.02</v>
      </c>
      <c r="L379" s="2">
        <v>0.51</v>
      </c>
      <c r="M379" s="2">
        <v>4.3499999999999996</v>
      </c>
      <c r="N379" s="2">
        <v>4.7300000000000004</v>
      </c>
      <c r="O379" s="2">
        <v>0.01</v>
      </c>
      <c r="P379" s="5">
        <v>600</v>
      </c>
      <c r="Q379" s="1">
        <v>6.04</v>
      </c>
      <c r="R379" s="1">
        <v>62.3</v>
      </c>
      <c r="S379" s="1">
        <v>32.5</v>
      </c>
      <c r="T379" s="1">
        <v>4.95</v>
      </c>
      <c r="U379" s="1">
        <v>9.4600000000000009</v>
      </c>
      <c r="V379" s="40">
        <v>6.5</v>
      </c>
      <c r="W379" s="40">
        <v>26.3</v>
      </c>
      <c r="Y379" s="1">
        <v>99.337748344370866</v>
      </c>
      <c r="Z379" s="1">
        <v>3.4355179704016909</v>
      </c>
      <c r="AA379" s="1">
        <v>12.585858585858585</v>
      </c>
      <c r="AB379" s="1"/>
      <c r="AC379" s="7">
        <v>707.94529682693235</v>
      </c>
      <c r="AD379" s="98"/>
    </row>
    <row r="380" spans="1:30" s="17" customFormat="1">
      <c r="A380" s="98"/>
      <c r="B380" s="54" t="s">
        <v>1421</v>
      </c>
      <c r="C380" s="98"/>
      <c r="D380" s="1">
        <v>75.72</v>
      </c>
      <c r="E380" s="2">
        <v>0.03</v>
      </c>
      <c r="F380" s="2">
        <v>12.62</v>
      </c>
      <c r="G380" s="2"/>
      <c r="H380" s="3"/>
      <c r="I380" s="3">
        <v>0.96</v>
      </c>
      <c r="J380" s="2">
        <v>0.1</v>
      </c>
      <c r="K380" s="2">
        <v>0</v>
      </c>
      <c r="L380" s="2">
        <v>0.55000000000000004</v>
      </c>
      <c r="M380" s="2">
        <v>4.03</v>
      </c>
      <c r="N380" s="2">
        <v>4.28</v>
      </c>
      <c r="O380" s="2">
        <v>0.01</v>
      </c>
      <c r="P380" s="5">
        <v>548</v>
      </c>
      <c r="Q380" s="1">
        <v>4.9800000000000004</v>
      </c>
      <c r="R380" s="1">
        <v>59.8</v>
      </c>
      <c r="S380" s="1">
        <v>33.4</v>
      </c>
      <c r="T380" s="1">
        <v>4.57</v>
      </c>
      <c r="U380" s="1">
        <v>10.199999999999999</v>
      </c>
      <c r="V380" s="40">
        <v>7.1</v>
      </c>
      <c r="W380" s="40">
        <v>34.700000000000003</v>
      </c>
      <c r="Y380" s="1">
        <v>110.04016064257027</v>
      </c>
      <c r="Z380" s="1">
        <v>3.2745098039215685</v>
      </c>
      <c r="AA380" s="1">
        <v>13.085339168490151</v>
      </c>
      <c r="AB380" s="1"/>
      <c r="AC380" s="7">
        <v>710.01271691983504</v>
      </c>
      <c r="AD380" s="98"/>
    </row>
    <row r="381" spans="1:30" s="17" customFormat="1">
      <c r="A381" s="98"/>
      <c r="B381" s="54" t="s">
        <v>1422</v>
      </c>
      <c r="C381" s="98"/>
      <c r="D381" s="1">
        <v>75.319999999999993</v>
      </c>
      <c r="E381" s="2">
        <v>0.03</v>
      </c>
      <c r="F381" s="2">
        <v>12.72</v>
      </c>
      <c r="G381" s="2"/>
      <c r="H381" s="3"/>
      <c r="I381" s="3">
        <v>0.92</v>
      </c>
      <c r="J381" s="2">
        <v>0.12</v>
      </c>
      <c r="K381" s="2">
        <v>0</v>
      </c>
      <c r="L381" s="2">
        <v>0.56000000000000005</v>
      </c>
      <c r="M381" s="2">
        <v>4.0999999999999996</v>
      </c>
      <c r="N381" s="2">
        <v>4.3</v>
      </c>
      <c r="O381" s="2">
        <v>0.01</v>
      </c>
      <c r="P381" s="5">
        <v>575</v>
      </c>
      <c r="Q381" s="1">
        <v>4.26</v>
      </c>
      <c r="R381" s="1">
        <v>69.900000000000006</v>
      </c>
      <c r="S381" s="1">
        <v>36.1</v>
      </c>
      <c r="T381" s="1">
        <v>5.23</v>
      </c>
      <c r="U381" s="1">
        <v>11.3</v>
      </c>
      <c r="V381" s="40">
        <v>5.6</v>
      </c>
      <c r="W381" s="40">
        <v>30.6</v>
      </c>
      <c r="Y381" s="1">
        <v>134.97652582159625</v>
      </c>
      <c r="Z381" s="1">
        <v>3.1946902654867255</v>
      </c>
      <c r="AA381" s="1">
        <v>13.365200764818356</v>
      </c>
      <c r="AB381" s="1"/>
      <c r="AC381" s="7">
        <v>721.08447248315531</v>
      </c>
      <c r="AD381" s="98"/>
    </row>
    <row r="382" spans="1:30" s="17" customFormat="1">
      <c r="A382" s="98"/>
      <c r="B382" s="54" t="s">
        <v>1423</v>
      </c>
      <c r="C382" s="98"/>
      <c r="D382" s="1">
        <v>76.55</v>
      </c>
      <c r="E382" s="2">
        <v>0.02</v>
      </c>
      <c r="F382" s="2">
        <v>12.99</v>
      </c>
      <c r="G382" s="2"/>
      <c r="H382" s="3"/>
      <c r="I382" s="3">
        <v>0.82</v>
      </c>
      <c r="J382" s="2">
        <v>0.12</v>
      </c>
      <c r="K382" s="2">
        <v>0.08</v>
      </c>
      <c r="L382" s="2">
        <v>0.51</v>
      </c>
      <c r="M382" s="2">
        <v>4.21</v>
      </c>
      <c r="N382" s="2">
        <v>4.18</v>
      </c>
      <c r="O382" s="2">
        <v>0.01</v>
      </c>
      <c r="P382" s="5">
        <v>652</v>
      </c>
      <c r="Q382" s="1">
        <v>1.96</v>
      </c>
      <c r="R382" s="1">
        <v>71.900000000000006</v>
      </c>
      <c r="S382" s="1">
        <v>35.299999999999997</v>
      </c>
      <c r="T382" s="1">
        <v>5.92</v>
      </c>
      <c r="U382" s="1">
        <v>12.9</v>
      </c>
      <c r="V382" s="40">
        <v>6</v>
      </c>
      <c r="W382" s="40">
        <v>33.9</v>
      </c>
      <c r="Y382" s="1">
        <v>332.65306122448982</v>
      </c>
      <c r="Z382" s="1">
        <v>2.7364341085271313</v>
      </c>
      <c r="AA382" s="1">
        <v>12.145270270270272</v>
      </c>
      <c r="AB382" s="1"/>
      <c r="AC382" s="7">
        <v>725.48890991606709</v>
      </c>
      <c r="AD382" s="98"/>
    </row>
    <row r="383" spans="1:30" s="17" customFormat="1">
      <c r="A383" s="98"/>
      <c r="B383" s="54" t="s">
        <v>1424</v>
      </c>
      <c r="C383" s="98"/>
      <c r="D383" s="1">
        <v>77.040000000000006</v>
      </c>
      <c r="E383" s="2">
        <v>0.02</v>
      </c>
      <c r="F383" s="2">
        <v>12.91</v>
      </c>
      <c r="G383" s="2"/>
      <c r="H383" s="3"/>
      <c r="I383" s="3">
        <v>0.83</v>
      </c>
      <c r="J383" s="2">
        <v>0.11</v>
      </c>
      <c r="K383" s="2">
        <v>0</v>
      </c>
      <c r="L383" s="2">
        <v>0.49</v>
      </c>
      <c r="M383" s="2">
        <v>4.16</v>
      </c>
      <c r="N383" s="2">
        <v>4.03</v>
      </c>
      <c r="O383" s="2">
        <v>0.01</v>
      </c>
      <c r="P383" s="5">
        <v>626</v>
      </c>
      <c r="Q383" s="1">
        <v>1.34</v>
      </c>
      <c r="R383" s="1">
        <v>66.900000000000006</v>
      </c>
      <c r="S383" s="1">
        <v>34.1</v>
      </c>
      <c r="T383" s="1">
        <v>5.34</v>
      </c>
      <c r="U383" s="1">
        <v>11.4</v>
      </c>
      <c r="V383" s="40">
        <v>4.4000000000000004</v>
      </c>
      <c r="W383" s="40">
        <v>33.6</v>
      </c>
      <c r="Y383" s="1">
        <v>467.16417910447757</v>
      </c>
      <c r="Z383" s="1">
        <v>2.9912280701754388</v>
      </c>
      <c r="AA383" s="1">
        <v>12.528089887640451</v>
      </c>
      <c r="AB383" s="1"/>
      <c r="AC383" s="7">
        <v>721.94774258691439</v>
      </c>
      <c r="AD383" s="98"/>
    </row>
    <row r="384" spans="1:30" s="17" customFormat="1">
      <c r="A384" s="98"/>
      <c r="B384" s="54" t="s">
        <v>1425</v>
      </c>
      <c r="C384" s="98"/>
      <c r="D384" s="1">
        <v>75.89</v>
      </c>
      <c r="E384" s="2">
        <v>0.02</v>
      </c>
      <c r="F384" s="2">
        <v>12.9</v>
      </c>
      <c r="G384" s="2"/>
      <c r="H384" s="3"/>
      <c r="I384" s="3">
        <v>0.68</v>
      </c>
      <c r="J384" s="2">
        <v>0.14000000000000001</v>
      </c>
      <c r="K384" s="2">
        <v>0</v>
      </c>
      <c r="L384" s="2">
        <v>0.48</v>
      </c>
      <c r="M384" s="2">
        <v>4</v>
      </c>
      <c r="N384" s="2">
        <v>4.22</v>
      </c>
      <c r="O384" s="2">
        <v>0.01</v>
      </c>
      <c r="P384" s="5">
        <v>649</v>
      </c>
      <c r="Q384" s="1">
        <v>2.1</v>
      </c>
      <c r="R384" s="1">
        <v>64.099999999999994</v>
      </c>
      <c r="S384" s="1">
        <v>28.8</v>
      </c>
      <c r="T384" s="1">
        <v>5.36</v>
      </c>
      <c r="U384" s="1">
        <v>10</v>
      </c>
      <c r="V384" s="40">
        <v>5.7</v>
      </c>
      <c r="W384" s="40">
        <v>36.700000000000003</v>
      </c>
      <c r="Y384" s="1">
        <v>309.04761904761904</v>
      </c>
      <c r="Z384" s="1">
        <v>2.88</v>
      </c>
      <c r="AA384" s="1">
        <v>11.958955223880595</v>
      </c>
      <c r="AB384" s="1"/>
      <c r="AC384" s="7">
        <v>718.94839192242694</v>
      </c>
      <c r="AD384" s="98"/>
    </row>
    <row r="385" spans="1:33" s="17" customFormat="1">
      <c r="A385" s="98"/>
      <c r="B385" s="54" t="s">
        <v>1426</v>
      </c>
      <c r="C385" s="98"/>
      <c r="D385" s="1">
        <v>76.8</v>
      </c>
      <c r="E385" s="2">
        <v>0.02</v>
      </c>
      <c r="F385" s="2">
        <v>12.71</v>
      </c>
      <c r="G385" s="2"/>
      <c r="H385" s="3"/>
      <c r="I385" s="3">
        <v>0.82</v>
      </c>
      <c r="J385" s="2">
        <v>0.14000000000000001</v>
      </c>
      <c r="K385" s="2">
        <v>0</v>
      </c>
      <c r="L385" s="2">
        <v>0.45</v>
      </c>
      <c r="M385" s="2">
        <v>3.72</v>
      </c>
      <c r="N385" s="2">
        <v>4.2699999999999996</v>
      </c>
      <c r="O385" s="2">
        <v>0.01</v>
      </c>
      <c r="P385" s="5">
        <v>707</v>
      </c>
      <c r="Q385" s="1">
        <v>3</v>
      </c>
      <c r="R385" s="1">
        <v>56</v>
      </c>
      <c r="S385" s="1">
        <v>21.4</v>
      </c>
      <c r="T385" s="1">
        <v>5.07</v>
      </c>
      <c r="U385" s="1">
        <v>13.5</v>
      </c>
      <c r="V385" s="40">
        <v>4.7</v>
      </c>
      <c r="W385" s="40">
        <v>54.1</v>
      </c>
      <c r="Y385" s="1">
        <v>235.66666666666666</v>
      </c>
      <c r="Z385" s="1">
        <v>1.585185185185185</v>
      </c>
      <c r="AA385" s="1">
        <v>11.045364891518737</v>
      </c>
      <c r="AB385" s="1"/>
      <c r="AC385" s="7">
        <v>711.46264931134112</v>
      </c>
      <c r="AD385" s="98"/>
    </row>
    <row r="386" spans="1:33" s="17" customFormat="1">
      <c r="A386" s="98" t="s">
        <v>1427</v>
      </c>
      <c r="B386" s="54" t="s">
        <v>1428</v>
      </c>
      <c r="C386" s="98" t="s">
        <v>1091</v>
      </c>
      <c r="D386" s="1">
        <v>76.569999999999993</v>
      </c>
      <c r="E386" s="2">
        <v>0.11</v>
      </c>
      <c r="F386" s="2">
        <v>12.31</v>
      </c>
      <c r="G386" s="2"/>
      <c r="H386" s="3">
        <v>1.06</v>
      </c>
      <c r="I386" s="3">
        <v>0.25</v>
      </c>
      <c r="J386" s="2">
        <v>0.08</v>
      </c>
      <c r="K386" s="2">
        <v>0.1</v>
      </c>
      <c r="L386" s="2">
        <v>0.83</v>
      </c>
      <c r="M386" s="2">
        <v>3.21</v>
      </c>
      <c r="N386" s="2">
        <v>5.04</v>
      </c>
      <c r="O386" s="2">
        <v>0.02</v>
      </c>
      <c r="P386" s="5">
        <v>351</v>
      </c>
      <c r="Q386" s="1">
        <v>62.3</v>
      </c>
      <c r="R386" s="1">
        <v>110</v>
      </c>
      <c r="S386" s="1">
        <v>18.100000000000001</v>
      </c>
      <c r="T386" s="1">
        <v>5.17</v>
      </c>
      <c r="U386" s="1">
        <v>1.92</v>
      </c>
      <c r="V386" s="93">
        <v>1.84</v>
      </c>
      <c r="W386" s="93">
        <v>4.6399999999999997</v>
      </c>
      <c r="Y386" s="1">
        <v>5.6340288924558592</v>
      </c>
      <c r="Z386" s="1">
        <v>9.4270833333333339</v>
      </c>
      <c r="AA386" s="1">
        <v>21.276595744680851</v>
      </c>
      <c r="AB386" s="1">
        <v>0.23584905660377356</v>
      </c>
      <c r="AC386" s="7">
        <v>756.07032625284353</v>
      </c>
      <c r="AD386" s="98" t="s">
        <v>1429</v>
      </c>
    </row>
    <row r="387" spans="1:33" s="17" customFormat="1">
      <c r="A387" s="98"/>
      <c r="B387" s="54" t="s">
        <v>1430</v>
      </c>
      <c r="C387" s="98"/>
      <c r="D387" s="1">
        <v>73.72</v>
      </c>
      <c r="E387" s="2">
        <v>0.16</v>
      </c>
      <c r="F387" s="2">
        <v>12.85</v>
      </c>
      <c r="G387" s="2"/>
      <c r="H387" s="3">
        <v>1.35</v>
      </c>
      <c r="I387" s="3">
        <v>0.67</v>
      </c>
      <c r="J387" s="2">
        <v>0.09</v>
      </c>
      <c r="K387" s="2">
        <v>0.22</v>
      </c>
      <c r="L387" s="2">
        <v>1.1399999999999999</v>
      </c>
      <c r="M387" s="2">
        <v>3.31</v>
      </c>
      <c r="N387" s="2">
        <v>4.7699999999999996</v>
      </c>
      <c r="O387" s="2">
        <v>0.03</v>
      </c>
      <c r="P387" s="5">
        <v>328</v>
      </c>
      <c r="Q387" s="1">
        <v>38.9</v>
      </c>
      <c r="R387" s="1">
        <v>91.4</v>
      </c>
      <c r="S387" s="1">
        <v>34.700000000000003</v>
      </c>
      <c r="T387" s="1">
        <v>4.4800000000000004</v>
      </c>
      <c r="U387" s="1">
        <v>4.16</v>
      </c>
      <c r="V387" s="93">
        <v>632</v>
      </c>
      <c r="W387" s="93">
        <v>8.5299999999999994</v>
      </c>
      <c r="Y387" s="1">
        <v>8.4318766066838045</v>
      </c>
      <c r="Z387" s="1">
        <v>8.3413461538461551</v>
      </c>
      <c r="AA387" s="1">
        <v>20.401785714285715</v>
      </c>
      <c r="AB387" s="1">
        <v>0.49629629629629629</v>
      </c>
      <c r="AC387" s="7">
        <v>739.37779658866805</v>
      </c>
      <c r="AD387" s="98"/>
    </row>
    <row r="388" spans="1:33" s="17" customFormat="1">
      <c r="A388" s="98"/>
      <c r="B388" s="54" t="s">
        <v>1431</v>
      </c>
      <c r="C388" s="98"/>
      <c r="D388" s="1">
        <v>76.14</v>
      </c>
      <c r="E388" s="2">
        <v>0.09</v>
      </c>
      <c r="F388" s="2">
        <v>12.8</v>
      </c>
      <c r="G388" s="2"/>
      <c r="H388" s="3">
        <v>0.95</v>
      </c>
      <c r="I388" s="3">
        <v>0.34</v>
      </c>
      <c r="J388" s="2">
        <v>0.12</v>
      </c>
      <c r="K388" s="2">
        <v>0.17</v>
      </c>
      <c r="L388" s="2">
        <v>1.03</v>
      </c>
      <c r="M388" s="2">
        <v>3.49</v>
      </c>
      <c r="N388" s="2">
        <v>4.54</v>
      </c>
      <c r="O388" s="2">
        <v>0.03</v>
      </c>
      <c r="P388" s="5">
        <v>247</v>
      </c>
      <c r="Q388" s="1">
        <v>33.5</v>
      </c>
      <c r="R388" s="1">
        <v>63.4</v>
      </c>
      <c r="S388" s="1">
        <v>36.1</v>
      </c>
      <c r="T388" s="1">
        <v>3.46</v>
      </c>
      <c r="U388" s="1">
        <v>8.4</v>
      </c>
      <c r="V388" s="93">
        <v>82</v>
      </c>
      <c r="W388" s="93">
        <v>12.5</v>
      </c>
      <c r="Y388" s="1">
        <v>7.3731343283582094</v>
      </c>
      <c r="Z388" s="1">
        <v>4.2976190476190474</v>
      </c>
      <c r="AA388" s="1">
        <v>18.323699421965319</v>
      </c>
      <c r="AB388" s="1">
        <v>0.35789473684210532</v>
      </c>
      <c r="AC388" s="7">
        <v>713.3738342029859</v>
      </c>
      <c r="AD388" s="98"/>
    </row>
    <row r="389" spans="1:33" s="17" customFormat="1">
      <c r="A389" s="98"/>
      <c r="B389" s="54" t="s">
        <v>1432</v>
      </c>
      <c r="C389" s="98"/>
      <c r="D389" s="1">
        <v>75.56</v>
      </c>
      <c r="E389" s="2">
        <v>0.1</v>
      </c>
      <c r="F389" s="2">
        <v>12.95</v>
      </c>
      <c r="G389" s="2"/>
      <c r="H389" s="3">
        <v>0.92</v>
      </c>
      <c r="I389" s="3">
        <v>0.27</v>
      </c>
      <c r="J389" s="2">
        <v>0.1</v>
      </c>
      <c r="K389" s="2">
        <v>0.2</v>
      </c>
      <c r="L389" s="2">
        <v>1.17</v>
      </c>
      <c r="M389" s="2">
        <v>3.45</v>
      </c>
      <c r="N389" s="2">
        <v>4.53</v>
      </c>
      <c r="O389" s="2">
        <v>0.03</v>
      </c>
      <c r="P389" s="5">
        <v>407</v>
      </c>
      <c r="Q389" s="1">
        <v>41.7</v>
      </c>
      <c r="R389" s="1">
        <v>55.4</v>
      </c>
      <c r="S389" s="1">
        <v>29.1</v>
      </c>
      <c r="T389" s="1">
        <v>2.96</v>
      </c>
      <c r="U389" s="1">
        <v>7.37</v>
      </c>
      <c r="V389" s="93">
        <v>8.67</v>
      </c>
      <c r="W389" s="93">
        <v>10.9</v>
      </c>
      <c r="Y389" s="1">
        <v>9.7601918465227815</v>
      </c>
      <c r="Z389" s="1">
        <v>3.9484396200814111</v>
      </c>
      <c r="AA389" s="1">
        <v>18.716216216216218</v>
      </c>
      <c r="AB389" s="1">
        <v>0.29347826086956524</v>
      </c>
      <c r="AC389" s="7">
        <v>702.7317560704488</v>
      </c>
      <c r="AD389" s="98"/>
      <c r="AE389" s="74"/>
      <c r="AG389" s="74"/>
    </row>
    <row r="390" spans="1:33" s="17" customFormat="1">
      <c r="A390" s="98" t="s">
        <v>1433</v>
      </c>
      <c r="B390" s="54" t="s">
        <v>1434</v>
      </c>
      <c r="C390" s="98" t="s">
        <v>1435</v>
      </c>
      <c r="D390" s="1">
        <v>73.67</v>
      </c>
      <c r="E390" s="2">
        <v>0.08</v>
      </c>
      <c r="F390" s="2">
        <v>14.77</v>
      </c>
      <c r="G390" s="2"/>
      <c r="H390" s="3">
        <v>0.24</v>
      </c>
      <c r="I390" s="3">
        <v>0.52</v>
      </c>
      <c r="J390" s="2">
        <v>7.0000000000000007E-2</v>
      </c>
      <c r="K390" s="2">
        <v>0.13</v>
      </c>
      <c r="L390" s="2">
        <v>0.44</v>
      </c>
      <c r="M390" s="2">
        <v>4.59</v>
      </c>
      <c r="N390" s="2">
        <v>4.09</v>
      </c>
      <c r="O390" s="2">
        <v>0.03</v>
      </c>
      <c r="P390" s="5">
        <v>927.76900000000001</v>
      </c>
      <c r="Q390" s="1">
        <v>24.047000000000001</v>
      </c>
      <c r="R390" s="1">
        <v>27.321000000000002</v>
      </c>
      <c r="S390" s="1">
        <v>48.558</v>
      </c>
      <c r="T390" s="1">
        <v>11.778</v>
      </c>
      <c r="U390" s="1">
        <v>142.471</v>
      </c>
      <c r="V390" s="8">
        <v>581.61500000000001</v>
      </c>
      <c r="W390" s="8">
        <v>35.713999999999999</v>
      </c>
      <c r="Y390" s="1">
        <v>38.581486256081838</v>
      </c>
      <c r="Z390" s="1">
        <v>0.34082725607316577</v>
      </c>
      <c r="AA390" s="1">
        <v>2.3196637799286806</v>
      </c>
      <c r="AB390" s="1">
        <v>2.166666666666667</v>
      </c>
      <c r="AC390" s="7">
        <v>660.27098037976293</v>
      </c>
      <c r="AD390" s="98" t="s">
        <v>1436</v>
      </c>
    </row>
    <row r="391" spans="1:33" s="17" customFormat="1">
      <c r="A391" s="98"/>
      <c r="B391" s="54" t="s">
        <v>1437</v>
      </c>
      <c r="C391" s="98"/>
      <c r="D391" s="1">
        <v>69.88</v>
      </c>
      <c r="E391" s="2">
        <v>0.08</v>
      </c>
      <c r="F391" s="2">
        <v>16.66</v>
      </c>
      <c r="G391" s="2"/>
      <c r="H391" s="3">
        <v>0.25</v>
      </c>
      <c r="I391" s="3">
        <v>0.56000000000000005</v>
      </c>
      <c r="J391" s="2">
        <v>0.17</v>
      </c>
      <c r="K391" s="2">
        <v>0.04</v>
      </c>
      <c r="L391" s="2">
        <v>0.53</v>
      </c>
      <c r="M391" s="2">
        <v>4.28</v>
      </c>
      <c r="N391" s="2">
        <v>6.28</v>
      </c>
      <c r="O391" s="2">
        <v>0.03</v>
      </c>
      <c r="P391" s="5">
        <v>1487.55</v>
      </c>
      <c r="Q391" s="1">
        <v>29.907</v>
      </c>
      <c r="R391" s="1">
        <v>32.683</v>
      </c>
      <c r="S391" s="1">
        <v>80.614999999999995</v>
      </c>
      <c r="T391" s="1">
        <v>9.1159999999999997</v>
      </c>
      <c r="U391" s="1">
        <v>137.005</v>
      </c>
      <c r="V391" s="8">
        <v>22.748999999999999</v>
      </c>
      <c r="W391" s="8">
        <v>45.213000000000001</v>
      </c>
      <c r="Y391" s="1">
        <v>49.739191493630251</v>
      </c>
      <c r="Z391" s="1">
        <v>0.58840918214663696</v>
      </c>
      <c r="AA391" s="1">
        <v>3.5852347520842476</v>
      </c>
      <c r="AB391" s="1">
        <v>2.2400000000000002</v>
      </c>
      <c r="AC391" s="7">
        <v>666.0090536871561</v>
      </c>
      <c r="AD391" s="98"/>
    </row>
    <row r="392" spans="1:33" s="17" customFormat="1">
      <c r="A392" s="98"/>
      <c r="B392" s="54" t="s">
        <v>1438</v>
      </c>
      <c r="C392" s="98"/>
      <c r="D392" s="1">
        <v>75.34</v>
      </c>
      <c r="E392" s="2">
        <v>7.0000000000000007E-2</v>
      </c>
      <c r="F392" s="2">
        <v>14.3</v>
      </c>
      <c r="G392" s="2"/>
      <c r="H392" s="3">
        <v>0.15</v>
      </c>
      <c r="I392" s="3">
        <v>0.38</v>
      </c>
      <c r="J392" s="2">
        <v>0.03</v>
      </c>
      <c r="K392" s="2">
        <v>0</v>
      </c>
      <c r="L392" s="2">
        <v>0.24</v>
      </c>
      <c r="M392" s="2">
        <v>5.0599999999999996</v>
      </c>
      <c r="N392" s="2">
        <v>3.72</v>
      </c>
      <c r="O392" s="2">
        <v>0.03</v>
      </c>
      <c r="P392" s="5">
        <v>808.23</v>
      </c>
      <c r="Q392" s="1">
        <v>17.065000000000001</v>
      </c>
      <c r="R392" s="1">
        <v>28.225999999999999</v>
      </c>
      <c r="S392" s="1">
        <v>54.555</v>
      </c>
      <c r="T392" s="1">
        <v>8.1129999999999995</v>
      </c>
      <c r="U392" s="1">
        <v>150.809</v>
      </c>
      <c r="V392" s="8">
        <v>48.131</v>
      </c>
      <c r="W392" s="8">
        <v>24.556999999999999</v>
      </c>
      <c r="Y392" s="1">
        <v>47.361851743334306</v>
      </c>
      <c r="Z392" s="1">
        <v>0.36174896723670341</v>
      </c>
      <c r="AA392" s="1">
        <v>3.4791076050782697</v>
      </c>
      <c r="AB392" s="1">
        <v>2.5333333333333337</v>
      </c>
      <c r="AC392" s="7">
        <v>661.05147220659387</v>
      </c>
      <c r="AD392" s="98"/>
    </row>
    <row r="393" spans="1:33" s="17" customFormat="1">
      <c r="A393" s="98"/>
      <c r="B393" s="54" t="s">
        <v>1439</v>
      </c>
      <c r="C393" s="98"/>
      <c r="D393" s="1">
        <v>74.349999999999994</v>
      </c>
      <c r="E393" s="2">
        <v>0.09</v>
      </c>
      <c r="F393" s="2">
        <v>14.63</v>
      </c>
      <c r="G393" s="2"/>
      <c r="H393" s="3">
        <v>0.5</v>
      </c>
      <c r="I393" s="3">
        <v>0.38</v>
      </c>
      <c r="J393" s="2">
        <v>0.17</v>
      </c>
      <c r="K393" s="2">
        <v>0.15</v>
      </c>
      <c r="L393" s="2">
        <v>0.42</v>
      </c>
      <c r="M393" s="2">
        <v>4.67</v>
      </c>
      <c r="N393" s="2">
        <v>3.22</v>
      </c>
      <c r="O393" s="2">
        <v>0.03</v>
      </c>
      <c r="P393" s="5">
        <v>801.82</v>
      </c>
      <c r="Q393" s="1">
        <v>36.58</v>
      </c>
      <c r="R393" s="1">
        <v>31.111000000000001</v>
      </c>
      <c r="S393" s="1">
        <v>69.540000000000006</v>
      </c>
      <c r="T393" s="1">
        <v>9.9120000000000008</v>
      </c>
      <c r="U393" s="1">
        <v>139.41499999999999</v>
      </c>
      <c r="V393" s="8">
        <v>183.42699999999999</v>
      </c>
      <c r="W393" s="8">
        <v>53.064999999999998</v>
      </c>
      <c r="Y393" s="1">
        <v>21.919628212137784</v>
      </c>
      <c r="Z393" s="1">
        <v>0.49879855108847693</v>
      </c>
      <c r="AA393" s="1">
        <v>3.1387207425343018</v>
      </c>
      <c r="AB393" s="1">
        <v>0.76</v>
      </c>
      <c r="AC393" s="7">
        <v>674.18103406376019</v>
      </c>
      <c r="AD393" s="98"/>
    </row>
    <row r="394" spans="1:33" s="17" customFormat="1">
      <c r="A394" s="98"/>
      <c r="B394" s="10" t="s">
        <v>1440</v>
      </c>
      <c r="C394" s="98" t="s">
        <v>1435</v>
      </c>
      <c r="D394" s="1">
        <v>75.599999999999994</v>
      </c>
      <c r="E394" s="2">
        <v>0.01</v>
      </c>
      <c r="F394" s="2">
        <v>13.62</v>
      </c>
      <c r="G394" s="2"/>
      <c r="H394" s="3">
        <v>0.13</v>
      </c>
      <c r="I394" s="3">
        <v>0.28999999999999998</v>
      </c>
      <c r="J394" s="2">
        <v>0.06</v>
      </c>
      <c r="K394" s="2">
        <v>0.16</v>
      </c>
      <c r="L394" s="2">
        <v>0.74</v>
      </c>
      <c r="M394" s="2">
        <v>4.2699999999999996</v>
      </c>
      <c r="N394" s="2">
        <v>4.17</v>
      </c>
      <c r="O394" s="2">
        <v>0.02</v>
      </c>
      <c r="P394" s="5">
        <v>510.8</v>
      </c>
      <c r="Q394" s="1">
        <v>49.7</v>
      </c>
      <c r="R394" s="1">
        <v>18.2</v>
      </c>
      <c r="S394" s="1">
        <v>22.5</v>
      </c>
      <c r="T394" s="1">
        <v>4.38</v>
      </c>
      <c r="U394" s="1">
        <v>6.84</v>
      </c>
      <c r="V394" s="8">
        <v>13.9</v>
      </c>
      <c r="W394" s="8">
        <v>14.6</v>
      </c>
      <c r="Y394" s="1">
        <v>10.277665995975855</v>
      </c>
      <c r="Z394" s="1">
        <v>3.2894736842105265</v>
      </c>
      <c r="AA394" s="1">
        <v>4.1552511415525117</v>
      </c>
      <c r="AB394" s="1">
        <v>2.2307692307692304</v>
      </c>
      <c r="AC394" s="7">
        <v>629.13534559081393</v>
      </c>
      <c r="AD394" s="98" t="s">
        <v>1441</v>
      </c>
    </row>
    <row r="395" spans="1:33" s="17" customFormat="1">
      <c r="A395" s="98"/>
      <c r="B395" s="10" t="s">
        <v>1442</v>
      </c>
      <c r="C395" s="98"/>
      <c r="D395" s="1">
        <v>78.09</v>
      </c>
      <c r="E395" s="2">
        <v>0.01</v>
      </c>
      <c r="F395" s="2">
        <v>12.49</v>
      </c>
      <c r="G395" s="2"/>
      <c r="H395" s="3">
        <v>0.17</v>
      </c>
      <c r="I395" s="3">
        <v>0.12</v>
      </c>
      <c r="J395" s="2">
        <v>7.0000000000000007E-2</v>
      </c>
      <c r="K395" s="2">
        <v>0.06</v>
      </c>
      <c r="L395" s="2">
        <v>0.44</v>
      </c>
      <c r="M395" s="2">
        <v>4.4000000000000004</v>
      </c>
      <c r="N395" s="2">
        <v>3.5</v>
      </c>
      <c r="O395" s="2">
        <v>0.02</v>
      </c>
      <c r="P395" s="5">
        <v>1003</v>
      </c>
      <c r="Q395" s="1">
        <v>23.6</v>
      </c>
      <c r="R395" s="1">
        <v>30.7</v>
      </c>
      <c r="S395" s="1">
        <v>56.8</v>
      </c>
      <c r="T395" s="1">
        <v>5.72</v>
      </c>
      <c r="U395" s="1">
        <v>103.5</v>
      </c>
      <c r="V395" s="8">
        <v>9.9700000000000006</v>
      </c>
      <c r="W395" s="8">
        <v>22.1</v>
      </c>
      <c r="Y395" s="1">
        <v>42.5</v>
      </c>
      <c r="Z395" s="1">
        <v>0.54879227053140089</v>
      </c>
      <c r="AA395" s="1">
        <v>5.3671328671328675</v>
      </c>
      <c r="AB395" s="1">
        <v>0.70588235294117641</v>
      </c>
      <c r="AC395" s="7">
        <v>665.77949458606599</v>
      </c>
      <c r="AD395" s="98"/>
    </row>
    <row r="396" spans="1:33" s="17" customFormat="1">
      <c r="A396" s="98"/>
      <c r="B396" s="10" t="s">
        <v>1443</v>
      </c>
      <c r="C396" s="98"/>
      <c r="D396" s="1">
        <v>73.62</v>
      </c>
      <c r="E396" s="2">
        <v>0.02</v>
      </c>
      <c r="F396" s="2">
        <v>14.8</v>
      </c>
      <c r="G396" s="2"/>
      <c r="H396" s="3">
        <v>0.17</v>
      </c>
      <c r="I396" s="3">
        <v>0.15</v>
      </c>
      <c r="J396" s="2">
        <v>0.05</v>
      </c>
      <c r="K396" s="2">
        <v>0.09</v>
      </c>
      <c r="L396" s="2">
        <v>0.59</v>
      </c>
      <c r="M396" s="2">
        <v>4.42</v>
      </c>
      <c r="N396" s="2">
        <v>5.2</v>
      </c>
      <c r="O396" s="2">
        <v>0.02</v>
      </c>
      <c r="P396" s="5">
        <v>992.6</v>
      </c>
      <c r="Q396" s="1">
        <v>26</v>
      </c>
      <c r="R396" s="1">
        <v>17.5</v>
      </c>
      <c r="S396" s="1">
        <v>41.8</v>
      </c>
      <c r="T396" s="1">
        <v>3.01</v>
      </c>
      <c r="U396" s="1">
        <v>46.5</v>
      </c>
      <c r="V396" s="8">
        <v>313.7</v>
      </c>
      <c r="W396" s="8">
        <v>17.100000000000001</v>
      </c>
      <c r="Y396" s="1">
        <v>38.176923076923075</v>
      </c>
      <c r="Z396" s="1">
        <v>0.89892473118279559</v>
      </c>
      <c r="AA396" s="1">
        <v>5.8139534883720936</v>
      </c>
      <c r="AB396" s="1">
        <v>0.88235294117647045</v>
      </c>
      <c r="AC396" s="7">
        <v>624.4310231164186</v>
      </c>
      <c r="AD396" s="98"/>
    </row>
    <row r="397" spans="1:33" s="17" customFormat="1">
      <c r="A397" s="98"/>
      <c r="B397" s="54" t="s">
        <v>1444</v>
      </c>
      <c r="C397" s="98" t="s">
        <v>1445</v>
      </c>
      <c r="D397" s="1">
        <v>75.83</v>
      </c>
      <c r="E397" s="2">
        <v>0.01</v>
      </c>
      <c r="F397" s="2">
        <v>14.58</v>
      </c>
      <c r="G397" s="2"/>
      <c r="H397" s="3">
        <v>0.08</v>
      </c>
      <c r="I397" s="3">
        <v>0.2</v>
      </c>
      <c r="J397" s="2">
        <v>0.13</v>
      </c>
      <c r="K397" s="2">
        <v>0.13</v>
      </c>
      <c r="L397" s="2">
        <v>0.33</v>
      </c>
      <c r="M397" s="2">
        <v>5.05</v>
      </c>
      <c r="N397" s="2">
        <v>3.64</v>
      </c>
      <c r="O397" s="2">
        <v>0.02</v>
      </c>
      <c r="P397" s="5">
        <v>734</v>
      </c>
      <c r="Q397" s="1">
        <v>17.600000000000001</v>
      </c>
      <c r="R397" s="1">
        <v>27.3</v>
      </c>
      <c r="S397" s="1">
        <v>30.4</v>
      </c>
      <c r="T397" s="1">
        <v>7.42</v>
      </c>
      <c r="U397" s="1">
        <v>29.7</v>
      </c>
      <c r="V397" s="8">
        <v>13.4</v>
      </c>
      <c r="W397" s="8">
        <v>20.2</v>
      </c>
      <c r="Y397" s="1">
        <v>41.704545454545453</v>
      </c>
      <c r="Z397" s="1">
        <v>1.0235690235690236</v>
      </c>
      <c r="AA397" s="1">
        <v>3.6792452830188682</v>
      </c>
      <c r="AB397" s="1">
        <v>2.5</v>
      </c>
      <c r="AC397" s="7">
        <v>659.8362792913897</v>
      </c>
      <c r="AD397" s="98" t="s">
        <v>1446</v>
      </c>
    </row>
    <row r="398" spans="1:33" s="17" customFormat="1">
      <c r="A398" s="98"/>
      <c r="B398" s="54" t="s">
        <v>1447</v>
      </c>
      <c r="C398" s="98"/>
      <c r="D398" s="1">
        <v>77.209999999999994</v>
      </c>
      <c r="E398" s="2">
        <v>0.01</v>
      </c>
      <c r="F398" s="2">
        <v>14.09</v>
      </c>
      <c r="G398" s="2"/>
      <c r="H398" s="3">
        <v>0.11</v>
      </c>
      <c r="I398" s="3">
        <v>0.44</v>
      </c>
      <c r="J398" s="2">
        <v>0.03</v>
      </c>
      <c r="K398" s="2">
        <v>0.15</v>
      </c>
      <c r="L398" s="2">
        <v>0.42</v>
      </c>
      <c r="M398" s="2">
        <v>4.22</v>
      </c>
      <c r="N398" s="2">
        <v>3.25</v>
      </c>
      <c r="O398" s="2">
        <v>0.01</v>
      </c>
      <c r="P398" s="5">
        <v>647</v>
      </c>
      <c r="Q398" s="1">
        <v>12.7</v>
      </c>
      <c r="R398" s="1">
        <v>21.7</v>
      </c>
      <c r="S398" s="1">
        <v>19.8</v>
      </c>
      <c r="T398" s="1">
        <v>6.93</v>
      </c>
      <c r="U398" s="1">
        <v>17.100000000000001</v>
      </c>
      <c r="V398" s="8">
        <v>672</v>
      </c>
      <c r="W398" s="8">
        <v>26.5</v>
      </c>
      <c r="Y398" s="1">
        <v>50.944881889763785</v>
      </c>
      <c r="Z398" s="1">
        <v>1.1578947368421053</v>
      </c>
      <c r="AA398" s="1">
        <v>3.1313131313131315</v>
      </c>
      <c r="AB398" s="1"/>
      <c r="AC398" s="7">
        <v>653.06748772405604</v>
      </c>
      <c r="AD398" s="98"/>
    </row>
    <row r="399" spans="1:33" s="17" customFormat="1">
      <c r="A399" s="98"/>
      <c r="B399" s="54" t="s">
        <v>1448</v>
      </c>
      <c r="C399" s="98"/>
      <c r="D399" s="1">
        <v>76.87</v>
      </c>
      <c r="E399" s="2">
        <v>0.01</v>
      </c>
      <c r="F399" s="2">
        <v>13.83</v>
      </c>
      <c r="G399" s="2"/>
      <c r="H399" s="3">
        <v>0.18</v>
      </c>
      <c r="I399" s="3">
        <v>0.24</v>
      </c>
      <c r="J399" s="2">
        <v>0.11</v>
      </c>
      <c r="K399" s="2">
        <v>0.14000000000000001</v>
      </c>
      <c r="L399" s="2">
        <v>0.66</v>
      </c>
      <c r="M399" s="2">
        <v>4.1100000000000003</v>
      </c>
      <c r="N399" s="2">
        <v>3.8</v>
      </c>
      <c r="O399" s="2">
        <v>0.02</v>
      </c>
      <c r="P399" s="5">
        <v>705</v>
      </c>
      <c r="Q399" s="1">
        <v>32.799999999999997</v>
      </c>
      <c r="R399" s="1">
        <v>25.5</v>
      </c>
      <c r="S399" s="1">
        <v>15.2</v>
      </c>
      <c r="T399" s="1">
        <v>7.41</v>
      </c>
      <c r="U399" s="1">
        <v>7.36</v>
      </c>
      <c r="V399" s="8">
        <v>729</v>
      </c>
      <c r="W399" s="8">
        <v>15.8</v>
      </c>
      <c r="Y399" s="1">
        <v>21.493902439024392</v>
      </c>
      <c r="Z399" s="1">
        <v>2.0652173913043477</v>
      </c>
      <c r="AA399" s="1">
        <v>3.4412955465587043</v>
      </c>
      <c r="AB399" s="1">
        <v>1.3333333333333333</v>
      </c>
      <c r="AC399" s="7">
        <v>657.50980842834792</v>
      </c>
      <c r="AD399" s="98"/>
    </row>
    <row r="400" spans="1:33" s="17" customFormat="1">
      <c r="A400" s="98"/>
      <c r="B400" s="54" t="s">
        <v>1449</v>
      </c>
      <c r="C400" s="98"/>
      <c r="D400" s="1">
        <v>77.45</v>
      </c>
      <c r="E400" s="2">
        <v>0.01</v>
      </c>
      <c r="F400" s="2">
        <v>14.02</v>
      </c>
      <c r="G400" s="2"/>
      <c r="H400" s="3">
        <v>0.21</v>
      </c>
      <c r="I400" s="3">
        <v>0.26</v>
      </c>
      <c r="J400" s="2">
        <v>0.16</v>
      </c>
      <c r="K400" s="2">
        <v>0.06</v>
      </c>
      <c r="L400" s="2">
        <v>0.71</v>
      </c>
      <c r="M400" s="2">
        <v>3.56</v>
      </c>
      <c r="N400" s="2">
        <v>3.95</v>
      </c>
      <c r="O400" s="2">
        <v>0.01</v>
      </c>
      <c r="P400" s="5">
        <v>745</v>
      </c>
      <c r="Q400" s="1">
        <v>24.5</v>
      </c>
      <c r="R400" s="1">
        <v>27.1</v>
      </c>
      <c r="S400" s="1">
        <v>56.5</v>
      </c>
      <c r="T400" s="1">
        <v>6.27</v>
      </c>
      <c r="U400" s="1">
        <v>42</v>
      </c>
      <c r="V400" s="8">
        <v>9.4600000000000009</v>
      </c>
      <c r="W400" s="8">
        <v>14.5</v>
      </c>
      <c r="Y400" s="1">
        <v>30.408163265306122</v>
      </c>
      <c r="Z400" s="1">
        <v>1.3452380952380953</v>
      </c>
      <c r="AA400" s="1">
        <v>4.3221690590111645</v>
      </c>
      <c r="AB400" s="1">
        <v>1.2380952380952381</v>
      </c>
      <c r="AC400" s="7">
        <v>666.88087323087666</v>
      </c>
      <c r="AD400" s="98"/>
    </row>
    <row r="401" spans="1:33" s="17" customFormat="1">
      <c r="A401" s="98"/>
      <c r="B401" s="54" t="s">
        <v>1450</v>
      </c>
      <c r="C401" s="98"/>
      <c r="D401" s="1">
        <v>76.38</v>
      </c>
      <c r="E401" s="2">
        <v>0</v>
      </c>
      <c r="F401" s="2">
        <v>13.76</v>
      </c>
      <c r="G401" s="2"/>
      <c r="H401" s="3">
        <v>0.13</v>
      </c>
      <c r="I401" s="3">
        <v>0.28999999999999998</v>
      </c>
      <c r="J401" s="2">
        <v>0.06</v>
      </c>
      <c r="K401" s="2">
        <v>0.13</v>
      </c>
      <c r="L401" s="2">
        <v>0.75</v>
      </c>
      <c r="M401" s="2">
        <v>4.25</v>
      </c>
      <c r="N401" s="2">
        <v>4.21</v>
      </c>
      <c r="O401" s="2">
        <v>0.02</v>
      </c>
      <c r="P401" s="5">
        <v>510.81</v>
      </c>
      <c r="Q401" s="1">
        <v>39.54</v>
      </c>
      <c r="R401" s="1">
        <v>18.2</v>
      </c>
      <c r="S401" s="1">
        <v>22.46</v>
      </c>
      <c r="T401" s="1">
        <v>5.48</v>
      </c>
      <c r="U401" s="1">
        <v>6.84</v>
      </c>
      <c r="V401" s="8">
        <v>45.2</v>
      </c>
      <c r="W401" s="8">
        <v>17</v>
      </c>
      <c r="Y401" s="1">
        <v>12.918816388467375</v>
      </c>
      <c r="Z401" s="1">
        <v>3.2836257309941521</v>
      </c>
      <c r="AA401" s="1">
        <v>3.3211678832116784</v>
      </c>
      <c r="AB401" s="1">
        <v>2.2307692307692304</v>
      </c>
      <c r="AC401" s="7">
        <v>629.82853549261893</v>
      </c>
      <c r="AD401" s="98"/>
    </row>
    <row r="402" spans="1:33" s="17" customFormat="1">
      <c r="A402" s="98"/>
      <c r="B402" s="54" t="s">
        <v>1451</v>
      </c>
      <c r="C402" s="98"/>
      <c r="D402" s="1">
        <v>76.34</v>
      </c>
      <c r="E402" s="2">
        <v>0.01</v>
      </c>
      <c r="F402" s="2">
        <v>13.91</v>
      </c>
      <c r="G402" s="2"/>
      <c r="H402" s="3">
        <v>0.17</v>
      </c>
      <c r="I402" s="3">
        <v>0.12</v>
      </c>
      <c r="J402" s="2">
        <v>7.0000000000000007E-2</v>
      </c>
      <c r="K402" s="2">
        <v>0.06</v>
      </c>
      <c r="L402" s="2">
        <v>0.45</v>
      </c>
      <c r="M402" s="2">
        <v>4.17</v>
      </c>
      <c r="N402" s="2">
        <v>4.58</v>
      </c>
      <c r="O402" s="2">
        <v>0.02</v>
      </c>
      <c r="P402" s="5">
        <v>902.3</v>
      </c>
      <c r="Q402" s="1">
        <v>27.67</v>
      </c>
      <c r="R402" s="1">
        <v>30.69</v>
      </c>
      <c r="S402" s="1">
        <v>56.79</v>
      </c>
      <c r="T402" s="1">
        <v>6.72</v>
      </c>
      <c r="U402" s="1">
        <v>53.48</v>
      </c>
      <c r="V402" s="8">
        <v>18.3</v>
      </c>
      <c r="W402" s="8">
        <v>27.2</v>
      </c>
      <c r="Y402" s="1">
        <v>32.609324177809896</v>
      </c>
      <c r="Z402" s="1">
        <v>1.06189229618549</v>
      </c>
      <c r="AA402" s="1">
        <v>4.5669642857142865</v>
      </c>
      <c r="AB402" s="1">
        <v>0.70588235294117641</v>
      </c>
      <c r="AC402" s="7">
        <v>666.5625534579442</v>
      </c>
      <c r="AD402" s="98"/>
    </row>
    <row r="403" spans="1:33" s="17" customFormat="1">
      <c r="A403" s="98"/>
      <c r="B403" s="54" t="s">
        <v>1452</v>
      </c>
      <c r="C403" s="98"/>
      <c r="D403" s="1">
        <v>75.31</v>
      </c>
      <c r="E403" s="2">
        <v>0.01</v>
      </c>
      <c r="F403" s="2">
        <v>13.99</v>
      </c>
      <c r="G403" s="2"/>
      <c r="H403" s="3">
        <v>0.42</v>
      </c>
      <c r="I403" s="3">
        <v>0.59</v>
      </c>
      <c r="J403" s="2">
        <v>0.24</v>
      </c>
      <c r="K403" s="2">
        <v>0.08</v>
      </c>
      <c r="L403" s="2">
        <v>0.32</v>
      </c>
      <c r="M403" s="2">
        <v>4.66</v>
      </c>
      <c r="N403" s="2">
        <v>4.43</v>
      </c>
      <c r="O403" s="2">
        <v>0.02</v>
      </c>
      <c r="P403" s="5">
        <v>735.57</v>
      </c>
      <c r="Q403" s="1">
        <v>25.12</v>
      </c>
      <c r="R403" s="1">
        <v>24.89</v>
      </c>
      <c r="S403" s="1">
        <v>2.38</v>
      </c>
      <c r="T403" s="1">
        <v>7.67</v>
      </c>
      <c r="U403" s="1">
        <v>8.5500000000000007</v>
      </c>
      <c r="V403" s="8">
        <v>12.3</v>
      </c>
      <c r="W403" s="8">
        <v>18.600000000000001</v>
      </c>
      <c r="Y403" s="1">
        <v>29.282245222929937</v>
      </c>
      <c r="Z403" s="1">
        <v>0.27836257309941514</v>
      </c>
      <c r="AA403" s="1">
        <v>3.2451108213820081</v>
      </c>
      <c r="AB403" s="1">
        <v>1.4047619047619047</v>
      </c>
      <c r="AC403" s="7">
        <v>649.34117113109551</v>
      </c>
      <c r="AD403" s="98"/>
    </row>
    <row r="404" spans="1:33" s="17" customFormat="1">
      <c r="A404" s="98"/>
      <c r="B404" s="54" t="s">
        <v>1453</v>
      </c>
      <c r="C404" s="98"/>
      <c r="D404" s="1">
        <v>73.900000000000006</v>
      </c>
      <c r="E404" s="2">
        <v>0.02</v>
      </c>
      <c r="F404" s="2">
        <v>13.55</v>
      </c>
      <c r="G404" s="2"/>
      <c r="H404" s="3">
        <v>0.68</v>
      </c>
      <c r="I404" s="3">
        <v>0.97</v>
      </c>
      <c r="J404" s="2">
        <v>0.35</v>
      </c>
      <c r="K404" s="2">
        <v>0.15</v>
      </c>
      <c r="L404" s="2">
        <v>0.23</v>
      </c>
      <c r="M404" s="2">
        <v>3.99</v>
      </c>
      <c r="N404" s="2">
        <v>4.6900000000000004</v>
      </c>
      <c r="O404" s="2">
        <v>0.02</v>
      </c>
      <c r="P404" s="5">
        <v>992.62</v>
      </c>
      <c r="Q404" s="1">
        <v>22.57</v>
      </c>
      <c r="R404" s="1">
        <v>17.489999999999998</v>
      </c>
      <c r="S404" s="1">
        <v>21.79</v>
      </c>
      <c r="T404" s="1">
        <v>3.01</v>
      </c>
      <c r="U404" s="1">
        <v>46.46</v>
      </c>
      <c r="V404" s="8">
        <v>112</v>
      </c>
      <c r="W404" s="8">
        <v>8.7200000000000006</v>
      </c>
      <c r="Y404" s="1">
        <v>43.979618963225519</v>
      </c>
      <c r="Z404" s="1">
        <v>0.46900559621179505</v>
      </c>
      <c r="AA404" s="1">
        <v>5.8106312292358799</v>
      </c>
      <c r="AB404" s="1">
        <v>1.4264705882352939</v>
      </c>
      <c r="AC404" s="7">
        <v>630.11721919512559</v>
      </c>
      <c r="AD404" s="98"/>
    </row>
    <row r="405" spans="1:33" s="17" customFormat="1">
      <c r="A405" s="98"/>
      <c r="B405" s="54" t="s">
        <v>1454</v>
      </c>
      <c r="C405" s="98"/>
      <c r="D405" s="1">
        <v>74.42</v>
      </c>
      <c r="E405" s="2">
        <v>0.01</v>
      </c>
      <c r="F405" s="2">
        <v>14.18</v>
      </c>
      <c r="G405" s="2"/>
      <c r="H405" s="3">
        <v>0.78</v>
      </c>
      <c r="I405" s="3">
        <v>0.96</v>
      </c>
      <c r="J405" s="2">
        <v>0.55000000000000004</v>
      </c>
      <c r="K405" s="2">
        <v>0.18</v>
      </c>
      <c r="L405" s="2">
        <v>0.32</v>
      </c>
      <c r="M405" s="2">
        <v>4.47</v>
      </c>
      <c r="N405" s="2">
        <v>4.29</v>
      </c>
      <c r="O405" s="2">
        <v>0.02</v>
      </c>
      <c r="P405" s="5">
        <v>831.79</v>
      </c>
      <c r="Q405" s="1">
        <v>25.29</v>
      </c>
      <c r="R405" s="1">
        <v>26.86</v>
      </c>
      <c r="S405" s="1">
        <v>41.9</v>
      </c>
      <c r="T405" s="1">
        <v>4.3600000000000003</v>
      </c>
      <c r="U405" s="1">
        <v>31.53</v>
      </c>
      <c r="V405" s="8">
        <v>34.200000000000003</v>
      </c>
      <c r="W405" s="8">
        <v>30.3</v>
      </c>
      <c r="Y405" s="1">
        <v>32.890075128509295</v>
      </c>
      <c r="Z405" s="1">
        <v>1.3288931176657151</v>
      </c>
      <c r="AA405" s="1">
        <v>6.1605504587155959</v>
      </c>
      <c r="AB405" s="1">
        <v>1.2307692307692306</v>
      </c>
      <c r="AC405" s="7">
        <v>657.53947905286509</v>
      </c>
      <c r="AD405" s="98"/>
    </row>
    <row r="406" spans="1:33" s="17" customFormat="1">
      <c r="A406" s="98"/>
      <c r="B406" s="54" t="s">
        <v>1455</v>
      </c>
      <c r="C406" s="98"/>
      <c r="D406" s="1">
        <v>75.08</v>
      </c>
      <c r="E406" s="2">
        <v>0.01</v>
      </c>
      <c r="F406" s="2">
        <v>13.32</v>
      </c>
      <c r="G406" s="2"/>
      <c r="H406" s="3">
        <v>0.56999999999999995</v>
      </c>
      <c r="I406" s="3">
        <v>0.83</v>
      </c>
      <c r="J406" s="2">
        <v>0.57999999999999996</v>
      </c>
      <c r="K406" s="2">
        <v>0.12</v>
      </c>
      <c r="L406" s="2">
        <v>0.28000000000000003</v>
      </c>
      <c r="M406" s="2">
        <v>4.51</v>
      </c>
      <c r="N406" s="2">
        <v>4.1900000000000004</v>
      </c>
      <c r="O406" s="2">
        <v>0.02</v>
      </c>
      <c r="P406" s="5">
        <v>962.37</v>
      </c>
      <c r="Q406" s="1">
        <v>32.14</v>
      </c>
      <c r="R406" s="1">
        <v>66.09</v>
      </c>
      <c r="S406" s="1">
        <v>39.590000000000003</v>
      </c>
      <c r="T406" s="1">
        <v>7.64</v>
      </c>
      <c r="U406" s="1">
        <v>28.75</v>
      </c>
      <c r="V406" s="8">
        <v>23.2</v>
      </c>
      <c r="W406" s="8">
        <v>17.8</v>
      </c>
      <c r="Y406" s="1">
        <v>29.943061605476043</v>
      </c>
      <c r="Z406" s="1">
        <v>1.3770434782608696</v>
      </c>
      <c r="AA406" s="1">
        <v>8.6505235602094253</v>
      </c>
      <c r="AB406" s="1">
        <v>1.4561403508771931</v>
      </c>
      <c r="AC406" s="7">
        <v>719.06256761986151</v>
      </c>
      <c r="AD406" s="98"/>
      <c r="AE406" s="74"/>
      <c r="AG406" s="74"/>
    </row>
    <row r="407" spans="1:33">
      <c r="A407" s="97" t="s">
        <v>460</v>
      </c>
      <c r="B407" s="97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1"/>
      <c r="Q407" s="61"/>
      <c r="R407" s="61"/>
      <c r="S407" s="61"/>
      <c r="T407" s="61"/>
      <c r="U407" s="61"/>
      <c r="V407" s="61"/>
      <c r="W407" s="61"/>
      <c r="X407" s="17"/>
      <c r="Y407" s="17"/>
      <c r="Z407" s="17"/>
      <c r="AA407" s="17"/>
      <c r="AB407" s="60"/>
    </row>
    <row r="408" spans="1:33" ht="14.25" customHeight="1">
      <c r="A408" s="98" t="s">
        <v>392</v>
      </c>
      <c r="B408" s="15" t="s">
        <v>327</v>
      </c>
      <c r="C408" s="98" t="s">
        <v>378</v>
      </c>
      <c r="D408" s="16">
        <v>74.77</v>
      </c>
      <c r="E408" s="16">
        <v>0.12</v>
      </c>
      <c r="F408" s="16">
        <v>14.04</v>
      </c>
      <c r="G408" s="16">
        <v>1.03</v>
      </c>
      <c r="H408" s="16">
        <v>0.87</v>
      </c>
      <c r="I408" s="16">
        <v>0.06</v>
      </c>
      <c r="J408" s="16">
        <v>0.05</v>
      </c>
      <c r="K408" s="16">
        <v>0.25</v>
      </c>
      <c r="L408" s="16">
        <v>0.28999999999999998</v>
      </c>
      <c r="M408" s="16">
        <v>3.35</v>
      </c>
      <c r="N408" s="16">
        <v>4.66</v>
      </c>
      <c r="O408" s="16">
        <v>0.21</v>
      </c>
      <c r="P408" s="8">
        <v>460.8</v>
      </c>
      <c r="Q408" s="8">
        <v>35.200000000000003</v>
      </c>
      <c r="R408" s="8">
        <v>75</v>
      </c>
      <c r="S408" s="8">
        <v>25.2</v>
      </c>
      <c r="T408" s="8">
        <v>2.38</v>
      </c>
      <c r="U408" s="8">
        <v>7.37</v>
      </c>
      <c r="V408" s="8">
        <v>57.1</v>
      </c>
      <c r="W408" s="8">
        <v>23</v>
      </c>
      <c r="X408" s="8">
        <v>83.91511524822694</v>
      </c>
      <c r="Y408" s="8">
        <v>13.09090909090909</v>
      </c>
      <c r="Z408" s="8">
        <v>3.4192672998643148</v>
      </c>
      <c r="AA408" s="8">
        <v>31.512605042016808</v>
      </c>
      <c r="AB408" s="16">
        <f t="shared" ref="AB408:AB417" si="6">I408/H408</f>
        <v>6.8965517241379309E-2</v>
      </c>
      <c r="AC408" s="18">
        <v>743</v>
      </c>
      <c r="AD408" s="98" t="s">
        <v>388</v>
      </c>
    </row>
    <row r="409" spans="1:33">
      <c r="A409" s="98"/>
      <c r="B409" s="15" t="s">
        <v>328</v>
      </c>
      <c r="C409" s="98"/>
      <c r="D409" s="16">
        <v>72.7</v>
      </c>
      <c r="E409" s="16">
        <v>0.15</v>
      </c>
      <c r="F409" s="16">
        <v>14.55</v>
      </c>
      <c r="G409" s="16">
        <v>1.39</v>
      </c>
      <c r="H409" s="16">
        <v>0.97</v>
      </c>
      <c r="I409" s="16">
        <v>0.31</v>
      </c>
      <c r="J409" s="16">
        <v>7.0000000000000007E-2</v>
      </c>
      <c r="K409" s="16">
        <v>0.45</v>
      </c>
      <c r="L409" s="16">
        <v>0.98</v>
      </c>
      <c r="M409" s="16">
        <v>3.24</v>
      </c>
      <c r="N409" s="16">
        <v>5.12</v>
      </c>
      <c r="O409" s="16">
        <v>0.22</v>
      </c>
      <c r="P409" s="8">
        <v>433.5</v>
      </c>
      <c r="Q409" s="8">
        <v>60.1</v>
      </c>
      <c r="R409" s="8">
        <v>96.4</v>
      </c>
      <c r="S409" s="8">
        <v>28.7</v>
      </c>
      <c r="T409" s="8">
        <v>3.85</v>
      </c>
      <c r="U409" s="8">
        <v>10.79</v>
      </c>
      <c r="V409" s="8">
        <v>17</v>
      </c>
      <c r="W409" s="8">
        <v>17.899999999999999</v>
      </c>
      <c r="X409" s="8">
        <v>98.00485901494514</v>
      </c>
      <c r="Y409" s="8">
        <v>7.2129783693843592</v>
      </c>
      <c r="Z409" s="8">
        <v>2.659870250231696</v>
      </c>
      <c r="AA409" s="8">
        <v>25.038961038961041</v>
      </c>
      <c r="AB409" s="16">
        <f t="shared" si="6"/>
        <v>0.31958762886597941</v>
      </c>
      <c r="AC409" s="18">
        <v>753</v>
      </c>
      <c r="AD409" s="98"/>
    </row>
    <row r="410" spans="1:33">
      <c r="A410" s="98"/>
      <c r="B410" s="15" t="s">
        <v>329</v>
      </c>
      <c r="C410" s="98"/>
      <c r="D410" s="16">
        <v>73.58</v>
      </c>
      <c r="E410" s="16">
        <v>0.09</v>
      </c>
      <c r="F410" s="16">
        <v>14.33</v>
      </c>
      <c r="G410" s="16">
        <v>0.99</v>
      </c>
      <c r="H410" s="16">
        <v>0.4</v>
      </c>
      <c r="I410" s="16">
        <v>0.55000000000000004</v>
      </c>
      <c r="J410" s="16">
        <v>7.0000000000000007E-2</v>
      </c>
      <c r="K410" s="16">
        <v>0.34</v>
      </c>
      <c r="L410" s="16">
        <v>1.08</v>
      </c>
      <c r="M410" s="16">
        <v>2.81</v>
      </c>
      <c r="N410" s="16">
        <v>4.95</v>
      </c>
      <c r="O410" s="16">
        <v>0.26</v>
      </c>
      <c r="P410" s="8">
        <v>543.1</v>
      </c>
      <c r="Q410" s="8">
        <v>27</v>
      </c>
      <c r="R410" s="8">
        <v>47.4</v>
      </c>
      <c r="S410" s="8">
        <v>17.5</v>
      </c>
      <c r="T410" s="8">
        <v>2.0099999999999998</v>
      </c>
      <c r="U410" s="8">
        <v>5.96</v>
      </c>
      <c r="V410" s="8">
        <v>62.9</v>
      </c>
      <c r="W410" s="8">
        <v>23.3</v>
      </c>
      <c r="X410" s="8">
        <v>75.629659519621399</v>
      </c>
      <c r="Y410" s="8">
        <v>20.114814814814817</v>
      </c>
      <c r="Z410" s="8">
        <v>2.936241610738255</v>
      </c>
      <c r="AA410" s="8">
        <v>23.582089552238809</v>
      </c>
      <c r="AB410" s="16">
        <f t="shared" si="6"/>
        <v>1.375</v>
      </c>
      <c r="AC410" s="18">
        <v>703</v>
      </c>
      <c r="AD410" s="98"/>
    </row>
    <row r="411" spans="1:33">
      <c r="A411" s="98"/>
      <c r="B411" s="15" t="s">
        <v>330</v>
      </c>
      <c r="C411" s="98"/>
      <c r="D411" s="16">
        <v>73.06</v>
      </c>
      <c r="E411" s="16">
        <v>0.21</v>
      </c>
      <c r="F411" s="16">
        <v>14.18</v>
      </c>
      <c r="G411" s="16">
        <v>1.52</v>
      </c>
      <c r="H411" s="16">
        <v>1.37</v>
      </c>
      <c r="I411" s="16">
        <v>0</v>
      </c>
      <c r="J411" s="16">
        <v>0.03</v>
      </c>
      <c r="K411" s="16">
        <v>0.5</v>
      </c>
      <c r="L411" s="16">
        <v>1.85</v>
      </c>
      <c r="M411" s="16">
        <v>3.19</v>
      </c>
      <c r="N411" s="16">
        <v>4.16</v>
      </c>
      <c r="O411" s="16">
        <v>0.15</v>
      </c>
      <c r="P411" s="8">
        <v>379.2</v>
      </c>
      <c r="Q411" s="8">
        <v>182.1</v>
      </c>
      <c r="R411" s="8">
        <v>118.3</v>
      </c>
      <c r="S411" s="8">
        <v>24.3</v>
      </c>
      <c r="T411" s="8">
        <v>3.59</v>
      </c>
      <c r="U411" s="8">
        <v>4.9000000000000004</v>
      </c>
      <c r="V411" s="8">
        <v>13.7</v>
      </c>
      <c r="W411" s="8">
        <v>26.9</v>
      </c>
      <c r="X411" s="8">
        <v>91.031510907621865</v>
      </c>
      <c r="Y411" s="8">
        <v>2.0823723228995057</v>
      </c>
      <c r="Z411" s="8">
        <v>4.9591836734693873</v>
      </c>
      <c r="AA411" s="8">
        <v>32.952646239554319</v>
      </c>
      <c r="AB411" s="16">
        <f t="shared" si="6"/>
        <v>0</v>
      </c>
      <c r="AC411" s="18">
        <v>765</v>
      </c>
      <c r="AD411" s="98"/>
    </row>
    <row r="412" spans="1:33">
      <c r="A412" s="98"/>
      <c r="B412" s="15" t="s">
        <v>331</v>
      </c>
      <c r="C412" s="98"/>
      <c r="D412" s="16">
        <v>73.489999999999995</v>
      </c>
      <c r="E412" s="16">
        <v>0.12</v>
      </c>
      <c r="F412" s="16">
        <v>14.99</v>
      </c>
      <c r="G412" s="16">
        <v>0.87</v>
      </c>
      <c r="H412" s="16">
        <v>0.27</v>
      </c>
      <c r="I412" s="16">
        <v>0.56999999999999995</v>
      </c>
      <c r="J412" s="16">
        <v>0.03</v>
      </c>
      <c r="K412" s="16">
        <v>0.24</v>
      </c>
      <c r="L412" s="16">
        <v>0.45</v>
      </c>
      <c r="M412" s="16">
        <v>3.06</v>
      </c>
      <c r="N412" s="16">
        <v>4.91</v>
      </c>
      <c r="O412" s="16">
        <v>0.21</v>
      </c>
      <c r="P412" s="8">
        <v>417</v>
      </c>
      <c r="Q412" s="8">
        <v>57.8</v>
      </c>
      <c r="R412" s="8">
        <v>65.400000000000006</v>
      </c>
      <c r="S412" s="8">
        <v>21</v>
      </c>
      <c r="T412" s="8">
        <v>2.2000000000000002</v>
      </c>
      <c r="U412" s="8">
        <v>7.88</v>
      </c>
      <c r="V412" s="8">
        <v>6.2</v>
      </c>
      <c r="W412" s="8">
        <v>9.9</v>
      </c>
      <c r="X412" s="8">
        <v>97.703964487984095</v>
      </c>
      <c r="Y412" s="8">
        <v>7.2145328719723185</v>
      </c>
      <c r="Z412" s="8">
        <v>2.6649746192893402</v>
      </c>
      <c r="AA412" s="8">
        <v>29.727272727272727</v>
      </c>
      <c r="AB412" s="16">
        <f t="shared" si="6"/>
        <v>2.1111111111111107</v>
      </c>
      <c r="AC412" s="18">
        <v>735</v>
      </c>
      <c r="AD412" s="98"/>
    </row>
    <row r="413" spans="1:33">
      <c r="A413" s="98"/>
      <c r="B413" s="15" t="s">
        <v>332</v>
      </c>
      <c r="C413" s="98"/>
      <c r="D413" s="16">
        <v>74.52</v>
      </c>
      <c r="E413" s="16">
        <v>0.18</v>
      </c>
      <c r="F413" s="16">
        <v>13.81</v>
      </c>
      <c r="G413" s="16">
        <v>1.37</v>
      </c>
      <c r="H413" s="16">
        <v>0.7</v>
      </c>
      <c r="I413" s="16">
        <v>0.59</v>
      </c>
      <c r="J413" s="16">
        <v>7.0000000000000007E-2</v>
      </c>
      <c r="K413" s="16">
        <v>0.4</v>
      </c>
      <c r="L413" s="16">
        <v>1.03</v>
      </c>
      <c r="M413" s="16">
        <v>3.26</v>
      </c>
      <c r="N413" s="16">
        <v>4.29</v>
      </c>
      <c r="O413" s="16">
        <v>0.12</v>
      </c>
      <c r="P413" s="8">
        <v>407</v>
      </c>
      <c r="Q413" s="8">
        <v>64.7</v>
      </c>
      <c r="R413" s="8">
        <v>86.1</v>
      </c>
      <c r="S413" s="8">
        <v>24</v>
      </c>
      <c r="T413" s="8">
        <v>2.95</v>
      </c>
      <c r="U413" s="8">
        <v>5.96</v>
      </c>
      <c r="V413" s="8">
        <v>10.7</v>
      </c>
      <c r="W413" s="8">
        <v>14.6</v>
      </c>
      <c r="X413" s="8">
        <v>87.464059804485331</v>
      </c>
      <c r="Y413" s="8">
        <v>6.2905718701700151</v>
      </c>
      <c r="Z413" s="8">
        <v>4.026845637583893</v>
      </c>
      <c r="AA413" s="8">
        <v>29.186440677966097</v>
      </c>
      <c r="AB413" s="16">
        <f t="shared" si="6"/>
        <v>0.84285714285714286</v>
      </c>
      <c r="AC413" s="18">
        <v>747</v>
      </c>
      <c r="AD413" s="98"/>
    </row>
    <row r="414" spans="1:33">
      <c r="A414" s="98"/>
      <c r="B414" s="15" t="s">
        <v>333</v>
      </c>
      <c r="C414" s="98"/>
      <c r="D414" s="16">
        <v>72.12</v>
      </c>
      <c r="E414" s="16">
        <v>0.18</v>
      </c>
      <c r="F414" s="16">
        <v>14.44</v>
      </c>
      <c r="G414" s="16">
        <v>1.51</v>
      </c>
      <c r="H414" s="16">
        <v>0.79</v>
      </c>
      <c r="I414" s="16">
        <v>0.64</v>
      </c>
      <c r="J414" s="16">
        <v>0.06</v>
      </c>
      <c r="K414" s="16">
        <v>0.43</v>
      </c>
      <c r="L414" s="16">
        <v>0.99</v>
      </c>
      <c r="M414" s="16">
        <v>3.52</v>
      </c>
      <c r="N414" s="16">
        <v>4.3</v>
      </c>
      <c r="O414" s="16">
        <v>0.16</v>
      </c>
      <c r="P414" s="8">
        <v>351</v>
      </c>
      <c r="Q414" s="8">
        <v>68.3</v>
      </c>
      <c r="R414" s="8">
        <v>82.6</v>
      </c>
      <c r="S414" s="8">
        <v>22.2</v>
      </c>
      <c r="T414" s="8">
        <v>2.74</v>
      </c>
      <c r="U414" s="8">
        <v>6.52</v>
      </c>
      <c r="V414" s="8">
        <v>4.9000000000000004</v>
      </c>
      <c r="W414" s="8">
        <v>14</v>
      </c>
      <c r="X414" s="8">
        <v>101.65484633569739</v>
      </c>
      <c r="Y414" s="8">
        <v>5.1390922401171304</v>
      </c>
      <c r="Z414" s="8">
        <v>3.404907975460123</v>
      </c>
      <c r="AA414" s="8">
        <v>30.14598540145985</v>
      </c>
      <c r="AB414" s="16">
        <f t="shared" si="6"/>
        <v>0.810126582278481</v>
      </c>
      <c r="AC414" s="18">
        <v>743</v>
      </c>
      <c r="AD414" s="98"/>
    </row>
    <row r="415" spans="1:33">
      <c r="A415" s="98"/>
      <c r="B415" s="15" t="s">
        <v>334</v>
      </c>
      <c r="C415" s="98"/>
      <c r="D415" s="16">
        <v>72.41</v>
      </c>
      <c r="E415" s="16">
        <v>0.15</v>
      </c>
      <c r="F415" s="16">
        <v>14.45</v>
      </c>
      <c r="G415" s="16">
        <v>1.18</v>
      </c>
      <c r="H415" s="16">
        <v>0.55000000000000004</v>
      </c>
      <c r="I415" s="16">
        <v>0.56999999999999995</v>
      </c>
      <c r="J415" s="16">
        <v>0.06</v>
      </c>
      <c r="K415" s="16">
        <v>0.34</v>
      </c>
      <c r="L415" s="16">
        <v>0.96</v>
      </c>
      <c r="M415" s="16">
        <v>3.53</v>
      </c>
      <c r="N415" s="16">
        <v>4.47</v>
      </c>
      <c r="O415" s="16">
        <v>0.17</v>
      </c>
      <c r="P415" s="8">
        <v>387</v>
      </c>
      <c r="Q415" s="8">
        <v>47.5</v>
      </c>
      <c r="R415" s="8">
        <v>75.099999999999994</v>
      </c>
      <c r="S415" s="8">
        <v>24</v>
      </c>
      <c r="T415" s="8">
        <v>2.82</v>
      </c>
      <c r="U415" s="8">
        <v>6.91</v>
      </c>
      <c r="V415" s="8">
        <v>5.7</v>
      </c>
      <c r="W415" s="8">
        <v>15.9</v>
      </c>
      <c r="X415" s="8">
        <v>95.843641761504188</v>
      </c>
      <c r="Y415" s="8">
        <v>8.1473684210526311</v>
      </c>
      <c r="Z415" s="8">
        <v>3.4732272069464543</v>
      </c>
      <c r="AA415" s="8">
        <v>26.631205673758863</v>
      </c>
      <c r="AB415" s="16">
        <f t="shared" si="6"/>
        <v>1.0363636363636362</v>
      </c>
      <c r="AC415" s="18">
        <v>735</v>
      </c>
      <c r="AD415" s="98"/>
    </row>
    <row r="416" spans="1:33">
      <c r="A416" s="98"/>
      <c r="B416" s="15" t="s">
        <v>335</v>
      </c>
      <c r="C416" s="98"/>
      <c r="D416" s="16">
        <v>72.7</v>
      </c>
      <c r="E416" s="16">
        <v>0.18</v>
      </c>
      <c r="F416" s="16">
        <v>15.3</v>
      </c>
      <c r="G416" s="16">
        <v>1.59</v>
      </c>
      <c r="H416" s="16">
        <v>0.54</v>
      </c>
      <c r="I416" s="16">
        <v>0.99</v>
      </c>
      <c r="J416" s="16">
        <v>0.05</v>
      </c>
      <c r="K416" s="16">
        <v>0.51</v>
      </c>
      <c r="L416" s="16">
        <v>0.45</v>
      </c>
      <c r="M416" s="16">
        <v>2.5099999999999998</v>
      </c>
      <c r="N416" s="16">
        <v>4.47</v>
      </c>
      <c r="O416" s="16">
        <v>0.16</v>
      </c>
      <c r="P416" s="8">
        <v>394</v>
      </c>
      <c r="Q416" s="8">
        <v>65.2</v>
      </c>
      <c r="R416" s="8">
        <v>84.3</v>
      </c>
      <c r="S416" s="8">
        <v>22.7</v>
      </c>
      <c r="T416" s="8">
        <v>2.9</v>
      </c>
      <c r="U416" s="8">
        <v>6.03</v>
      </c>
      <c r="V416" s="8">
        <v>43</v>
      </c>
      <c r="W416" s="8">
        <v>19.7</v>
      </c>
      <c r="X416" s="8">
        <v>94.140835943406401</v>
      </c>
      <c r="Y416" s="8">
        <v>6.0429447852760729</v>
      </c>
      <c r="Z416" s="8">
        <v>3.7645107794361521</v>
      </c>
      <c r="AA416" s="8">
        <v>29.068965517241381</v>
      </c>
      <c r="AB416" s="16">
        <f t="shared" si="6"/>
        <v>1.8333333333333333</v>
      </c>
      <c r="AC416" s="18">
        <v>766</v>
      </c>
      <c r="AD416" s="98"/>
    </row>
    <row r="417" spans="1:30">
      <c r="A417" s="98"/>
      <c r="B417" s="15" t="s">
        <v>336</v>
      </c>
      <c r="C417" s="98"/>
      <c r="D417" s="16">
        <v>72.87</v>
      </c>
      <c r="E417" s="16">
        <v>0.1</v>
      </c>
      <c r="F417" s="16">
        <v>14.35</v>
      </c>
      <c r="G417" s="16">
        <v>0.97</v>
      </c>
      <c r="H417" s="16">
        <v>0.47</v>
      </c>
      <c r="I417" s="16">
        <v>0.45</v>
      </c>
      <c r="J417" s="16">
        <v>0.08</v>
      </c>
      <c r="K417" s="16">
        <v>0.28000000000000003</v>
      </c>
      <c r="L417" s="16">
        <v>0.92</v>
      </c>
      <c r="M417" s="16">
        <v>3.21</v>
      </c>
      <c r="N417" s="16">
        <v>4.04</v>
      </c>
      <c r="O417" s="16">
        <v>0.28000000000000003</v>
      </c>
      <c r="P417" s="8">
        <v>450</v>
      </c>
      <c r="Q417" s="8">
        <v>43.1</v>
      </c>
      <c r="R417" s="8">
        <v>42</v>
      </c>
      <c r="S417" s="8">
        <v>26.7</v>
      </c>
      <c r="T417" s="8">
        <v>1.65</v>
      </c>
      <c r="U417" s="8">
        <v>7.77</v>
      </c>
      <c r="V417" s="8">
        <v>26.7</v>
      </c>
      <c r="W417" s="8">
        <v>36.299999999999997</v>
      </c>
      <c r="X417" s="8">
        <v>74.496453900709213</v>
      </c>
      <c r="Y417" s="8">
        <v>10.440835266821345</v>
      </c>
      <c r="Z417" s="8">
        <v>3.4362934362934365</v>
      </c>
      <c r="AA417" s="8">
        <v>25.454545454545457</v>
      </c>
      <c r="AB417" s="16">
        <f t="shared" si="6"/>
        <v>0.95744680851063835</v>
      </c>
      <c r="AC417" s="18">
        <v>698</v>
      </c>
      <c r="AD417" s="98"/>
    </row>
    <row r="418" spans="1:30">
      <c r="A418" s="98"/>
      <c r="B418" s="15" t="s">
        <v>337</v>
      </c>
      <c r="C418" s="98"/>
      <c r="D418" s="16">
        <v>73.260000000000005</v>
      </c>
      <c r="E418" s="16">
        <v>7.0000000000000007E-2</v>
      </c>
      <c r="F418" s="16">
        <v>15.41</v>
      </c>
      <c r="G418" s="16">
        <v>0.76</v>
      </c>
      <c r="H418" s="16"/>
      <c r="I418" s="16">
        <v>0.76</v>
      </c>
      <c r="J418" s="16">
        <v>0.1</v>
      </c>
      <c r="K418" s="16">
        <v>0.14000000000000001</v>
      </c>
      <c r="L418" s="16">
        <v>0.52</v>
      </c>
      <c r="M418" s="16">
        <v>4.5</v>
      </c>
      <c r="N418" s="16">
        <v>3.38</v>
      </c>
      <c r="O418" s="16">
        <v>0.16</v>
      </c>
      <c r="P418" s="8">
        <v>595.1</v>
      </c>
      <c r="Q418" s="8">
        <v>24</v>
      </c>
      <c r="R418" s="8">
        <v>26.3</v>
      </c>
      <c r="S418" s="8">
        <v>58.9</v>
      </c>
      <c r="T418" s="8">
        <v>2.69</v>
      </c>
      <c r="U418" s="8">
        <v>54.66</v>
      </c>
      <c r="V418" s="8">
        <v>4045</v>
      </c>
      <c r="W418" s="8">
        <v>59.2</v>
      </c>
      <c r="X418" s="8">
        <v>47.129572358659537</v>
      </c>
      <c r="Y418" s="8">
        <v>24.795833333333334</v>
      </c>
      <c r="Z418" s="8">
        <v>1.0775704354189535</v>
      </c>
      <c r="AA418" s="8">
        <v>9.7769516728624541</v>
      </c>
      <c r="AB418" s="16"/>
      <c r="AC418" s="18">
        <v>665</v>
      </c>
      <c r="AD418" s="98"/>
    </row>
    <row r="419" spans="1:30">
      <c r="A419" s="98"/>
      <c r="B419" s="15" t="s">
        <v>338</v>
      </c>
      <c r="C419" s="98"/>
      <c r="D419" s="16">
        <v>73.150000000000006</v>
      </c>
      <c r="E419" s="16">
        <v>0.08</v>
      </c>
      <c r="F419" s="16">
        <v>15.19</v>
      </c>
      <c r="G419" s="16">
        <v>0.82</v>
      </c>
      <c r="H419" s="16"/>
      <c r="I419" s="16">
        <v>0.82</v>
      </c>
      <c r="J419" s="16">
        <v>0.12</v>
      </c>
      <c r="K419" s="16">
        <v>0.05</v>
      </c>
      <c r="L419" s="16">
        <v>0.41</v>
      </c>
      <c r="M419" s="16">
        <v>4.42</v>
      </c>
      <c r="N419" s="16">
        <v>3.77</v>
      </c>
      <c r="O419" s="16">
        <v>0.16</v>
      </c>
      <c r="P419" s="8">
        <v>672.9</v>
      </c>
      <c r="Q419" s="8">
        <v>19.100000000000001</v>
      </c>
      <c r="R419" s="8">
        <v>33.5</v>
      </c>
      <c r="S419" s="8">
        <v>40.799999999999997</v>
      </c>
      <c r="T419" s="8">
        <v>3.07</v>
      </c>
      <c r="U419" s="8">
        <v>28.16</v>
      </c>
      <c r="V419" s="8">
        <v>3709</v>
      </c>
      <c r="W419" s="8">
        <v>58</v>
      </c>
      <c r="X419" s="8">
        <v>46.48978856205121</v>
      </c>
      <c r="Y419" s="8">
        <v>35.230366492146594</v>
      </c>
      <c r="Z419" s="8">
        <v>1.4488636363636362</v>
      </c>
      <c r="AA419" s="8">
        <v>10.912052117263844</v>
      </c>
      <c r="AB419" s="16"/>
      <c r="AC419" s="18">
        <v>680</v>
      </c>
      <c r="AD419" s="98"/>
    </row>
    <row r="420" spans="1:30" ht="14.25" customHeight="1">
      <c r="A420" s="98"/>
      <c r="B420" s="15" t="s">
        <v>339</v>
      </c>
      <c r="C420" s="98"/>
      <c r="D420" s="16">
        <v>74.12</v>
      </c>
      <c r="E420" s="16">
        <v>0.02</v>
      </c>
      <c r="F420" s="16">
        <v>14.84</v>
      </c>
      <c r="G420" s="16">
        <v>0.79</v>
      </c>
      <c r="H420" s="16">
        <v>0.71</v>
      </c>
      <c r="I420" s="16">
        <v>1.1111111111111738E-3</v>
      </c>
      <c r="J420" s="16">
        <v>0.13</v>
      </c>
      <c r="K420" s="16">
        <v>0.16</v>
      </c>
      <c r="L420" s="16">
        <v>0.37</v>
      </c>
      <c r="M420" s="16">
        <v>5.01</v>
      </c>
      <c r="N420" s="16">
        <v>3.45</v>
      </c>
      <c r="O420" s="16">
        <v>0.16</v>
      </c>
      <c r="P420" s="8">
        <v>557.4</v>
      </c>
      <c r="Q420" s="8">
        <v>18.8</v>
      </c>
      <c r="R420" s="8">
        <v>19.100000000000001</v>
      </c>
      <c r="S420" s="8">
        <v>79.400000000000006</v>
      </c>
      <c r="T420" s="8">
        <v>2.85</v>
      </c>
      <c r="U420" s="8">
        <v>89.48</v>
      </c>
      <c r="V420" s="8">
        <v>4856</v>
      </c>
      <c r="W420" s="8">
        <v>51.2</v>
      </c>
      <c r="X420" s="8">
        <v>51.359274442892151</v>
      </c>
      <c r="Y420" s="8">
        <v>29.648936170212764</v>
      </c>
      <c r="Z420" s="8">
        <v>0.88734912829682611</v>
      </c>
      <c r="AA420" s="8">
        <v>6.7017543859649127</v>
      </c>
      <c r="AB420" s="62">
        <f t="shared" ref="AB420:AB437" si="7">I420/H420</f>
        <v>1.5649452269171462E-3</v>
      </c>
      <c r="AC420" s="18">
        <v>638</v>
      </c>
      <c r="AD420" s="98"/>
    </row>
    <row r="421" spans="1:30" ht="14.25" customHeight="1">
      <c r="A421" s="98"/>
      <c r="B421" s="15" t="s">
        <v>328</v>
      </c>
      <c r="C421" s="98" t="s">
        <v>379</v>
      </c>
      <c r="D421" s="16">
        <v>71.510000000000005</v>
      </c>
      <c r="E421" s="16">
        <v>0.17</v>
      </c>
      <c r="F421" s="16">
        <v>14.62</v>
      </c>
      <c r="G421" s="16">
        <v>1.43</v>
      </c>
      <c r="H421" s="16">
        <v>0.84</v>
      </c>
      <c r="I421" s="16">
        <v>0.49666666666666665</v>
      </c>
      <c r="J421" s="16">
        <v>7.0000000000000007E-2</v>
      </c>
      <c r="K421" s="16">
        <v>0.67</v>
      </c>
      <c r="L421" s="16">
        <v>1.1599999999999999</v>
      </c>
      <c r="M421" s="16">
        <v>2.84</v>
      </c>
      <c r="N421" s="16">
        <v>5.08</v>
      </c>
      <c r="O421" s="16">
        <v>0.18</v>
      </c>
      <c r="P421" s="8">
        <v>609</v>
      </c>
      <c r="Q421" s="8">
        <v>50.9</v>
      </c>
      <c r="R421" s="8">
        <v>85.4</v>
      </c>
      <c r="S421" s="8">
        <v>21.6</v>
      </c>
      <c r="T421" s="8">
        <v>3.1</v>
      </c>
      <c r="U421" s="8">
        <v>6.19</v>
      </c>
      <c r="V421" s="8"/>
      <c r="W421" s="8"/>
      <c r="X421" s="8">
        <v>69.217063200922325</v>
      </c>
      <c r="Y421" s="8">
        <v>11.964636542239687</v>
      </c>
      <c r="Z421" s="8">
        <v>3.4894991922455572</v>
      </c>
      <c r="AA421" s="8">
        <v>27.548387096774196</v>
      </c>
      <c r="AB421" s="16">
        <f t="shared" si="7"/>
        <v>0.59126984126984128</v>
      </c>
      <c r="AC421" s="18">
        <v>746.22274801289882</v>
      </c>
      <c r="AD421" s="98" t="s">
        <v>386</v>
      </c>
    </row>
    <row r="422" spans="1:30">
      <c r="A422" s="98"/>
      <c r="B422" s="15" t="s">
        <v>340</v>
      </c>
      <c r="C422" s="98"/>
      <c r="D422" s="16">
        <v>74.2</v>
      </c>
      <c r="E422" s="16">
        <v>0.11</v>
      </c>
      <c r="F422" s="16">
        <v>14.31</v>
      </c>
      <c r="G422" s="16">
        <v>1.05</v>
      </c>
      <c r="H422" s="16">
        <v>0.56000000000000005</v>
      </c>
      <c r="I422" s="16">
        <v>0.42777777777777781</v>
      </c>
      <c r="J422" s="16">
        <v>7.0000000000000007E-2</v>
      </c>
      <c r="K422" s="16">
        <v>0.47</v>
      </c>
      <c r="L422" s="16">
        <v>0.7</v>
      </c>
      <c r="M422" s="16">
        <v>3.03</v>
      </c>
      <c r="N422" s="16">
        <v>4.2</v>
      </c>
      <c r="O422" s="16">
        <v>0.25</v>
      </c>
      <c r="P422" s="8">
        <v>729</v>
      </c>
      <c r="Q422" s="8">
        <v>20.7</v>
      </c>
      <c r="R422" s="8">
        <v>41.5</v>
      </c>
      <c r="S422" s="8">
        <v>37.200000000000003</v>
      </c>
      <c r="T422" s="8">
        <v>1.75</v>
      </c>
      <c r="U422" s="8">
        <v>11.7</v>
      </c>
      <c r="V422" s="8"/>
      <c r="W422" s="8"/>
      <c r="X422" s="8">
        <v>47.806671920147103</v>
      </c>
      <c r="Y422" s="8">
        <v>35.217391304347828</v>
      </c>
      <c r="Z422" s="8">
        <v>3.1794871794871797</v>
      </c>
      <c r="AA422" s="8">
        <v>23.714285714285715</v>
      </c>
      <c r="AB422" s="16">
        <f t="shared" si="7"/>
        <v>0.76388888888888884</v>
      </c>
      <c r="AC422" s="18">
        <v>700.98513642486603</v>
      </c>
      <c r="AD422" s="98"/>
    </row>
    <row r="423" spans="1:30">
      <c r="A423" s="98"/>
      <c r="B423" s="15" t="s">
        <v>341</v>
      </c>
      <c r="C423" s="98"/>
      <c r="D423" s="16">
        <v>73.78</v>
      </c>
      <c r="E423" s="16">
        <v>0.11</v>
      </c>
      <c r="F423" s="16">
        <v>14.39</v>
      </c>
      <c r="G423" s="16">
        <v>1.08</v>
      </c>
      <c r="H423" s="16">
        <v>0.51</v>
      </c>
      <c r="I423" s="16">
        <v>0.51333333333333342</v>
      </c>
      <c r="J423" s="16">
        <v>0.08</v>
      </c>
      <c r="K423" s="16">
        <v>0.43</v>
      </c>
      <c r="L423" s="16">
        <v>0.72</v>
      </c>
      <c r="M423" s="16">
        <v>2.93</v>
      </c>
      <c r="N423" s="16">
        <v>4.5</v>
      </c>
      <c r="O423" s="16">
        <v>0.24</v>
      </c>
      <c r="P423" s="8">
        <v>803</v>
      </c>
      <c r="Q423" s="8">
        <v>14.3</v>
      </c>
      <c r="R423" s="8">
        <v>46.3</v>
      </c>
      <c r="S423" s="8">
        <v>41.4</v>
      </c>
      <c r="T423" s="8">
        <v>1.93</v>
      </c>
      <c r="U423" s="8">
        <v>14</v>
      </c>
      <c r="V423" s="8"/>
      <c r="W423" s="8"/>
      <c r="X423" s="8">
        <v>46.501152592671104</v>
      </c>
      <c r="Y423" s="8">
        <v>56.153846153846153</v>
      </c>
      <c r="Z423" s="8">
        <v>2.9571428571428569</v>
      </c>
      <c r="AA423" s="8">
        <v>23.989637305699482</v>
      </c>
      <c r="AB423" s="16">
        <f t="shared" si="7"/>
        <v>1.0065359477124185</v>
      </c>
      <c r="AC423" s="18">
        <v>708.01593080634279</v>
      </c>
      <c r="AD423" s="98"/>
    </row>
    <row r="424" spans="1:30">
      <c r="A424" s="98"/>
      <c r="B424" s="15" t="s">
        <v>342</v>
      </c>
      <c r="C424" s="98"/>
      <c r="D424" s="16">
        <v>73.8</v>
      </c>
      <c r="E424" s="16">
        <v>0.11</v>
      </c>
      <c r="F424" s="16">
        <v>14.57</v>
      </c>
      <c r="G424" s="16">
        <v>0.98</v>
      </c>
      <c r="H424" s="16">
        <v>0.51</v>
      </c>
      <c r="I424" s="16">
        <v>0.41333333333333333</v>
      </c>
      <c r="J424" s="16">
        <v>0.08</v>
      </c>
      <c r="K424" s="16">
        <v>0.41</v>
      </c>
      <c r="L424" s="16">
        <v>0.73</v>
      </c>
      <c r="M424" s="16">
        <v>3.05</v>
      </c>
      <c r="N424" s="16">
        <v>4.42</v>
      </c>
      <c r="O424" s="16">
        <v>0.25</v>
      </c>
      <c r="P424" s="8">
        <v>748</v>
      </c>
      <c r="Q424" s="8">
        <v>14.3</v>
      </c>
      <c r="R424" s="8">
        <v>44.4</v>
      </c>
      <c r="S424" s="8">
        <v>40.5</v>
      </c>
      <c r="T424" s="8">
        <v>2.0699999999999998</v>
      </c>
      <c r="U424" s="8">
        <v>13</v>
      </c>
      <c r="V424" s="8"/>
      <c r="W424" s="8"/>
      <c r="X424" s="8">
        <v>49.032882011605416</v>
      </c>
      <c r="Y424" s="8">
        <v>52.307692307692307</v>
      </c>
      <c r="Z424" s="8">
        <v>3.1153846153846154</v>
      </c>
      <c r="AA424" s="8">
        <v>21.44927536231884</v>
      </c>
      <c r="AB424" s="16">
        <f t="shared" si="7"/>
        <v>0.81045751633986929</v>
      </c>
      <c r="AC424" s="18">
        <v>704.74015481469985</v>
      </c>
      <c r="AD424" s="98"/>
    </row>
    <row r="425" spans="1:30">
      <c r="A425" s="98"/>
      <c r="B425" s="15" t="s">
        <v>343</v>
      </c>
      <c r="C425" s="98"/>
      <c r="D425" s="16">
        <v>71.8</v>
      </c>
      <c r="E425" s="16">
        <v>0.16</v>
      </c>
      <c r="F425" s="16">
        <v>14.71</v>
      </c>
      <c r="G425" s="16">
        <v>1.48</v>
      </c>
      <c r="H425" s="16">
        <v>0.93</v>
      </c>
      <c r="I425" s="16">
        <v>0.4466666666666666</v>
      </c>
      <c r="J425" s="16">
        <v>7.0000000000000007E-2</v>
      </c>
      <c r="K425" s="16">
        <v>0.84</v>
      </c>
      <c r="L425" s="16">
        <v>0.96</v>
      </c>
      <c r="M425" s="16">
        <v>2.56</v>
      </c>
      <c r="N425" s="16">
        <v>5.5</v>
      </c>
      <c r="O425" s="16">
        <v>0.2</v>
      </c>
      <c r="P425" s="8">
        <v>656</v>
      </c>
      <c r="Q425" s="8">
        <v>41.8</v>
      </c>
      <c r="R425" s="8">
        <v>83.5</v>
      </c>
      <c r="S425" s="8">
        <v>25.2</v>
      </c>
      <c r="T425" s="8">
        <v>3.07</v>
      </c>
      <c r="U425" s="8">
        <v>6.44</v>
      </c>
      <c r="V425" s="8"/>
      <c r="W425" s="8"/>
      <c r="X425" s="8">
        <v>69.570576024909187</v>
      </c>
      <c r="Y425" s="8">
        <v>15.693779904306222</v>
      </c>
      <c r="Z425" s="8">
        <v>3.9130434782608692</v>
      </c>
      <c r="AA425" s="8">
        <v>27.198697068403909</v>
      </c>
      <c r="AB425" s="16">
        <f t="shared" si="7"/>
        <v>0.48028673835125441</v>
      </c>
      <c r="AC425" s="18">
        <v>747.35381081588184</v>
      </c>
      <c r="AD425" s="98"/>
    </row>
    <row r="426" spans="1:30">
      <c r="A426" s="98"/>
      <c r="B426" s="15" t="s">
        <v>344</v>
      </c>
      <c r="C426" s="98"/>
      <c r="D426" s="16">
        <v>78.14</v>
      </c>
      <c r="E426" s="16">
        <v>0.08</v>
      </c>
      <c r="F426" s="16">
        <v>12.37</v>
      </c>
      <c r="G426" s="16">
        <v>0.92</v>
      </c>
      <c r="H426" s="16">
        <v>0.33</v>
      </c>
      <c r="I426" s="16">
        <v>0.55333333333333334</v>
      </c>
      <c r="J426" s="16">
        <v>0.06</v>
      </c>
      <c r="K426" s="16">
        <v>0.36</v>
      </c>
      <c r="L426" s="16">
        <v>0.66</v>
      </c>
      <c r="M426" s="16">
        <v>1.75</v>
      </c>
      <c r="N426" s="16">
        <v>3.1</v>
      </c>
      <c r="O426" s="16">
        <v>0.27</v>
      </c>
      <c r="P426" s="8">
        <v>633</v>
      </c>
      <c r="Q426" s="8">
        <v>7.91</v>
      </c>
      <c r="R426" s="8">
        <v>31.8</v>
      </c>
      <c r="S426" s="8">
        <v>26.5</v>
      </c>
      <c r="T426" s="8">
        <v>1.41</v>
      </c>
      <c r="U426" s="8">
        <v>10.7</v>
      </c>
      <c r="V426" s="8"/>
      <c r="W426" s="8"/>
      <c r="X426" s="8">
        <v>40.637289502873855</v>
      </c>
      <c r="Y426" s="8">
        <v>80.025284450063211</v>
      </c>
      <c r="Z426" s="8">
        <v>2.476635514018692</v>
      </c>
      <c r="AA426" s="8">
        <v>22.553191489361705</v>
      </c>
      <c r="AB426" s="16">
        <f t="shared" si="7"/>
        <v>1.6767676767676767</v>
      </c>
      <c r="AC426" s="18">
        <v>698.90168480806278</v>
      </c>
      <c r="AD426" s="98"/>
    </row>
    <row r="427" spans="1:30">
      <c r="A427" s="98"/>
      <c r="B427" s="15" t="s">
        <v>345</v>
      </c>
      <c r="C427" s="98"/>
      <c r="D427" s="16">
        <v>72.569999999999993</v>
      </c>
      <c r="E427" s="16">
        <v>0.1</v>
      </c>
      <c r="F427" s="16">
        <v>15.18</v>
      </c>
      <c r="G427" s="16">
        <v>0.97</v>
      </c>
      <c r="H427" s="16">
        <v>0.54</v>
      </c>
      <c r="I427" s="16">
        <v>0.37</v>
      </c>
      <c r="J427" s="16">
        <v>0.06</v>
      </c>
      <c r="K427" s="16">
        <v>0.3</v>
      </c>
      <c r="L427" s="16">
        <v>0.87</v>
      </c>
      <c r="M427" s="16">
        <v>3.71</v>
      </c>
      <c r="N427" s="16">
        <v>4.5</v>
      </c>
      <c r="O427" s="16">
        <v>0.26</v>
      </c>
      <c r="P427" s="8">
        <v>592</v>
      </c>
      <c r="Q427" s="8">
        <v>33.1</v>
      </c>
      <c r="R427" s="8">
        <v>46.5</v>
      </c>
      <c r="S427" s="8">
        <v>29</v>
      </c>
      <c r="T427" s="8">
        <v>2</v>
      </c>
      <c r="U427" s="8">
        <v>8.01</v>
      </c>
      <c r="V427" s="8"/>
      <c r="W427" s="8"/>
      <c r="X427" s="8">
        <v>63.075043128234618</v>
      </c>
      <c r="Y427" s="8">
        <v>17.885196374622357</v>
      </c>
      <c r="Z427" s="8">
        <v>3.6204744069912609</v>
      </c>
      <c r="AA427" s="8">
        <v>23.25</v>
      </c>
      <c r="AB427" s="16">
        <f t="shared" si="7"/>
        <v>0.68518518518518512</v>
      </c>
      <c r="AC427" s="18">
        <v>700.64110024067361</v>
      </c>
      <c r="AD427" s="98"/>
    </row>
    <row r="428" spans="1:30">
      <c r="A428" s="98"/>
      <c r="B428" s="15" t="s">
        <v>346</v>
      </c>
      <c r="C428" s="98"/>
      <c r="D428" s="16">
        <v>73.37</v>
      </c>
      <c r="E428" s="16">
        <v>0.1</v>
      </c>
      <c r="F428" s="16">
        <v>15.21</v>
      </c>
      <c r="G428" s="16">
        <v>0.93</v>
      </c>
      <c r="H428" s="16">
        <v>0.53</v>
      </c>
      <c r="I428" s="16">
        <v>0.34111111111111103</v>
      </c>
      <c r="J428" s="16">
        <v>0.06</v>
      </c>
      <c r="K428" s="16">
        <v>0.26</v>
      </c>
      <c r="L428" s="16">
        <v>0.86</v>
      </c>
      <c r="M428" s="16">
        <v>3.64</v>
      </c>
      <c r="N428" s="16">
        <v>4.38</v>
      </c>
      <c r="O428" s="16">
        <v>0.24</v>
      </c>
      <c r="P428" s="8">
        <v>650</v>
      </c>
      <c r="Q428" s="8">
        <v>24.9</v>
      </c>
      <c r="R428" s="8">
        <v>40.9</v>
      </c>
      <c r="S428" s="8">
        <v>39</v>
      </c>
      <c r="T428" s="8">
        <v>1.76</v>
      </c>
      <c r="U428" s="8">
        <v>10.4</v>
      </c>
      <c r="V428" s="8"/>
      <c r="W428" s="8"/>
      <c r="X428" s="8">
        <v>55.914893617021278</v>
      </c>
      <c r="Y428" s="8">
        <v>26.104417670682732</v>
      </c>
      <c r="Z428" s="8">
        <v>3.75</v>
      </c>
      <c r="AA428" s="8">
        <v>23.238636363636363</v>
      </c>
      <c r="AB428" s="16">
        <f t="shared" si="7"/>
        <v>0.64360587002096414</v>
      </c>
      <c r="AC428" s="18">
        <v>693.47226901861529</v>
      </c>
      <c r="AD428" s="98"/>
    </row>
    <row r="429" spans="1:30" ht="14.25" customHeight="1">
      <c r="A429" s="98"/>
      <c r="B429" s="15" t="s">
        <v>347</v>
      </c>
      <c r="C429" s="98"/>
      <c r="D429" s="16">
        <v>73.78</v>
      </c>
      <c r="E429" s="16">
        <v>0.12</v>
      </c>
      <c r="F429" s="16">
        <v>14.77</v>
      </c>
      <c r="G429" s="16">
        <v>1.1399999999999999</v>
      </c>
      <c r="H429" s="16">
        <v>0.74</v>
      </c>
      <c r="I429" s="16">
        <v>0.31777777777777766</v>
      </c>
      <c r="J429" s="16">
        <v>0.06</v>
      </c>
      <c r="K429" s="16">
        <v>0.38</v>
      </c>
      <c r="L429" s="16">
        <v>0.76</v>
      </c>
      <c r="M429" s="16">
        <v>3.44</v>
      </c>
      <c r="N429" s="16">
        <v>4.13</v>
      </c>
      <c r="O429" s="16">
        <v>0.18</v>
      </c>
      <c r="P429" s="8">
        <v>628</v>
      </c>
      <c r="Q429" s="8">
        <v>31.9</v>
      </c>
      <c r="R429" s="8">
        <v>53.3</v>
      </c>
      <c r="S429" s="8">
        <v>40.5</v>
      </c>
      <c r="T429" s="8">
        <v>2.2999999999999998</v>
      </c>
      <c r="U429" s="8">
        <v>8.68</v>
      </c>
      <c r="V429" s="8"/>
      <c r="W429" s="8"/>
      <c r="X429" s="8">
        <v>54.570402493562817</v>
      </c>
      <c r="Y429" s="8">
        <v>19.686520376175551</v>
      </c>
      <c r="Z429" s="8">
        <v>4.6658986175115205</v>
      </c>
      <c r="AA429" s="8">
        <v>23.173913043478262</v>
      </c>
      <c r="AB429" s="16">
        <f t="shared" si="7"/>
        <v>0.4294294294294293</v>
      </c>
      <c r="AC429" s="18">
        <v>716.53117655807648</v>
      </c>
      <c r="AD429" s="98"/>
    </row>
    <row r="430" spans="1:30" ht="14.25" customHeight="1">
      <c r="A430" s="98"/>
      <c r="B430" s="15" t="s">
        <v>348</v>
      </c>
      <c r="C430" s="98" t="s">
        <v>381</v>
      </c>
      <c r="D430" s="16">
        <v>73.05</v>
      </c>
      <c r="E430" s="16">
        <v>0.09</v>
      </c>
      <c r="F430" s="16">
        <v>14.8</v>
      </c>
      <c r="G430" s="16">
        <v>2.152222222222222</v>
      </c>
      <c r="H430" s="16">
        <v>1.28</v>
      </c>
      <c r="I430" s="16">
        <v>0.73</v>
      </c>
      <c r="J430" s="16">
        <v>0.13</v>
      </c>
      <c r="K430" s="16">
        <v>0.46</v>
      </c>
      <c r="L430" s="16">
        <v>1.1000000000000001</v>
      </c>
      <c r="M430" s="16">
        <v>2.34</v>
      </c>
      <c r="N430" s="16">
        <v>3.82</v>
      </c>
      <c r="O430" s="16">
        <v>0.43</v>
      </c>
      <c r="P430" s="8">
        <v>569</v>
      </c>
      <c r="Q430" s="8">
        <v>16.899999999999999</v>
      </c>
      <c r="R430" s="8">
        <v>60.4</v>
      </c>
      <c r="S430" s="8">
        <v>27.5</v>
      </c>
      <c r="T430" s="8">
        <v>2.1</v>
      </c>
      <c r="U430" s="8">
        <v>12.6</v>
      </c>
      <c r="V430" s="8"/>
      <c r="W430" s="8"/>
      <c r="X430" s="8">
        <v>55.708035747672284</v>
      </c>
      <c r="Y430" s="8">
        <v>33.668639053254438</v>
      </c>
      <c r="Z430" s="8">
        <v>2.1825396825396828</v>
      </c>
      <c r="AA430" s="8">
        <v>28.761904761904759</v>
      </c>
      <c r="AB430" s="16">
        <f t="shared" si="7"/>
        <v>0.5703125</v>
      </c>
      <c r="AC430" s="18">
        <v>736.37332410932618</v>
      </c>
      <c r="AD430" s="98" t="s">
        <v>428</v>
      </c>
    </row>
    <row r="431" spans="1:30">
      <c r="A431" s="98"/>
      <c r="B431" s="15" t="s">
        <v>349</v>
      </c>
      <c r="C431" s="98"/>
      <c r="D431" s="16">
        <v>70.989999999999995</v>
      </c>
      <c r="E431" s="16">
        <v>0.09</v>
      </c>
      <c r="F431" s="16">
        <v>15.06</v>
      </c>
      <c r="G431" s="16">
        <v>2.6977777777777776</v>
      </c>
      <c r="H431" s="16">
        <v>1.78</v>
      </c>
      <c r="I431" s="16">
        <v>0.72</v>
      </c>
      <c r="J431" s="16">
        <v>0.13</v>
      </c>
      <c r="K431" s="16">
        <v>0.61</v>
      </c>
      <c r="L431" s="16">
        <v>1.17</v>
      </c>
      <c r="M431" s="16">
        <v>2.5</v>
      </c>
      <c r="N431" s="16">
        <v>4.37</v>
      </c>
      <c r="O431" s="16">
        <v>0.38</v>
      </c>
      <c r="P431" s="8">
        <v>642</v>
      </c>
      <c r="Q431" s="8">
        <v>21.8</v>
      </c>
      <c r="R431" s="8">
        <v>66.2</v>
      </c>
      <c r="S431" s="8">
        <v>29.7</v>
      </c>
      <c r="T431" s="8">
        <v>2.2000000000000002</v>
      </c>
      <c r="U431" s="8">
        <v>13.7</v>
      </c>
      <c r="V431" s="8"/>
      <c r="W431" s="8"/>
      <c r="X431" s="8">
        <v>56.48240206800557</v>
      </c>
      <c r="Y431" s="8">
        <v>29.449541284403669</v>
      </c>
      <c r="Z431" s="8">
        <v>2.167883211678832</v>
      </c>
      <c r="AA431" s="8">
        <v>30.09090909090909</v>
      </c>
      <c r="AB431" s="16">
        <f t="shared" si="7"/>
        <v>0.4044943820224719</v>
      </c>
      <c r="AC431" s="18">
        <v>736.51559832135058</v>
      </c>
      <c r="AD431" s="98"/>
    </row>
    <row r="432" spans="1:30">
      <c r="A432" s="98"/>
      <c r="B432" s="15" t="s">
        <v>350</v>
      </c>
      <c r="C432" s="98"/>
      <c r="D432" s="16">
        <v>72.180000000000007</v>
      </c>
      <c r="E432" s="16">
        <v>0.13</v>
      </c>
      <c r="F432" s="16">
        <v>14.7</v>
      </c>
      <c r="G432" s="16">
        <v>2.3577777777777778</v>
      </c>
      <c r="H432" s="16">
        <v>1.1499999999999999</v>
      </c>
      <c r="I432" s="16">
        <v>1.08</v>
      </c>
      <c r="J432" s="16">
        <v>0.34</v>
      </c>
      <c r="K432" s="16">
        <v>0.55000000000000004</v>
      </c>
      <c r="L432" s="16">
        <v>1</v>
      </c>
      <c r="M432" s="16">
        <v>2.5299999999999998</v>
      </c>
      <c r="N432" s="16">
        <v>4.16</v>
      </c>
      <c r="O432" s="16">
        <v>0.36</v>
      </c>
      <c r="P432" s="8">
        <v>567</v>
      </c>
      <c r="Q432" s="8">
        <v>28.1</v>
      </c>
      <c r="R432" s="8">
        <v>71.099999999999994</v>
      </c>
      <c r="S432" s="8">
        <v>26.9</v>
      </c>
      <c r="T432" s="8">
        <v>2.2000000000000002</v>
      </c>
      <c r="U432" s="8">
        <v>13.1</v>
      </c>
      <c r="V432" s="8"/>
      <c r="W432" s="8"/>
      <c r="X432" s="8">
        <v>60.88033322075875</v>
      </c>
      <c r="Y432" s="8">
        <v>20.177935943060497</v>
      </c>
      <c r="Z432" s="8">
        <v>2.0534351145038165</v>
      </c>
      <c r="AA432" s="8">
        <v>32.318181818181813</v>
      </c>
      <c r="AB432" s="16">
        <f t="shared" si="7"/>
        <v>0.93913043478260883</v>
      </c>
      <c r="AC432" s="18">
        <v>744.8546941993568</v>
      </c>
      <c r="AD432" s="98"/>
    </row>
    <row r="433" spans="1:33">
      <c r="A433" s="98"/>
      <c r="B433" s="15" t="s">
        <v>351</v>
      </c>
      <c r="C433" s="98"/>
      <c r="D433" s="16">
        <v>72.760000000000005</v>
      </c>
      <c r="E433" s="16">
        <v>0.12</v>
      </c>
      <c r="F433" s="16">
        <v>14.18</v>
      </c>
      <c r="G433" s="16">
        <v>2.6466666666666665</v>
      </c>
      <c r="H433" s="16">
        <v>1.68</v>
      </c>
      <c r="I433" s="16">
        <v>0.78</v>
      </c>
      <c r="J433" s="16">
        <v>0.14000000000000001</v>
      </c>
      <c r="K433" s="16">
        <v>0.52</v>
      </c>
      <c r="L433" s="16">
        <v>1.23</v>
      </c>
      <c r="M433" s="16">
        <v>2.71</v>
      </c>
      <c r="N433" s="16">
        <v>3.82</v>
      </c>
      <c r="O433" s="16">
        <v>0.33</v>
      </c>
      <c r="P433" s="8">
        <v>554</v>
      </c>
      <c r="Q433" s="8">
        <v>25.2</v>
      </c>
      <c r="R433" s="8">
        <v>65.900000000000006</v>
      </c>
      <c r="S433" s="8">
        <v>30.2</v>
      </c>
      <c r="T433" s="8">
        <v>2.2000000000000002</v>
      </c>
      <c r="U433" s="8">
        <v>12.9</v>
      </c>
      <c r="V433" s="8"/>
      <c r="W433" s="8"/>
      <c r="X433" s="8">
        <v>57.216376065750055</v>
      </c>
      <c r="Y433" s="8">
        <v>21.984126984126984</v>
      </c>
      <c r="Z433" s="8">
        <v>2.3410852713178292</v>
      </c>
      <c r="AA433" s="8">
        <v>29.954545454545453</v>
      </c>
      <c r="AB433" s="16">
        <f t="shared" si="7"/>
        <v>0.4642857142857143</v>
      </c>
      <c r="AC433" s="18">
        <v>734.30344867372025</v>
      </c>
      <c r="AD433" s="98"/>
    </row>
    <row r="434" spans="1:33" ht="14.25" customHeight="1">
      <c r="A434" s="98"/>
      <c r="B434" s="15" t="s">
        <v>352</v>
      </c>
      <c r="C434" s="98" t="s">
        <v>382</v>
      </c>
      <c r="D434" s="16">
        <v>72.16</v>
      </c>
      <c r="E434" s="16">
        <v>0.21</v>
      </c>
      <c r="F434" s="16">
        <v>13.57</v>
      </c>
      <c r="G434" s="16">
        <v>2.985555555555556</v>
      </c>
      <c r="H434" s="16">
        <v>2.57</v>
      </c>
      <c r="I434" s="16">
        <v>0.13</v>
      </c>
      <c r="J434" s="16">
        <v>7.0000000000000007E-2</v>
      </c>
      <c r="K434" s="16">
        <v>0.57999999999999996</v>
      </c>
      <c r="L434" s="16">
        <v>1.1200000000000001</v>
      </c>
      <c r="M434" s="16">
        <v>3.08</v>
      </c>
      <c r="N434" s="16">
        <v>4.4400000000000004</v>
      </c>
      <c r="O434" s="16">
        <v>0.18</v>
      </c>
      <c r="P434" s="8">
        <v>339.4</v>
      </c>
      <c r="Q434" s="8">
        <v>97</v>
      </c>
      <c r="R434" s="8">
        <v>92</v>
      </c>
      <c r="S434" s="8">
        <v>22.4</v>
      </c>
      <c r="T434" s="8">
        <v>2.9</v>
      </c>
      <c r="U434" s="8">
        <v>4.0999999999999996</v>
      </c>
      <c r="V434" s="8"/>
      <c r="W434" s="8"/>
      <c r="X434" s="8">
        <v>108.55201293897869</v>
      </c>
      <c r="Y434" s="8">
        <v>3.498969072164948</v>
      </c>
      <c r="Z434" s="8">
        <v>5.4634146341463419</v>
      </c>
      <c r="AA434" s="8">
        <v>31.724137931034484</v>
      </c>
      <c r="AB434" s="16">
        <f t="shared" si="7"/>
        <v>5.0583657587548646E-2</v>
      </c>
      <c r="AC434" s="18">
        <v>748.88064239521725</v>
      </c>
      <c r="AD434" s="98"/>
    </row>
    <row r="435" spans="1:33" ht="14.25" customHeight="1">
      <c r="A435" s="98"/>
      <c r="B435" s="15" t="s">
        <v>353</v>
      </c>
      <c r="C435" s="98"/>
      <c r="D435" s="16">
        <v>73.17</v>
      </c>
      <c r="E435" s="16">
        <v>0.12</v>
      </c>
      <c r="F435" s="16">
        <v>16.010000000000002</v>
      </c>
      <c r="G435" s="16">
        <v>2.028888888888889</v>
      </c>
      <c r="H435" s="16">
        <v>1.52</v>
      </c>
      <c r="I435" s="16">
        <v>0.34</v>
      </c>
      <c r="J435" s="16">
        <v>0.11</v>
      </c>
      <c r="K435" s="16">
        <v>0.35</v>
      </c>
      <c r="L435" s="16">
        <v>0.37</v>
      </c>
      <c r="M435" s="16">
        <v>0.6</v>
      </c>
      <c r="N435" s="16">
        <v>4.5</v>
      </c>
      <c r="O435" s="16">
        <v>0.32</v>
      </c>
      <c r="P435" s="8">
        <v>848.6</v>
      </c>
      <c r="Q435" s="8">
        <v>13</v>
      </c>
      <c r="R435" s="8">
        <v>45</v>
      </c>
      <c r="S435" s="8">
        <v>45</v>
      </c>
      <c r="T435" s="8">
        <v>2.1</v>
      </c>
      <c r="U435" s="8">
        <v>14.7</v>
      </c>
      <c r="V435" s="8"/>
      <c r="W435" s="8"/>
      <c r="X435" s="8">
        <v>44.002386910104754</v>
      </c>
      <c r="Y435" s="8">
        <v>65.276923076923083</v>
      </c>
      <c r="Z435" s="8">
        <v>3.0612244897959187</v>
      </c>
      <c r="AA435" s="8">
        <v>21.428571428571427</v>
      </c>
      <c r="AB435" s="16">
        <f t="shared" si="7"/>
        <v>0.22368421052631579</v>
      </c>
      <c r="AC435" s="18">
        <v>739.42249157894821</v>
      </c>
      <c r="AD435" s="98"/>
    </row>
    <row r="436" spans="1:33" ht="14.25" customHeight="1">
      <c r="A436" s="98"/>
      <c r="B436" s="15" t="s">
        <v>354</v>
      </c>
      <c r="C436" s="98" t="s">
        <v>380</v>
      </c>
      <c r="D436" s="16">
        <v>70.88</v>
      </c>
      <c r="E436" s="16">
        <v>0.1</v>
      </c>
      <c r="F436" s="16">
        <v>18.260000000000002</v>
      </c>
      <c r="G436" s="16"/>
      <c r="H436" s="16">
        <v>0.42</v>
      </c>
      <c r="I436" s="16">
        <v>1.1399999999999999</v>
      </c>
      <c r="J436" s="16">
        <v>0.12</v>
      </c>
      <c r="K436" s="16">
        <v>0.22</v>
      </c>
      <c r="L436" s="16">
        <v>0.41</v>
      </c>
      <c r="M436" s="16">
        <v>0.19</v>
      </c>
      <c r="N436" s="16">
        <v>5.56</v>
      </c>
      <c r="O436" s="16">
        <v>0.06</v>
      </c>
      <c r="P436" s="8">
        <v>731</v>
      </c>
      <c r="Q436" s="8">
        <v>4.87</v>
      </c>
      <c r="R436" s="8">
        <v>59.7</v>
      </c>
      <c r="S436" s="8">
        <v>23.1</v>
      </c>
      <c r="T436" s="8">
        <v>2.66</v>
      </c>
      <c r="U436" s="8">
        <v>12.8</v>
      </c>
      <c r="V436" s="8"/>
      <c r="W436" s="8"/>
      <c r="X436" s="8">
        <v>63.113775940856293</v>
      </c>
      <c r="Y436" s="8">
        <v>150.10266940451746</v>
      </c>
      <c r="Z436" s="8">
        <v>1.8046875</v>
      </c>
      <c r="AA436" s="8">
        <v>22.443609022556391</v>
      </c>
      <c r="AB436" s="16">
        <f t="shared" si="7"/>
        <v>2.714285714285714</v>
      </c>
      <c r="AC436" s="18">
        <v>763.06568236838518</v>
      </c>
      <c r="AD436" s="98" t="s">
        <v>390</v>
      </c>
    </row>
    <row r="437" spans="1:33" s="30" customFormat="1">
      <c r="A437" s="98"/>
      <c r="B437" s="15" t="s">
        <v>355</v>
      </c>
      <c r="C437" s="98"/>
      <c r="D437" s="16">
        <v>77.3</v>
      </c>
      <c r="E437" s="16">
        <v>0.13</v>
      </c>
      <c r="F437" s="16">
        <v>13.25</v>
      </c>
      <c r="G437" s="16"/>
      <c r="H437" s="16">
        <v>1.3</v>
      </c>
      <c r="I437" s="16">
        <v>0.65</v>
      </c>
      <c r="J437" s="16">
        <v>0.05</v>
      </c>
      <c r="K437" s="16">
        <v>0.23</v>
      </c>
      <c r="L437" s="16">
        <v>0.25</v>
      </c>
      <c r="M437" s="16">
        <v>0.15</v>
      </c>
      <c r="N437" s="16">
        <v>3.9</v>
      </c>
      <c r="O437" s="16">
        <v>0.21</v>
      </c>
      <c r="P437" s="8">
        <v>307</v>
      </c>
      <c r="Q437" s="8">
        <v>10.8</v>
      </c>
      <c r="R437" s="8">
        <v>52.3</v>
      </c>
      <c r="S437" s="8">
        <v>20</v>
      </c>
      <c r="T437" s="8">
        <v>2.2200000000000002</v>
      </c>
      <c r="U437" s="8">
        <v>6.17</v>
      </c>
      <c r="V437" s="8"/>
      <c r="W437" s="8"/>
      <c r="X437" s="8">
        <v>105.4127105135491</v>
      </c>
      <c r="Y437" s="8">
        <v>28.425925925925924</v>
      </c>
      <c r="Z437" s="8">
        <v>3.2414910858995136</v>
      </c>
      <c r="AA437" s="8">
        <v>23.558558558558556</v>
      </c>
      <c r="AB437" s="16">
        <f t="shared" si="7"/>
        <v>0.5</v>
      </c>
      <c r="AC437" s="18">
        <v>757.34214983352888</v>
      </c>
      <c r="AD437" s="98"/>
    </row>
    <row r="438" spans="1:33" ht="14.25" customHeight="1">
      <c r="A438" s="98"/>
      <c r="B438" s="15" t="s">
        <v>356</v>
      </c>
      <c r="C438" s="98" t="s">
        <v>383</v>
      </c>
      <c r="D438" s="16">
        <v>72.430000000000007</v>
      </c>
      <c r="E438" s="16">
        <v>0.21</v>
      </c>
      <c r="F438" s="16">
        <v>14.38</v>
      </c>
      <c r="G438" s="16"/>
      <c r="H438" s="16">
        <v>2.23</v>
      </c>
      <c r="I438" s="16"/>
      <c r="J438" s="16">
        <v>0.09</v>
      </c>
      <c r="K438" s="16">
        <v>0.54</v>
      </c>
      <c r="L438" s="16">
        <v>1.01</v>
      </c>
      <c r="M438" s="16">
        <v>3.32</v>
      </c>
      <c r="N438" s="16">
        <v>4.6100000000000003</v>
      </c>
      <c r="O438" s="16">
        <v>0.18</v>
      </c>
      <c r="P438" s="8">
        <v>330.2</v>
      </c>
      <c r="Q438" s="8">
        <v>64.16</v>
      </c>
      <c r="R438" s="8">
        <v>92.36</v>
      </c>
      <c r="S438" s="8">
        <v>22.67</v>
      </c>
      <c r="T438" s="8">
        <v>3.17</v>
      </c>
      <c r="U438" s="8">
        <v>6.24</v>
      </c>
      <c r="V438" s="8"/>
      <c r="W438" s="8"/>
      <c r="X438" s="8">
        <v>115.84855084603788</v>
      </c>
      <c r="Y438" s="8">
        <v>5.1465087281795512</v>
      </c>
      <c r="Z438" s="8">
        <v>3.6330128205128207</v>
      </c>
      <c r="AA438" s="8">
        <v>29.135646687697161</v>
      </c>
      <c r="AB438" s="16"/>
      <c r="AC438" s="18">
        <v>750.87532723485822</v>
      </c>
      <c r="AD438" s="98"/>
    </row>
    <row r="439" spans="1:33">
      <c r="A439" s="98"/>
      <c r="B439" s="15" t="s">
        <v>357</v>
      </c>
      <c r="C439" s="98"/>
      <c r="D439" s="16">
        <v>72.22</v>
      </c>
      <c r="E439" s="16">
        <v>0.22</v>
      </c>
      <c r="F439" s="16">
        <v>13.6</v>
      </c>
      <c r="G439" s="16"/>
      <c r="H439" s="16">
        <v>2.4500000000000002</v>
      </c>
      <c r="I439" s="16">
        <v>0.18</v>
      </c>
      <c r="J439" s="16">
        <v>0.09</v>
      </c>
      <c r="K439" s="16">
        <v>0.62</v>
      </c>
      <c r="L439" s="16">
        <v>1.06</v>
      </c>
      <c r="M439" s="16">
        <v>4.03</v>
      </c>
      <c r="N439" s="16">
        <v>3.96</v>
      </c>
      <c r="O439" s="16">
        <v>0.17</v>
      </c>
      <c r="P439" s="8">
        <v>292</v>
      </c>
      <c r="Q439" s="8">
        <v>23.4</v>
      </c>
      <c r="R439" s="8">
        <v>65.2</v>
      </c>
      <c r="S439" s="8">
        <v>28.7</v>
      </c>
      <c r="T439" s="8">
        <v>2.73</v>
      </c>
      <c r="U439" s="8">
        <v>4.26</v>
      </c>
      <c r="V439" s="8"/>
      <c r="W439" s="8"/>
      <c r="X439" s="8">
        <v>112.53278927426406</v>
      </c>
      <c r="Y439" s="8">
        <v>12.478632478632479</v>
      </c>
      <c r="Z439" s="8">
        <v>6.737089201877934</v>
      </c>
      <c r="AA439" s="8">
        <v>23.882783882783883</v>
      </c>
      <c r="AB439" s="16">
        <f t="shared" ref="AB439:AB452" si="8">I439/H439</f>
        <v>7.3469387755102034E-2</v>
      </c>
      <c r="AC439" s="18">
        <v>714.65572020056277</v>
      </c>
      <c r="AD439" s="98"/>
    </row>
    <row r="440" spans="1:33" s="76" customFormat="1" ht="14.25" customHeight="1">
      <c r="A440" s="98"/>
      <c r="B440" s="15" t="s">
        <v>358</v>
      </c>
      <c r="C440" s="98"/>
      <c r="D440" s="16">
        <v>72.33</v>
      </c>
      <c r="E440" s="16">
        <v>0.14000000000000001</v>
      </c>
      <c r="F440" s="16">
        <v>14.86</v>
      </c>
      <c r="G440" s="16"/>
      <c r="H440" s="16">
        <v>2.15</v>
      </c>
      <c r="I440" s="16">
        <v>0.19</v>
      </c>
      <c r="J440" s="16">
        <v>7.0000000000000007E-2</v>
      </c>
      <c r="K440" s="16">
        <v>0.44</v>
      </c>
      <c r="L440" s="16">
        <v>0.88</v>
      </c>
      <c r="M440" s="16">
        <v>3.46</v>
      </c>
      <c r="N440" s="16">
        <v>4.01</v>
      </c>
      <c r="O440" s="16">
        <v>0.19</v>
      </c>
      <c r="P440" s="8">
        <v>293</v>
      </c>
      <c r="Q440" s="8">
        <v>24.4</v>
      </c>
      <c r="R440" s="8">
        <v>48.4</v>
      </c>
      <c r="S440" s="8">
        <v>24.7</v>
      </c>
      <c r="T440" s="8">
        <v>2.34</v>
      </c>
      <c r="U440" s="8">
        <v>6.8</v>
      </c>
      <c r="V440" s="8"/>
      <c r="W440" s="8"/>
      <c r="X440" s="8">
        <v>113.56473749183066</v>
      </c>
      <c r="Y440" s="8">
        <v>12.008196721311476</v>
      </c>
      <c r="Z440" s="8">
        <v>3.6323529411764706</v>
      </c>
      <c r="AA440" s="8">
        <v>20.683760683760685</v>
      </c>
      <c r="AB440" s="16">
        <f t="shared" si="8"/>
        <v>8.8372093023255813E-2</v>
      </c>
      <c r="AC440" s="18">
        <v>707.5688141142831</v>
      </c>
      <c r="AD440" s="98"/>
      <c r="AE440" s="75"/>
      <c r="AG440" s="75"/>
    </row>
    <row r="441" spans="1:33">
      <c r="A441" s="98" t="s">
        <v>404</v>
      </c>
      <c r="B441" s="15" t="s">
        <v>394</v>
      </c>
      <c r="C441" s="98" t="s">
        <v>382</v>
      </c>
      <c r="D441" s="16">
        <v>74.62</v>
      </c>
      <c r="E441" s="16">
        <v>7.0000000000000007E-2</v>
      </c>
      <c r="F441" s="16">
        <v>13.6</v>
      </c>
      <c r="G441" s="16">
        <v>1.83</v>
      </c>
      <c r="H441" s="16">
        <v>1.28</v>
      </c>
      <c r="I441" s="16">
        <v>0.41</v>
      </c>
      <c r="J441" s="16">
        <v>0.05</v>
      </c>
      <c r="K441" s="16">
        <v>0.16</v>
      </c>
      <c r="L441" s="16">
        <v>0.45</v>
      </c>
      <c r="M441" s="16">
        <v>3.44</v>
      </c>
      <c r="N441" s="16">
        <v>4.0199999999999996</v>
      </c>
      <c r="O441" s="16">
        <v>0.22</v>
      </c>
      <c r="P441" s="8">
        <v>249.9</v>
      </c>
      <c r="Q441" s="8">
        <v>10</v>
      </c>
      <c r="R441" s="8">
        <v>14</v>
      </c>
      <c r="S441" s="8">
        <v>12.76</v>
      </c>
      <c r="T441" s="8">
        <v>0.7</v>
      </c>
      <c r="U441" s="8">
        <v>5.65</v>
      </c>
      <c r="V441" s="8">
        <v>12.6</v>
      </c>
      <c r="W441" s="8">
        <v>34.799999999999997</v>
      </c>
      <c r="X441" s="8">
        <f t="shared" ref="X441:X456" si="9">N441/94*2*39*10000/P441</f>
        <v>133.48318050624502</v>
      </c>
      <c r="Y441" s="8">
        <f t="shared" ref="Y441:Y452" si="10">P441/Q441</f>
        <v>24.990000000000002</v>
      </c>
      <c r="Z441" s="8">
        <f t="shared" ref="Z441:Z452" si="11">S441/U441</f>
        <v>2.2584070796460174</v>
      </c>
      <c r="AA441" s="8">
        <f t="shared" ref="AA441:AA452" si="12">R441/T441</f>
        <v>20</v>
      </c>
      <c r="AB441" s="16">
        <f t="shared" si="8"/>
        <v>0.3203125</v>
      </c>
      <c r="AC441" s="7">
        <v>624.1997410830661</v>
      </c>
      <c r="AD441" s="98" t="s">
        <v>405</v>
      </c>
    </row>
    <row r="442" spans="1:33">
      <c r="A442" s="98"/>
      <c r="B442" s="15" t="s">
        <v>395</v>
      </c>
      <c r="C442" s="98"/>
      <c r="D442" s="16">
        <v>74.86</v>
      </c>
      <c r="E442" s="16">
        <v>0.18</v>
      </c>
      <c r="F442" s="16">
        <v>13.62</v>
      </c>
      <c r="G442" s="16">
        <v>2.04</v>
      </c>
      <c r="H442" s="16">
        <v>1.02</v>
      </c>
      <c r="I442" s="16">
        <v>0.91</v>
      </c>
      <c r="J442" s="16">
        <v>0.05</v>
      </c>
      <c r="K442" s="16">
        <v>0.45</v>
      </c>
      <c r="L442" s="16">
        <v>0.44</v>
      </c>
      <c r="M442" s="16">
        <v>1.93</v>
      </c>
      <c r="N442" s="16">
        <v>4.59</v>
      </c>
      <c r="O442" s="16">
        <v>0.17</v>
      </c>
      <c r="P442" s="8">
        <v>311.2</v>
      </c>
      <c r="Q442" s="8">
        <v>26</v>
      </c>
      <c r="R442" s="8">
        <v>63</v>
      </c>
      <c r="S442" s="8">
        <v>10.54</v>
      </c>
      <c r="T442" s="8">
        <v>2</v>
      </c>
      <c r="U442" s="8">
        <v>3.06</v>
      </c>
      <c r="V442" s="8">
        <v>11.6</v>
      </c>
      <c r="W442" s="8">
        <v>20.2</v>
      </c>
      <c r="X442" s="8">
        <f t="shared" si="9"/>
        <v>122.3882841984357</v>
      </c>
      <c r="Y442" s="8">
        <f t="shared" si="10"/>
        <v>11.969230769230769</v>
      </c>
      <c r="Z442" s="8">
        <f t="shared" si="11"/>
        <v>3.4444444444444442</v>
      </c>
      <c r="AA442" s="8">
        <f t="shared" si="12"/>
        <v>31.5</v>
      </c>
      <c r="AB442" s="16">
        <f t="shared" si="8"/>
        <v>0.89215686274509809</v>
      </c>
      <c r="AC442" s="7">
        <v>743.18649638168472</v>
      </c>
      <c r="AD442" s="98"/>
    </row>
    <row r="443" spans="1:33">
      <c r="A443" s="98"/>
      <c r="B443" s="15" t="s">
        <v>396</v>
      </c>
      <c r="C443" s="98"/>
      <c r="D443" s="16">
        <v>72.94</v>
      </c>
      <c r="E443" s="16">
        <v>0.35</v>
      </c>
      <c r="F443" s="16">
        <v>14.03</v>
      </c>
      <c r="G443" s="16">
        <v>3.48</v>
      </c>
      <c r="H443" s="16">
        <v>2.79</v>
      </c>
      <c r="I443" s="16">
        <v>0.38</v>
      </c>
      <c r="J443" s="16">
        <v>7.0000000000000007E-2</v>
      </c>
      <c r="K443" s="16">
        <v>0.68</v>
      </c>
      <c r="L443" s="16">
        <v>1.18</v>
      </c>
      <c r="M443" s="16">
        <v>2.86</v>
      </c>
      <c r="N443" s="16">
        <v>3.38</v>
      </c>
      <c r="O443" s="16">
        <v>0.16</v>
      </c>
      <c r="P443" s="8">
        <v>221.4</v>
      </c>
      <c r="Q443" s="8">
        <v>38</v>
      </c>
      <c r="R443" s="8">
        <v>56</v>
      </c>
      <c r="S443" s="8">
        <v>19.100000000000001</v>
      </c>
      <c r="T443" s="8">
        <v>1.7</v>
      </c>
      <c r="U443" s="8">
        <v>3.47</v>
      </c>
      <c r="V443" s="8">
        <v>8.8000000000000007</v>
      </c>
      <c r="W443" s="8">
        <v>25.5</v>
      </c>
      <c r="X443" s="8">
        <f t="shared" si="9"/>
        <v>126.67935189990199</v>
      </c>
      <c r="Y443" s="8">
        <f t="shared" si="10"/>
        <v>5.8263157894736848</v>
      </c>
      <c r="Z443" s="8">
        <f t="shared" si="11"/>
        <v>5.5043227665706054</v>
      </c>
      <c r="AA443" s="8">
        <f t="shared" si="12"/>
        <v>32.941176470588239</v>
      </c>
      <c r="AB443" s="16">
        <f t="shared" si="8"/>
        <v>0.13620071684587814</v>
      </c>
      <c r="AC443" s="7">
        <v>722.81391581415994</v>
      </c>
      <c r="AD443" s="98"/>
    </row>
    <row r="444" spans="1:33">
      <c r="A444" s="98"/>
      <c r="B444" s="15" t="s">
        <v>397</v>
      </c>
      <c r="C444" s="98"/>
      <c r="D444" s="16">
        <v>72.709999999999994</v>
      </c>
      <c r="E444" s="16">
        <v>0.18</v>
      </c>
      <c r="F444" s="16">
        <v>14.31</v>
      </c>
      <c r="G444" s="16">
        <v>2.2599999999999998</v>
      </c>
      <c r="H444" s="16">
        <v>1.99</v>
      </c>
      <c r="I444" s="16">
        <v>0.05</v>
      </c>
      <c r="J444" s="16">
        <v>0.05</v>
      </c>
      <c r="K444" s="16">
        <v>0.35</v>
      </c>
      <c r="L444" s="16">
        <v>0.61</v>
      </c>
      <c r="M444" s="16">
        <v>2.65</v>
      </c>
      <c r="N444" s="16">
        <v>5.84</v>
      </c>
      <c r="O444" s="16">
        <v>0.2</v>
      </c>
      <c r="P444" s="8">
        <v>309.10000000000002</v>
      </c>
      <c r="Q444" s="8">
        <v>40</v>
      </c>
      <c r="R444" s="8">
        <v>64</v>
      </c>
      <c r="S444" s="8">
        <v>10.71</v>
      </c>
      <c r="T444" s="8">
        <v>2.1</v>
      </c>
      <c r="U444" s="8">
        <v>3</v>
      </c>
      <c r="V444" s="8">
        <v>18.5</v>
      </c>
      <c r="W444" s="8">
        <v>20.3</v>
      </c>
      <c r="X444" s="8">
        <f t="shared" si="9"/>
        <v>156.77636515071208</v>
      </c>
      <c r="Y444" s="8">
        <f t="shared" si="10"/>
        <v>7.7275000000000009</v>
      </c>
      <c r="Z444" s="8">
        <f t="shared" si="11"/>
        <v>3.5700000000000003</v>
      </c>
      <c r="AA444" s="8">
        <f t="shared" si="12"/>
        <v>30.476190476190474</v>
      </c>
      <c r="AB444" s="16">
        <f t="shared" si="8"/>
        <v>2.5125628140703519E-2</v>
      </c>
      <c r="AC444" s="7">
        <v>725.29421929509419</v>
      </c>
      <c r="AD444" s="98"/>
    </row>
    <row r="445" spans="1:33">
      <c r="A445" s="98"/>
      <c r="B445" s="15" t="s">
        <v>398</v>
      </c>
      <c r="C445" s="98"/>
      <c r="D445" s="16">
        <v>73.8</v>
      </c>
      <c r="E445" s="16">
        <v>0.3</v>
      </c>
      <c r="F445" s="16">
        <v>13.54</v>
      </c>
      <c r="G445" s="16">
        <v>2.71</v>
      </c>
      <c r="H445" s="16">
        <v>2.08</v>
      </c>
      <c r="I445" s="16">
        <v>0.4</v>
      </c>
      <c r="J445" s="16">
        <v>0.05</v>
      </c>
      <c r="K445" s="16">
        <v>0.52</v>
      </c>
      <c r="L445" s="16">
        <v>1.19</v>
      </c>
      <c r="M445" s="16">
        <v>3.04</v>
      </c>
      <c r="N445" s="16">
        <v>4.17</v>
      </c>
      <c r="O445" s="16">
        <v>0.23</v>
      </c>
      <c r="P445" s="8">
        <v>255.3</v>
      </c>
      <c r="Q445" s="8">
        <v>45</v>
      </c>
      <c r="R445" s="8">
        <v>102</v>
      </c>
      <c r="S445" s="8">
        <v>14.6</v>
      </c>
      <c r="T445" s="8">
        <v>3.2</v>
      </c>
      <c r="U445" s="8">
        <v>3.22</v>
      </c>
      <c r="V445" s="8">
        <v>10.5</v>
      </c>
      <c r="W445" s="8">
        <v>16.8</v>
      </c>
      <c r="X445" s="8">
        <f t="shared" si="9"/>
        <v>135.53516513738529</v>
      </c>
      <c r="Y445" s="8">
        <f t="shared" si="10"/>
        <v>5.6733333333333338</v>
      </c>
      <c r="Z445" s="8">
        <f t="shared" si="11"/>
        <v>4.5341614906832293</v>
      </c>
      <c r="AA445" s="8">
        <f t="shared" si="12"/>
        <v>31.875</v>
      </c>
      <c r="AB445" s="16">
        <f t="shared" si="8"/>
        <v>0.19230769230769232</v>
      </c>
      <c r="AC445" s="7">
        <v>759.90398739687464</v>
      </c>
      <c r="AD445" s="98"/>
    </row>
    <row r="446" spans="1:33">
      <c r="A446" s="98"/>
      <c r="B446" s="15" t="s">
        <v>399</v>
      </c>
      <c r="C446" s="98"/>
      <c r="D446" s="16">
        <v>75.33</v>
      </c>
      <c r="E446" s="16">
        <v>0.21</v>
      </c>
      <c r="F446" s="16">
        <v>13.48</v>
      </c>
      <c r="G446" s="16">
        <v>2.0499999999999998</v>
      </c>
      <c r="H446" s="16">
        <v>1.52</v>
      </c>
      <c r="I446" s="16">
        <v>0.37</v>
      </c>
      <c r="J446" s="16">
        <v>0.03</v>
      </c>
      <c r="K446" s="16">
        <v>0.5</v>
      </c>
      <c r="L446" s="16">
        <v>0.49</v>
      </c>
      <c r="M446" s="16">
        <v>1.31</v>
      </c>
      <c r="N446" s="16">
        <v>4.82</v>
      </c>
      <c r="O446" s="16">
        <v>0.23</v>
      </c>
      <c r="P446" s="8">
        <v>309.8</v>
      </c>
      <c r="Q446" s="8">
        <v>26</v>
      </c>
      <c r="R446" s="8">
        <v>76</v>
      </c>
      <c r="S446" s="8">
        <v>12.14</v>
      </c>
      <c r="T446" s="8">
        <v>2.4</v>
      </c>
      <c r="U446" s="8">
        <v>2.74</v>
      </c>
      <c r="V446" s="8">
        <v>4.5</v>
      </c>
      <c r="W446" s="8">
        <v>18.3</v>
      </c>
      <c r="X446" s="8">
        <f t="shared" si="9"/>
        <v>129.10182272708542</v>
      </c>
      <c r="Y446" s="8">
        <f t="shared" si="10"/>
        <v>11.915384615384616</v>
      </c>
      <c r="Z446" s="8">
        <f t="shared" si="11"/>
        <v>4.4306569343065689</v>
      </c>
      <c r="AA446" s="8">
        <f t="shared" si="12"/>
        <v>31.666666666666668</v>
      </c>
      <c r="AB446" s="16">
        <f t="shared" si="8"/>
        <v>0.24342105263157895</v>
      </c>
      <c r="AC446" s="7">
        <v>763.27816527962534</v>
      </c>
      <c r="AD446" s="98"/>
    </row>
    <row r="447" spans="1:33">
      <c r="A447" s="98"/>
      <c r="B447" s="15" t="s">
        <v>400</v>
      </c>
      <c r="C447" s="98"/>
      <c r="D447" s="16">
        <v>72</v>
      </c>
      <c r="E447" s="16">
        <v>0.26</v>
      </c>
      <c r="F447" s="16">
        <v>14.4</v>
      </c>
      <c r="G447" s="16">
        <v>3.11</v>
      </c>
      <c r="H447" s="16">
        <v>2.44</v>
      </c>
      <c r="I447" s="16">
        <v>0.41</v>
      </c>
      <c r="J447" s="16">
        <v>0.05</v>
      </c>
      <c r="K447" s="16">
        <v>0.53</v>
      </c>
      <c r="L447" s="16">
        <v>0.75</v>
      </c>
      <c r="M447" s="16">
        <v>3.07</v>
      </c>
      <c r="N447" s="16">
        <v>4.96</v>
      </c>
      <c r="O447" s="16">
        <v>0.18</v>
      </c>
      <c r="P447" s="8">
        <v>258.3</v>
      </c>
      <c r="Q447" s="8">
        <v>57</v>
      </c>
      <c r="R447" s="8">
        <v>92</v>
      </c>
      <c r="S447" s="8">
        <v>13.27</v>
      </c>
      <c r="T447" s="8">
        <v>2.7</v>
      </c>
      <c r="U447" s="8">
        <v>2.38</v>
      </c>
      <c r="V447" s="8">
        <v>6</v>
      </c>
      <c r="W447" s="8">
        <v>13.3</v>
      </c>
      <c r="X447" s="8">
        <f t="shared" si="9"/>
        <v>159.33970889860873</v>
      </c>
      <c r="Y447" s="8">
        <f t="shared" si="10"/>
        <v>4.5315789473684216</v>
      </c>
      <c r="Z447" s="8">
        <f t="shared" si="11"/>
        <v>5.5756302521008401</v>
      </c>
      <c r="AA447" s="8">
        <f t="shared" si="12"/>
        <v>34.074074074074069</v>
      </c>
      <c r="AB447" s="16">
        <f t="shared" si="8"/>
        <v>0.16803278688524589</v>
      </c>
      <c r="AC447" s="7">
        <v>753.74944714225092</v>
      </c>
      <c r="AD447" s="98"/>
    </row>
    <row r="448" spans="1:33">
      <c r="A448" s="98"/>
      <c r="B448" s="15" t="s">
        <v>401</v>
      </c>
      <c r="C448" s="98"/>
      <c r="D448" s="16">
        <v>75.44</v>
      </c>
      <c r="E448" s="16">
        <v>0.09</v>
      </c>
      <c r="F448" s="16">
        <v>13.68</v>
      </c>
      <c r="G448" s="16">
        <v>1.63</v>
      </c>
      <c r="H448" s="16">
        <v>0.87</v>
      </c>
      <c r="I448" s="16">
        <v>0.67</v>
      </c>
      <c r="J448" s="16">
        <v>0.05</v>
      </c>
      <c r="K448" s="16">
        <v>0.23</v>
      </c>
      <c r="L448" s="16">
        <v>0.44</v>
      </c>
      <c r="M448" s="16">
        <v>3</v>
      </c>
      <c r="N448" s="16">
        <v>4.47</v>
      </c>
      <c r="O448" s="16">
        <v>0.3</v>
      </c>
      <c r="P448" s="8">
        <v>439.7</v>
      </c>
      <c r="Q448" s="8">
        <v>11</v>
      </c>
      <c r="R448" s="8">
        <v>32</v>
      </c>
      <c r="S448" s="8">
        <v>17.170000000000002</v>
      </c>
      <c r="T448" s="8">
        <v>1.5</v>
      </c>
      <c r="U448" s="8">
        <v>7.65</v>
      </c>
      <c r="V448" s="8">
        <v>9.3000000000000007</v>
      </c>
      <c r="W448" s="8">
        <v>17.8</v>
      </c>
      <c r="X448" s="8">
        <f t="shared" si="9"/>
        <v>84.356355155110577</v>
      </c>
      <c r="Y448" s="8">
        <f t="shared" si="10"/>
        <v>39.972727272727269</v>
      </c>
      <c r="Z448" s="8">
        <f t="shared" si="11"/>
        <v>2.2444444444444445</v>
      </c>
      <c r="AA448" s="8">
        <f t="shared" si="12"/>
        <v>21.333333333333332</v>
      </c>
      <c r="AB448" s="16">
        <f t="shared" si="8"/>
        <v>0.77011494252873569</v>
      </c>
      <c r="AC448" s="7">
        <v>681.20768122093546</v>
      </c>
      <c r="AD448" s="98"/>
    </row>
    <row r="449" spans="1:33">
      <c r="A449" s="98"/>
      <c r="B449" s="63" t="s">
        <v>424</v>
      </c>
      <c r="C449" s="98" t="s">
        <v>423</v>
      </c>
      <c r="D449" s="23">
        <v>71.84</v>
      </c>
      <c r="E449" s="23">
        <v>0.32800000000000001</v>
      </c>
      <c r="F449" s="23">
        <v>14</v>
      </c>
      <c r="G449" s="16"/>
      <c r="H449" s="23">
        <v>2.97</v>
      </c>
      <c r="I449" s="23">
        <v>0.20599999999999999</v>
      </c>
      <c r="J449" s="23">
        <v>6.3E-2</v>
      </c>
      <c r="K449" s="23">
        <v>0.59</v>
      </c>
      <c r="L449" s="23">
        <v>1.2</v>
      </c>
      <c r="M449" s="23">
        <v>3.24</v>
      </c>
      <c r="N449" s="23">
        <v>4.38</v>
      </c>
      <c r="O449" s="23">
        <v>0.19</v>
      </c>
      <c r="P449" s="40">
        <v>281</v>
      </c>
      <c r="Q449" s="40">
        <v>49.1</v>
      </c>
      <c r="R449" s="40">
        <v>76.599999999999994</v>
      </c>
      <c r="S449" s="40">
        <v>12.1</v>
      </c>
      <c r="T449" s="40">
        <v>2.4</v>
      </c>
      <c r="U449" s="40">
        <v>2.98</v>
      </c>
      <c r="V449" s="8"/>
      <c r="W449" s="8"/>
      <c r="X449" s="8">
        <f t="shared" si="9"/>
        <v>129.34050124933748</v>
      </c>
      <c r="Y449" s="8">
        <f t="shared" si="10"/>
        <v>5.7230142566191446</v>
      </c>
      <c r="Z449" s="8">
        <f t="shared" si="11"/>
        <v>4.0604026845637584</v>
      </c>
      <c r="AA449" s="8">
        <f t="shared" si="12"/>
        <v>31.916666666666664</v>
      </c>
      <c r="AB449" s="16">
        <f t="shared" si="8"/>
        <v>6.9360269360269358E-2</v>
      </c>
      <c r="AC449" s="7">
        <v>733.29277211985391</v>
      </c>
      <c r="AD449" s="98" t="s">
        <v>406</v>
      </c>
    </row>
    <row r="450" spans="1:33">
      <c r="A450" s="98"/>
      <c r="B450" s="63" t="s">
        <v>425</v>
      </c>
      <c r="C450" s="98"/>
      <c r="D450" s="23">
        <v>73.349999999999994</v>
      </c>
      <c r="E450" s="23">
        <v>0.29299999999999998</v>
      </c>
      <c r="F450" s="23">
        <v>13.43</v>
      </c>
      <c r="G450" s="16"/>
      <c r="H450" s="23">
        <v>2.83</v>
      </c>
      <c r="I450" s="23">
        <v>0.13400000000000001</v>
      </c>
      <c r="J450" s="23">
        <v>5.7000000000000002E-2</v>
      </c>
      <c r="K450" s="23">
        <v>0.55000000000000004</v>
      </c>
      <c r="L450" s="23">
        <v>1.02</v>
      </c>
      <c r="M450" s="23">
        <v>3.07</v>
      </c>
      <c r="N450" s="23">
        <v>4.2300000000000004</v>
      </c>
      <c r="O450" s="23">
        <v>0.21</v>
      </c>
      <c r="P450" s="40">
        <v>307</v>
      </c>
      <c r="Q450" s="40">
        <v>41.7</v>
      </c>
      <c r="R450" s="40">
        <v>95.3</v>
      </c>
      <c r="S450" s="40">
        <v>14.1</v>
      </c>
      <c r="T450" s="40">
        <v>3.41</v>
      </c>
      <c r="U450" s="40">
        <v>3.57</v>
      </c>
      <c r="V450" s="8"/>
      <c r="W450" s="8"/>
      <c r="X450" s="8">
        <f t="shared" si="9"/>
        <v>114.33224755700326</v>
      </c>
      <c r="Y450" s="8">
        <f t="shared" si="10"/>
        <v>7.362110311750599</v>
      </c>
      <c r="Z450" s="8">
        <f t="shared" si="11"/>
        <v>3.9495798319327733</v>
      </c>
      <c r="AA450" s="8">
        <f t="shared" si="12"/>
        <v>27.947214076246333</v>
      </c>
      <c r="AB450" s="16">
        <f t="shared" si="8"/>
        <v>4.7349823321554775E-2</v>
      </c>
      <c r="AC450" s="7">
        <v>754.67578567931639</v>
      </c>
      <c r="AD450" s="98"/>
    </row>
    <row r="451" spans="1:33">
      <c r="A451" s="98"/>
      <c r="B451" s="63" t="s">
        <v>402</v>
      </c>
      <c r="C451" s="98"/>
      <c r="D451" s="23">
        <v>72.930000000000007</v>
      </c>
      <c r="E451" s="23">
        <v>0.23</v>
      </c>
      <c r="F451" s="23">
        <v>13.84</v>
      </c>
      <c r="G451" s="16"/>
      <c r="H451" s="23">
        <v>2.46</v>
      </c>
      <c r="I451" s="23">
        <v>0.28899999999999998</v>
      </c>
      <c r="J451" s="23">
        <v>4.9000000000000002E-2</v>
      </c>
      <c r="K451" s="23">
        <v>0.47</v>
      </c>
      <c r="L451" s="23">
        <v>1.04</v>
      </c>
      <c r="M451" s="23">
        <v>3.22</v>
      </c>
      <c r="N451" s="23">
        <v>4.5199999999999996</v>
      </c>
      <c r="O451" s="23">
        <v>0.23</v>
      </c>
      <c r="P451" s="40">
        <v>316</v>
      </c>
      <c r="Q451" s="40">
        <v>40.700000000000003</v>
      </c>
      <c r="R451" s="40">
        <v>80.900000000000006</v>
      </c>
      <c r="S451" s="40">
        <v>12</v>
      </c>
      <c r="T451" s="40">
        <v>2.98</v>
      </c>
      <c r="U451" s="40">
        <v>4.1100000000000003</v>
      </c>
      <c r="V451" s="8"/>
      <c r="W451" s="8"/>
      <c r="X451" s="8">
        <f t="shared" si="9"/>
        <v>118.69108537570696</v>
      </c>
      <c r="Y451" s="8">
        <f t="shared" si="10"/>
        <v>7.764127764127764</v>
      </c>
      <c r="Z451" s="8">
        <f t="shared" si="11"/>
        <v>2.9197080291970803</v>
      </c>
      <c r="AA451" s="8">
        <f t="shared" si="12"/>
        <v>27.14765100671141</v>
      </c>
      <c r="AB451" s="16">
        <f t="shared" si="8"/>
        <v>0.11747967479674797</v>
      </c>
      <c r="AC451" s="7">
        <v>738.88895697336272</v>
      </c>
      <c r="AD451" s="98"/>
    </row>
    <row r="452" spans="1:33">
      <c r="A452" s="98"/>
      <c r="B452" s="63" t="s">
        <v>403</v>
      </c>
      <c r="C452" s="98"/>
      <c r="D452" s="23">
        <v>72.069999999999993</v>
      </c>
      <c r="E452" s="23">
        <v>0.316</v>
      </c>
      <c r="F452" s="23">
        <v>13.94</v>
      </c>
      <c r="G452" s="16"/>
      <c r="H452" s="23">
        <v>2.98</v>
      </c>
      <c r="I452" s="23">
        <v>0.26</v>
      </c>
      <c r="J452" s="23">
        <v>6.3E-2</v>
      </c>
      <c r="K452" s="23">
        <v>0.55000000000000004</v>
      </c>
      <c r="L452" s="23">
        <v>1.1399999999999999</v>
      </c>
      <c r="M452" s="23">
        <v>3.28</v>
      </c>
      <c r="N452" s="23">
        <v>4.43</v>
      </c>
      <c r="O452" s="23">
        <v>0.21</v>
      </c>
      <c r="P452" s="40">
        <v>271</v>
      </c>
      <c r="Q452" s="40">
        <v>45.8</v>
      </c>
      <c r="R452" s="40">
        <v>89.4</v>
      </c>
      <c r="S452" s="40">
        <v>12</v>
      </c>
      <c r="T452" s="40">
        <v>2.34</v>
      </c>
      <c r="U452" s="40">
        <v>3.44</v>
      </c>
      <c r="V452" s="8"/>
      <c r="W452" s="8"/>
      <c r="X452" s="8">
        <f t="shared" si="9"/>
        <v>135.64418622909631</v>
      </c>
      <c r="Y452" s="8">
        <f t="shared" si="10"/>
        <v>5.9170305676855897</v>
      </c>
      <c r="Z452" s="8">
        <f t="shared" si="11"/>
        <v>3.4883720930232558</v>
      </c>
      <c r="AA452" s="8">
        <f t="shared" si="12"/>
        <v>38.205128205128212</v>
      </c>
      <c r="AB452" s="16">
        <f t="shared" si="8"/>
        <v>8.7248322147651006E-2</v>
      </c>
      <c r="AC452" s="7">
        <v>745.2051285012235</v>
      </c>
      <c r="AD452" s="98"/>
      <c r="AE452" s="55"/>
      <c r="AG452" s="55"/>
    </row>
    <row r="453" spans="1:33">
      <c r="A453" s="98" t="s">
        <v>411</v>
      </c>
      <c r="B453" s="15" t="s">
        <v>407</v>
      </c>
      <c r="C453" s="98" t="s">
        <v>412</v>
      </c>
      <c r="D453" s="16">
        <v>74.86</v>
      </c>
      <c r="E453" s="16">
        <v>0.01</v>
      </c>
      <c r="F453" s="16">
        <v>14.8</v>
      </c>
      <c r="G453" s="16"/>
      <c r="H453" s="16"/>
      <c r="I453" s="16">
        <v>0.86</v>
      </c>
      <c r="J453" s="16">
        <v>0.08</v>
      </c>
      <c r="K453" s="16">
        <v>0.06</v>
      </c>
      <c r="L453" s="16">
        <v>0.22</v>
      </c>
      <c r="M453" s="16">
        <v>4.4400000000000004</v>
      </c>
      <c r="N453" s="16">
        <v>3.24</v>
      </c>
      <c r="O453" s="16">
        <v>0.21</v>
      </c>
      <c r="P453" s="8">
        <v>704</v>
      </c>
      <c r="Q453" s="8">
        <v>5.69</v>
      </c>
      <c r="R453" s="8">
        <v>10.1</v>
      </c>
      <c r="S453" s="8">
        <v>44.1</v>
      </c>
      <c r="T453" s="8">
        <v>1.38</v>
      </c>
      <c r="U453" s="8">
        <v>40.5</v>
      </c>
      <c r="V453" s="8"/>
      <c r="W453" s="8"/>
      <c r="X453" s="8">
        <f t="shared" si="9"/>
        <v>38.189071566731144</v>
      </c>
      <c r="Y453" s="4">
        <v>124</v>
      </c>
      <c r="Z453" s="4">
        <v>1.0900000000000001</v>
      </c>
      <c r="AA453" s="4">
        <v>7.29</v>
      </c>
      <c r="AB453" s="16"/>
      <c r="AC453" s="7">
        <v>606.47885677128829</v>
      </c>
      <c r="AD453" s="98" t="s">
        <v>414</v>
      </c>
    </row>
    <row r="454" spans="1:33">
      <c r="A454" s="98"/>
      <c r="B454" s="15" t="s">
        <v>408</v>
      </c>
      <c r="C454" s="98"/>
      <c r="D454" s="16">
        <v>73.849999999999994</v>
      </c>
      <c r="E454" s="16">
        <v>0.02</v>
      </c>
      <c r="F454" s="16">
        <v>15.5</v>
      </c>
      <c r="G454" s="16"/>
      <c r="H454" s="16"/>
      <c r="I454" s="16">
        <v>0.81</v>
      </c>
      <c r="J454" s="16">
        <v>0.04</v>
      </c>
      <c r="K454" s="16">
        <v>0.06</v>
      </c>
      <c r="L454" s="16">
        <v>0.25</v>
      </c>
      <c r="M454" s="16">
        <v>5.71</v>
      </c>
      <c r="N454" s="16">
        <v>2.36</v>
      </c>
      <c r="O454" s="16">
        <v>0.24</v>
      </c>
      <c r="P454" s="8">
        <v>532</v>
      </c>
      <c r="Q454" s="8">
        <v>7.5</v>
      </c>
      <c r="R454" s="8">
        <v>19.7</v>
      </c>
      <c r="S454" s="8">
        <v>51.3</v>
      </c>
      <c r="T454" s="8">
        <v>3.2</v>
      </c>
      <c r="U454" s="8">
        <v>52.2</v>
      </c>
      <c r="V454" s="8"/>
      <c r="W454" s="8"/>
      <c r="X454" s="8">
        <f t="shared" si="9"/>
        <v>36.810110382338827</v>
      </c>
      <c r="Y454" s="4">
        <v>71</v>
      </c>
      <c r="Z454" s="4">
        <v>0.98</v>
      </c>
      <c r="AA454" s="4">
        <v>6.16</v>
      </c>
      <c r="AB454" s="16"/>
      <c r="AC454" s="7">
        <v>643.5183019831228</v>
      </c>
      <c r="AD454" s="98"/>
    </row>
    <row r="455" spans="1:33">
      <c r="A455" s="98"/>
      <c r="B455" s="15" t="s">
        <v>409</v>
      </c>
      <c r="C455" s="98" t="s">
        <v>413</v>
      </c>
      <c r="D455" s="16">
        <v>74.59</v>
      </c>
      <c r="E455" s="16">
        <v>0.16</v>
      </c>
      <c r="F455" s="16">
        <v>13.47</v>
      </c>
      <c r="G455" s="16"/>
      <c r="H455" s="16"/>
      <c r="I455" s="16">
        <v>1.56</v>
      </c>
      <c r="J455" s="16">
        <v>0.05</v>
      </c>
      <c r="K455" s="16">
        <v>0.26</v>
      </c>
      <c r="L455" s="16">
        <v>0.77</v>
      </c>
      <c r="M455" s="16">
        <v>3.2</v>
      </c>
      <c r="N455" s="16">
        <v>4.5999999999999996</v>
      </c>
      <c r="O455" s="16">
        <v>0.12</v>
      </c>
      <c r="P455" s="8">
        <v>403</v>
      </c>
      <c r="Q455" s="8">
        <v>19.2</v>
      </c>
      <c r="R455" s="8">
        <v>73.5</v>
      </c>
      <c r="S455" s="8">
        <v>13.2</v>
      </c>
      <c r="T455" s="8">
        <v>3</v>
      </c>
      <c r="U455" s="8">
        <v>3.81</v>
      </c>
      <c r="V455" s="8"/>
      <c r="W455" s="8"/>
      <c r="X455" s="8">
        <f t="shared" si="9"/>
        <v>94.715168153740549</v>
      </c>
      <c r="Y455" s="4">
        <v>21</v>
      </c>
      <c r="Z455" s="4">
        <v>3.47</v>
      </c>
      <c r="AA455" s="4">
        <v>24.5</v>
      </c>
      <c r="AB455" s="16"/>
      <c r="AC455" s="7">
        <v>734.44306555036098</v>
      </c>
      <c r="AD455" s="98"/>
    </row>
    <row r="456" spans="1:33">
      <c r="A456" s="98"/>
      <c r="B456" s="15" t="s">
        <v>410</v>
      </c>
      <c r="C456" s="98"/>
      <c r="D456" s="16">
        <v>72.489999999999995</v>
      </c>
      <c r="E456" s="16">
        <v>0.14000000000000001</v>
      </c>
      <c r="F456" s="16">
        <v>14.83</v>
      </c>
      <c r="G456" s="16"/>
      <c r="H456" s="16"/>
      <c r="I456" s="16">
        <v>1.68</v>
      </c>
      <c r="J456" s="16">
        <v>0.04</v>
      </c>
      <c r="K456" s="16">
        <v>0.31</v>
      </c>
      <c r="L456" s="16">
        <v>0.76</v>
      </c>
      <c r="M456" s="16">
        <v>3.31</v>
      </c>
      <c r="N456" s="16">
        <v>4.68</v>
      </c>
      <c r="O456" s="16">
        <v>0.18</v>
      </c>
      <c r="P456" s="8">
        <v>496</v>
      </c>
      <c r="Q456" s="8">
        <v>17.899999999999999</v>
      </c>
      <c r="R456" s="8">
        <v>69.3</v>
      </c>
      <c r="S456" s="8">
        <v>19.399999999999999</v>
      </c>
      <c r="T456" s="8">
        <v>2.29</v>
      </c>
      <c r="U456" s="8">
        <v>4.34</v>
      </c>
      <c r="V456" s="8"/>
      <c r="W456" s="8"/>
      <c r="X456" s="8">
        <f t="shared" si="9"/>
        <v>78.294440631434455</v>
      </c>
      <c r="Y456" s="4">
        <v>27.7</v>
      </c>
      <c r="Z456" s="4">
        <v>4.46</v>
      </c>
      <c r="AA456" s="4">
        <v>30.2</v>
      </c>
      <c r="AB456" s="16"/>
      <c r="AC456" s="7">
        <v>733.50597231247195</v>
      </c>
      <c r="AD456" s="98"/>
    </row>
    <row r="457" spans="1:33">
      <c r="A457" s="98" t="s">
        <v>422</v>
      </c>
      <c r="B457" s="15" t="s">
        <v>415</v>
      </c>
      <c r="C457" s="98" t="s">
        <v>421</v>
      </c>
      <c r="D457" s="16">
        <v>76.03</v>
      </c>
      <c r="E457" s="16">
        <v>0.11</v>
      </c>
      <c r="F457" s="16">
        <v>12.06</v>
      </c>
      <c r="G457" s="16"/>
      <c r="H457" s="16">
        <v>1.87</v>
      </c>
      <c r="I457" s="16">
        <v>0.2</v>
      </c>
      <c r="J457" s="16">
        <v>0.06</v>
      </c>
      <c r="K457" s="16">
        <v>0.13</v>
      </c>
      <c r="L457" s="16">
        <v>0.43</v>
      </c>
      <c r="M457" s="16">
        <v>3.05</v>
      </c>
      <c r="N457" s="16">
        <v>4.96</v>
      </c>
      <c r="O457" s="16">
        <v>0.04</v>
      </c>
      <c r="P457" s="8">
        <v>584</v>
      </c>
      <c r="Q457" s="8">
        <v>18.3</v>
      </c>
      <c r="R457" s="8">
        <v>90.7</v>
      </c>
      <c r="S457" s="8">
        <v>22.2</v>
      </c>
      <c r="T457" s="8">
        <v>4.22</v>
      </c>
      <c r="U457" s="8">
        <v>4.7</v>
      </c>
      <c r="V457" s="8">
        <v>12.8</v>
      </c>
      <c r="W457" s="8">
        <v>26.4</v>
      </c>
      <c r="X457" s="8">
        <v>70.475080151559311</v>
      </c>
      <c r="Y457" s="8">
        <v>31.912568306010929</v>
      </c>
      <c r="Z457" s="8">
        <v>4.7234042553191484</v>
      </c>
      <c r="AA457" s="8">
        <v>21.492890995260666</v>
      </c>
      <c r="AB457" s="16">
        <v>0.10695187165775401</v>
      </c>
      <c r="AC457" s="7">
        <v>747.13330484234109</v>
      </c>
      <c r="AD457" s="98" t="s">
        <v>420</v>
      </c>
    </row>
    <row r="458" spans="1:33">
      <c r="A458" s="98"/>
      <c r="B458" s="15" t="s">
        <v>416</v>
      </c>
      <c r="C458" s="98"/>
      <c r="D458" s="16">
        <v>76.319999999999993</v>
      </c>
      <c r="E458" s="16">
        <v>1E-4</v>
      </c>
      <c r="F458" s="16">
        <v>12.94</v>
      </c>
      <c r="G458" s="16"/>
      <c r="H458" s="16">
        <v>1.4</v>
      </c>
      <c r="I458" s="16">
        <v>2E-3</v>
      </c>
      <c r="J458" s="16">
        <v>0.14000000000000001</v>
      </c>
      <c r="K458" s="16">
        <v>0.04</v>
      </c>
      <c r="L458" s="16">
        <v>0.1</v>
      </c>
      <c r="M458" s="16">
        <v>3.42</v>
      </c>
      <c r="N458" s="16">
        <v>4.58</v>
      </c>
      <c r="O458" s="16">
        <v>0.01</v>
      </c>
      <c r="P458" s="8">
        <v>1203</v>
      </c>
      <c r="Q458" s="8">
        <v>8.1999999999999993</v>
      </c>
      <c r="R458" s="8">
        <v>21.9</v>
      </c>
      <c r="S458" s="8">
        <v>12.4</v>
      </c>
      <c r="T458" s="8">
        <v>2.69</v>
      </c>
      <c r="U458" s="8">
        <v>32.5</v>
      </c>
      <c r="V458" s="8">
        <v>25.8</v>
      </c>
      <c r="W458" s="8">
        <v>21.6</v>
      </c>
      <c r="X458" s="8">
        <v>31.591234679259301</v>
      </c>
      <c r="Y458" s="8">
        <v>146.70731707317074</v>
      </c>
      <c r="Z458" s="8">
        <v>0.38153846153846155</v>
      </c>
      <c r="AA458" s="8">
        <v>8.1412639405204459</v>
      </c>
      <c r="AB458" s="62">
        <v>1.4285714285714288E-3</v>
      </c>
      <c r="AC458" s="7">
        <v>651.29012482112591</v>
      </c>
      <c r="AD458" s="98"/>
    </row>
    <row r="459" spans="1:33">
      <c r="A459" s="98"/>
      <c r="B459" s="15" t="s">
        <v>417</v>
      </c>
      <c r="C459" s="98"/>
      <c r="D459" s="16">
        <v>75.09</v>
      </c>
      <c r="E459" s="16">
        <v>0.14000000000000001</v>
      </c>
      <c r="F459" s="16">
        <v>12.45</v>
      </c>
      <c r="G459" s="16"/>
      <c r="H459" s="16">
        <v>2.13</v>
      </c>
      <c r="I459" s="16">
        <v>1E-3</v>
      </c>
      <c r="J459" s="16">
        <v>5.0000000000000001E-3</v>
      </c>
      <c r="K459" s="16">
        <v>0.16</v>
      </c>
      <c r="L459" s="16">
        <v>0.84</v>
      </c>
      <c r="M459" s="16">
        <v>3.06</v>
      </c>
      <c r="N459" s="16">
        <v>4.91</v>
      </c>
      <c r="O459" s="16">
        <v>0.04</v>
      </c>
      <c r="P459" s="8">
        <v>508</v>
      </c>
      <c r="Q459" s="8">
        <v>29.7</v>
      </c>
      <c r="R459" s="8">
        <v>118</v>
      </c>
      <c r="S459" s="8">
        <v>17.399999999999999</v>
      </c>
      <c r="T459" s="8">
        <v>5.13</v>
      </c>
      <c r="U459" s="8">
        <v>3.7</v>
      </c>
      <c r="V459" s="8">
        <v>10.5</v>
      </c>
      <c r="W459" s="8">
        <v>17.600000000000001</v>
      </c>
      <c r="X459" s="8">
        <v>80.201876361199538</v>
      </c>
      <c r="Y459" s="8">
        <v>17.104377104377104</v>
      </c>
      <c r="Z459" s="8">
        <v>4.7027027027027017</v>
      </c>
      <c r="AA459" s="8">
        <v>23.001949317738791</v>
      </c>
      <c r="AB459" s="64">
        <v>4.6948356807511741E-4</v>
      </c>
      <c r="AC459" s="7">
        <v>764.85861626153803</v>
      </c>
      <c r="AD459" s="98"/>
    </row>
    <row r="460" spans="1:33">
      <c r="A460" s="98"/>
      <c r="B460" s="15" t="s">
        <v>418</v>
      </c>
      <c r="C460" s="98"/>
      <c r="D460" s="16">
        <v>75.209999999999994</v>
      </c>
      <c r="E460" s="16">
        <v>0.16</v>
      </c>
      <c r="F460" s="16">
        <v>12.6</v>
      </c>
      <c r="G460" s="16"/>
      <c r="H460" s="16">
        <v>1.85</v>
      </c>
      <c r="I460" s="16">
        <v>0.23</v>
      </c>
      <c r="J460" s="16">
        <v>0.05</v>
      </c>
      <c r="K460" s="16">
        <v>0.18</v>
      </c>
      <c r="L460" s="16">
        <v>0.96</v>
      </c>
      <c r="M460" s="16">
        <v>3</v>
      </c>
      <c r="N460" s="16">
        <v>4.9400000000000004</v>
      </c>
      <c r="O460" s="16">
        <v>0.04</v>
      </c>
      <c r="P460" s="8">
        <v>501</v>
      </c>
      <c r="Q460" s="8">
        <v>34</v>
      </c>
      <c r="R460" s="8">
        <v>125</v>
      </c>
      <c r="S460" s="8">
        <v>14.5</v>
      </c>
      <c r="T460" s="8">
        <v>5.01</v>
      </c>
      <c r="U460" s="8">
        <v>3</v>
      </c>
      <c r="V460" s="8">
        <v>8.1</v>
      </c>
      <c r="W460" s="8">
        <v>17.899999999999999</v>
      </c>
      <c r="X460" s="8">
        <v>81.819340043317624</v>
      </c>
      <c r="Y460" s="8">
        <v>14.735294117647058</v>
      </c>
      <c r="Z460" s="8">
        <v>4.833333333333333</v>
      </c>
      <c r="AA460" s="8">
        <v>24.950099800399201</v>
      </c>
      <c r="AB460" s="16">
        <v>0.12432432432432432</v>
      </c>
      <c r="AC460" s="7">
        <v>769.47617597388592</v>
      </c>
      <c r="AD460" s="98"/>
    </row>
    <row r="461" spans="1:33">
      <c r="A461" s="98"/>
      <c r="B461" s="15" t="s">
        <v>419</v>
      </c>
      <c r="C461" s="98"/>
      <c r="D461" s="16">
        <v>75.25</v>
      </c>
      <c r="E461" s="16">
        <v>0.11</v>
      </c>
      <c r="F461" s="16">
        <v>12.38</v>
      </c>
      <c r="G461" s="16"/>
      <c r="H461" s="16">
        <v>2.0099999999999998</v>
      </c>
      <c r="I461" s="16">
        <v>0.19</v>
      </c>
      <c r="J461" s="16">
        <v>0.05</v>
      </c>
      <c r="K461" s="16">
        <v>0.11</v>
      </c>
      <c r="L461" s="16">
        <v>0.6</v>
      </c>
      <c r="M461" s="16">
        <v>3.12</v>
      </c>
      <c r="N461" s="16">
        <v>5.19</v>
      </c>
      <c r="O461" s="16">
        <v>0.03</v>
      </c>
      <c r="P461" s="8">
        <v>588</v>
      </c>
      <c r="Q461" s="8">
        <v>20</v>
      </c>
      <c r="R461" s="8">
        <v>89.7</v>
      </c>
      <c r="S461" s="8">
        <v>18.7</v>
      </c>
      <c r="T461" s="8">
        <v>4.22</v>
      </c>
      <c r="U461" s="8">
        <v>4.9000000000000004</v>
      </c>
      <c r="V461" s="8">
        <v>19.899999999999999</v>
      </c>
      <c r="W461" s="8">
        <v>13.7</v>
      </c>
      <c r="X461" s="8">
        <v>73.241424229266187</v>
      </c>
      <c r="Y461" s="8">
        <v>29.4</v>
      </c>
      <c r="Z461" s="8">
        <v>3.8163265306122445</v>
      </c>
      <c r="AA461" s="8">
        <v>21.255924170616115</v>
      </c>
      <c r="AB461" s="16">
        <v>9.4527363184079616E-2</v>
      </c>
      <c r="AC461" s="7">
        <v>742.19697403146233</v>
      </c>
      <c r="AD461" s="98"/>
      <c r="AE461" s="55"/>
      <c r="AG461" s="55"/>
    </row>
    <row r="462" spans="1:33">
      <c r="A462" s="14" t="s">
        <v>1466</v>
      </c>
    </row>
    <row r="463" spans="1:33" ht="18.75">
      <c r="A463" s="86" t="s">
        <v>1479</v>
      </c>
    </row>
    <row r="464" spans="1:33">
      <c r="A464" s="86"/>
    </row>
    <row r="465" spans="1:1">
      <c r="A465" s="14" t="s">
        <v>426</v>
      </c>
    </row>
    <row r="466" spans="1:1">
      <c r="A466" s="77" t="s">
        <v>440</v>
      </c>
    </row>
    <row r="467" spans="1:1">
      <c r="A467" s="78" t="s">
        <v>453</v>
      </c>
    </row>
    <row r="468" spans="1:1">
      <c r="A468" s="14" t="s">
        <v>427</v>
      </c>
    </row>
    <row r="469" spans="1:1">
      <c r="A469" s="77" t="s">
        <v>449</v>
      </c>
    </row>
    <row r="470" spans="1:1">
      <c r="A470" s="78" t="s">
        <v>432</v>
      </c>
    </row>
    <row r="471" spans="1:1">
      <c r="A471" s="78" t="s">
        <v>433</v>
      </c>
    </row>
    <row r="472" spans="1:1">
      <c r="A472" s="77" t="s">
        <v>451</v>
      </c>
    </row>
    <row r="473" spans="1:1">
      <c r="A473" s="78" t="s">
        <v>438</v>
      </c>
    </row>
    <row r="474" spans="1:1">
      <c r="A474" s="78" t="s">
        <v>455</v>
      </c>
    </row>
    <row r="475" spans="1:1">
      <c r="A475" s="77" t="s">
        <v>439</v>
      </c>
    </row>
    <row r="476" spans="1:1">
      <c r="A476" s="78" t="s">
        <v>447</v>
      </c>
    </row>
    <row r="477" spans="1:1">
      <c r="A477" s="14" t="s">
        <v>457</v>
      </c>
    </row>
    <row r="478" spans="1:1">
      <c r="A478" s="78" t="s">
        <v>448</v>
      </c>
    </row>
    <row r="479" spans="1:1">
      <c r="A479" s="77" t="s">
        <v>442</v>
      </c>
    </row>
    <row r="480" spans="1:1">
      <c r="A480" s="78" t="s">
        <v>441</v>
      </c>
    </row>
    <row r="481" spans="1:1">
      <c r="A481" s="78" t="s">
        <v>435</v>
      </c>
    </row>
    <row r="482" spans="1:1">
      <c r="A482" s="78" t="s">
        <v>456</v>
      </c>
    </row>
    <row r="483" spans="1:1">
      <c r="A483" s="77" t="s">
        <v>450</v>
      </c>
    </row>
    <row r="484" spans="1:1">
      <c r="A484" s="77" t="s">
        <v>446</v>
      </c>
    </row>
    <row r="485" spans="1:1">
      <c r="A485" s="78" t="s">
        <v>452</v>
      </c>
    </row>
    <row r="486" spans="1:1">
      <c r="A486" s="78" t="s">
        <v>454</v>
      </c>
    </row>
    <row r="487" spans="1:1">
      <c r="A487" s="14" t="s">
        <v>430</v>
      </c>
    </row>
    <row r="488" spans="1:1">
      <c r="A488" s="77" t="s">
        <v>445</v>
      </c>
    </row>
    <row r="489" spans="1:1">
      <c r="A489" s="78" t="s">
        <v>458</v>
      </c>
    </row>
    <row r="490" spans="1:1">
      <c r="A490" s="77" t="s">
        <v>444</v>
      </c>
    </row>
    <row r="491" spans="1:1">
      <c r="A491" s="79" t="s">
        <v>434</v>
      </c>
    </row>
    <row r="492" spans="1:1">
      <c r="A492" s="77" t="s">
        <v>443</v>
      </c>
    </row>
    <row r="493" spans="1:1">
      <c r="A493" s="14" t="s">
        <v>429</v>
      </c>
    </row>
    <row r="494" spans="1:1">
      <c r="A494" s="78" t="s">
        <v>437</v>
      </c>
    </row>
    <row r="495" spans="1:1">
      <c r="A495" s="14" t="s">
        <v>431</v>
      </c>
    </row>
    <row r="496" spans="1:1">
      <c r="A496" s="78" t="s">
        <v>436</v>
      </c>
    </row>
  </sheetData>
  <sortState xmlns:xlrd2="http://schemas.microsoft.com/office/spreadsheetml/2017/richdata2" ref="A466:A496">
    <sortCondition ref="A466"/>
  </sortState>
  <mergeCells count="123">
    <mergeCell ref="A362:A385"/>
    <mergeCell ref="C362:C368"/>
    <mergeCell ref="AD362:AD385"/>
    <mergeCell ref="C369:C377"/>
    <mergeCell ref="C378:C385"/>
    <mergeCell ref="A386:A389"/>
    <mergeCell ref="C386:C389"/>
    <mergeCell ref="AD386:AD389"/>
    <mergeCell ref="A390:A406"/>
    <mergeCell ref="C390:C393"/>
    <mergeCell ref="AD390:AD393"/>
    <mergeCell ref="C394:C396"/>
    <mergeCell ref="AD394:AD396"/>
    <mergeCell ref="C397:C406"/>
    <mergeCell ref="AD397:AD406"/>
    <mergeCell ref="C287:C300"/>
    <mergeCell ref="AD287:AD322"/>
    <mergeCell ref="C301:C312"/>
    <mergeCell ref="C313:C322"/>
    <mergeCell ref="C323:C330"/>
    <mergeCell ref="AD323:AD343"/>
    <mergeCell ref="C331:C341"/>
    <mergeCell ref="C342:C343"/>
    <mergeCell ref="A352:A361"/>
    <mergeCell ref="C352:C357"/>
    <mergeCell ref="AD352:AD361"/>
    <mergeCell ref="C358:C361"/>
    <mergeCell ref="A453:A456"/>
    <mergeCell ref="C453:C454"/>
    <mergeCell ref="AD453:AD456"/>
    <mergeCell ref="C455:C456"/>
    <mergeCell ref="A457:A461"/>
    <mergeCell ref="C457:C461"/>
    <mergeCell ref="AD457:AD461"/>
    <mergeCell ref="A4:A28"/>
    <mergeCell ref="C4:C13"/>
    <mergeCell ref="AD4:AD19"/>
    <mergeCell ref="C14:C19"/>
    <mergeCell ref="C20:C24"/>
    <mergeCell ref="AD20:AD24"/>
    <mergeCell ref="C25:C28"/>
    <mergeCell ref="AD25:AD28"/>
    <mergeCell ref="A441:A452"/>
    <mergeCell ref="C441:C448"/>
    <mergeCell ref="AD441:AD448"/>
    <mergeCell ref="AD449:AD452"/>
    <mergeCell ref="C449:C452"/>
    <mergeCell ref="AD144:AD169"/>
    <mergeCell ref="C149:C153"/>
    <mergeCell ref="C154:C169"/>
    <mergeCell ref="C181:C182"/>
    <mergeCell ref="AD181:AD184"/>
    <mergeCell ref="C183:C184"/>
    <mergeCell ref="AD170:AD176"/>
    <mergeCell ref="C177:C180"/>
    <mergeCell ref="AD177:AD180"/>
    <mergeCell ref="A408:A440"/>
    <mergeCell ref="C408:C420"/>
    <mergeCell ref="AD408:AD420"/>
    <mergeCell ref="C421:C429"/>
    <mergeCell ref="AD421:AD429"/>
    <mergeCell ref="C430:C433"/>
    <mergeCell ref="AD430:AD435"/>
    <mergeCell ref="C434:C435"/>
    <mergeCell ref="C436:C437"/>
    <mergeCell ref="AD436:AD440"/>
    <mergeCell ref="C438:C440"/>
    <mergeCell ref="A144:A184"/>
    <mergeCell ref="C144:C148"/>
    <mergeCell ref="A344:A351"/>
    <mergeCell ref="C344:C346"/>
    <mergeCell ref="AD344:AD346"/>
    <mergeCell ref="C347:C351"/>
    <mergeCell ref="AD347:AD351"/>
    <mergeCell ref="A287:A343"/>
    <mergeCell ref="C52:C53"/>
    <mergeCell ref="C54:C61"/>
    <mergeCell ref="A64:A143"/>
    <mergeCell ref="C64:C70"/>
    <mergeCell ref="A270:A285"/>
    <mergeCell ref="C270:C273"/>
    <mergeCell ref="C242:C251"/>
    <mergeCell ref="AD270:AD285"/>
    <mergeCell ref="C274:C277"/>
    <mergeCell ref="C278:C285"/>
    <mergeCell ref="AD64:AD76"/>
    <mergeCell ref="C71:C76"/>
    <mergeCell ref="C77:C95"/>
    <mergeCell ref="AD77:AD95"/>
    <mergeCell ref="C96:C111"/>
    <mergeCell ref="AD96:AD111"/>
    <mergeCell ref="C112:C125"/>
    <mergeCell ref="AD112:AD125"/>
    <mergeCell ref="C170:C176"/>
    <mergeCell ref="C252:C257"/>
    <mergeCell ref="AD252:AD269"/>
    <mergeCell ref="C258:C269"/>
    <mergeCell ref="C126:C143"/>
    <mergeCell ref="AD126:AD143"/>
    <mergeCell ref="A3:C3"/>
    <mergeCell ref="A407:B407"/>
    <mergeCell ref="A185:A269"/>
    <mergeCell ref="C185:C190"/>
    <mergeCell ref="AD185:AD207"/>
    <mergeCell ref="C191:C195"/>
    <mergeCell ref="C196:C207"/>
    <mergeCell ref="C208:C209"/>
    <mergeCell ref="AD208:AD212"/>
    <mergeCell ref="C210:C212"/>
    <mergeCell ref="C213:C220"/>
    <mergeCell ref="AD213:AD235"/>
    <mergeCell ref="C221:C235"/>
    <mergeCell ref="C236:C241"/>
    <mergeCell ref="AD236:AD251"/>
    <mergeCell ref="A29:A63"/>
    <mergeCell ref="C29:C38"/>
    <mergeCell ref="AD29:AD38"/>
    <mergeCell ref="C39:C43"/>
    <mergeCell ref="AD39:AD44"/>
    <mergeCell ref="C45:C48"/>
    <mergeCell ref="AD45:AD49"/>
    <mergeCell ref="C50:C51"/>
    <mergeCell ref="AD50:AD63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K254"/>
  <sheetViews>
    <sheetView zoomScaleNormal="100" workbookViewId="0"/>
  </sheetViews>
  <sheetFormatPr defaultColWidth="9.140625" defaultRowHeight="15"/>
  <cols>
    <col min="1" max="1" width="16.85546875" style="6" customWidth="1"/>
    <col min="2" max="2" width="13.85546875" style="6" customWidth="1"/>
    <col min="3" max="3" width="9.140625" style="19"/>
    <col min="4" max="27" width="9.140625" style="6"/>
    <col min="28" max="28" width="10.42578125" style="6" customWidth="1"/>
    <col min="29" max="29" width="9.140625" style="6"/>
    <col min="30" max="30" width="11" style="19" customWidth="1"/>
    <col min="31" max="55" width="9.140625" style="6"/>
    <col min="56" max="63" width="9.42578125" style="20" bestFit="1" customWidth="1"/>
    <col min="64" max="64" width="9.140625" style="20" bestFit="1" customWidth="1"/>
    <col min="65" max="71" width="9.42578125" style="20" bestFit="1" customWidth="1"/>
    <col min="72" max="72" width="9.140625" style="20" bestFit="1" customWidth="1"/>
    <col min="73" max="73" width="9.42578125" style="20" bestFit="1" customWidth="1"/>
    <col min="74" max="74" width="9.140625" style="20" bestFit="1" customWidth="1"/>
    <col min="75" max="81" width="9.42578125" style="20" bestFit="1" customWidth="1"/>
    <col min="82" max="82" width="9.140625" style="20" bestFit="1" customWidth="1"/>
    <col min="83" max="83" width="9.42578125" style="20" bestFit="1" customWidth="1"/>
    <col min="84" max="85" width="9.140625" style="20" bestFit="1" customWidth="1"/>
    <col min="86" max="89" width="9.42578125" style="20" bestFit="1" customWidth="1"/>
    <col min="90" max="90" width="11" style="20" bestFit="1" customWidth="1"/>
    <col min="91" max="92" width="9.140625" style="20" bestFit="1" customWidth="1"/>
    <col min="93" max="95" width="11" style="20" bestFit="1" customWidth="1"/>
    <col min="96" max="98" width="9.140625" style="20" bestFit="1"/>
    <col min="99" max="99" width="9.42578125" style="20" bestFit="1" customWidth="1"/>
    <col min="100" max="120" width="9.140625" style="20" bestFit="1" customWidth="1"/>
    <col min="121" max="124" width="9.42578125" style="20" bestFit="1" customWidth="1"/>
    <col min="125" max="125" width="9.140625" style="20" bestFit="1" customWidth="1"/>
    <col min="126" max="126" width="9.42578125" style="20" bestFit="1" customWidth="1"/>
    <col min="127" max="127" width="9.140625" style="20" bestFit="1" customWidth="1"/>
    <col min="128" max="130" width="9.42578125" style="20" bestFit="1" customWidth="1"/>
    <col min="131" max="132" width="9.140625" style="20" bestFit="1" customWidth="1"/>
    <col min="133" max="134" width="9.42578125" style="20" bestFit="1" customWidth="1"/>
    <col min="135" max="138" width="9.140625" style="20" bestFit="1" customWidth="1"/>
    <col min="139" max="139" width="9.42578125" style="20" bestFit="1" customWidth="1"/>
    <col min="140" max="141" width="9.140625" style="20" bestFit="1" customWidth="1"/>
    <col min="142" max="142" width="9.42578125" style="20" bestFit="1" customWidth="1"/>
    <col min="143" max="154" width="9.140625" style="20" bestFit="1" customWidth="1"/>
    <col min="155" max="166" width="9.140625" style="20"/>
    <col min="167" max="178" width="9.140625" style="30"/>
    <col min="179" max="180" width="13.140625" style="30" bestFit="1" customWidth="1"/>
    <col min="181" max="187" width="9.85546875" style="30" bestFit="1" customWidth="1"/>
    <col min="188" max="189" width="8.85546875" style="30" bestFit="1" customWidth="1"/>
    <col min="190" max="190" width="9.85546875" style="30" bestFit="1" customWidth="1"/>
    <col min="191" max="207" width="9.140625" style="20"/>
    <col min="208" max="208" width="10" style="20" bestFit="1" customWidth="1"/>
    <col min="209" max="219" width="9.140625" style="20"/>
    <col min="220" max="16384" width="9.140625" style="6"/>
  </cols>
  <sheetData>
    <row r="1" spans="1:199">
      <c r="A1" s="30" t="s">
        <v>1464</v>
      </c>
      <c r="GI1" s="80"/>
      <c r="GJ1" s="80"/>
      <c r="GK1" s="80"/>
      <c r="GL1" s="80"/>
      <c r="GM1" s="80"/>
      <c r="GN1" s="80"/>
      <c r="GO1" s="80"/>
      <c r="GP1" s="80"/>
      <c r="GQ1" s="80"/>
    </row>
    <row r="2" spans="1:199" ht="18.75">
      <c r="A2" s="46" t="s">
        <v>0</v>
      </c>
      <c r="B2" s="11" t="s">
        <v>1</v>
      </c>
      <c r="C2" s="54" t="s">
        <v>2</v>
      </c>
      <c r="D2" s="1" t="s">
        <v>740</v>
      </c>
      <c r="E2" s="2" t="s">
        <v>741</v>
      </c>
      <c r="F2" s="2" t="s">
        <v>742</v>
      </c>
      <c r="G2" s="2" t="s">
        <v>1478</v>
      </c>
      <c r="H2" s="4" t="s">
        <v>1470</v>
      </c>
      <c r="I2" s="3" t="s">
        <v>754</v>
      </c>
      <c r="J2" s="3" t="s">
        <v>6</v>
      </c>
      <c r="K2" s="2" t="s">
        <v>8</v>
      </c>
      <c r="L2" s="2" t="s">
        <v>9</v>
      </c>
      <c r="M2" s="2" t="s">
        <v>10</v>
      </c>
      <c r="N2" s="2" t="s">
        <v>743</v>
      </c>
      <c r="O2" s="2" t="s">
        <v>744</v>
      </c>
      <c r="P2" s="2" t="s">
        <v>745</v>
      </c>
      <c r="Q2" s="5" t="s">
        <v>14</v>
      </c>
      <c r="R2" s="1" t="s">
        <v>15</v>
      </c>
      <c r="S2" s="1" t="s">
        <v>17</v>
      </c>
      <c r="T2" s="1" t="s">
        <v>19</v>
      </c>
      <c r="U2" s="1" t="s">
        <v>16</v>
      </c>
      <c r="V2" s="1" t="s">
        <v>18</v>
      </c>
      <c r="W2" s="4" t="s">
        <v>375</v>
      </c>
      <c r="X2" s="4" t="s">
        <v>376</v>
      </c>
      <c r="Y2" s="1" t="s">
        <v>20</v>
      </c>
      <c r="Z2" s="1" t="s">
        <v>21</v>
      </c>
      <c r="AA2" s="1" t="s">
        <v>22</v>
      </c>
      <c r="AB2" s="1" t="s">
        <v>746</v>
      </c>
      <c r="AC2" s="4" t="s">
        <v>747</v>
      </c>
      <c r="AD2" s="46" t="s">
        <v>25</v>
      </c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</row>
    <row r="3" spans="1:199">
      <c r="A3" s="98" t="s">
        <v>739</v>
      </c>
      <c r="B3" s="4" t="s">
        <v>461</v>
      </c>
      <c r="C3" s="98" t="s">
        <v>721</v>
      </c>
      <c r="D3" s="4">
        <v>72.64</v>
      </c>
      <c r="E3" s="4">
        <v>7.0000000000000007E-2</v>
      </c>
      <c r="F3" s="4">
        <v>13.64</v>
      </c>
      <c r="G3" s="4">
        <v>1.0900000000000001</v>
      </c>
      <c r="H3" s="4">
        <v>0.98</v>
      </c>
      <c r="I3" s="4"/>
      <c r="J3" s="4"/>
      <c r="K3" s="4">
        <v>0.05</v>
      </c>
      <c r="L3" s="4">
        <v>0.16</v>
      </c>
      <c r="M3" s="4">
        <v>1.03</v>
      </c>
      <c r="N3" s="4">
        <v>0.2</v>
      </c>
      <c r="O3" s="4">
        <v>7.99</v>
      </c>
      <c r="P3" s="4">
        <v>0.27</v>
      </c>
      <c r="Q3" s="4">
        <v>662</v>
      </c>
      <c r="R3" s="4">
        <v>33</v>
      </c>
      <c r="S3" s="4">
        <v>19.399999999999999</v>
      </c>
      <c r="T3" s="4">
        <v>9.82</v>
      </c>
      <c r="U3" s="4">
        <v>21</v>
      </c>
      <c r="V3" s="4">
        <v>1.69</v>
      </c>
      <c r="W3" s="4"/>
      <c r="X3" s="4"/>
      <c r="Y3" s="8">
        <v>20.060606060606062</v>
      </c>
      <c r="Z3" s="8">
        <v>1.9755600814663949</v>
      </c>
      <c r="AA3" s="8">
        <f t="shared" ref="AA3:AA34" si="0">U3/V3</f>
        <v>12.42603550295858</v>
      </c>
      <c r="AB3" s="8"/>
      <c r="AC3" s="4">
        <v>651</v>
      </c>
      <c r="AD3" s="98" t="s">
        <v>509</v>
      </c>
    </row>
    <row r="4" spans="1:199">
      <c r="A4" s="98"/>
      <c r="B4" s="4" t="s">
        <v>462</v>
      </c>
      <c r="C4" s="98"/>
      <c r="D4" s="4">
        <v>73.900000000000006</v>
      </c>
      <c r="E4" s="4">
        <v>0.06</v>
      </c>
      <c r="F4" s="4">
        <v>13.64</v>
      </c>
      <c r="G4" s="4">
        <v>0.97</v>
      </c>
      <c r="H4" s="4">
        <v>0.87</v>
      </c>
      <c r="I4" s="4"/>
      <c r="J4" s="4"/>
      <c r="K4" s="4">
        <v>0.05</v>
      </c>
      <c r="L4" s="4">
        <v>0.17</v>
      </c>
      <c r="M4" s="4">
        <v>1.04</v>
      </c>
      <c r="N4" s="4">
        <v>0.17</v>
      </c>
      <c r="O4" s="4">
        <v>7.3</v>
      </c>
      <c r="P4" s="4">
        <v>0.28000000000000003</v>
      </c>
      <c r="Q4" s="4">
        <v>641</v>
      </c>
      <c r="R4" s="4">
        <v>28.5</v>
      </c>
      <c r="S4" s="4">
        <v>17.899999999999999</v>
      </c>
      <c r="T4" s="4">
        <v>9.17</v>
      </c>
      <c r="U4" s="4">
        <v>20.100000000000001</v>
      </c>
      <c r="V4" s="4">
        <v>1.55</v>
      </c>
      <c r="W4" s="4"/>
      <c r="X4" s="4"/>
      <c r="Y4" s="8">
        <v>22.491228070175438</v>
      </c>
      <c r="Z4" s="8">
        <v>1.9520174482006543</v>
      </c>
      <c r="AA4" s="8">
        <f t="shared" si="0"/>
        <v>12.967741935483872</v>
      </c>
      <c r="AB4" s="8"/>
      <c r="AC4" s="4">
        <v>653</v>
      </c>
      <c r="AD4" s="98"/>
    </row>
    <row r="5" spans="1:199">
      <c r="A5" s="98"/>
      <c r="B5" s="4" t="s">
        <v>463</v>
      </c>
      <c r="C5" s="98"/>
      <c r="D5" s="4">
        <v>76.06</v>
      </c>
      <c r="E5" s="4">
        <v>0.06</v>
      </c>
      <c r="F5" s="4">
        <v>13.48</v>
      </c>
      <c r="G5" s="4">
        <v>1.1000000000000001</v>
      </c>
      <c r="H5" s="4">
        <v>0.99</v>
      </c>
      <c r="I5" s="4"/>
      <c r="J5" s="4"/>
      <c r="K5" s="4">
        <v>0.05</v>
      </c>
      <c r="L5" s="4">
        <v>0.51</v>
      </c>
      <c r="M5" s="4">
        <v>0.5</v>
      </c>
      <c r="N5" s="4">
        <v>0.08</v>
      </c>
      <c r="O5" s="4">
        <v>4.07</v>
      </c>
      <c r="P5" s="4">
        <v>0.27</v>
      </c>
      <c r="Q5" s="4">
        <v>399</v>
      </c>
      <c r="R5" s="4">
        <v>7.83</v>
      </c>
      <c r="S5" s="4">
        <v>19.3</v>
      </c>
      <c r="T5" s="4">
        <v>8.6</v>
      </c>
      <c r="U5" s="4">
        <v>20.8</v>
      </c>
      <c r="V5" s="4">
        <v>1.62</v>
      </c>
      <c r="W5" s="4"/>
      <c r="X5" s="4"/>
      <c r="Y5" s="8">
        <v>50.957854406130267</v>
      </c>
      <c r="Z5" s="8">
        <v>2.2441860465116279</v>
      </c>
      <c r="AA5" s="8">
        <f t="shared" si="0"/>
        <v>12.839506172839506</v>
      </c>
      <c r="AB5" s="8"/>
      <c r="AC5" s="4">
        <v>684</v>
      </c>
      <c r="AD5" s="98"/>
    </row>
    <row r="6" spans="1:199">
      <c r="A6" s="98"/>
      <c r="B6" s="4" t="s">
        <v>464</v>
      </c>
      <c r="C6" s="98" t="s">
        <v>727</v>
      </c>
      <c r="D6" s="4">
        <v>72.59</v>
      </c>
      <c r="E6" s="4">
        <v>0.22</v>
      </c>
      <c r="F6" s="4">
        <v>14.71</v>
      </c>
      <c r="G6" s="4"/>
      <c r="H6" s="4">
        <v>1.86</v>
      </c>
      <c r="I6" s="4">
        <v>0.27</v>
      </c>
      <c r="J6" s="4">
        <v>1.62</v>
      </c>
      <c r="K6" s="4">
        <v>0.1</v>
      </c>
      <c r="L6" s="4">
        <v>0.4</v>
      </c>
      <c r="M6" s="4">
        <v>1.48</v>
      </c>
      <c r="N6" s="4">
        <v>3.75</v>
      </c>
      <c r="O6" s="4">
        <v>4.7300000000000004</v>
      </c>
      <c r="P6" s="4">
        <v>0.13</v>
      </c>
      <c r="Q6" s="4">
        <v>251</v>
      </c>
      <c r="R6" s="4">
        <v>115</v>
      </c>
      <c r="S6" s="4">
        <v>14.1</v>
      </c>
      <c r="T6" s="4">
        <v>2.56</v>
      </c>
      <c r="U6" s="4">
        <v>79.3</v>
      </c>
      <c r="V6" s="4">
        <v>2.73</v>
      </c>
      <c r="W6" s="4">
        <v>2.2799999999999998</v>
      </c>
      <c r="X6" s="4">
        <v>4.25</v>
      </c>
      <c r="Y6" s="8">
        <v>2.1826086956521737</v>
      </c>
      <c r="Z6" s="8">
        <v>5.5078125</v>
      </c>
      <c r="AA6" s="8">
        <f t="shared" si="0"/>
        <v>29.047619047619047</v>
      </c>
      <c r="AB6" s="8">
        <v>0.16666666666666666</v>
      </c>
      <c r="AC6" s="4">
        <v>728</v>
      </c>
      <c r="AD6" s="98" t="s">
        <v>510</v>
      </c>
    </row>
    <row r="7" spans="1:199">
      <c r="A7" s="98"/>
      <c r="B7" s="4" t="s">
        <v>465</v>
      </c>
      <c r="C7" s="98"/>
      <c r="D7" s="4">
        <v>72.05</v>
      </c>
      <c r="E7" s="4">
        <v>0.24</v>
      </c>
      <c r="F7" s="4">
        <v>14.95</v>
      </c>
      <c r="G7" s="4"/>
      <c r="H7" s="4">
        <v>1.83</v>
      </c>
      <c r="I7" s="4">
        <v>0.08</v>
      </c>
      <c r="J7" s="4">
        <v>1.76</v>
      </c>
      <c r="K7" s="4">
        <v>0.08</v>
      </c>
      <c r="L7" s="4">
        <v>0.42</v>
      </c>
      <c r="M7" s="4">
        <v>1.59</v>
      </c>
      <c r="N7" s="4">
        <v>3.84</v>
      </c>
      <c r="O7" s="4">
        <v>4.84</v>
      </c>
      <c r="P7" s="4">
        <v>0.14000000000000001</v>
      </c>
      <c r="Q7" s="4">
        <v>262</v>
      </c>
      <c r="R7" s="4">
        <v>133</v>
      </c>
      <c r="S7" s="4">
        <v>11.4</v>
      </c>
      <c r="T7" s="4">
        <v>2.37</v>
      </c>
      <c r="U7" s="4">
        <v>96.4</v>
      </c>
      <c r="V7" s="4">
        <v>3.34</v>
      </c>
      <c r="W7" s="4">
        <v>3.12</v>
      </c>
      <c r="X7" s="4">
        <v>3.7</v>
      </c>
      <c r="Y7" s="8">
        <v>1.9699248120300752</v>
      </c>
      <c r="Z7" s="8">
        <v>4.8101265822784809</v>
      </c>
      <c r="AA7" s="8">
        <f t="shared" si="0"/>
        <v>28.862275449101798</v>
      </c>
      <c r="AB7" s="8">
        <v>4.5454545454545456E-2</v>
      </c>
      <c r="AC7" s="4">
        <v>741</v>
      </c>
      <c r="AD7" s="98"/>
    </row>
    <row r="8" spans="1:199">
      <c r="A8" s="98"/>
      <c r="B8" s="4" t="s">
        <v>466</v>
      </c>
      <c r="C8" s="98"/>
      <c r="D8" s="4">
        <v>72.78</v>
      </c>
      <c r="E8" s="4">
        <v>0.23</v>
      </c>
      <c r="F8" s="4">
        <v>14.69</v>
      </c>
      <c r="G8" s="4"/>
      <c r="H8" s="4">
        <v>1.98</v>
      </c>
      <c r="I8" s="4">
        <v>0.12</v>
      </c>
      <c r="J8" s="4">
        <v>1.87</v>
      </c>
      <c r="K8" s="4">
        <v>0.1</v>
      </c>
      <c r="L8" s="4">
        <v>0.39</v>
      </c>
      <c r="M8" s="4">
        <v>1.5</v>
      </c>
      <c r="N8" s="4">
        <v>3.6</v>
      </c>
      <c r="O8" s="4">
        <v>4.5599999999999996</v>
      </c>
      <c r="P8" s="4">
        <v>0.16</v>
      </c>
      <c r="Q8" s="4">
        <v>306</v>
      </c>
      <c r="R8" s="4">
        <v>125</v>
      </c>
      <c r="S8" s="4">
        <v>13.1</v>
      </c>
      <c r="T8" s="4">
        <v>2.19</v>
      </c>
      <c r="U8" s="4">
        <v>80.099999999999994</v>
      </c>
      <c r="V8" s="4">
        <v>2.79</v>
      </c>
      <c r="W8" s="4">
        <v>3.24</v>
      </c>
      <c r="X8" s="4">
        <v>7.74</v>
      </c>
      <c r="Y8" s="8">
        <v>2.448</v>
      </c>
      <c r="Z8" s="8">
        <v>5.9817351598173518</v>
      </c>
      <c r="AA8" s="8">
        <f t="shared" si="0"/>
        <v>28.709677419354836</v>
      </c>
      <c r="AB8" s="8">
        <v>6.4171122994652399E-2</v>
      </c>
      <c r="AC8" s="4">
        <v>732</v>
      </c>
      <c r="AD8" s="98"/>
    </row>
    <row r="9" spans="1:199">
      <c r="A9" s="98"/>
      <c r="B9" s="4" t="s">
        <v>467</v>
      </c>
      <c r="C9" s="98"/>
      <c r="D9" s="4">
        <v>73.010000000000005</v>
      </c>
      <c r="E9" s="4">
        <v>0.23</v>
      </c>
      <c r="F9" s="4">
        <v>14.56</v>
      </c>
      <c r="G9" s="4"/>
      <c r="H9" s="4">
        <v>1.9</v>
      </c>
      <c r="I9" s="4">
        <v>0.08</v>
      </c>
      <c r="J9" s="4">
        <v>1.83</v>
      </c>
      <c r="K9" s="4">
        <v>0.09</v>
      </c>
      <c r="L9" s="4">
        <v>0.38</v>
      </c>
      <c r="M9" s="4">
        <v>1.51</v>
      </c>
      <c r="N9" s="4">
        <v>3.41</v>
      </c>
      <c r="O9" s="4">
        <v>4.72</v>
      </c>
      <c r="P9" s="4">
        <v>0.16</v>
      </c>
      <c r="Q9" s="4">
        <v>287</v>
      </c>
      <c r="R9" s="4">
        <v>121</v>
      </c>
      <c r="S9" s="4">
        <v>12.7</v>
      </c>
      <c r="T9" s="4">
        <v>2.35</v>
      </c>
      <c r="U9" s="4">
        <v>66.099999999999994</v>
      </c>
      <c r="V9" s="4">
        <v>2.38</v>
      </c>
      <c r="W9" s="4">
        <v>18.399999999999999</v>
      </c>
      <c r="X9" s="4">
        <v>7.79</v>
      </c>
      <c r="Y9" s="8">
        <v>2.3719008264462809</v>
      </c>
      <c r="Z9" s="8">
        <v>5.4042553191489358</v>
      </c>
      <c r="AA9" s="8">
        <f t="shared" si="0"/>
        <v>27.773109243697476</v>
      </c>
      <c r="AB9" s="8">
        <v>4.3715846994535519E-2</v>
      </c>
      <c r="AC9" s="4">
        <v>717</v>
      </c>
      <c r="AD9" s="98"/>
    </row>
    <row r="10" spans="1:199">
      <c r="A10" s="98"/>
      <c r="B10" s="4" t="s">
        <v>468</v>
      </c>
      <c r="C10" s="98"/>
      <c r="D10" s="4">
        <v>73.209999999999994</v>
      </c>
      <c r="E10" s="4">
        <v>0.23</v>
      </c>
      <c r="F10" s="4">
        <v>14.52</v>
      </c>
      <c r="G10" s="4"/>
      <c r="H10" s="4">
        <v>1.85</v>
      </c>
      <c r="I10" s="4">
        <v>0.1</v>
      </c>
      <c r="J10" s="4">
        <v>1.76</v>
      </c>
      <c r="K10" s="4">
        <v>0.09</v>
      </c>
      <c r="L10" s="4">
        <v>0.43</v>
      </c>
      <c r="M10" s="4">
        <v>1.96</v>
      </c>
      <c r="N10" s="4">
        <v>3.14</v>
      </c>
      <c r="O10" s="4">
        <v>4.3899999999999997</v>
      </c>
      <c r="P10" s="4">
        <v>0.17</v>
      </c>
      <c r="Q10" s="4">
        <v>239</v>
      </c>
      <c r="R10" s="4">
        <v>126</v>
      </c>
      <c r="S10" s="4">
        <v>12.2</v>
      </c>
      <c r="T10" s="4">
        <v>2.7</v>
      </c>
      <c r="U10" s="4">
        <v>67.900000000000006</v>
      </c>
      <c r="V10" s="4">
        <v>2.4900000000000002</v>
      </c>
      <c r="W10" s="4">
        <v>16.7</v>
      </c>
      <c r="X10" s="4">
        <v>7.53</v>
      </c>
      <c r="Y10" s="8">
        <v>1.8968253968253967</v>
      </c>
      <c r="Z10" s="8">
        <v>4.5185185185185182</v>
      </c>
      <c r="AA10" s="8">
        <f t="shared" si="0"/>
        <v>27.269076305220885</v>
      </c>
      <c r="AB10" s="8">
        <v>5.6818181818181823E-2</v>
      </c>
      <c r="AC10" s="4">
        <v>720</v>
      </c>
      <c r="AD10" s="98"/>
    </row>
    <row r="11" spans="1:199">
      <c r="A11" s="98"/>
      <c r="B11" s="4" t="s">
        <v>469</v>
      </c>
      <c r="C11" s="98" t="s">
        <v>726</v>
      </c>
      <c r="D11" s="4">
        <v>72.75</v>
      </c>
      <c r="E11" s="4">
        <v>0.06</v>
      </c>
      <c r="F11" s="4">
        <v>12.82</v>
      </c>
      <c r="G11" s="4"/>
      <c r="H11" s="4">
        <v>0.12</v>
      </c>
      <c r="I11" s="4">
        <v>0.02</v>
      </c>
      <c r="J11" s="4">
        <v>0.1</v>
      </c>
      <c r="K11" s="4">
        <v>0.01</v>
      </c>
      <c r="L11" s="4">
        <v>0.15</v>
      </c>
      <c r="M11" s="4">
        <v>4.25</v>
      </c>
      <c r="N11" s="4">
        <v>2.14</v>
      </c>
      <c r="O11" s="4">
        <v>2.4700000000000002</v>
      </c>
      <c r="P11" s="4">
        <v>0.09</v>
      </c>
      <c r="Q11" s="4">
        <v>221</v>
      </c>
      <c r="R11" s="4">
        <v>137</v>
      </c>
      <c r="S11" s="4">
        <v>12.3</v>
      </c>
      <c r="T11" s="4">
        <v>6.76</v>
      </c>
      <c r="U11" s="4">
        <v>28.2</v>
      </c>
      <c r="V11" s="4">
        <v>1.38</v>
      </c>
      <c r="W11" s="4">
        <v>98.7</v>
      </c>
      <c r="X11" s="4">
        <v>8.73</v>
      </c>
      <c r="Y11" s="8">
        <v>1.6131386861313868</v>
      </c>
      <c r="Z11" s="8">
        <v>1.819526627218935</v>
      </c>
      <c r="AA11" s="8">
        <f t="shared" si="0"/>
        <v>20.434782608695652</v>
      </c>
      <c r="AB11" s="8">
        <v>0.19999999999999998</v>
      </c>
      <c r="AC11" s="4">
        <v>649</v>
      </c>
      <c r="AD11" s="98" t="s">
        <v>729</v>
      </c>
    </row>
    <row r="12" spans="1:199">
      <c r="A12" s="98"/>
      <c r="B12" s="4" t="s">
        <v>470</v>
      </c>
      <c r="C12" s="98"/>
      <c r="D12" s="4">
        <v>72.47</v>
      </c>
      <c r="E12" s="4">
        <v>0.06</v>
      </c>
      <c r="F12" s="4">
        <v>13.13</v>
      </c>
      <c r="G12" s="4"/>
      <c r="H12" s="4">
        <v>0.11</v>
      </c>
      <c r="I12" s="4">
        <v>0.02</v>
      </c>
      <c r="J12" s="4">
        <v>0.09</v>
      </c>
      <c r="K12" s="4">
        <v>0.01</v>
      </c>
      <c r="L12" s="4">
        <v>0.17</v>
      </c>
      <c r="M12" s="4">
        <v>3.87</v>
      </c>
      <c r="N12" s="4">
        <v>2.2400000000000002</v>
      </c>
      <c r="O12" s="4">
        <v>2.63</v>
      </c>
      <c r="P12" s="4">
        <v>0.08</v>
      </c>
      <c r="Q12" s="4">
        <v>236</v>
      </c>
      <c r="R12" s="4">
        <v>113</v>
      </c>
      <c r="S12" s="4">
        <v>14.4</v>
      </c>
      <c r="T12" s="4">
        <v>7.22</v>
      </c>
      <c r="U12" s="4">
        <v>35.5</v>
      </c>
      <c r="V12" s="4">
        <v>1.57</v>
      </c>
      <c r="W12" s="4">
        <v>50.3</v>
      </c>
      <c r="X12" s="4">
        <v>7.99</v>
      </c>
      <c r="Y12" s="8">
        <v>2.0884955752212391</v>
      </c>
      <c r="Z12" s="8">
        <v>1.9944598337950139</v>
      </c>
      <c r="AA12" s="8">
        <f t="shared" si="0"/>
        <v>22.611464968152866</v>
      </c>
      <c r="AB12" s="8">
        <v>0.22222222222222224</v>
      </c>
      <c r="AC12" s="4">
        <v>668</v>
      </c>
      <c r="AD12" s="98"/>
    </row>
    <row r="13" spans="1:199">
      <c r="A13" s="98"/>
      <c r="B13" s="4" t="s">
        <v>471</v>
      </c>
      <c r="C13" s="98"/>
      <c r="D13" s="4">
        <v>73.08</v>
      </c>
      <c r="E13" s="4">
        <v>0.05</v>
      </c>
      <c r="F13" s="4">
        <v>13.43</v>
      </c>
      <c r="G13" s="4"/>
      <c r="H13" s="4">
        <v>0.12</v>
      </c>
      <c r="I13" s="4">
        <v>0.04</v>
      </c>
      <c r="J13" s="4">
        <v>0.08</v>
      </c>
      <c r="K13" s="4">
        <v>0.01</v>
      </c>
      <c r="L13" s="4">
        <v>0.2</v>
      </c>
      <c r="M13" s="4">
        <v>3.43</v>
      </c>
      <c r="N13" s="4">
        <v>2.78</v>
      </c>
      <c r="O13" s="4">
        <v>2.68</v>
      </c>
      <c r="P13" s="4">
        <v>0.09</v>
      </c>
      <c r="Q13" s="4">
        <v>278</v>
      </c>
      <c r="R13" s="4">
        <v>131</v>
      </c>
      <c r="S13" s="4">
        <v>12.6</v>
      </c>
      <c r="T13" s="4">
        <v>5.99</v>
      </c>
      <c r="U13" s="4">
        <v>31.1</v>
      </c>
      <c r="V13" s="4">
        <v>1.43</v>
      </c>
      <c r="W13" s="4">
        <v>63.8</v>
      </c>
      <c r="X13" s="4">
        <v>7.65</v>
      </c>
      <c r="Y13" s="8">
        <v>2.1221374045801529</v>
      </c>
      <c r="Z13" s="8">
        <v>2.1035058430717863</v>
      </c>
      <c r="AA13" s="8">
        <f t="shared" si="0"/>
        <v>21.74825174825175</v>
      </c>
      <c r="AB13" s="8">
        <v>0.5</v>
      </c>
      <c r="AC13" s="4">
        <v>659</v>
      </c>
      <c r="AD13" s="98"/>
    </row>
    <row r="14" spans="1:199">
      <c r="A14" s="98"/>
      <c r="B14" s="4" t="s">
        <v>472</v>
      </c>
      <c r="C14" s="98"/>
      <c r="D14" s="4">
        <v>75.13</v>
      </c>
      <c r="E14" s="4">
        <v>0.04</v>
      </c>
      <c r="F14" s="4">
        <v>10.3</v>
      </c>
      <c r="G14" s="4"/>
      <c r="H14" s="4">
        <v>1.06</v>
      </c>
      <c r="I14" s="4">
        <v>7.0000000000000007E-2</v>
      </c>
      <c r="J14" s="4">
        <v>1</v>
      </c>
      <c r="K14" s="4">
        <v>0.11</v>
      </c>
      <c r="L14" s="4">
        <v>0.11</v>
      </c>
      <c r="M14" s="4">
        <v>6.61</v>
      </c>
      <c r="N14" s="4">
        <v>1.03</v>
      </c>
      <c r="O14" s="4">
        <v>0.75</v>
      </c>
      <c r="P14" s="4">
        <v>7.0000000000000007E-2</v>
      </c>
      <c r="Q14" s="4">
        <v>118</v>
      </c>
      <c r="R14" s="4">
        <v>120</v>
      </c>
      <c r="S14" s="4">
        <v>8.3800000000000008</v>
      </c>
      <c r="T14" s="4">
        <v>4.45</v>
      </c>
      <c r="U14" s="4">
        <v>24.6</v>
      </c>
      <c r="V14" s="4">
        <v>1.19</v>
      </c>
      <c r="W14" s="4">
        <v>442</v>
      </c>
      <c r="X14" s="4">
        <v>79</v>
      </c>
      <c r="Y14" s="8">
        <v>0.98333333333333328</v>
      </c>
      <c r="Z14" s="8">
        <v>1.8831460674157305</v>
      </c>
      <c r="AA14" s="8">
        <f t="shared" si="0"/>
        <v>20.672268907563026</v>
      </c>
      <c r="AB14" s="8">
        <v>7.0000000000000007E-2</v>
      </c>
      <c r="AC14" s="4">
        <v>621</v>
      </c>
      <c r="AD14" s="98"/>
    </row>
    <row r="15" spans="1:199">
      <c r="A15" s="98"/>
      <c r="B15" s="4" t="s">
        <v>473</v>
      </c>
      <c r="C15" s="98"/>
      <c r="D15" s="4">
        <v>72.22</v>
      </c>
      <c r="E15" s="4">
        <v>0.05</v>
      </c>
      <c r="F15" s="4">
        <v>11.39</v>
      </c>
      <c r="G15" s="4"/>
      <c r="H15" s="4">
        <v>1.54</v>
      </c>
      <c r="I15" s="4">
        <v>0.05</v>
      </c>
      <c r="J15" s="4">
        <v>1.5</v>
      </c>
      <c r="K15" s="4">
        <v>0.03</v>
      </c>
      <c r="L15" s="4">
        <v>0.12</v>
      </c>
      <c r="M15" s="4">
        <v>5.61</v>
      </c>
      <c r="N15" s="4">
        <v>0.56000000000000005</v>
      </c>
      <c r="O15" s="4">
        <v>2.35</v>
      </c>
      <c r="P15" s="4">
        <v>0.06</v>
      </c>
      <c r="Q15" s="4">
        <v>323</v>
      </c>
      <c r="R15" s="4">
        <v>204</v>
      </c>
      <c r="S15" s="4">
        <v>11.6</v>
      </c>
      <c r="T15" s="4">
        <v>5.34</v>
      </c>
      <c r="U15" s="4">
        <v>22.1</v>
      </c>
      <c r="V15" s="4">
        <v>1.07</v>
      </c>
      <c r="W15" s="4">
        <v>166</v>
      </c>
      <c r="X15" s="4">
        <v>14.2</v>
      </c>
      <c r="Y15" s="8">
        <v>1.5833333333333333</v>
      </c>
      <c r="Z15" s="8">
        <v>2.1722846441947565</v>
      </c>
      <c r="AA15" s="8">
        <f t="shared" si="0"/>
        <v>20.654205607476637</v>
      </c>
      <c r="AB15" s="8">
        <v>3.3333333333333333E-2</v>
      </c>
      <c r="AC15" s="4">
        <v>626</v>
      </c>
      <c r="AD15" s="98"/>
    </row>
    <row r="16" spans="1:199">
      <c r="A16" s="98"/>
      <c r="B16" s="4" t="s">
        <v>474</v>
      </c>
      <c r="C16" s="98"/>
      <c r="D16" s="4">
        <v>73.02</v>
      </c>
      <c r="E16" s="4">
        <v>0.06</v>
      </c>
      <c r="F16" s="4">
        <v>12</v>
      </c>
      <c r="G16" s="4"/>
      <c r="H16" s="4">
        <v>1.69</v>
      </c>
      <c r="I16" s="4">
        <v>0.05</v>
      </c>
      <c r="J16" s="4">
        <v>1.65</v>
      </c>
      <c r="K16" s="4">
        <v>0.02</v>
      </c>
      <c r="L16" s="4">
        <v>0.28000000000000003</v>
      </c>
      <c r="M16" s="4">
        <v>4.76</v>
      </c>
      <c r="N16" s="4">
        <v>1.2</v>
      </c>
      <c r="O16" s="4">
        <v>1.86</v>
      </c>
      <c r="P16" s="4">
        <v>7.0000000000000007E-2</v>
      </c>
      <c r="Q16" s="4">
        <v>249</v>
      </c>
      <c r="R16" s="4">
        <v>192</v>
      </c>
      <c r="S16" s="4">
        <v>16.399999999999999</v>
      </c>
      <c r="T16" s="4">
        <v>7.47</v>
      </c>
      <c r="U16" s="4">
        <v>28.1</v>
      </c>
      <c r="V16" s="4">
        <v>1.24</v>
      </c>
      <c r="W16" s="4">
        <v>248</v>
      </c>
      <c r="X16" s="4">
        <v>13.1</v>
      </c>
      <c r="Y16" s="8">
        <v>1.296875</v>
      </c>
      <c r="Z16" s="8">
        <v>2.1954484605087012</v>
      </c>
      <c r="AA16" s="8">
        <f t="shared" si="0"/>
        <v>22.661290322580648</v>
      </c>
      <c r="AB16" s="8">
        <v>3.0303030303030307E-2</v>
      </c>
      <c r="AC16" s="4">
        <v>652</v>
      </c>
      <c r="AD16" s="98"/>
    </row>
    <row r="17" spans="1:30">
      <c r="A17" s="98"/>
      <c r="B17" s="4" t="s">
        <v>475</v>
      </c>
      <c r="C17" s="98"/>
      <c r="D17" s="4">
        <v>76.55</v>
      </c>
      <c r="E17" s="4">
        <v>0.03</v>
      </c>
      <c r="F17" s="4">
        <v>10.89</v>
      </c>
      <c r="G17" s="4"/>
      <c r="H17" s="4">
        <v>1.21</v>
      </c>
      <c r="I17" s="4">
        <v>0.08</v>
      </c>
      <c r="J17" s="4">
        <v>1.1399999999999999</v>
      </c>
      <c r="K17" s="4">
        <v>0.02</v>
      </c>
      <c r="L17" s="4">
        <v>0.08</v>
      </c>
      <c r="M17" s="4">
        <v>5.47</v>
      </c>
      <c r="N17" s="4">
        <v>1.37</v>
      </c>
      <c r="O17" s="4">
        <v>0.95</v>
      </c>
      <c r="P17" s="4">
        <v>0.08</v>
      </c>
      <c r="Q17" s="4">
        <v>130</v>
      </c>
      <c r="R17" s="4">
        <v>157</v>
      </c>
      <c r="S17" s="4">
        <v>11</v>
      </c>
      <c r="T17" s="4">
        <v>4.78</v>
      </c>
      <c r="U17" s="4">
        <v>25.1</v>
      </c>
      <c r="V17" s="4">
        <v>1.1299999999999999</v>
      </c>
      <c r="W17" s="4">
        <v>512</v>
      </c>
      <c r="X17" s="4">
        <v>16.899999999999999</v>
      </c>
      <c r="Y17" s="8">
        <v>0.82802547770700641</v>
      </c>
      <c r="Z17" s="8">
        <v>2.3012552301255229</v>
      </c>
      <c r="AA17" s="8">
        <f t="shared" si="0"/>
        <v>22.212389380530976</v>
      </c>
      <c r="AB17" s="8">
        <v>7.0175438596491238E-2</v>
      </c>
      <c r="AC17" s="4">
        <v>636</v>
      </c>
      <c r="AD17" s="98"/>
    </row>
    <row r="18" spans="1:30">
      <c r="A18" s="98"/>
      <c r="B18" s="4" t="s">
        <v>476</v>
      </c>
      <c r="C18" s="98"/>
      <c r="D18" s="4">
        <v>74.58</v>
      </c>
      <c r="E18" s="4">
        <v>0.06</v>
      </c>
      <c r="F18" s="4">
        <v>12.58</v>
      </c>
      <c r="G18" s="4"/>
      <c r="H18" s="4">
        <v>0.84</v>
      </c>
      <c r="I18" s="4">
        <v>0.05</v>
      </c>
      <c r="J18" s="4">
        <v>0.8</v>
      </c>
      <c r="K18" s="4">
        <v>0.02</v>
      </c>
      <c r="L18" s="4">
        <v>0.08</v>
      </c>
      <c r="M18" s="4">
        <v>5.92</v>
      </c>
      <c r="N18" s="4">
        <v>1.53</v>
      </c>
      <c r="O18" s="4">
        <v>0.88</v>
      </c>
      <c r="P18" s="4">
        <v>0.05</v>
      </c>
      <c r="Q18" s="4">
        <v>131</v>
      </c>
      <c r="R18" s="4">
        <v>197</v>
      </c>
      <c r="S18" s="4">
        <v>12.1</v>
      </c>
      <c r="T18" s="4">
        <v>5.26</v>
      </c>
      <c r="U18" s="4">
        <v>27.8</v>
      </c>
      <c r="V18" s="4">
        <v>1.27</v>
      </c>
      <c r="W18" s="4">
        <v>530</v>
      </c>
      <c r="X18" s="4">
        <v>21</v>
      </c>
      <c r="Y18" s="8">
        <v>0.6649746192893401</v>
      </c>
      <c r="Z18" s="8">
        <v>2.3003802281368824</v>
      </c>
      <c r="AA18" s="8">
        <f t="shared" si="0"/>
        <v>21.889763779527559</v>
      </c>
      <c r="AB18" s="8">
        <v>6.25E-2</v>
      </c>
      <c r="AC18" s="4">
        <v>646</v>
      </c>
      <c r="AD18" s="98"/>
    </row>
    <row r="19" spans="1:30">
      <c r="A19" s="98"/>
      <c r="B19" s="4" t="s">
        <v>477</v>
      </c>
      <c r="C19" s="98"/>
      <c r="D19" s="4">
        <v>74.53</v>
      </c>
      <c r="E19" s="4">
        <v>0.1</v>
      </c>
      <c r="F19" s="4">
        <v>13.66</v>
      </c>
      <c r="G19" s="4"/>
      <c r="H19" s="4">
        <v>1.53</v>
      </c>
      <c r="I19" s="4">
        <v>0.08</v>
      </c>
      <c r="J19" s="4">
        <v>1.46</v>
      </c>
      <c r="K19" s="4">
        <v>0.03</v>
      </c>
      <c r="L19" s="4">
        <v>0.28000000000000003</v>
      </c>
      <c r="M19" s="4">
        <v>1.99</v>
      </c>
      <c r="N19" s="4">
        <v>1.28</v>
      </c>
      <c r="O19" s="4">
        <v>4.82</v>
      </c>
      <c r="P19" s="4">
        <v>0.13</v>
      </c>
      <c r="Q19" s="4">
        <v>321</v>
      </c>
      <c r="R19" s="4">
        <v>149</v>
      </c>
      <c r="S19" s="4">
        <v>8.58</v>
      </c>
      <c r="T19" s="4">
        <v>2.27</v>
      </c>
      <c r="U19" s="4">
        <v>43.1</v>
      </c>
      <c r="V19" s="4">
        <v>1.63</v>
      </c>
      <c r="W19" s="4">
        <v>71.599999999999994</v>
      </c>
      <c r="X19" s="4">
        <v>12.1</v>
      </c>
      <c r="Y19" s="8">
        <v>2.1543624161073827</v>
      </c>
      <c r="Z19" s="8">
        <v>3.7797356828193833</v>
      </c>
      <c r="AA19" s="8">
        <f t="shared" si="0"/>
        <v>26.441717791411044</v>
      </c>
      <c r="AB19" s="8">
        <v>5.4794520547945209E-2</v>
      </c>
      <c r="AC19" s="4">
        <v>701</v>
      </c>
      <c r="AD19" s="98"/>
    </row>
    <row r="20" spans="1:30">
      <c r="A20" s="98"/>
      <c r="B20" s="4" t="s">
        <v>478</v>
      </c>
      <c r="C20" s="98"/>
      <c r="D20" s="4">
        <v>73.540000000000006</v>
      </c>
      <c r="E20" s="4">
        <v>0.1</v>
      </c>
      <c r="F20" s="4">
        <v>14.34</v>
      </c>
      <c r="G20" s="4"/>
      <c r="H20" s="4">
        <v>1.21</v>
      </c>
      <c r="I20" s="4">
        <v>0.05</v>
      </c>
      <c r="J20" s="4">
        <v>1.17</v>
      </c>
      <c r="K20" s="4">
        <v>0.03</v>
      </c>
      <c r="L20" s="4">
        <v>0.27</v>
      </c>
      <c r="M20" s="4">
        <v>2.5099999999999998</v>
      </c>
      <c r="N20" s="4">
        <v>0.41</v>
      </c>
      <c r="O20" s="4">
        <v>4.16</v>
      </c>
      <c r="P20" s="4">
        <v>0.15</v>
      </c>
      <c r="Q20" s="4">
        <v>368</v>
      </c>
      <c r="R20" s="4">
        <v>122</v>
      </c>
      <c r="S20" s="4">
        <v>8.11</v>
      </c>
      <c r="T20" s="4">
        <v>2.5499999999999998</v>
      </c>
      <c r="U20" s="4">
        <v>46.9</v>
      </c>
      <c r="V20" s="4">
        <v>1.66</v>
      </c>
      <c r="W20" s="4">
        <v>20.5</v>
      </c>
      <c r="X20" s="4">
        <v>18.600000000000001</v>
      </c>
      <c r="Y20" s="8">
        <v>3.0163934426229506</v>
      </c>
      <c r="Z20" s="8">
        <v>3.1803921568627449</v>
      </c>
      <c r="AA20" s="8">
        <f t="shared" si="0"/>
        <v>28.253012048192772</v>
      </c>
      <c r="AB20" s="8">
        <v>4.2735042735042743E-2</v>
      </c>
      <c r="AC20" s="4">
        <v>719</v>
      </c>
      <c r="AD20" s="98"/>
    </row>
    <row r="21" spans="1:30">
      <c r="A21" s="98"/>
      <c r="B21" s="4" t="s">
        <v>479</v>
      </c>
      <c r="C21" s="98"/>
      <c r="D21" s="4">
        <v>71.209999999999994</v>
      </c>
      <c r="E21" s="4">
        <v>0.11</v>
      </c>
      <c r="F21" s="4">
        <v>14.59</v>
      </c>
      <c r="G21" s="4"/>
      <c r="H21" s="4">
        <v>1.01</v>
      </c>
      <c r="I21" s="4">
        <v>7.0000000000000007E-2</v>
      </c>
      <c r="J21" s="4">
        <v>0.95</v>
      </c>
      <c r="K21" s="4">
        <v>0.02</v>
      </c>
      <c r="L21" s="4">
        <v>0.25</v>
      </c>
      <c r="M21" s="4">
        <v>3.65</v>
      </c>
      <c r="N21" s="4">
        <v>2.62</v>
      </c>
      <c r="O21" s="4">
        <v>3.13</v>
      </c>
      <c r="P21" s="4">
        <v>0.15</v>
      </c>
      <c r="Q21" s="4">
        <v>205</v>
      </c>
      <c r="R21" s="4">
        <v>130</v>
      </c>
      <c r="S21" s="4">
        <v>6.96</v>
      </c>
      <c r="T21" s="4">
        <v>2.2400000000000002</v>
      </c>
      <c r="U21" s="4">
        <v>46.2</v>
      </c>
      <c r="V21" s="4">
        <v>1.67</v>
      </c>
      <c r="W21" s="4">
        <v>82.5</v>
      </c>
      <c r="X21" s="4">
        <v>9.19</v>
      </c>
      <c r="Y21" s="8">
        <v>1.5769230769230769</v>
      </c>
      <c r="Z21" s="8">
        <v>3.1071428571428568</v>
      </c>
      <c r="AA21" s="8">
        <f t="shared" si="0"/>
        <v>27.664670658682638</v>
      </c>
      <c r="AB21" s="8">
        <v>7.3684210526315796E-2</v>
      </c>
      <c r="AC21" s="4">
        <v>687</v>
      </c>
      <c r="AD21" s="98"/>
    </row>
    <row r="22" spans="1:30">
      <c r="A22" s="98"/>
      <c r="B22" s="4" t="s">
        <v>480</v>
      </c>
      <c r="C22" s="98"/>
      <c r="D22" s="4">
        <v>73.239999999999995</v>
      </c>
      <c r="E22" s="4">
        <v>0.11</v>
      </c>
      <c r="F22" s="4">
        <v>13.92</v>
      </c>
      <c r="G22" s="4"/>
      <c r="H22" s="4">
        <v>0.91</v>
      </c>
      <c r="I22" s="4">
        <v>0.05</v>
      </c>
      <c r="J22" s="4">
        <v>0.87</v>
      </c>
      <c r="K22" s="4">
        <v>0.02</v>
      </c>
      <c r="L22" s="4">
        <v>0.21</v>
      </c>
      <c r="M22" s="4">
        <v>3.9</v>
      </c>
      <c r="N22" s="4">
        <v>3.9</v>
      </c>
      <c r="O22" s="4">
        <v>1.64</v>
      </c>
      <c r="P22" s="4">
        <v>0.16</v>
      </c>
      <c r="Q22" s="4">
        <v>156</v>
      </c>
      <c r="R22" s="4">
        <v>232</v>
      </c>
      <c r="S22" s="4">
        <v>7.56</v>
      </c>
      <c r="T22" s="4">
        <v>2.3199999999999998</v>
      </c>
      <c r="U22" s="4">
        <v>44.8</v>
      </c>
      <c r="V22" s="4">
        <v>1.68</v>
      </c>
      <c r="W22" s="4">
        <v>415</v>
      </c>
      <c r="X22" s="4">
        <v>21.9</v>
      </c>
      <c r="Y22" s="8">
        <v>0.67241379310344829</v>
      </c>
      <c r="Z22" s="8">
        <v>3.2586206896551726</v>
      </c>
      <c r="AA22" s="8">
        <f t="shared" si="0"/>
        <v>26.666666666666664</v>
      </c>
      <c r="AB22" s="8">
        <v>5.7471264367816098E-2</v>
      </c>
      <c r="AC22" s="4">
        <v>676</v>
      </c>
      <c r="AD22" s="98"/>
    </row>
    <row r="23" spans="1:30">
      <c r="A23" s="98"/>
      <c r="B23" s="4" t="s">
        <v>481</v>
      </c>
      <c r="C23" s="98"/>
      <c r="D23" s="4">
        <v>74.17</v>
      </c>
      <c r="E23" s="4">
        <v>0.11</v>
      </c>
      <c r="F23" s="4">
        <v>13.3</v>
      </c>
      <c r="G23" s="4"/>
      <c r="H23" s="4">
        <v>1.33</v>
      </c>
      <c r="I23" s="4">
        <v>0.09</v>
      </c>
      <c r="J23" s="4">
        <v>1.25</v>
      </c>
      <c r="K23" s="4">
        <v>0.02</v>
      </c>
      <c r="L23" s="4">
        <v>0.21</v>
      </c>
      <c r="M23" s="4">
        <v>4.6900000000000004</v>
      </c>
      <c r="N23" s="4">
        <v>2.92</v>
      </c>
      <c r="O23" s="4">
        <v>0.98</v>
      </c>
      <c r="P23" s="4">
        <v>0.18</v>
      </c>
      <c r="Q23" s="4">
        <v>118</v>
      </c>
      <c r="R23" s="4">
        <v>260</v>
      </c>
      <c r="S23" s="4">
        <v>6.33</v>
      </c>
      <c r="T23" s="4">
        <v>2.2000000000000002</v>
      </c>
      <c r="U23" s="4">
        <v>44.5</v>
      </c>
      <c r="V23" s="4">
        <v>1.71</v>
      </c>
      <c r="W23" s="4">
        <v>338</v>
      </c>
      <c r="X23" s="4">
        <v>30.1</v>
      </c>
      <c r="Y23" s="8">
        <v>0.45384615384615384</v>
      </c>
      <c r="Z23" s="8">
        <v>2.877272727272727</v>
      </c>
      <c r="AA23" s="8">
        <f t="shared" si="0"/>
        <v>26.023391812865498</v>
      </c>
      <c r="AB23" s="8">
        <v>7.1999999999999995E-2</v>
      </c>
      <c r="AC23" s="4">
        <v>679</v>
      </c>
      <c r="AD23" s="98"/>
    </row>
    <row r="24" spans="1:30">
      <c r="A24" s="98"/>
      <c r="B24" s="4" t="s">
        <v>482</v>
      </c>
      <c r="C24" s="98"/>
      <c r="D24" s="4">
        <v>75.73</v>
      </c>
      <c r="E24" s="4">
        <v>0.05</v>
      </c>
      <c r="F24" s="4">
        <v>12.91</v>
      </c>
      <c r="G24" s="4"/>
      <c r="H24" s="4">
        <v>1.19</v>
      </c>
      <c r="I24" s="4">
        <v>0.05</v>
      </c>
      <c r="J24" s="4">
        <v>1.1499999999999999</v>
      </c>
      <c r="K24" s="4">
        <v>0.02</v>
      </c>
      <c r="L24" s="4">
        <v>7.0000000000000007E-2</v>
      </c>
      <c r="M24" s="4">
        <v>4.0199999999999996</v>
      </c>
      <c r="N24" s="4">
        <v>3.42</v>
      </c>
      <c r="O24" s="4">
        <v>0.55000000000000004</v>
      </c>
      <c r="P24" s="4">
        <v>0.12</v>
      </c>
      <c r="Q24" s="4">
        <v>77.2</v>
      </c>
      <c r="R24" s="4">
        <v>57.4</v>
      </c>
      <c r="S24" s="4">
        <v>6.38</v>
      </c>
      <c r="T24" s="4">
        <v>2.61</v>
      </c>
      <c r="U24" s="4">
        <v>28.6</v>
      </c>
      <c r="V24" s="4">
        <v>1.27</v>
      </c>
      <c r="W24" s="4">
        <v>410</v>
      </c>
      <c r="X24" s="4">
        <v>9.16</v>
      </c>
      <c r="Y24" s="8">
        <v>1.3449477351916377</v>
      </c>
      <c r="Z24" s="8">
        <v>2.4444444444444446</v>
      </c>
      <c r="AA24" s="8">
        <f t="shared" si="0"/>
        <v>22.519685039370078</v>
      </c>
      <c r="AB24" s="8">
        <v>4.3478260869565223E-2</v>
      </c>
      <c r="AC24" s="4">
        <v>653</v>
      </c>
      <c r="AD24" s="98"/>
    </row>
    <row r="25" spans="1:30">
      <c r="A25" s="98"/>
      <c r="B25" s="4" t="s">
        <v>483</v>
      </c>
      <c r="C25" s="98" t="s">
        <v>730</v>
      </c>
      <c r="D25" s="4">
        <v>71.12</v>
      </c>
      <c r="E25" s="4">
        <v>0.27</v>
      </c>
      <c r="F25" s="4">
        <v>15.23</v>
      </c>
      <c r="G25" s="4"/>
      <c r="H25" s="4">
        <v>1.78</v>
      </c>
      <c r="I25" s="4">
        <v>0.01</v>
      </c>
      <c r="J25" s="4">
        <v>1.77</v>
      </c>
      <c r="K25" s="4">
        <v>7.0000000000000007E-2</v>
      </c>
      <c r="L25" s="4">
        <v>0.52</v>
      </c>
      <c r="M25" s="4">
        <v>1.69</v>
      </c>
      <c r="N25" s="4">
        <v>3.71</v>
      </c>
      <c r="O25" s="4">
        <v>4.3099999999999996</v>
      </c>
      <c r="P25" s="4">
        <v>0.15</v>
      </c>
      <c r="Q25" s="4">
        <v>290</v>
      </c>
      <c r="R25" s="4">
        <v>134</v>
      </c>
      <c r="S25" s="4">
        <v>16.399999999999999</v>
      </c>
      <c r="T25" s="4">
        <v>3.57</v>
      </c>
      <c r="U25" s="4">
        <v>100</v>
      </c>
      <c r="V25" s="4">
        <v>3.01</v>
      </c>
      <c r="W25" s="4">
        <v>0.84</v>
      </c>
      <c r="X25" s="4">
        <v>7.42</v>
      </c>
      <c r="Y25" s="8">
        <v>2.1641791044776117</v>
      </c>
      <c r="Z25" s="8">
        <v>4.5938375350140053</v>
      </c>
      <c r="AA25" s="8">
        <f t="shared" si="0"/>
        <v>33.222591362126245</v>
      </c>
      <c r="AB25" s="8">
        <v>5.6497175141242938E-3</v>
      </c>
      <c r="AC25" s="4">
        <v>750</v>
      </c>
      <c r="AD25" s="98"/>
    </row>
    <row r="26" spans="1:30">
      <c r="A26" s="98"/>
      <c r="B26" s="4" t="s">
        <v>484</v>
      </c>
      <c r="C26" s="98"/>
      <c r="D26" s="4">
        <v>72.260000000000005</v>
      </c>
      <c r="E26" s="4">
        <v>0.21</v>
      </c>
      <c r="F26" s="4">
        <v>14.62</v>
      </c>
      <c r="G26" s="4"/>
      <c r="H26" s="4">
        <v>1.47</v>
      </c>
      <c r="I26" s="4">
        <v>0.23</v>
      </c>
      <c r="J26" s="4">
        <v>1.26</v>
      </c>
      <c r="K26" s="4">
        <v>0.05</v>
      </c>
      <c r="L26" s="4">
        <v>0.45</v>
      </c>
      <c r="M26" s="4">
        <v>1.38</v>
      </c>
      <c r="N26" s="4">
        <v>3.46</v>
      </c>
      <c r="O26" s="4">
        <v>4.67</v>
      </c>
      <c r="P26" s="4">
        <v>0.17</v>
      </c>
      <c r="Q26" s="4">
        <v>308</v>
      </c>
      <c r="R26" s="4">
        <v>116</v>
      </c>
      <c r="S26" s="4">
        <v>13.6</v>
      </c>
      <c r="T26" s="4">
        <v>3.26</v>
      </c>
      <c r="U26" s="4">
        <v>77.2</v>
      </c>
      <c r="V26" s="4">
        <v>2.4700000000000002</v>
      </c>
      <c r="W26" s="4">
        <v>2.33</v>
      </c>
      <c r="X26" s="4">
        <v>9.5500000000000007</v>
      </c>
      <c r="Y26" s="8">
        <v>2.6551724137931036</v>
      </c>
      <c r="Z26" s="8">
        <v>4.1717791411042944</v>
      </c>
      <c r="AA26" s="8">
        <f t="shared" si="0"/>
        <v>31.255060728744937</v>
      </c>
      <c r="AB26" s="8">
        <v>0.18253968253968256</v>
      </c>
      <c r="AC26" s="4">
        <v>731</v>
      </c>
      <c r="AD26" s="98"/>
    </row>
    <row r="27" spans="1:30">
      <c r="A27" s="98"/>
      <c r="B27" s="4" t="s">
        <v>485</v>
      </c>
      <c r="C27" s="98"/>
      <c r="D27" s="4">
        <v>74.150000000000006</v>
      </c>
      <c r="E27" s="4">
        <v>0.21</v>
      </c>
      <c r="F27" s="4">
        <v>13.95</v>
      </c>
      <c r="G27" s="4"/>
      <c r="H27" s="4">
        <v>1.64</v>
      </c>
      <c r="I27" s="4">
        <v>1.03</v>
      </c>
      <c r="J27" s="4">
        <v>0.71</v>
      </c>
      <c r="K27" s="4">
        <v>0.03</v>
      </c>
      <c r="L27" s="4">
        <v>0.43</v>
      </c>
      <c r="M27" s="4">
        <v>0.62</v>
      </c>
      <c r="N27" s="4">
        <v>0.01</v>
      </c>
      <c r="O27" s="4">
        <v>4.6399999999999997</v>
      </c>
      <c r="P27" s="4">
        <v>0.16</v>
      </c>
      <c r="Q27" s="4">
        <v>462</v>
      </c>
      <c r="R27" s="4">
        <v>31.4</v>
      </c>
      <c r="S27" s="4">
        <v>14.2</v>
      </c>
      <c r="T27" s="4">
        <v>2.63</v>
      </c>
      <c r="U27" s="4">
        <v>73.900000000000006</v>
      </c>
      <c r="V27" s="4">
        <v>2.39</v>
      </c>
      <c r="W27" s="4">
        <v>44.1</v>
      </c>
      <c r="X27" s="4">
        <v>10.6</v>
      </c>
      <c r="Y27" s="8">
        <v>14.713375796178344</v>
      </c>
      <c r="Z27" s="8">
        <v>5.3992395437262353</v>
      </c>
      <c r="AA27" s="8">
        <f t="shared" si="0"/>
        <v>30.92050209205021</v>
      </c>
      <c r="AB27" s="8"/>
      <c r="AC27" s="4">
        <v>779</v>
      </c>
      <c r="AD27" s="98"/>
    </row>
    <row r="28" spans="1:30">
      <c r="A28" s="98"/>
      <c r="B28" s="4" t="s">
        <v>486</v>
      </c>
      <c r="C28" s="98"/>
      <c r="D28" s="4">
        <v>72.98</v>
      </c>
      <c r="E28" s="4">
        <v>0.22</v>
      </c>
      <c r="F28" s="4">
        <v>14.18</v>
      </c>
      <c r="G28" s="4"/>
      <c r="H28" s="4">
        <v>1.94</v>
      </c>
      <c r="I28" s="4">
        <v>0.45</v>
      </c>
      <c r="J28" s="4">
        <v>1.54</v>
      </c>
      <c r="K28" s="4">
        <v>0.05</v>
      </c>
      <c r="L28" s="4">
        <v>0.38</v>
      </c>
      <c r="M28" s="4">
        <v>1.53</v>
      </c>
      <c r="N28" s="4">
        <v>2.13</v>
      </c>
      <c r="O28" s="4">
        <v>4.9800000000000004</v>
      </c>
      <c r="P28" s="4">
        <v>0.1</v>
      </c>
      <c r="Q28" s="4">
        <v>321</v>
      </c>
      <c r="R28" s="4">
        <v>99.8</v>
      </c>
      <c r="S28" s="4">
        <v>12.4</v>
      </c>
      <c r="T28" s="4">
        <v>2.23</v>
      </c>
      <c r="U28" s="4">
        <v>66.7</v>
      </c>
      <c r="V28" s="4">
        <v>2.35</v>
      </c>
      <c r="W28" s="4">
        <v>15.2</v>
      </c>
      <c r="X28" s="4">
        <v>7.67</v>
      </c>
      <c r="Y28" s="8">
        <v>3.2164328657314631</v>
      </c>
      <c r="Z28" s="8">
        <v>5.5605381165919283</v>
      </c>
      <c r="AA28" s="8">
        <f t="shared" si="0"/>
        <v>28.382978723404257</v>
      </c>
      <c r="AB28" s="8">
        <v>0.29220779220779219</v>
      </c>
      <c r="AC28" s="4">
        <v>730</v>
      </c>
      <c r="AD28" s="98"/>
    </row>
    <row r="29" spans="1:30">
      <c r="A29" s="98"/>
      <c r="B29" s="4" t="s">
        <v>487</v>
      </c>
      <c r="C29" s="98"/>
      <c r="D29" s="4">
        <v>73.09</v>
      </c>
      <c r="E29" s="4">
        <v>0.2</v>
      </c>
      <c r="F29" s="4">
        <v>14.02</v>
      </c>
      <c r="G29" s="4"/>
      <c r="H29" s="4">
        <v>1.96</v>
      </c>
      <c r="I29" s="4">
        <v>0.56999999999999995</v>
      </c>
      <c r="J29" s="4">
        <v>1.45</v>
      </c>
      <c r="K29" s="4">
        <v>0.04</v>
      </c>
      <c r="L29" s="4">
        <v>0.38</v>
      </c>
      <c r="M29" s="4">
        <v>1.26</v>
      </c>
      <c r="N29" s="4">
        <v>0.77</v>
      </c>
      <c r="O29" s="4">
        <v>5</v>
      </c>
      <c r="P29" s="4">
        <v>0.11</v>
      </c>
      <c r="Q29" s="4">
        <v>311</v>
      </c>
      <c r="R29" s="4">
        <v>66.7</v>
      </c>
      <c r="S29" s="4">
        <v>10.7</v>
      </c>
      <c r="T29" s="4">
        <v>1.94</v>
      </c>
      <c r="U29" s="4">
        <v>79.900000000000006</v>
      </c>
      <c r="V29" s="4">
        <v>2.5</v>
      </c>
      <c r="W29" s="4">
        <v>16.899999999999999</v>
      </c>
      <c r="X29" s="4">
        <v>11.4</v>
      </c>
      <c r="Y29" s="8">
        <v>4.6626686656671659</v>
      </c>
      <c r="Z29" s="8">
        <v>5.5154639175257731</v>
      </c>
      <c r="AA29" s="8">
        <f t="shared" si="0"/>
        <v>31.96</v>
      </c>
      <c r="AB29" s="8">
        <v>0.39310344827586202</v>
      </c>
      <c r="AC29" s="4">
        <v>764</v>
      </c>
      <c r="AD29" s="98"/>
    </row>
    <row r="30" spans="1:30">
      <c r="A30" s="98"/>
      <c r="B30" s="4" t="s">
        <v>488</v>
      </c>
      <c r="C30" s="98"/>
      <c r="D30" s="4">
        <v>70.150000000000006</v>
      </c>
      <c r="E30" s="4">
        <v>0.22</v>
      </c>
      <c r="F30" s="4">
        <v>15.1</v>
      </c>
      <c r="G30" s="4"/>
      <c r="H30" s="4">
        <v>1.97</v>
      </c>
      <c r="I30" s="4">
        <v>0.43</v>
      </c>
      <c r="J30" s="4">
        <v>1.58</v>
      </c>
      <c r="K30" s="4">
        <v>7.0000000000000007E-2</v>
      </c>
      <c r="L30" s="4">
        <v>0.39</v>
      </c>
      <c r="M30" s="4">
        <v>1.62</v>
      </c>
      <c r="N30" s="4">
        <v>1.17</v>
      </c>
      <c r="O30" s="4">
        <v>5.58</v>
      </c>
      <c r="P30" s="4">
        <v>0.16</v>
      </c>
      <c r="Q30" s="4">
        <v>327</v>
      </c>
      <c r="R30" s="4">
        <v>80.3</v>
      </c>
      <c r="S30" s="4">
        <v>15.4</v>
      </c>
      <c r="T30" s="4">
        <v>2.86</v>
      </c>
      <c r="U30" s="4">
        <v>77.099999999999994</v>
      </c>
      <c r="V30" s="4">
        <v>2.4900000000000002</v>
      </c>
      <c r="W30" s="4">
        <v>69.5</v>
      </c>
      <c r="X30" s="4">
        <v>23.4</v>
      </c>
      <c r="Y30" s="8">
        <v>4.0722291407222917</v>
      </c>
      <c r="Z30" s="8">
        <v>5.384615384615385</v>
      </c>
      <c r="AA30" s="8">
        <f t="shared" si="0"/>
        <v>30.963855421686741</v>
      </c>
      <c r="AB30" s="8">
        <v>0.27215189873417722</v>
      </c>
      <c r="AC30" s="4">
        <v>750</v>
      </c>
      <c r="AD30" s="98"/>
    </row>
    <row r="31" spans="1:30">
      <c r="A31" s="98"/>
      <c r="B31" s="4" t="s">
        <v>489</v>
      </c>
      <c r="C31" s="98"/>
      <c r="D31" s="4">
        <v>72.150000000000006</v>
      </c>
      <c r="E31" s="4">
        <v>0.25</v>
      </c>
      <c r="F31" s="4">
        <v>14.08</v>
      </c>
      <c r="G31" s="4"/>
      <c r="H31" s="4">
        <v>2.4900000000000002</v>
      </c>
      <c r="I31" s="4">
        <v>0.35</v>
      </c>
      <c r="J31" s="4">
        <v>2.1800000000000002</v>
      </c>
      <c r="K31" s="4">
        <v>7.0000000000000007E-2</v>
      </c>
      <c r="L31" s="4">
        <v>0.4</v>
      </c>
      <c r="M31" s="4">
        <v>1.44</v>
      </c>
      <c r="N31" s="4">
        <v>2.85</v>
      </c>
      <c r="O31" s="4">
        <v>4.3600000000000003</v>
      </c>
      <c r="P31" s="4">
        <v>0.15</v>
      </c>
      <c r="Q31" s="4">
        <v>320</v>
      </c>
      <c r="R31" s="4">
        <v>102</v>
      </c>
      <c r="S31" s="4">
        <v>14.5</v>
      </c>
      <c r="T31" s="4">
        <v>2.5499999999999998</v>
      </c>
      <c r="U31" s="4">
        <v>78.5</v>
      </c>
      <c r="V31" s="4">
        <v>2.56</v>
      </c>
      <c r="W31" s="4">
        <v>16.399999999999999</v>
      </c>
      <c r="X31" s="4">
        <v>10.5</v>
      </c>
      <c r="Y31" s="8">
        <v>3.1372549019607843</v>
      </c>
      <c r="Z31" s="8">
        <v>5.6862745098039218</v>
      </c>
      <c r="AA31" s="8">
        <f t="shared" si="0"/>
        <v>30.6640625</v>
      </c>
      <c r="AB31" s="8">
        <v>0.16055045871559631</v>
      </c>
      <c r="AC31" s="4">
        <v>739</v>
      </c>
      <c r="AD31" s="98"/>
    </row>
    <row r="32" spans="1:30">
      <c r="A32" s="98"/>
      <c r="B32" s="4" t="s">
        <v>490</v>
      </c>
      <c r="C32" s="98" t="s">
        <v>731</v>
      </c>
      <c r="D32" s="4">
        <v>74.36</v>
      </c>
      <c r="E32" s="4">
        <v>0.05</v>
      </c>
      <c r="F32" s="4">
        <v>13.75</v>
      </c>
      <c r="G32" s="4"/>
      <c r="H32" s="4">
        <v>3.37</v>
      </c>
      <c r="I32" s="4">
        <v>0.27</v>
      </c>
      <c r="J32" s="4">
        <v>3.13</v>
      </c>
      <c r="K32" s="4">
        <v>0.03</v>
      </c>
      <c r="L32" s="4">
        <v>1.06</v>
      </c>
      <c r="M32" s="4">
        <v>0.8</v>
      </c>
      <c r="N32" s="4">
        <v>0.15</v>
      </c>
      <c r="O32" s="4">
        <v>4.49</v>
      </c>
      <c r="P32" s="4">
        <v>0.2</v>
      </c>
      <c r="Q32" s="4">
        <v>376</v>
      </c>
      <c r="R32" s="4">
        <v>11.2</v>
      </c>
      <c r="S32" s="4">
        <v>8.91</v>
      </c>
      <c r="T32" s="4">
        <v>5.44</v>
      </c>
      <c r="U32" s="4">
        <v>26.5</v>
      </c>
      <c r="V32" s="4">
        <v>1.58</v>
      </c>
      <c r="W32" s="4">
        <v>66.900000000000006</v>
      </c>
      <c r="X32" s="4">
        <v>14.2</v>
      </c>
      <c r="Y32" s="8">
        <v>33.571428571428577</v>
      </c>
      <c r="Z32" s="8">
        <v>1.6378676470588234</v>
      </c>
      <c r="AA32" s="8">
        <f t="shared" si="0"/>
        <v>16.772151898734176</v>
      </c>
      <c r="AB32" s="8">
        <v>8.6261980830670937E-2</v>
      </c>
      <c r="AC32" s="4">
        <v>694</v>
      </c>
      <c r="AD32" s="98"/>
    </row>
    <row r="33" spans="1:30">
      <c r="A33" s="98"/>
      <c r="B33" s="4" t="s">
        <v>491</v>
      </c>
      <c r="C33" s="98"/>
      <c r="D33" s="4">
        <v>76.75</v>
      </c>
      <c r="E33" s="4">
        <v>0.05</v>
      </c>
      <c r="F33" s="4">
        <v>12.89</v>
      </c>
      <c r="G33" s="4"/>
      <c r="H33" s="4">
        <v>1.54</v>
      </c>
      <c r="I33" s="4">
        <v>0.2</v>
      </c>
      <c r="J33" s="4">
        <v>1.36</v>
      </c>
      <c r="K33" s="4">
        <v>0.02</v>
      </c>
      <c r="L33" s="4">
        <v>0.97</v>
      </c>
      <c r="M33" s="4">
        <v>0.77</v>
      </c>
      <c r="N33" s="4">
        <v>0.11</v>
      </c>
      <c r="O33" s="4">
        <v>4.45</v>
      </c>
      <c r="P33" s="4">
        <v>0.16</v>
      </c>
      <c r="Q33" s="4">
        <v>353</v>
      </c>
      <c r="R33" s="4">
        <v>9.74</v>
      </c>
      <c r="S33" s="4">
        <v>9.5</v>
      </c>
      <c r="T33" s="4">
        <v>6.8</v>
      </c>
      <c r="U33" s="4">
        <v>24.2</v>
      </c>
      <c r="V33" s="4">
        <v>1.6</v>
      </c>
      <c r="W33" s="4">
        <v>43.8</v>
      </c>
      <c r="X33" s="4">
        <v>10.9</v>
      </c>
      <c r="Y33" s="8">
        <v>36.242299794661193</v>
      </c>
      <c r="Z33" s="8">
        <v>1.3970588235294119</v>
      </c>
      <c r="AA33" s="8">
        <f t="shared" si="0"/>
        <v>15.124999999999998</v>
      </c>
      <c r="AB33" s="8">
        <v>0.14705882352941177</v>
      </c>
      <c r="AC33" s="4">
        <v>687</v>
      </c>
      <c r="AD33" s="98"/>
    </row>
    <row r="34" spans="1:30">
      <c r="A34" s="98"/>
      <c r="B34" s="4" t="s">
        <v>492</v>
      </c>
      <c r="C34" s="98"/>
      <c r="D34" s="4">
        <v>74.989999999999995</v>
      </c>
      <c r="E34" s="4">
        <v>0.05</v>
      </c>
      <c r="F34" s="4">
        <v>14.39</v>
      </c>
      <c r="G34" s="4"/>
      <c r="H34" s="4">
        <v>2.2400000000000002</v>
      </c>
      <c r="I34" s="4">
        <v>0.35</v>
      </c>
      <c r="J34" s="4">
        <v>1.93</v>
      </c>
      <c r="K34" s="4">
        <v>0.02</v>
      </c>
      <c r="L34" s="4">
        <v>0.59</v>
      </c>
      <c r="M34" s="4">
        <v>0.8</v>
      </c>
      <c r="N34" s="4">
        <v>0.1</v>
      </c>
      <c r="O34" s="4">
        <v>4.9800000000000004</v>
      </c>
      <c r="P34" s="4">
        <v>0.21</v>
      </c>
      <c r="Q34" s="4">
        <v>399</v>
      </c>
      <c r="R34" s="4">
        <v>9.89</v>
      </c>
      <c r="S34" s="4">
        <v>13.6</v>
      </c>
      <c r="T34" s="4">
        <v>7.47</v>
      </c>
      <c r="U34" s="4">
        <v>27</v>
      </c>
      <c r="V34" s="4">
        <v>1.73</v>
      </c>
      <c r="W34" s="4">
        <v>90.8</v>
      </c>
      <c r="X34" s="4">
        <v>13.3</v>
      </c>
      <c r="Y34" s="8">
        <v>40.343781597573305</v>
      </c>
      <c r="Z34" s="8">
        <v>1.820615796519411</v>
      </c>
      <c r="AA34" s="8">
        <f t="shared" si="0"/>
        <v>15.606936416184972</v>
      </c>
      <c r="AB34" s="8">
        <v>0.18134715025906736</v>
      </c>
      <c r="AC34" s="4">
        <v>694</v>
      </c>
      <c r="AD34" s="98"/>
    </row>
    <row r="35" spans="1:30">
      <c r="A35" s="98"/>
      <c r="B35" s="4" t="s">
        <v>493</v>
      </c>
      <c r="C35" s="98"/>
      <c r="D35" s="4">
        <v>75.02</v>
      </c>
      <c r="E35" s="4">
        <v>0.05</v>
      </c>
      <c r="F35" s="4">
        <v>13.19</v>
      </c>
      <c r="G35" s="4"/>
      <c r="H35" s="4">
        <v>0.3</v>
      </c>
      <c r="I35" s="4">
        <v>0.02</v>
      </c>
      <c r="J35" s="4">
        <v>0.28000000000000003</v>
      </c>
      <c r="K35" s="4">
        <v>0.03</v>
      </c>
      <c r="L35" s="4">
        <v>0.39</v>
      </c>
      <c r="M35" s="4">
        <v>2.36</v>
      </c>
      <c r="N35" s="4">
        <v>0.17</v>
      </c>
      <c r="O35" s="4">
        <v>3.85</v>
      </c>
      <c r="P35" s="4">
        <v>0.2</v>
      </c>
      <c r="Q35" s="4">
        <v>481</v>
      </c>
      <c r="R35" s="4">
        <v>48</v>
      </c>
      <c r="S35" s="4">
        <v>8.57</v>
      </c>
      <c r="T35" s="4">
        <v>10.7</v>
      </c>
      <c r="U35" s="4">
        <v>23.8</v>
      </c>
      <c r="V35" s="4">
        <v>1.51</v>
      </c>
      <c r="W35" s="4">
        <v>7.17</v>
      </c>
      <c r="X35" s="4">
        <v>14.4</v>
      </c>
      <c r="Y35" s="8">
        <v>10.020833333333334</v>
      </c>
      <c r="Z35" s="8">
        <v>0.80093457943925239</v>
      </c>
      <c r="AA35" s="8">
        <f t="shared" ref="AA35:AA66" si="1">U35/V35</f>
        <v>15.76158940397351</v>
      </c>
      <c r="AB35" s="8">
        <v>7.1428571428571425E-2</v>
      </c>
      <c r="AC35" s="4">
        <v>673</v>
      </c>
      <c r="AD35" s="98"/>
    </row>
    <row r="36" spans="1:30">
      <c r="A36" s="98"/>
      <c r="B36" s="4" t="s">
        <v>494</v>
      </c>
      <c r="C36" s="98" t="s">
        <v>721</v>
      </c>
      <c r="D36" s="4">
        <v>75.8</v>
      </c>
      <c r="E36" s="4">
        <v>0.05</v>
      </c>
      <c r="F36" s="4">
        <v>13.74</v>
      </c>
      <c r="G36" s="4"/>
      <c r="H36" s="4"/>
      <c r="I36" s="4">
        <v>0.16</v>
      </c>
      <c r="J36" s="4">
        <v>0.45</v>
      </c>
      <c r="K36" s="4">
        <v>0.02</v>
      </c>
      <c r="L36" s="4">
        <v>0.6</v>
      </c>
      <c r="M36" s="4">
        <v>0.89</v>
      </c>
      <c r="N36" s="4">
        <v>0.01</v>
      </c>
      <c r="O36" s="4">
        <v>4.38</v>
      </c>
      <c r="P36" s="4">
        <v>0.27</v>
      </c>
      <c r="Q36" s="4">
        <v>605</v>
      </c>
      <c r="R36" s="4">
        <v>20.9</v>
      </c>
      <c r="S36" s="4">
        <v>19.8</v>
      </c>
      <c r="T36" s="4">
        <v>8.85</v>
      </c>
      <c r="U36" s="54">
        <v>23.5</v>
      </c>
      <c r="V36" s="54">
        <v>1.77</v>
      </c>
      <c r="W36" s="4"/>
      <c r="X36" s="4"/>
      <c r="Y36" s="8">
        <v>28.947368421052634</v>
      </c>
      <c r="Z36" s="8">
        <v>2.2372881355932206</v>
      </c>
      <c r="AA36" s="8">
        <f t="shared" si="1"/>
        <v>13.27683615819209</v>
      </c>
      <c r="AB36" s="8">
        <v>0.35555555555555557</v>
      </c>
      <c r="AC36" s="4">
        <v>688</v>
      </c>
      <c r="AD36" s="98" t="s">
        <v>511</v>
      </c>
    </row>
    <row r="37" spans="1:30">
      <c r="A37" s="98"/>
      <c r="B37" s="4" t="s">
        <v>495</v>
      </c>
      <c r="C37" s="98"/>
      <c r="D37" s="4">
        <v>76.069999999999993</v>
      </c>
      <c r="E37" s="4">
        <v>0.05</v>
      </c>
      <c r="F37" s="4">
        <v>12.68</v>
      </c>
      <c r="G37" s="4"/>
      <c r="H37" s="4"/>
      <c r="I37" s="4">
        <v>0.17</v>
      </c>
      <c r="J37" s="4">
        <v>0.48</v>
      </c>
      <c r="K37" s="4">
        <v>0.04</v>
      </c>
      <c r="L37" s="4">
        <v>0.22</v>
      </c>
      <c r="M37" s="4">
        <v>1.96</v>
      </c>
      <c r="N37" s="4">
        <v>0.01</v>
      </c>
      <c r="O37" s="4">
        <v>3.92</v>
      </c>
      <c r="P37" s="4">
        <v>0.25</v>
      </c>
      <c r="Q37" s="4">
        <v>508</v>
      </c>
      <c r="R37" s="4">
        <v>34.9</v>
      </c>
      <c r="S37" s="4">
        <v>18.3</v>
      </c>
      <c r="T37" s="4">
        <v>9.31</v>
      </c>
      <c r="U37" s="54">
        <v>23.1</v>
      </c>
      <c r="V37" s="54">
        <v>1.88</v>
      </c>
      <c r="W37" s="4"/>
      <c r="X37" s="4"/>
      <c r="Y37" s="8">
        <v>14.555873925501434</v>
      </c>
      <c r="Z37" s="8">
        <v>1.9656283566058002</v>
      </c>
      <c r="AA37" s="8">
        <f t="shared" si="1"/>
        <v>12.287234042553193</v>
      </c>
      <c r="AB37" s="8">
        <v>0.35416666666666669</v>
      </c>
      <c r="AC37" s="4">
        <v>675</v>
      </c>
      <c r="AD37" s="98"/>
    </row>
    <row r="38" spans="1:30">
      <c r="A38" s="98"/>
      <c r="B38" s="4" t="s">
        <v>496</v>
      </c>
      <c r="C38" s="98" t="s">
        <v>727</v>
      </c>
      <c r="D38" s="4">
        <v>73.849999999999994</v>
      </c>
      <c r="E38" s="4">
        <v>0.1</v>
      </c>
      <c r="F38" s="4">
        <v>12.92</v>
      </c>
      <c r="G38" s="4"/>
      <c r="H38" s="4"/>
      <c r="I38" s="4">
        <v>0.14000000000000001</v>
      </c>
      <c r="J38" s="4">
        <v>0.05</v>
      </c>
      <c r="K38" s="4">
        <v>0.02</v>
      </c>
      <c r="L38" s="4">
        <v>0.24</v>
      </c>
      <c r="M38" s="4">
        <v>2.66</v>
      </c>
      <c r="N38" s="4">
        <v>2.98</v>
      </c>
      <c r="O38" s="4">
        <v>2.48</v>
      </c>
      <c r="P38" s="4">
        <v>0.14000000000000001</v>
      </c>
      <c r="Q38" s="4">
        <v>225</v>
      </c>
      <c r="R38" s="4">
        <v>152</v>
      </c>
      <c r="S38" s="4">
        <v>6.2</v>
      </c>
      <c r="T38" s="4">
        <v>1.98</v>
      </c>
      <c r="U38" s="54">
        <v>43.3</v>
      </c>
      <c r="V38" s="54">
        <v>1.84</v>
      </c>
      <c r="W38" s="4"/>
      <c r="X38" s="4"/>
      <c r="Y38" s="8">
        <v>1.4802631578947369</v>
      </c>
      <c r="Z38" s="8">
        <v>3.1313131313131315</v>
      </c>
      <c r="AA38" s="8">
        <f t="shared" si="1"/>
        <v>23.532608695652172</v>
      </c>
      <c r="AB38" s="8"/>
      <c r="AC38" s="4">
        <v>688</v>
      </c>
      <c r="AD38" s="98"/>
    </row>
    <row r="39" spans="1:30">
      <c r="A39" s="98"/>
      <c r="B39" s="4" t="s">
        <v>497</v>
      </c>
      <c r="C39" s="98"/>
      <c r="D39" s="4">
        <v>71.77</v>
      </c>
      <c r="E39" s="4">
        <v>0.11</v>
      </c>
      <c r="F39" s="4">
        <v>14.31</v>
      </c>
      <c r="G39" s="4"/>
      <c r="H39" s="4"/>
      <c r="I39" s="4">
        <v>0.18</v>
      </c>
      <c r="J39" s="4">
        <v>0.09</v>
      </c>
      <c r="K39" s="4">
        <v>0.03</v>
      </c>
      <c r="L39" s="4">
        <v>0.26</v>
      </c>
      <c r="M39" s="4">
        <v>3.33</v>
      </c>
      <c r="N39" s="4">
        <v>0.01</v>
      </c>
      <c r="O39" s="4">
        <v>4.99</v>
      </c>
      <c r="P39" s="4">
        <v>0.15</v>
      </c>
      <c r="Q39" s="4">
        <v>333</v>
      </c>
      <c r="R39" s="4">
        <v>167</v>
      </c>
      <c r="S39" s="4">
        <v>10.8</v>
      </c>
      <c r="T39" s="4">
        <v>2.71</v>
      </c>
      <c r="U39" s="54">
        <v>44.3</v>
      </c>
      <c r="V39" s="54">
        <v>1.97</v>
      </c>
      <c r="W39" s="4"/>
      <c r="X39" s="4"/>
      <c r="Y39" s="8">
        <v>1.9940119760479043</v>
      </c>
      <c r="Z39" s="8">
        <v>3.9852398523985242</v>
      </c>
      <c r="AA39" s="8">
        <f t="shared" si="1"/>
        <v>22.487309644670049</v>
      </c>
      <c r="AB39" s="8"/>
      <c r="AC39" s="4">
        <v>703</v>
      </c>
      <c r="AD39" s="98"/>
    </row>
    <row r="40" spans="1:30">
      <c r="A40" s="98"/>
      <c r="B40" s="4" t="s">
        <v>498</v>
      </c>
      <c r="C40" s="98"/>
      <c r="D40" s="4">
        <v>74.23</v>
      </c>
      <c r="E40" s="4">
        <v>0.1</v>
      </c>
      <c r="F40" s="4">
        <v>14.69</v>
      </c>
      <c r="G40" s="4"/>
      <c r="H40" s="4"/>
      <c r="I40" s="4">
        <v>0.14000000000000001</v>
      </c>
      <c r="J40" s="4">
        <v>0.09</v>
      </c>
      <c r="K40" s="4">
        <v>0.02</v>
      </c>
      <c r="L40" s="4">
        <v>0.25</v>
      </c>
      <c r="M40" s="4">
        <v>1.32</v>
      </c>
      <c r="N40" s="4">
        <v>0.01</v>
      </c>
      <c r="O40" s="4">
        <v>5.53</v>
      </c>
      <c r="P40" s="4">
        <v>0.13</v>
      </c>
      <c r="Q40" s="4">
        <v>440</v>
      </c>
      <c r="R40" s="4">
        <v>102</v>
      </c>
      <c r="S40" s="4">
        <v>10.7</v>
      </c>
      <c r="T40" s="4">
        <v>2.5</v>
      </c>
      <c r="U40" s="54">
        <v>43.4</v>
      </c>
      <c r="V40" s="54">
        <v>1.92</v>
      </c>
      <c r="W40" s="4"/>
      <c r="X40" s="4"/>
      <c r="Y40" s="8">
        <v>4.3137254901960782</v>
      </c>
      <c r="Z40" s="8">
        <v>4.2799999999999994</v>
      </c>
      <c r="AA40" s="8">
        <f t="shared" si="1"/>
        <v>22.604166666666668</v>
      </c>
      <c r="AB40" s="8"/>
      <c r="AC40" s="4">
        <v>723</v>
      </c>
      <c r="AD40" s="98"/>
    </row>
    <row r="41" spans="1:30">
      <c r="A41" s="98"/>
      <c r="B41" s="4" t="s">
        <v>735</v>
      </c>
      <c r="C41" s="98" t="s">
        <v>738</v>
      </c>
      <c r="D41" s="54">
        <v>71.97</v>
      </c>
      <c r="E41" s="54">
        <v>0.34</v>
      </c>
      <c r="F41" s="54">
        <v>14.49</v>
      </c>
      <c r="G41" s="4"/>
      <c r="H41" s="4"/>
      <c r="I41" s="54">
        <v>0.33</v>
      </c>
      <c r="J41" s="54">
        <v>1.63</v>
      </c>
      <c r="K41" s="54">
        <v>0.05</v>
      </c>
      <c r="L41" s="54">
        <v>0.62</v>
      </c>
      <c r="M41" s="54">
        <v>1.22</v>
      </c>
      <c r="N41" s="54">
        <v>3.16</v>
      </c>
      <c r="O41" s="54">
        <v>4.6399999999999997</v>
      </c>
      <c r="P41" s="54">
        <v>0.15</v>
      </c>
      <c r="Q41" s="54">
        <v>287</v>
      </c>
      <c r="R41" s="54">
        <v>117</v>
      </c>
      <c r="S41" s="54">
        <v>13.1</v>
      </c>
      <c r="T41" s="54">
        <v>1.87</v>
      </c>
      <c r="U41" s="54">
        <v>125</v>
      </c>
      <c r="V41" s="54">
        <v>3.78</v>
      </c>
      <c r="W41" s="54"/>
      <c r="X41" s="54"/>
      <c r="Y41" s="8">
        <f>Q41/R41</f>
        <v>2.4529914529914532</v>
      </c>
      <c r="Z41" s="8">
        <f t="shared" ref="Z41:Z56" si="2">S41/T41</f>
        <v>7.0053475935828873</v>
      </c>
      <c r="AA41" s="8">
        <f t="shared" si="1"/>
        <v>33.06878306878307</v>
      </c>
      <c r="AB41" s="8">
        <f>I41/J41</f>
        <v>0.20245398773006137</v>
      </c>
      <c r="AC41" s="54">
        <v>775</v>
      </c>
      <c r="AD41" s="98"/>
    </row>
    <row r="42" spans="1:30">
      <c r="A42" s="98"/>
      <c r="B42" s="4" t="s">
        <v>736</v>
      </c>
      <c r="C42" s="98"/>
      <c r="D42" s="54">
        <v>70.87</v>
      </c>
      <c r="E42" s="54">
        <v>0.38</v>
      </c>
      <c r="F42" s="54">
        <v>14.79</v>
      </c>
      <c r="G42" s="4"/>
      <c r="H42" s="4"/>
      <c r="I42" s="54">
        <v>0.45</v>
      </c>
      <c r="J42" s="54">
        <v>1.81</v>
      </c>
      <c r="K42" s="54">
        <v>7.0000000000000007E-2</v>
      </c>
      <c r="L42" s="54">
        <v>0.69</v>
      </c>
      <c r="M42" s="54">
        <v>1.85</v>
      </c>
      <c r="N42" s="54">
        <v>3.02</v>
      </c>
      <c r="O42" s="54">
        <v>4.46</v>
      </c>
      <c r="P42" s="54">
        <v>0.2</v>
      </c>
      <c r="Q42" s="54">
        <v>266</v>
      </c>
      <c r="R42" s="54">
        <v>157</v>
      </c>
      <c r="S42" s="54">
        <v>13.9</v>
      </c>
      <c r="T42" s="54">
        <v>1.51</v>
      </c>
      <c r="U42" s="54">
        <v>123</v>
      </c>
      <c r="V42" s="54">
        <v>3.76</v>
      </c>
      <c r="W42" s="54"/>
      <c r="X42" s="54"/>
      <c r="Y42" s="8">
        <f>Q42/R42</f>
        <v>1.6942675159235669</v>
      </c>
      <c r="Z42" s="8">
        <f t="shared" si="2"/>
        <v>9.2052980132450326</v>
      </c>
      <c r="AA42" s="8">
        <f t="shared" si="1"/>
        <v>32.712765957446813</v>
      </c>
      <c r="AB42" s="8">
        <f>I42/J42</f>
        <v>0.24861878453038674</v>
      </c>
      <c r="AC42" s="54">
        <v>769</v>
      </c>
      <c r="AD42" s="98"/>
    </row>
    <row r="43" spans="1:30">
      <c r="A43" s="98"/>
      <c r="B43" s="4" t="s">
        <v>737</v>
      </c>
      <c r="C43" s="98"/>
      <c r="D43" s="54">
        <v>71.14</v>
      </c>
      <c r="E43" s="54">
        <v>0.34</v>
      </c>
      <c r="F43" s="54">
        <v>14.46</v>
      </c>
      <c r="G43" s="4"/>
      <c r="H43" s="4"/>
      <c r="I43" s="54">
        <v>0.39</v>
      </c>
      <c r="J43" s="54">
        <v>1.71</v>
      </c>
      <c r="K43" s="54">
        <v>7.0000000000000007E-2</v>
      </c>
      <c r="L43" s="54">
        <v>0.56000000000000005</v>
      </c>
      <c r="M43" s="54">
        <v>1.56</v>
      </c>
      <c r="N43" s="54">
        <v>2.94</v>
      </c>
      <c r="O43" s="54">
        <v>4.72</v>
      </c>
      <c r="P43" s="54">
        <v>0.18</v>
      </c>
      <c r="Q43" s="54">
        <v>302</v>
      </c>
      <c r="R43" s="54">
        <v>147</v>
      </c>
      <c r="S43" s="54">
        <v>13.4</v>
      </c>
      <c r="T43" s="54">
        <v>2.0299999999999998</v>
      </c>
      <c r="U43" s="54">
        <v>116</v>
      </c>
      <c r="V43" s="54">
        <v>3.39</v>
      </c>
      <c r="W43" s="54"/>
      <c r="X43" s="54"/>
      <c r="Y43" s="8">
        <f>Q43/R43</f>
        <v>2.0544217687074831</v>
      </c>
      <c r="Z43" s="8">
        <f t="shared" si="2"/>
        <v>6.6009852216748772</v>
      </c>
      <c r="AA43" s="8">
        <f t="shared" si="1"/>
        <v>34.21828908554572</v>
      </c>
      <c r="AB43" s="8">
        <f>I43/J43</f>
        <v>0.22807017543859651</v>
      </c>
      <c r="AC43" s="54">
        <v>766</v>
      </c>
      <c r="AD43" s="98"/>
    </row>
    <row r="44" spans="1:30">
      <c r="A44" s="98"/>
      <c r="B44" s="4">
        <v>1227</v>
      </c>
      <c r="C44" s="98" t="s">
        <v>728</v>
      </c>
      <c r="D44" s="4">
        <v>77.680000000000007</v>
      </c>
      <c r="E44" s="4">
        <v>0.05</v>
      </c>
      <c r="F44" s="4">
        <v>14.13</v>
      </c>
      <c r="G44" s="4"/>
      <c r="H44" s="4">
        <v>0.21</v>
      </c>
      <c r="I44" s="4"/>
      <c r="J44" s="4"/>
      <c r="K44" s="4">
        <v>0.03</v>
      </c>
      <c r="L44" s="4">
        <v>0.57999999999999996</v>
      </c>
      <c r="M44" s="4">
        <v>0.89</v>
      </c>
      <c r="N44" s="4">
        <v>0.56000000000000005</v>
      </c>
      <c r="O44" s="4">
        <v>4.2300000000000004</v>
      </c>
      <c r="P44" s="4">
        <v>0.27</v>
      </c>
      <c r="Q44" s="4">
        <v>505</v>
      </c>
      <c r="R44" s="4">
        <v>6.44</v>
      </c>
      <c r="S44" s="4">
        <v>20.170000000000002</v>
      </c>
      <c r="T44" s="4">
        <v>12.83</v>
      </c>
      <c r="U44" s="4">
        <v>34.520000000000003</v>
      </c>
      <c r="V44" s="4">
        <v>2.0499999999999998</v>
      </c>
      <c r="W44" s="4"/>
      <c r="X44" s="4">
        <v>17.22</v>
      </c>
      <c r="Y44" s="8">
        <v>78.41614906832298</v>
      </c>
      <c r="Z44" s="8">
        <f t="shared" si="2"/>
        <v>1.5720966484801249</v>
      </c>
      <c r="AA44" s="8">
        <f t="shared" si="1"/>
        <v>16.839024390243907</v>
      </c>
      <c r="AB44" s="8"/>
      <c r="AC44" s="4">
        <v>712</v>
      </c>
      <c r="AD44" s="98" t="s">
        <v>512</v>
      </c>
    </row>
    <row r="45" spans="1:30">
      <c r="A45" s="98"/>
      <c r="B45" s="4" t="s">
        <v>499</v>
      </c>
      <c r="C45" s="98"/>
      <c r="D45" s="4">
        <v>77.930000000000007</v>
      </c>
      <c r="E45" s="4">
        <v>0.06</v>
      </c>
      <c r="F45" s="4">
        <v>13.56</v>
      </c>
      <c r="G45" s="4"/>
      <c r="H45" s="4">
        <v>0.26</v>
      </c>
      <c r="I45" s="4"/>
      <c r="J45" s="4"/>
      <c r="K45" s="4">
        <v>0.03</v>
      </c>
      <c r="L45" s="4">
        <v>0.63</v>
      </c>
      <c r="M45" s="4">
        <v>0.93</v>
      </c>
      <c r="N45" s="4">
        <v>0.61</v>
      </c>
      <c r="O45" s="4">
        <v>4.41</v>
      </c>
      <c r="P45" s="4">
        <v>0.26</v>
      </c>
      <c r="Q45" s="4">
        <v>551</v>
      </c>
      <c r="R45" s="4">
        <v>7.49</v>
      </c>
      <c r="S45" s="4">
        <v>21.34</v>
      </c>
      <c r="T45" s="4">
        <v>12.48</v>
      </c>
      <c r="U45" s="4">
        <v>31.33</v>
      </c>
      <c r="V45" s="4">
        <v>2.1800000000000002</v>
      </c>
      <c r="W45" s="4"/>
      <c r="X45" s="4">
        <v>17.66</v>
      </c>
      <c r="Y45" s="8">
        <v>73.56475300400534</v>
      </c>
      <c r="Z45" s="8">
        <f t="shared" si="2"/>
        <v>1.7099358974358974</v>
      </c>
      <c r="AA45" s="8">
        <f t="shared" si="1"/>
        <v>14.371559633027521</v>
      </c>
      <c r="AB45" s="8"/>
      <c r="AC45" s="4">
        <v>701</v>
      </c>
      <c r="AD45" s="98"/>
    </row>
    <row r="46" spans="1:30">
      <c r="A46" s="98"/>
      <c r="B46" s="4" t="s">
        <v>500</v>
      </c>
      <c r="C46" s="98"/>
      <c r="D46" s="4">
        <v>77.69</v>
      </c>
      <c r="E46" s="4">
        <v>0.05</v>
      </c>
      <c r="F46" s="4">
        <v>13.62</v>
      </c>
      <c r="G46" s="4"/>
      <c r="H46" s="4">
        <v>0.24</v>
      </c>
      <c r="I46" s="4"/>
      <c r="J46" s="4"/>
      <c r="K46" s="4">
        <v>0.04</v>
      </c>
      <c r="L46" s="4">
        <v>0.62</v>
      </c>
      <c r="M46" s="4">
        <v>1.02</v>
      </c>
      <c r="N46" s="4">
        <v>0.63</v>
      </c>
      <c r="O46" s="4">
        <v>4.34</v>
      </c>
      <c r="P46" s="4">
        <v>0.28000000000000003</v>
      </c>
      <c r="Q46" s="4">
        <v>523</v>
      </c>
      <c r="R46" s="4">
        <v>6.55</v>
      </c>
      <c r="S46" s="4">
        <v>20.41</v>
      </c>
      <c r="T46" s="4">
        <v>12.56</v>
      </c>
      <c r="U46" s="4">
        <v>29.67</v>
      </c>
      <c r="V46" s="4">
        <v>1.92</v>
      </c>
      <c r="W46" s="4"/>
      <c r="X46" s="4">
        <v>16.53</v>
      </c>
      <c r="Y46" s="8">
        <v>79.847328244274806</v>
      </c>
      <c r="Z46" s="8">
        <f t="shared" si="2"/>
        <v>1.625</v>
      </c>
      <c r="AA46" s="8">
        <f t="shared" si="1"/>
        <v>15.453125000000002</v>
      </c>
      <c r="AB46" s="8"/>
      <c r="AC46" s="4">
        <v>697</v>
      </c>
      <c r="AD46" s="98"/>
    </row>
    <row r="47" spans="1:30">
      <c r="A47" s="98"/>
      <c r="B47" s="4" t="s">
        <v>501</v>
      </c>
      <c r="C47" s="98"/>
      <c r="D47" s="4">
        <v>78.34</v>
      </c>
      <c r="E47" s="4">
        <v>0.08</v>
      </c>
      <c r="F47" s="4">
        <v>12.96</v>
      </c>
      <c r="G47" s="4"/>
      <c r="H47" s="4">
        <v>0.28000000000000003</v>
      </c>
      <c r="I47" s="4"/>
      <c r="J47" s="4"/>
      <c r="K47" s="4">
        <v>0.03</v>
      </c>
      <c r="L47" s="4">
        <v>0.71</v>
      </c>
      <c r="M47" s="4">
        <v>0.98</v>
      </c>
      <c r="N47" s="4">
        <v>0.56000000000000005</v>
      </c>
      <c r="O47" s="4">
        <v>4.82</v>
      </c>
      <c r="P47" s="4">
        <v>0.25</v>
      </c>
      <c r="Q47" s="4">
        <v>509</v>
      </c>
      <c r="R47" s="4">
        <v>6.86</v>
      </c>
      <c r="S47" s="4">
        <v>20.56</v>
      </c>
      <c r="T47" s="4">
        <v>12.13</v>
      </c>
      <c r="U47" s="4">
        <v>30.38</v>
      </c>
      <c r="V47" s="4">
        <v>2.1</v>
      </c>
      <c r="W47" s="4"/>
      <c r="X47" s="4">
        <v>16.63</v>
      </c>
      <c r="Y47" s="8">
        <v>74.198250728862973</v>
      </c>
      <c r="Z47" s="8">
        <f t="shared" si="2"/>
        <v>1.6949711459192083</v>
      </c>
      <c r="AA47" s="8">
        <f t="shared" si="1"/>
        <v>14.466666666666665</v>
      </c>
      <c r="AB47" s="8"/>
      <c r="AC47" s="4">
        <v>694</v>
      </c>
      <c r="AD47" s="98"/>
    </row>
    <row r="48" spans="1:30">
      <c r="A48" s="98"/>
      <c r="B48" s="4">
        <v>1228</v>
      </c>
      <c r="C48" s="98"/>
      <c r="D48" s="4">
        <v>78.28</v>
      </c>
      <c r="E48" s="4">
        <v>0.05</v>
      </c>
      <c r="F48" s="4">
        <v>13.95</v>
      </c>
      <c r="G48" s="4"/>
      <c r="H48" s="4">
        <v>0.09</v>
      </c>
      <c r="I48" s="4"/>
      <c r="J48" s="4"/>
      <c r="K48" s="4">
        <v>0.02</v>
      </c>
      <c r="L48" s="4">
        <v>0.52</v>
      </c>
      <c r="M48" s="4">
        <v>0.97</v>
      </c>
      <c r="N48" s="4">
        <v>0.57999999999999996</v>
      </c>
      <c r="O48" s="4">
        <v>4.3099999999999996</v>
      </c>
      <c r="P48" s="4">
        <v>0.25</v>
      </c>
      <c r="Q48" s="4">
        <v>513</v>
      </c>
      <c r="R48" s="4">
        <v>8.1199999999999992</v>
      </c>
      <c r="S48" s="4">
        <v>20.86</v>
      </c>
      <c r="T48" s="4">
        <v>12.69</v>
      </c>
      <c r="U48" s="4">
        <v>32.36</v>
      </c>
      <c r="V48" s="4">
        <v>1.98</v>
      </c>
      <c r="W48" s="4"/>
      <c r="X48" s="4">
        <v>16.78</v>
      </c>
      <c r="Y48" s="8">
        <v>63.177339901477836</v>
      </c>
      <c r="Z48" s="8">
        <f t="shared" si="2"/>
        <v>1.6438140267927501</v>
      </c>
      <c r="AA48" s="8">
        <f t="shared" si="1"/>
        <v>16.343434343434343</v>
      </c>
      <c r="AB48" s="8"/>
      <c r="AC48" s="4">
        <v>705</v>
      </c>
      <c r="AD48" s="98"/>
    </row>
    <row r="49" spans="1:33">
      <c r="A49" s="98"/>
      <c r="B49" s="4" t="s">
        <v>502</v>
      </c>
      <c r="C49" s="98"/>
      <c r="D49" s="4">
        <v>78.09</v>
      </c>
      <c r="E49" s="4">
        <v>0.05</v>
      </c>
      <c r="F49" s="4">
        <v>13.83</v>
      </c>
      <c r="G49" s="4"/>
      <c r="H49" s="4">
        <v>0.08</v>
      </c>
      <c r="I49" s="4"/>
      <c r="J49" s="4"/>
      <c r="K49" s="4">
        <v>0.02</v>
      </c>
      <c r="L49" s="4">
        <v>0.51</v>
      </c>
      <c r="M49" s="4">
        <v>0.96</v>
      </c>
      <c r="N49" s="4">
        <v>0.57999999999999996</v>
      </c>
      <c r="O49" s="4">
        <v>4.32</v>
      </c>
      <c r="P49" s="4">
        <v>0.25</v>
      </c>
      <c r="Q49" s="4">
        <v>523</v>
      </c>
      <c r="R49" s="4">
        <v>7.67</v>
      </c>
      <c r="S49" s="4">
        <v>20.96</v>
      </c>
      <c r="T49" s="4">
        <v>11.96</v>
      </c>
      <c r="U49" s="4">
        <v>31.73</v>
      </c>
      <c r="V49" s="4">
        <v>2.0099999999999998</v>
      </c>
      <c r="W49" s="4"/>
      <c r="X49" s="4">
        <v>16.940000000000001</v>
      </c>
      <c r="Y49" s="8">
        <v>68.187744458930894</v>
      </c>
      <c r="Z49" s="8">
        <f t="shared" si="2"/>
        <v>1.7525083612040133</v>
      </c>
      <c r="AA49" s="8">
        <f t="shared" si="1"/>
        <v>15.786069651741295</v>
      </c>
      <c r="AB49" s="8"/>
      <c r="AC49" s="4">
        <v>704</v>
      </c>
      <c r="AD49" s="98"/>
    </row>
    <row r="50" spans="1:33">
      <c r="A50" s="98"/>
      <c r="B50" s="4" t="s">
        <v>503</v>
      </c>
      <c r="C50" s="98"/>
      <c r="D50" s="4">
        <v>77.760000000000005</v>
      </c>
      <c r="E50" s="4">
        <v>0.06</v>
      </c>
      <c r="F50" s="4">
        <v>13.84</v>
      </c>
      <c r="G50" s="4"/>
      <c r="H50" s="4">
        <v>0.08</v>
      </c>
      <c r="I50" s="4"/>
      <c r="J50" s="4"/>
      <c r="K50" s="4">
        <v>0.02</v>
      </c>
      <c r="L50" s="4">
        <v>0.5</v>
      </c>
      <c r="M50" s="4">
        <v>0.96</v>
      </c>
      <c r="N50" s="4">
        <v>0.56999999999999995</v>
      </c>
      <c r="O50" s="4">
        <v>4.2699999999999996</v>
      </c>
      <c r="P50" s="4">
        <v>0.25</v>
      </c>
      <c r="Q50" s="4">
        <v>531</v>
      </c>
      <c r="R50" s="4">
        <v>6.39</v>
      </c>
      <c r="S50" s="4">
        <v>21.13</v>
      </c>
      <c r="T50" s="4">
        <v>12.53</v>
      </c>
      <c r="U50" s="4">
        <v>32.21</v>
      </c>
      <c r="V50" s="4">
        <v>2.13</v>
      </c>
      <c r="W50" s="4"/>
      <c r="X50" s="4">
        <v>16.98</v>
      </c>
      <c r="Y50" s="8">
        <v>83.098591549295776</v>
      </c>
      <c r="Z50" s="8">
        <f t="shared" si="2"/>
        <v>1.6863527533918596</v>
      </c>
      <c r="AA50" s="8">
        <f t="shared" si="1"/>
        <v>15.122065727699532</v>
      </c>
      <c r="AB50" s="8"/>
      <c r="AC50" s="4">
        <v>705</v>
      </c>
      <c r="AD50" s="98"/>
    </row>
    <row r="51" spans="1:33">
      <c r="A51" s="98"/>
      <c r="B51" s="4" t="s">
        <v>504</v>
      </c>
      <c r="C51" s="98"/>
      <c r="D51" s="4">
        <v>78.61</v>
      </c>
      <c r="E51" s="4">
        <v>0.06</v>
      </c>
      <c r="F51" s="4">
        <v>13.71</v>
      </c>
      <c r="G51" s="4"/>
      <c r="H51" s="4">
        <v>0.21</v>
      </c>
      <c r="I51" s="4"/>
      <c r="J51" s="4"/>
      <c r="K51" s="4">
        <v>0.02</v>
      </c>
      <c r="L51" s="4">
        <v>0.48</v>
      </c>
      <c r="M51" s="4">
        <v>1.01</v>
      </c>
      <c r="N51" s="4">
        <v>0.62</v>
      </c>
      <c r="O51" s="4">
        <v>4.91</v>
      </c>
      <c r="P51" s="4">
        <v>0.26</v>
      </c>
      <c r="Q51" s="4">
        <v>538</v>
      </c>
      <c r="R51" s="4">
        <v>6.65</v>
      </c>
      <c r="S51" s="4">
        <v>21.63</v>
      </c>
      <c r="T51" s="4">
        <v>13.13</v>
      </c>
      <c r="U51" s="4">
        <v>33.1</v>
      </c>
      <c r="V51" s="4">
        <v>2.0499999999999998</v>
      </c>
      <c r="W51" s="4"/>
      <c r="X51" s="4">
        <v>17.11</v>
      </c>
      <c r="Y51" s="8">
        <v>80.902255639097746</v>
      </c>
      <c r="Z51" s="8">
        <f t="shared" si="2"/>
        <v>1.6473724295506471</v>
      </c>
      <c r="AA51" s="8">
        <f t="shared" si="1"/>
        <v>16.146341463414636</v>
      </c>
      <c r="AB51" s="8"/>
      <c r="AC51" s="4">
        <v>701</v>
      </c>
      <c r="AD51" s="98"/>
    </row>
    <row r="52" spans="1:33">
      <c r="A52" s="98"/>
      <c r="B52" s="4" t="s">
        <v>505</v>
      </c>
      <c r="C52" s="98"/>
      <c r="D52" s="4">
        <v>77.849999999999994</v>
      </c>
      <c r="E52" s="4">
        <v>7.0000000000000007E-2</v>
      </c>
      <c r="F52" s="4">
        <v>13.86</v>
      </c>
      <c r="G52" s="4"/>
      <c r="H52" s="4">
        <v>0.25</v>
      </c>
      <c r="I52" s="4"/>
      <c r="J52" s="4"/>
      <c r="K52" s="4">
        <v>0.03</v>
      </c>
      <c r="L52" s="4">
        <v>0.63</v>
      </c>
      <c r="M52" s="4">
        <v>0.97</v>
      </c>
      <c r="N52" s="4">
        <v>0.65</v>
      </c>
      <c r="O52" s="4">
        <v>4.8899999999999997</v>
      </c>
      <c r="P52" s="4">
        <v>0.28000000000000003</v>
      </c>
      <c r="Q52" s="4">
        <v>542</v>
      </c>
      <c r="R52" s="4">
        <v>7.13</v>
      </c>
      <c r="S52" s="4">
        <v>21.18</v>
      </c>
      <c r="T52" s="4">
        <v>13.35</v>
      </c>
      <c r="U52" s="4">
        <v>30.76</v>
      </c>
      <c r="V52" s="4">
        <v>1.96</v>
      </c>
      <c r="W52" s="4"/>
      <c r="X52" s="4">
        <v>17.18</v>
      </c>
      <c r="Y52" s="8">
        <v>76.016830294530152</v>
      </c>
      <c r="Z52" s="8">
        <f t="shared" si="2"/>
        <v>1.5865168539325842</v>
      </c>
      <c r="AA52" s="8">
        <f t="shared" si="1"/>
        <v>15.693877551020408</v>
      </c>
      <c r="AB52" s="8"/>
      <c r="AC52" s="4">
        <v>696</v>
      </c>
      <c r="AD52" s="98"/>
    </row>
    <row r="53" spans="1:33">
      <c r="A53" s="98"/>
      <c r="B53" s="4">
        <v>1229</v>
      </c>
      <c r="C53" s="98" t="s">
        <v>721</v>
      </c>
      <c r="D53" s="4">
        <v>77.760000000000005</v>
      </c>
      <c r="E53" s="4">
        <v>7.0000000000000007E-2</v>
      </c>
      <c r="F53" s="4">
        <v>13.47</v>
      </c>
      <c r="G53" s="4"/>
      <c r="H53" s="4">
        <v>0.16</v>
      </c>
      <c r="I53" s="4"/>
      <c r="J53" s="4"/>
      <c r="K53" s="4">
        <v>0.04</v>
      </c>
      <c r="L53" s="4">
        <v>0.81</v>
      </c>
      <c r="M53" s="4">
        <v>0.86</v>
      </c>
      <c r="N53" s="4">
        <v>0.62</v>
      </c>
      <c r="O53" s="4">
        <v>4.76</v>
      </c>
      <c r="P53" s="4">
        <v>0.24</v>
      </c>
      <c r="Q53" s="4">
        <v>513</v>
      </c>
      <c r="R53" s="4">
        <v>7.24</v>
      </c>
      <c r="S53" s="4">
        <v>20.56</v>
      </c>
      <c r="T53" s="4">
        <v>12.96</v>
      </c>
      <c r="U53" s="4">
        <v>31.06</v>
      </c>
      <c r="V53" s="4">
        <v>2.21</v>
      </c>
      <c r="W53" s="4"/>
      <c r="X53" s="4">
        <v>17.309999999999999</v>
      </c>
      <c r="Y53" s="8">
        <v>70.856353591160214</v>
      </c>
      <c r="Z53" s="8">
        <f t="shared" si="2"/>
        <v>1.5864197530864195</v>
      </c>
      <c r="AA53" s="8">
        <f t="shared" si="1"/>
        <v>14.054298642533936</v>
      </c>
      <c r="AB53" s="8"/>
      <c r="AC53" s="4">
        <v>698</v>
      </c>
      <c r="AD53" s="98"/>
    </row>
    <row r="54" spans="1:33">
      <c r="A54" s="98"/>
      <c r="B54" s="4" t="s">
        <v>506</v>
      </c>
      <c r="C54" s="98"/>
      <c r="D54" s="4">
        <v>77.28</v>
      </c>
      <c r="E54" s="4">
        <v>0.08</v>
      </c>
      <c r="F54" s="4">
        <v>13.84</v>
      </c>
      <c r="G54" s="4"/>
      <c r="H54" s="4">
        <v>0.13</v>
      </c>
      <c r="I54" s="4"/>
      <c r="J54" s="4"/>
      <c r="K54" s="4">
        <v>0.05</v>
      </c>
      <c r="L54" s="4">
        <v>0.53</v>
      </c>
      <c r="M54" s="4">
        <v>0.92</v>
      </c>
      <c r="N54" s="4">
        <v>0.83</v>
      </c>
      <c r="O54" s="4">
        <v>5.03</v>
      </c>
      <c r="P54" s="4">
        <v>0.3</v>
      </c>
      <c r="Q54" s="4">
        <v>509</v>
      </c>
      <c r="R54" s="4">
        <v>7.53</v>
      </c>
      <c r="S54" s="4">
        <v>20.91</v>
      </c>
      <c r="T54" s="4">
        <v>12.85</v>
      </c>
      <c r="U54" s="4">
        <v>30.88</v>
      </c>
      <c r="V54" s="4">
        <v>2.15</v>
      </c>
      <c r="W54" s="4"/>
      <c r="X54" s="4">
        <v>16.95</v>
      </c>
      <c r="Y54" s="8">
        <v>67.596281540504648</v>
      </c>
      <c r="Z54" s="8">
        <f t="shared" si="2"/>
        <v>1.6272373540856031</v>
      </c>
      <c r="AA54" s="8">
        <f t="shared" si="1"/>
        <v>14.362790697674418</v>
      </c>
      <c r="AB54" s="8"/>
      <c r="AC54" s="4">
        <v>694</v>
      </c>
      <c r="AD54" s="98"/>
    </row>
    <row r="55" spans="1:33">
      <c r="A55" s="98"/>
      <c r="B55" s="4" t="s">
        <v>507</v>
      </c>
      <c r="C55" s="98"/>
      <c r="D55" s="4">
        <v>77.819999999999993</v>
      </c>
      <c r="E55" s="4">
        <v>0.08</v>
      </c>
      <c r="F55" s="4">
        <v>13.68</v>
      </c>
      <c r="G55" s="4"/>
      <c r="H55" s="4">
        <v>0.19</v>
      </c>
      <c r="I55" s="4"/>
      <c r="J55" s="4"/>
      <c r="K55" s="4">
        <v>0.05</v>
      </c>
      <c r="L55" s="4">
        <v>0.49</v>
      </c>
      <c r="M55" s="4">
        <v>0.96</v>
      </c>
      <c r="N55" s="4">
        <v>0.57999999999999996</v>
      </c>
      <c r="O55" s="4">
        <v>5.12</v>
      </c>
      <c r="P55" s="4">
        <v>0.28000000000000003</v>
      </c>
      <c r="Q55" s="4">
        <v>511</v>
      </c>
      <c r="R55" s="4">
        <v>6.39</v>
      </c>
      <c r="S55" s="4">
        <v>20.68</v>
      </c>
      <c r="T55" s="4">
        <v>12.79</v>
      </c>
      <c r="U55" s="4">
        <v>29.78</v>
      </c>
      <c r="V55" s="4">
        <v>2.23</v>
      </c>
      <c r="W55" s="4"/>
      <c r="X55" s="4">
        <v>16.88</v>
      </c>
      <c r="Y55" s="8">
        <v>79.968701095461668</v>
      </c>
      <c r="Z55" s="8">
        <f t="shared" si="2"/>
        <v>1.6168881939014856</v>
      </c>
      <c r="AA55" s="8">
        <f t="shared" si="1"/>
        <v>13.354260089686099</v>
      </c>
      <c r="AB55" s="8"/>
      <c r="AC55" s="4">
        <v>693</v>
      </c>
      <c r="AD55" s="98"/>
    </row>
    <row r="56" spans="1:33">
      <c r="A56" s="98"/>
      <c r="B56" s="4" t="s">
        <v>508</v>
      </c>
      <c r="C56" s="98"/>
      <c r="D56" s="4">
        <v>76.930000000000007</v>
      </c>
      <c r="E56" s="4">
        <v>0.06</v>
      </c>
      <c r="F56" s="4">
        <v>14.08</v>
      </c>
      <c r="G56" s="4"/>
      <c r="H56" s="4">
        <v>0.2</v>
      </c>
      <c r="I56" s="4"/>
      <c r="J56" s="4"/>
      <c r="K56" s="4">
        <v>0.04</v>
      </c>
      <c r="L56" s="4">
        <v>0.73</v>
      </c>
      <c r="M56" s="4">
        <v>0.89</v>
      </c>
      <c r="N56" s="4">
        <v>0.56000000000000005</v>
      </c>
      <c r="O56" s="4">
        <v>5.26</v>
      </c>
      <c r="P56" s="4">
        <v>0.28000000000000003</v>
      </c>
      <c r="Q56" s="4">
        <v>522</v>
      </c>
      <c r="R56" s="4">
        <v>6.68</v>
      </c>
      <c r="S56" s="4">
        <v>20.73</v>
      </c>
      <c r="T56" s="4">
        <v>13.46</v>
      </c>
      <c r="U56" s="4">
        <v>32.25</v>
      </c>
      <c r="V56" s="4">
        <v>2.31</v>
      </c>
      <c r="W56" s="4"/>
      <c r="X56" s="4">
        <v>17.03</v>
      </c>
      <c r="Y56" s="8">
        <v>78.143712574850298</v>
      </c>
      <c r="Z56" s="8">
        <f t="shared" si="2"/>
        <v>1.5401188707280831</v>
      </c>
      <c r="AA56" s="8">
        <f t="shared" si="1"/>
        <v>13.961038961038961</v>
      </c>
      <c r="AB56" s="8"/>
      <c r="AC56" s="4">
        <v>700</v>
      </c>
      <c r="AD56" s="98"/>
      <c r="AE56" s="81"/>
      <c r="AG56" s="81"/>
    </row>
    <row r="57" spans="1:33">
      <c r="A57" s="98" t="s">
        <v>756</v>
      </c>
      <c r="B57" s="4" t="s">
        <v>514</v>
      </c>
      <c r="C57" s="98" t="s">
        <v>55</v>
      </c>
      <c r="D57" s="4">
        <v>72.81</v>
      </c>
      <c r="E57" s="4">
        <v>0.18</v>
      </c>
      <c r="F57" s="4">
        <v>14.68</v>
      </c>
      <c r="G57" s="4"/>
      <c r="H57" s="4">
        <v>1.18</v>
      </c>
      <c r="I57" s="4">
        <v>0.33</v>
      </c>
      <c r="J57" s="4">
        <v>0.88</v>
      </c>
      <c r="K57" s="4">
        <v>0.03</v>
      </c>
      <c r="L57" s="4">
        <v>0.34</v>
      </c>
      <c r="M57" s="4">
        <v>0.95</v>
      </c>
      <c r="N57" s="4">
        <v>3.75</v>
      </c>
      <c r="O57" s="4">
        <v>4.74</v>
      </c>
      <c r="P57" s="4">
        <v>0.16</v>
      </c>
      <c r="Q57" s="4">
        <v>405</v>
      </c>
      <c r="R57" s="4">
        <v>73</v>
      </c>
      <c r="S57" s="4">
        <v>9.1</v>
      </c>
      <c r="T57" s="4">
        <v>2.04</v>
      </c>
      <c r="U57" s="4">
        <v>90.2</v>
      </c>
      <c r="V57" s="4">
        <v>2.84</v>
      </c>
      <c r="W57" s="4">
        <v>18.5</v>
      </c>
      <c r="X57" s="4">
        <v>23.5</v>
      </c>
      <c r="Y57" s="8">
        <v>5.5479452054794525</v>
      </c>
      <c r="Z57" s="8">
        <v>4.4607843137254903</v>
      </c>
      <c r="AA57" s="8">
        <f t="shared" si="1"/>
        <v>31.760563380281692</v>
      </c>
      <c r="AB57" s="8">
        <f t="shared" ref="AB57:AB87" si="3">I57/J57</f>
        <v>0.375</v>
      </c>
      <c r="AC57" s="4">
        <v>746</v>
      </c>
      <c r="AD57" s="98" t="s">
        <v>612</v>
      </c>
    </row>
    <row r="58" spans="1:33">
      <c r="A58" s="98"/>
      <c r="B58" s="4" t="s">
        <v>515</v>
      </c>
      <c r="C58" s="98"/>
      <c r="D58" s="4">
        <v>72.760000000000005</v>
      </c>
      <c r="E58" s="4">
        <v>0.22</v>
      </c>
      <c r="F58" s="4">
        <v>15.02</v>
      </c>
      <c r="G58" s="4"/>
      <c r="H58" s="4">
        <v>1.33</v>
      </c>
      <c r="I58" s="4">
        <v>0.25</v>
      </c>
      <c r="J58" s="4">
        <v>1.1100000000000001</v>
      </c>
      <c r="K58" s="4">
        <v>0.04</v>
      </c>
      <c r="L58" s="4">
        <v>0.38</v>
      </c>
      <c r="M58" s="4">
        <v>1.17</v>
      </c>
      <c r="N58" s="4">
        <v>3.86</v>
      </c>
      <c r="O58" s="4">
        <v>4.72</v>
      </c>
      <c r="P58" s="4">
        <v>0.17</v>
      </c>
      <c r="Q58" s="4">
        <v>383</v>
      </c>
      <c r="R58" s="4">
        <v>66</v>
      </c>
      <c r="S58" s="4">
        <v>9.85</v>
      </c>
      <c r="T58" s="4">
        <v>2.1</v>
      </c>
      <c r="U58" s="4">
        <v>91.6</v>
      </c>
      <c r="V58" s="4">
        <v>2.89</v>
      </c>
      <c r="W58" s="4">
        <v>4.5999999999999996</v>
      </c>
      <c r="X58" s="4">
        <v>17.2</v>
      </c>
      <c r="Y58" s="8">
        <v>5.8030303030303028</v>
      </c>
      <c r="Z58" s="8">
        <v>4.6904761904761898</v>
      </c>
      <c r="AA58" s="8">
        <f t="shared" si="1"/>
        <v>31.695501730103803</v>
      </c>
      <c r="AB58" s="8">
        <f t="shared" si="3"/>
        <v>0.2252252252252252</v>
      </c>
      <c r="AC58" s="4">
        <v>744</v>
      </c>
      <c r="AD58" s="98"/>
    </row>
    <row r="59" spans="1:33">
      <c r="A59" s="98"/>
      <c r="B59" s="4" t="s">
        <v>516</v>
      </c>
      <c r="C59" s="98"/>
      <c r="D59" s="4">
        <v>73.180000000000007</v>
      </c>
      <c r="E59" s="4">
        <v>0.21</v>
      </c>
      <c r="F59" s="4">
        <v>14.42</v>
      </c>
      <c r="G59" s="4"/>
      <c r="H59" s="4">
        <v>1.25</v>
      </c>
      <c r="I59" s="4">
        <v>0.23</v>
      </c>
      <c r="J59" s="4">
        <v>1.04</v>
      </c>
      <c r="K59" s="4">
        <v>0.03</v>
      </c>
      <c r="L59" s="4">
        <v>0.36</v>
      </c>
      <c r="M59" s="4">
        <v>1.04</v>
      </c>
      <c r="N59" s="4">
        <v>3.7</v>
      </c>
      <c r="O59" s="4">
        <v>4.5999999999999996</v>
      </c>
      <c r="P59" s="4">
        <v>0.16</v>
      </c>
      <c r="Q59" s="4">
        <v>354</v>
      </c>
      <c r="R59" s="4">
        <v>66.5</v>
      </c>
      <c r="S59" s="4">
        <v>9.1</v>
      </c>
      <c r="T59" s="4">
        <v>1.88</v>
      </c>
      <c r="U59" s="4">
        <v>93</v>
      </c>
      <c r="V59" s="4">
        <v>2.91</v>
      </c>
      <c r="W59" s="4">
        <v>19.5</v>
      </c>
      <c r="X59" s="4">
        <v>15</v>
      </c>
      <c r="Y59" s="8">
        <v>5.3233082706766917</v>
      </c>
      <c r="Z59" s="8">
        <v>4.8404255319148941</v>
      </c>
      <c r="AA59" s="8">
        <f t="shared" si="1"/>
        <v>31.958762886597938</v>
      </c>
      <c r="AB59" s="8">
        <f t="shared" si="3"/>
        <v>0.22115384615384615</v>
      </c>
      <c r="AC59" s="4">
        <v>747</v>
      </c>
      <c r="AD59" s="98"/>
    </row>
    <row r="60" spans="1:33">
      <c r="A60" s="98"/>
      <c r="B60" s="4" t="s">
        <v>517</v>
      </c>
      <c r="C60" s="98"/>
      <c r="D60" s="4">
        <v>71.62</v>
      </c>
      <c r="E60" s="4">
        <v>0.21</v>
      </c>
      <c r="F60" s="4">
        <v>15.6</v>
      </c>
      <c r="G60" s="4"/>
      <c r="H60" s="4">
        <v>1.35</v>
      </c>
      <c r="I60" s="4">
        <v>0.25</v>
      </c>
      <c r="J60" s="4">
        <v>1.1299999999999999</v>
      </c>
      <c r="K60" s="4">
        <v>0.04</v>
      </c>
      <c r="L60" s="4">
        <v>0.4</v>
      </c>
      <c r="M60" s="4">
        <v>1.25</v>
      </c>
      <c r="N60" s="4">
        <v>3.99</v>
      </c>
      <c r="O60" s="4">
        <v>4.8899999999999997</v>
      </c>
      <c r="P60" s="4">
        <v>0.16</v>
      </c>
      <c r="Q60" s="4">
        <v>356</v>
      </c>
      <c r="R60" s="4">
        <v>60.5</v>
      </c>
      <c r="S60" s="4">
        <v>9.43</v>
      </c>
      <c r="T60" s="4">
        <v>1.94</v>
      </c>
      <c r="U60" s="4">
        <v>100</v>
      </c>
      <c r="V60" s="4">
        <v>3.06</v>
      </c>
      <c r="W60" s="4">
        <v>3.37</v>
      </c>
      <c r="X60" s="4">
        <v>20.2</v>
      </c>
      <c r="Y60" s="8">
        <v>5.884297520661157</v>
      </c>
      <c r="Z60" s="8">
        <v>4.8608247422680408</v>
      </c>
      <c r="AA60" s="8">
        <f t="shared" si="1"/>
        <v>32.679738562091501</v>
      </c>
      <c r="AB60" s="8">
        <f t="shared" si="3"/>
        <v>0.22123893805309736</v>
      </c>
      <c r="AC60" s="4">
        <v>750</v>
      </c>
      <c r="AD60" s="98"/>
    </row>
    <row r="61" spans="1:33">
      <c r="A61" s="98"/>
      <c r="B61" s="4" t="s">
        <v>518</v>
      </c>
      <c r="C61" s="98"/>
      <c r="D61" s="4">
        <v>73.430000000000007</v>
      </c>
      <c r="E61" s="4">
        <v>0.2</v>
      </c>
      <c r="F61" s="4">
        <v>14.71</v>
      </c>
      <c r="G61" s="4"/>
      <c r="H61" s="4">
        <v>1.26</v>
      </c>
      <c r="I61" s="4">
        <v>0.3</v>
      </c>
      <c r="J61" s="4">
        <v>0.99</v>
      </c>
      <c r="K61" s="4">
        <v>0.03</v>
      </c>
      <c r="L61" s="4">
        <v>0.39</v>
      </c>
      <c r="M61" s="4">
        <v>1.08</v>
      </c>
      <c r="N61" s="4">
        <v>3.68</v>
      </c>
      <c r="O61" s="4">
        <v>4.79</v>
      </c>
      <c r="P61" s="4">
        <v>0.14000000000000001</v>
      </c>
      <c r="Q61" s="4">
        <v>331</v>
      </c>
      <c r="R61" s="4">
        <v>67.7</v>
      </c>
      <c r="S61" s="4">
        <v>8.1199999999999992</v>
      </c>
      <c r="T61" s="4">
        <v>1.98</v>
      </c>
      <c r="U61" s="4">
        <v>100</v>
      </c>
      <c r="V61" s="4">
        <v>3.06</v>
      </c>
      <c r="W61" s="4">
        <v>2</v>
      </c>
      <c r="X61" s="4">
        <v>7.84</v>
      </c>
      <c r="Y61" s="8">
        <v>4.8892171344165432</v>
      </c>
      <c r="Z61" s="8">
        <v>4.1010101010101003</v>
      </c>
      <c r="AA61" s="8">
        <f t="shared" si="1"/>
        <v>32.679738562091501</v>
      </c>
      <c r="AB61" s="8">
        <f t="shared" si="3"/>
        <v>0.30303030303030304</v>
      </c>
      <c r="AC61" s="4">
        <v>753</v>
      </c>
      <c r="AD61" s="98"/>
    </row>
    <row r="62" spans="1:33">
      <c r="A62" s="98"/>
      <c r="B62" s="4" t="s">
        <v>519</v>
      </c>
      <c r="C62" s="98"/>
      <c r="D62" s="4">
        <v>72.16</v>
      </c>
      <c r="E62" s="4">
        <v>0.28000000000000003</v>
      </c>
      <c r="F62" s="4">
        <v>14.91</v>
      </c>
      <c r="G62" s="4"/>
      <c r="H62" s="4">
        <v>1.74</v>
      </c>
      <c r="I62" s="4">
        <v>0.16</v>
      </c>
      <c r="J62" s="4">
        <v>1.6</v>
      </c>
      <c r="K62" s="4">
        <v>0.04</v>
      </c>
      <c r="L62" s="4">
        <v>0.55000000000000004</v>
      </c>
      <c r="M62" s="4">
        <v>1.1000000000000001</v>
      </c>
      <c r="N62" s="4">
        <v>3.72</v>
      </c>
      <c r="O62" s="4">
        <v>4.76</v>
      </c>
      <c r="P62" s="4">
        <v>0.16</v>
      </c>
      <c r="Q62" s="4">
        <v>354</v>
      </c>
      <c r="R62" s="4">
        <v>67.7</v>
      </c>
      <c r="S62" s="4">
        <v>10.8</v>
      </c>
      <c r="T62" s="4">
        <v>2</v>
      </c>
      <c r="U62" s="4">
        <v>105</v>
      </c>
      <c r="V62" s="4">
        <v>3.18</v>
      </c>
      <c r="W62" s="4">
        <v>16.600000000000001</v>
      </c>
      <c r="X62" s="4">
        <v>11.1</v>
      </c>
      <c r="Y62" s="8">
        <v>5.2289512555391431</v>
      </c>
      <c r="Z62" s="8">
        <v>5.4</v>
      </c>
      <c r="AA62" s="8">
        <f t="shared" si="1"/>
        <v>33.018867924528301</v>
      </c>
      <c r="AB62" s="8">
        <f t="shared" si="3"/>
        <v>9.9999999999999992E-2</v>
      </c>
      <c r="AC62" s="4">
        <v>756</v>
      </c>
      <c r="AD62" s="98"/>
    </row>
    <row r="63" spans="1:33">
      <c r="A63" s="98"/>
      <c r="B63" s="4" t="s">
        <v>531</v>
      </c>
      <c r="C63" s="98"/>
      <c r="D63" s="4">
        <v>73.05</v>
      </c>
      <c r="E63" s="4">
        <v>0.22</v>
      </c>
      <c r="F63" s="4">
        <v>14.83</v>
      </c>
      <c r="G63" s="4"/>
      <c r="H63" s="4">
        <v>1.33</v>
      </c>
      <c r="I63" s="4">
        <v>1.1000000000000001</v>
      </c>
      <c r="J63" s="4">
        <v>0.34</v>
      </c>
      <c r="K63" s="4">
        <v>0.04</v>
      </c>
      <c r="L63" s="4">
        <v>0.31</v>
      </c>
      <c r="M63" s="4">
        <v>0.95</v>
      </c>
      <c r="N63" s="4">
        <v>2.97</v>
      </c>
      <c r="O63" s="4">
        <v>5.5</v>
      </c>
      <c r="P63" s="4">
        <v>0.17</v>
      </c>
      <c r="Q63" s="4">
        <v>381</v>
      </c>
      <c r="R63" s="4">
        <v>53.9</v>
      </c>
      <c r="S63" s="4">
        <v>9.06</v>
      </c>
      <c r="T63" s="4">
        <v>2.23</v>
      </c>
      <c r="U63" s="4">
        <v>90.7</v>
      </c>
      <c r="V63" s="4">
        <v>2.96</v>
      </c>
      <c r="W63" s="4">
        <v>31.6</v>
      </c>
      <c r="X63" s="4">
        <v>43.6</v>
      </c>
      <c r="Y63" s="8">
        <v>7.0686456400742115</v>
      </c>
      <c r="Z63" s="8">
        <v>4.0627802690582966</v>
      </c>
      <c r="AA63" s="8">
        <f t="shared" si="1"/>
        <v>30.641891891891895</v>
      </c>
      <c r="AB63" s="8"/>
      <c r="AC63" s="4">
        <v>750</v>
      </c>
      <c r="AD63" s="98"/>
    </row>
    <row r="64" spans="1:33">
      <c r="A64" s="98"/>
      <c r="B64" s="4" t="s">
        <v>532</v>
      </c>
      <c r="C64" s="98"/>
      <c r="D64" s="4">
        <v>72.930000000000007</v>
      </c>
      <c r="E64" s="4">
        <v>0.21</v>
      </c>
      <c r="F64" s="4">
        <v>14.39</v>
      </c>
      <c r="G64" s="4"/>
      <c r="H64" s="4">
        <v>1.24</v>
      </c>
      <c r="I64" s="4">
        <v>0.92</v>
      </c>
      <c r="J64" s="4">
        <v>0.41</v>
      </c>
      <c r="K64" s="4">
        <v>0.04</v>
      </c>
      <c r="L64" s="4">
        <v>0.31</v>
      </c>
      <c r="M64" s="4">
        <v>0.94</v>
      </c>
      <c r="N64" s="4">
        <v>2.8</v>
      </c>
      <c r="O64" s="4">
        <v>5.47</v>
      </c>
      <c r="P64" s="4">
        <v>0.18</v>
      </c>
      <c r="Q64" s="4">
        <v>404</v>
      </c>
      <c r="R64" s="4">
        <v>52</v>
      </c>
      <c r="S64" s="4">
        <v>8.85</v>
      </c>
      <c r="T64" s="4">
        <v>2.16</v>
      </c>
      <c r="U64" s="4">
        <v>99.6</v>
      </c>
      <c r="V64" s="4">
        <v>3.1</v>
      </c>
      <c r="W64" s="4">
        <v>68.7</v>
      </c>
      <c r="X64" s="4">
        <v>42</v>
      </c>
      <c r="Y64" s="8">
        <v>7.7692307692307692</v>
      </c>
      <c r="Z64" s="8">
        <v>4.0972222222222214</v>
      </c>
      <c r="AA64" s="8">
        <f t="shared" si="1"/>
        <v>32.129032258064512</v>
      </c>
      <c r="AB64" s="8">
        <f t="shared" si="3"/>
        <v>2.2439024390243905</v>
      </c>
      <c r="AC64" s="4">
        <v>758</v>
      </c>
      <c r="AD64" s="98"/>
    </row>
    <row r="65" spans="1:30">
      <c r="A65" s="98"/>
      <c r="B65" s="4" t="s">
        <v>533</v>
      </c>
      <c r="C65" s="98"/>
      <c r="D65" s="4">
        <v>74.38</v>
      </c>
      <c r="E65" s="4">
        <v>0.21</v>
      </c>
      <c r="F65" s="4">
        <v>13.67</v>
      </c>
      <c r="G65" s="4"/>
      <c r="H65" s="4">
        <v>1.44</v>
      </c>
      <c r="I65" s="4">
        <v>0.98</v>
      </c>
      <c r="J65" s="4">
        <v>0.56000000000000005</v>
      </c>
      <c r="K65" s="4">
        <v>0.04</v>
      </c>
      <c r="L65" s="4">
        <v>0.33</v>
      </c>
      <c r="M65" s="4">
        <v>1.05</v>
      </c>
      <c r="N65" s="4">
        <v>2.58</v>
      </c>
      <c r="O65" s="4">
        <v>4.3099999999999996</v>
      </c>
      <c r="P65" s="4">
        <v>0.16</v>
      </c>
      <c r="Q65" s="4">
        <v>402</v>
      </c>
      <c r="R65" s="4">
        <v>59.7</v>
      </c>
      <c r="S65" s="4">
        <v>11.9</v>
      </c>
      <c r="T65" s="4">
        <v>0.61</v>
      </c>
      <c r="U65" s="4">
        <v>92.5</v>
      </c>
      <c r="V65" s="4">
        <v>1.46</v>
      </c>
      <c r="W65" s="4">
        <v>3373</v>
      </c>
      <c r="X65" s="4">
        <v>78.400000000000006</v>
      </c>
      <c r="Y65" s="8">
        <v>6.7336683417085421</v>
      </c>
      <c r="Z65" s="8"/>
      <c r="AA65" s="8">
        <f t="shared" si="1"/>
        <v>63.356164383561648</v>
      </c>
      <c r="AB65" s="8">
        <f t="shared" si="3"/>
        <v>1.7499999999999998</v>
      </c>
      <c r="AC65" s="4">
        <v>761</v>
      </c>
      <c r="AD65" s="98"/>
    </row>
    <row r="66" spans="1:30">
      <c r="A66" s="98"/>
      <c r="B66" s="4" t="s">
        <v>520</v>
      </c>
      <c r="C66" s="98" t="s">
        <v>172</v>
      </c>
      <c r="D66" s="4">
        <v>72.510000000000005</v>
      </c>
      <c r="E66" s="4">
        <v>0.24</v>
      </c>
      <c r="F66" s="4">
        <v>14.66</v>
      </c>
      <c r="G66" s="4"/>
      <c r="H66" s="4">
        <v>1.37</v>
      </c>
      <c r="I66" s="4">
        <v>0.35</v>
      </c>
      <c r="J66" s="4">
        <v>1.06</v>
      </c>
      <c r="K66" s="4">
        <v>0.03</v>
      </c>
      <c r="L66" s="4">
        <v>0.5</v>
      </c>
      <c r="M66" s="4">
        <v>1.21</v>
      </c>
      <c r="N66" s="4">
        <v>3.67</v>
      </c>
      <c r="O66" s="4">
        <v>4.82</v>
      </c>
      <c r="P66" s="4">
        <v>0.13</v>
      </c>
      <c r="Q66" s="4">
        <v>286</v>
      </c>
      <c r="R66" s="4">
        <v>77.900000000000006</v>
      </c>
      <c r="S66" s="4">
        <v>9.4499999999999993</v>
      </c>
      <c r="T66" s="4">
        <v>2.64</v>
      </c>
      <c r="U66" s="4">
        <v>104</v>
      </c>
      <c r="V66" s="4">
        <v>3.16</v>
      </c>
      <c r="W66" s="4">
        <v>2.5</v>
      </c>
      <c r="X66" s="4">
        <v>3.53</v>
      </c>
      <c r="Y66" s="8">
        <v>3.6713735558408214</v>
      </c>
      <c r="Z66" s="8">
        <v>3.5795454545454541</v>
      </c>
      <c r="AA66" s="8">
        <f t="shared" si="1"/>
        <v>32.911392405063289</v>
      </c>
      <c r="AB66" s="8">
        <f t="shared" si="3"/>
        <v>0.330188679245283</v>
      </c>
      <c r="AC66" s="4">
        <v>753</v>
      </c>
      <c r="AD66" s="98"/>
    </row>
    <row r="67" spans="1:30">
      <c r="A67" s="98"/>
      <c r="B67" s="4" t="s">
        <v>521</v>
      </c>
      <c r="C67" s="98"/>
      <c r="D67" s="4">
        <v>72.61</v>
      </c>
      <c r="E67" s="4">
        <v>0.22</v>
      </c>
      <c r="F67" s="4">
        <v>14.52</v>
      </c>
      <c r="G67" s="4"/>
      <c r="H67" s="4">
        <v>1.39</v>
      </c>
      <c r="I67" s="4">
        <v>0.24</v>
      </c>
      <c r="J67" s="4">
        <v>1.17</v>
      </c>
      <c r="K67" s="4">
        <v>0.03</v>
      </c>
      <c r="L67" s="4">
        <v>0.48</v>
      </c>
      <c r="M67" s="4">
        <v>1.07</v>
      </c>
      <c r="N67" s="4">
        <v>3.47</v>
      </c>
      <c r="O67" s="4">
        <v>4.7699999999999996</v>
      </c>
      <c r="P67" s="4">
        <v>0.13</v>
      </c>
      <c r="Q67" s="4">
        <v>326</v>
      </c>
      <c r="R67" s="4">
        <v>64.599999999999994</v>
      </c>
      <c r="S67" s="4">
        <v>8.4499999999999993</v>
      </c>
      <c r="T67" s="4">
        <v>1.87</v>
      </c>
      <c r="U67" s="4">
        <v>104</v>
      </c>
      <c r="V67" s="4">
        <v>3.31</v>
      </c>
      <c r="W67" s="4">
        <v>18.2</v>
      </c>
      <c r="X67" s="4">
        <v>13.1</v>
      </c>
      <c r="Y67" s="8">
        <v>5.0464396284829727</v>
      </c>
      <c r="Z67" s="8">
        <v>4.5187165775401059</v>
      </c>
      <c r="AA67" s="8">
        <f t="shared" ref="AA67:AA87" si="4">U67/V67</f>
        <v>31.419939577039273</v>
      </c>
      <c r="AB67" s="8">
        <f t="shared" si="3"/>
        <v>0.20512820512820512</v>
      </c>
      <c r="AC67" s="4">
        <v>758</v>
      </c>
      <c r="AD67" s="98"/>
    </row>
    <row r="68" spans="1:30">
      <c r="A68" s="98"/>
      <c r="B68" s="4" t="s">
        <v>522</v>
      </c>
      <c r="C68" s="98"/>
      <c r="D68" s="4">
        <v>72.52</v>
      </c>
      <c r="E68" s="4">
        <v>0.24</v>
      </c>
      <c r="F68" s="4">
        <v>14.28</v>
      </c>
      <c r="G68" s="4"/>
      <c r="H68" s="4">
        <v>1.45</v>
      </c>
      <c r="I68" s="4">
        <v>0.41</v>
      </c>
      <c r="J68" s="4">
        <v>1.08</v>
      </c>
      <c r="K68" s="4">
        <v>0.03</v>
      </c>
      <c r="L68" s="4">
        <v>0.49</v>
      </c>
      <c r="M68" s="4">
        <v>1.23</v>
      </c>
      <c r="N68" s="4">
        <v>3.1</v>
      </c>
      <c r="O68" s="4">
        <v>4.99</v>
      </c>
      <c r="P68" s="4">
        <v>0.16</v>
      </c>
      <c r="Q68" s="4">
        <v>329</v>
      </c>
      <c r="R68" s="4">
        <v>87.2</v>
      </c>
      <c r="S68" s="4">
        <v>8.73</v>
      </c>
      <c r="T68" s="4">
        <v>1.96</v>
      </c>
      <c r="U68" s="4">
        <v>100</v>
      </c>
      <c r="V68" s="4">
        <v>3.04</v>
      </c>
      <c r="W68" s="4">
        <v>16.399999999999999</v>
      </c>
      <c r="X68" s="4">
        <v>30.4</v>
      </c>
      <c r="Y68" s="8">
        <v>3.7729357798165135</v>
      </c>
      <c r="Z68" s="8">
        <v>4.4540816326530619</v>
      </c>
      <c r="AA68" s="8">
        <f t="shared" si="4"/>
        <v>32.89473684210526</v>
      </c>
      <c r="AB68" s="8">
        <f t="shared" si="3"/>
        <v>0.37962962962962959</v>
      </c>
      <c r="AC68" s="4">
        <v>754</v>
      </c>
      <c r="AD68" s="98"/>
    </row>
    <row r="69" spans="1:30">
      <c r="A69" s="98"/>
      <c r="B69" s="4" t="s">
        <v>523</v>
      </c>
      <c r="C69" s="98"/>
      <c r="D69" s="4">
        <v>73.150000000000006</v>
      </c>
      <c r="E69" s="4">
        <v>0.23</v>
      </c>
      <c r="F69" s="4">
        <v>14.73</v>
      </c>
      <c r="G69" s="4"/>
      <c r="H69" s="4">
        <v>1.38</v>
      </c>
      <c r="I69" s="4">
        <v>0.26</v>
      </c>
      <c r="J69" s="4">
        <v>1.1499999999999999</v>
      </c>
      <c r="K69" s="4">
        <v>0.03</v>
      </c>
      <c r="L69" s="4">
        <v>0.51</v>
      </c>
      <c r="M69" s="4">
        <v>1.1000000000000001</v>
      </c>
      <c r="N69" s="4">
        <v>3.56</v>
      </c>
      <c r="O69" s="4">
        <v>4.84</v>
      </c>
      <c r="P69" s="4">
        <v>0.14000000000000001</v>
      </c>
      <c r="Q69" s="4">
        <v>343</v>
      </c>
      <c r="R69" s="4">
        <v>89.1</v>
      </c>
      <c r="S69" s="4">
        <v>8.2799999999999994</v>
      </c>
      <c r="T69" s="4">
        <v>1.65</v>
      </c>
      <c r="U69" s="4">
        <v>110</v>
      </c>
      <c r="V69" s="4">
        <v>3.28</v>
      </c>
      <c r="W69" s="4">
        <v>11.1</v>
      </c>
      <c r="X69" s="4">
        <v>7.84</v>
      </c>
      <c r="Y69" s="8">
        <v>3.8496071829405167</v>
      </c>
      <c r="Z69" s="8">
        <v>5.0181818181818176</v>
      </c>
      <c r="AA69" s="8">
        <f t="shared" si="4"/>
        <v>33.536585365853661</v>
      </c>
      <c r="AB69" s="8">
        <f t="shared" si="3"/>
        <v>0.22608695652173916</v>
      </c>
      <c r="AC69" s="4">
        <v>761</v>
      </c>
      <c r="AD69" s="98"/>
    </row>
    <row r="70" spans="1:30">
      <c r="A70" s="98"/>
      <c r="B70" s="4" t="s">
        <v>524</v>
      </c>
      <c r="C70" s="98"/>
      <c r="D70" s="4">
        <v>73.459999999999994</v>
      </c>
      <c r="E70" s="4">
        <v>0.2</v>
      </c>
      <c r="F70" s="4">
        <v>14.56</v>
      </c>
      <c r="G70" s="4"/>
      <c r="H70" s="4">
        <v>1.28</v>
      </c>
      <c r="I70" s="4">
        <v>0.32</v>
      </c>
      <c r="J70" s="4">
        <v>0.99</v>
      </c>
      <c r="K70" s="4">
        <v>0.04</v>
      </c>
      <c r="L70" s="4">
        <v>0.41</v>
      </c>
      <c r="M70" s="4">
        <v>1.04</v>
      </c>
      <c r="N70" s="4">
        <v>3.61</v>
      </c>
      <c r="O70" s="4">
        <v>4.57</v>
      </c>
      <c r="P70" s="4">
        <v>0.16</v>
      </c>
      <c r="Q70" s="4">
        <v>378</v>
      </c>
      <c r="R70" s="4">
        <v>67</v>
      </c>
      <c r="S70" s="4">
        <v>9.5299999999999994</v>
      </c>
      <c r="T70" s="4">
        <v>2.14</v>
      </c>
      <c r="U70" s="4">
        <v>84.5</v>
      </c>
      <c r="V70" s="4">
        <v>2.5499999999999998</v>
      </c>
      <c r="W70" s="4">
        <v>5.44</v>
      </c>
      <c r="X70" s="4">
        <v>18</v>
      </c>
      <c r="Y70" s="8">
        <v>5.6417910447761193</v>
      </c>
      <c r="Z70" s="8">
        <v>4.4532710280373831</v>
      </c>
      <c r="AA70" s="8">
        <f t="shared" si="4"/>
        <v>33.137254901960787</v>
      </c>
      <c r="AB70" s="8">
        <f t="shared" si="3"/>
        <v>0.32323232323232326</v>
      </c>
      <c r="AC70" s="4">
        <v>742</v>
      </c>
      <c r="AD70" s="98"/>
    </row>
    <row r="71" spans="1:30">
      <c r="A71" s="98"/>
      <c r="B71" s="4" t="s">
        <v>525</v>
      </c>
      <c r="C71" s="98"/>
      <c r="D71" s="4">
        <v>72.349999999999994</v>
      </c>
      <c r="E71" s="4">
        <v>0.23</v>
      </c>
      <c r="F71" s="4">
        <v>14.87</v>
      </c>
      <c r="G71" s="4"/>
      <c r="H71" s="4">
        <v>1.41</v>
      </c>
      <c r="I71" s="4">
        <v>0.35</v>
      </c>
      <c r="J71" s="4">
        <v>1.1000000000000001</v>
      </c>
      <c r="K71" s="4">
        <v>0.03</v>
      </c>
      <c r="L71" s="4">
        <v>0.49</v>
      </c>
      <c r="M71" s="4">
        <v>1.23</v>
      </c>
      <c r="N71" s="4">
        <v>3.49</v>
      </c>
      <c r="O71" s="4">
        <v>4.8499999999999996</v>
      </c>
      <c r="P71" s="4">
        <v>0.14000000000000001</v>
      </c>
      <c r="Q71" s="4">
        <v>307</v>
      </c>
      <c r="R71" s="4">
        <v>74.099999999999994</v>
      </c>
      <c r="S71" s="4">
        <v>8.02</v>
      </c>
      <c r="T71" s="4">
        <v>1.71</v>
      </c>
      <c r="U71" s="4">
        <v>103</v>
      </c>
      <c r="V71" s="4">
        <v>3.22</v>
      </c>
      <c r="W71" s="4">
        <v>12.8</v>
      </c>
      <c r="X71" s="4">
        <v>17.100000000000001</v>
      </c>
      <c r="Y71" s="8">
        <v>4.143049932523617</v>
      </c>
      <c r="Z71" s="8">
        <v>4.6900584795321638</v>
      </c>
      <c r="AA71" s="8">
        <f t="shared" si="4"/>
        <v>31.987577639751549</v>
      </c>
      <c r="AB71" s="8">
        <f t="shared" si="3"/>
        <v>0.31818181818181812</v>
      </c>
      <c r="AC71" s="4">
        <v>756</v>
      </c>
      <c r="AD71" s="98"/>
    </row>
    <row r="72" spans="1:30">
      <c r="A72" s="98"/>
      <c r="B72" s="4" t="s">
        <v>526</v>
      </c>
      <c r="C72" s="98"/>
      <c r="D72" s="4">
        <v>72.61</v>
      </c>
      <c r="E72" s="4">
        <v>0.24</v>
      </c>
      <c r="F72" s="4">
        <v>14.96</v>
      </c>
      <c r="G72" s="4"/>
      <c r="H72" s="4">
        <v>1.41</v>
      </c>
      <c r="I72" s="4">
        <v>0.33</v>
      </c>
      <c r="J72" s="4">
        <v>1.1100000000000001</v>
      </c>
      <c r="K72" s="4">
        <v>0.03</v>
      </c>
      <c r="L72" s="4">
        <v>0.49</v>
      </c>
      <c r="M72" s="4">
        <v>1.22</v>
      </c>
      <c r="N72" s="4">
        <v>3.44</v>
      </c>
      <c r="O72" s="4">
        <v>4.84</v>
      </c>
      <c r="P72" s="4">
        <v>0.13</v>
      </c>
      <c r="Q72" s="4">
        <v>333</v>
      </c>
      <c r="R72" s="4">
        <v>75.5</v>
      </c>
      <c r="S72" s="4">
        <v>8.23</v>
      </c>
      <c r="T72" s="4">
        <v>1.65</v>
      </c>
      <c r="U72" s="4">
        <v>104</v>
      </c>
      <c r="V72" s="4">
        <v>3.05</v>
      </c>
      <c r="W72" s="4">
        <v>13.9</v>
      </c>
      <c r="X72" s="4">
        <v>17.8</v>
      </c>
      <c r="Y72" s="8">
        <v>4.4105960264900661</v>
      </c>
      <c r="Z72" s="8">
        <v>4.9878787878787882</v>
      </c>
      <c r="AA72" s="8">
        <f t="shared" si="4"/>
        <v>34.098360655737707</v>
      </c>
      <c r="AB72" s="8">
        <f t="shared" si="3"/>
        <v>0.29729729729729726</v>
      </c>
      <c r="AC72" s="4">
        <v>758</v>
      </c>
      <c r="AD72" s="98"/>
    </row>
    <row r="73" spans="1:30">
      <c r="A73" s="98"/>
      <c r="B73" s="4" t="s">
        <v>534</v>
      </c>
      <c r="C73" s="98"/>
      <c r="D73" s="4">
        <v>74.489999999999995</v>
      </c>
      <c r="E73" s="4">
        <v>0.11</v>
      </c>
      <c r="F73" s="4">
        <v>13.81</v>
      </c>
      <c r="G73" s="4"/>
      <c r="H73" s="4">
        <v>0.93</v>
      </c>
      <c r="I73" s="4">
        <v>0.18</v>
      </c>
      <c r="J73" s="4">
        <v>0.77</v>
      </c>
      <c r="K73" s="4">
        <v>0.03</v>
      </c>
      <c r="L73" s="4">
        <v>0.18</v>
      </c>
      <c r="M73" s="4">
        <v>0.73</v>
      </c>
      <c r="N73" s="4">
        <v>2.98</v>
      </c>
      <c r="O73" s="4">
        <v>5.17</v>
      </c>
      <c r="P73" s="4">
        <v>0.16</v>
      </c>
      <c r="Q73" s="4">
        <v>406</v>
      </c>
      <c r="R73" s="4">
        <v>36.1</v>
      </c>
      <c r="S73" s="4">
        <v>11.8</v>
      </c>
      <c r="T73" s="4">
        <v>7</v>
      </c>
      <c r="U73" s="4">
        <v>45.5</v>
      </c>
      <c r="V73" s="4">
        <v>1.69</v>
      </c>
      <c r="W73" s="4">
        <v>7.38</v>
      </c>
      <c r="X73" s="4">
        <v>31.3</v>
      </c>
      <c r="Y73" s="8">
        <v>11.246537396121884</v>
      </c>
      <c r="Z73" s="8">
        <v>1.6857142857142857</v>
      </c>
      <c r="AA73" s="8">
        <f t="shared" si="4"/>
        <v>26.923076923076923</v>
      </c>
      <c r="AB73" s="8">
        <f t="shared" si="3"/>
        <v>0.23376623376623376</v>
      </c>
      <c r="AC73" s="4">
        <v>699</v>
      </c>
      <c r="AD73" s="98"/>
    </row>
    <row r="74" spans="1:30">
      <c r="A74" s="98"/>
      <c r="B74" s="4" t="s">
        <v>535</v>
      </c>
      <c r="C74" s="98"/>
      <c r="D74" s="4">
        <v>74.489999999999995</v>
      </c>
      <c r="E74" s="4">
        <v>0.18</v>
      </c>
      <c r="F74" s="4">
        <v>13.57</v>
      </c>
      <c r="G74" s="4"/>
      <c r="H74" s="4">
        <v>1.47</v>
      </c>
      <c r="I74" s="4">
        <v>0.7</v>
      </c>
      <c r="J74" s="4">
        <v>0.84</v>
      </c>
      <c r="K74" s="4">
        <v>0.03</v>
      </c>
      <c r="L74" s="4">
        <v>0.27</v>
      </c>
      <c r="M74" s="4">
        <v>0.87</v>
      </c>
      <c r="N74" s="4">
        <v>2.79</v>
      </c>
      <c r="O74" s="4">
        <v>5.27</v>
      </c>
      <c r="P74" s="4">
        <v>0.16</v>
      </c>
      <c r="Q74" s="4">
        <v>452</v>
      </c>
      <c r="R74" s="4">
        <v>44.8</v>
      </c>
      <c r="S74" s="4">
        <v>14.3</v>
      </c>
      <c r="T74" s="4">
        <v>2.75</v>
      </c>
      <c r="U74" s="4">
        <v>119</v>
      </c>
      <c r="V74" s="4">
        <v>3.84</v>
      </c>
      <c r="W74" s="4">
        <v>88.5</v>
      </c>
      <c r="X74" s="4">
        <v>38.9</v>
      </c>
      <c r="Y74" s="8">
        <v>10.089285714285715</v>
      </c>
      <c r="Z74" s="8">
        <v>5.2</v>
      </c>
      <c r="AA74" s="8">
        <f t="shared" si="4"/>
        <v>30.989583333333336</v>
      </c>
      <c r="AB74" s="8">
        <f t="shared" si="3"/>
        <v>0.83333333333333326</v>
      </c>
      <c r="AC74" s="4">
        <v>772</v>
      </c>
      <c r="AD74" s="98"/>
    </row>
    <row r="75" spans="1:30">
      <c r="A75" s="98"/>
      <c r="B75" s="4" t="s">
        <v>536</v>
      </c>
      <c r="C75" s="98"/>
      <c r="D75" s="4">
        <v>73.87</v>
      </c>
      <c r="E75" s="4">
        <v>0.13</v>
      </c>
      <c r="F75" s="4">
        <v>14.45</v>
      </c>
      <c r="G75" s="4"/>
      <c r="H75" s="4">
        <v>0.98</v>
      </c>
      <c r="I75" s="4">
        <v>0.16</v>
      </c>
      <c r="J75" s="4">
        <v>0.84</v>
      </c>
      <c r="K75" s="4">
        <v>0.03</v>
      </c>
      <c r="L75" s="4">
        <v>0.25</v>
      </c>
      <c r="M75" s="4">
        <v>0.73</v>
      </c>
      <c r="N75" s="4">
        <v>3.32</v>
      </c>
      <c r="O75" s="4">
        <v>5.35</v>
      </c>
      <c r="P75" s="4">
        <v>0.19</v>
      </c>
      <c r="Q75" s="4">
        <v>437</v>
      </c>
      <c r="R75" s="4">
        <v>40.1</v>
      </c>
      <c r="S75" s="4">
        <v>14.2</v>
      </c>
      <c r="T75" s="4">
        <v>6.57</v>
      </c>
      <c r="U75" s="4">
        <v>48.4</v>
      </c>
      <c r="V75" s="4">
        <v>1.84</v>
      </c>
      <c r="W75" s="4">
        <v>227</v>
      </c>
      <c r="X75" s="4">
        <v>39.6</v>
      </c>
      <c r="Y75" s="8">
        <v>10.897755610972569</v>
      </c>
      <c r="Z75" s="8">
        <v>2.1613394216133939</v>
      </c>
      <c r="AA75" s="8">
        <f t="shared" si="4"/>
        <v>26.304347826086953</v>
      </c>
      <c r="AB75" s="8">
        <f t="shared" si="3"/>
        <v>0.19047619047619049</v>
      </c>
      <c r="AC75" s="4">
        <v>700</v>
      </c>
      <c r="AD75" s="98"/>
    </row>
    <row r="76" spans="1:30">
      <c r="A76" s="98"/>
      <c r="B76" s="4" t="s">
        <v>527</v>
      </c>
      <c r="C76" s="98" t="s">
        <v>721</v>
      </c>
      <c r="D76" s="4">
        <v>73.8</v>
      </c>
      <c r="E76" s="4">
        <v>0.1</v>
      </c>
      <c r="F76" s="4">
        <v>14.76</v>
      </c>
      <c r="G76" s="4"/>
      <c r="H76" s="4">
        <v>0.97</v>
      </c>
      <c r="I76" s="4">
        <v>0.26</v>
      </c>
      <c r="J76" s="4">
        <v>0.74</v>
      </c>
      <c r="K76" s="4">
        <v>0.04</v>
      </c>
      <c r="L76" s="4">
        <v>0.18</v>
      </c>
      <c r="M76" s="4">
        <v>0.7</v>
      </c>
      <c r="N76" s="4">
        <v>3.85</v>
      </c>
      <c r="O76" s="4">
        <v>4.5199999999999996</v>
      </c>
      <c r="P76" s="4">
        <v>0.23</v>
      </c>
      <c r="Q76" s="4">
        <v>492</v>
      </c>
      <c r="R76" s="4">
        <v>18.100000000000001</v>
      </c>
      <c r="S76" s="4">
        <v>14.3</v>
      </c>
      <c r="T76" s="4">
        <v>3.38</v>
      </c>
      <c r="U76" s="4">
        <v>55.2</v>
      </c>
      <c r="V76" s="4">
        <v>2.0699999999999998</v>
      </c>
      <c r="W76" s="4">
        <v>19.8</v>
      </c>
      <c r="X76" s="4">
        <v>40.6</v>
      </c>
      <c r="Y76" s="8">
        <v>27.182320441988949</v>
      </c>
      <c r="Z76" s="8">
        <v>4.2307692307692308</v>
      </c>
      <c r="AA76" s="8">
        <f t="shared" si="4"/>
        <v>26.666666666666671</v>
      </c>
      <c r="AB76" s="8">
        <f t="shared" si="3"/>
        <v>0.35135135135135137</v>
      </c>
      <c r="AC76" s="4">
        <v>712</v>
      </c>
      <c r="AD76" s="98"/>
    </row>
    <row r="77" spans="1:30">
      <c r="A77" s="98"/>
      <c r="B77" s="4" t="s">
        <v>528</v>
      </c>
      <c r="C77" s="98"/>
      <c r="D77" s="4">
        <v>74.540000000000006</v>
      </c>
      <c r="E77" s="4">
        <v>0.11</v>
      </c>
      <c r="F77" s="4">
        <v>14.41</v>
      </c>
      <c r="G77" s="4"/>
      <c r="H77" s="4">
        <v>0.97</v>
      </c>
      <c r="I77" s="4">
        <v>0.25</v>
      </c>
      <c r="J77" s="4">
        <v>0.75</v>
      </c>
      <c r="K77" s="4">
        <v>0.04</v>
      </c>
      <c r="L77" s="4">
        <v>0.18</v>
      </c>
      <c r="M77" s="4">
        <v>0.66</v>
      </c>
      <c r="N77" s="4">
        <v>3.78</v>
      </c>
      <c r="O77" s="4">
        <v>4.28</v>
      </c>
      <c r="P77" s="4">
        <v>0.22</v>
      </c>
      <c r="Q77" s="4">
        <v>584</v>
      </c>
      <c r="R77" s="4">
        <v>37.1</v>
      </c>
      <c r="S77" s="4">
        <v>14.3</v>
      </c>
      <c r="T77" s="4">
        <v>3.32</v>
      </c>
      <c r="U77" s="4">
        <v>58.9</v>
      </c>
      <c r="V77" s="4">
        <v>2.31</v>
      </c>
      <c r="W77" s="4">
        <v>18.5</v>
      </c>
      <c r="X77" s="4">
        <v>45.8</v>
      </c>
      <c r="Y77" s="8">
        <v>15.741239892183287</v>
      </c>
      <c r="Z77" s="8">
        <v>4.3072289156626509</v>
      </c>
      <c r="AA77" s="8">
        <f t="shared" si="4"/>
        <v>25.497835497835496</v>
      </c>
      <c r="AB77" s="8">
        <f t="shared" si="3"/>
        <v>0.33333333333333331</v>
      </c>
      <c r="AC77" s="4">
        <v>719</v>
      </c>
      <c r="AD77" s="98"/>
    </row>
    <row r="78" spans="1:30">
      <c r="A78" s="98"/>
      <c r="B78" s="4" t="s">
        <v>529</v>
      </c>
      <c r="C78" s="98"/>
      <c r="D78" s="4">
        <v>73.739999999999995</v>
      </c>
      <c r="E78" s="4">
        <v>0.13</v>
      </c>
      <c r="F78" s="4">
        <v>14.32</v>
      </c>
      <c r="G78" s="4"/>
      <c r="H78" s="4">
        <v>0.97</v>
      </c>
      <c r="I78" s="4">
        <v>0.22</v>
      </c>
      <c r="J78" s="4">
        <v>0.77</v>
      </c>
      <c r="K78" s="4">
        <v>0.03</v>
      </c>
      <c r="L78" s="4">
        <v>0.21</v>
      </c>
      <c r="M78" s="4">
        <v>0.69</v>
      </c>
      <c r="N78" s="4">
        <v>3.46</v>
      </c>
      <c r="O78" s="4">
        <v>4.62</v>
      </c>
      <c r="P78" s="4">
        <v>0.2</v>
      </c>
      <c r="Q78" s="4">
        <v>523</v>
      </c>
      <c r="R78" s="4">
        <v>22.5</v>
      </c>
      <c r="S78" s="4">
        <v>11.6</v>
      </c>
      <c r="T78" s="4">
        <v>2.7</v>
      </c>
      <c r="U78" s="4">
        <v>51</v>
      </c>
      <c r="V78" s="4">
        <v>1.97</v>
      </c>
      <c r="W78" s="4">
        <v>13</v>
      </c>
      <c r="X78" s="4">
        <v>75.400000000000006</v>
      </c>
      <c r="Y78" s="8">
        <v>23.244444444444444</v>
      </c>
      <c r="Z78" s="8">
        <v>4.2962962962962958</v>
      </c>
      <c r="AA78" s="8">
        <f t="shared" si="4"/>
        <v>25.888324873096447</v>
      </c>
      <c r="AB78" s="8">
        <f t="shared" si="3"/>
        <v>0.2857142857142857</v>
      </c>
      <c r="AC78" s="4">
        <v>708</v>
      </c>
      <c r="AD78" s="98"/>
    </row>
    <row r="79" spans="1:30">
      <c r="A79" s="98"/>
      <c r="B79" s="4" t="s">
        <v>530</v>
      </c>
      <c r="C79" s="98"/>
      <c r="D79" s="4">
        <v>74.31</v>
      </c>
      <c r="E79" s="4">
        <v>0.12</v>
      </c>
      <c r="F79" s="4">
        <v>14.78</v>
      </c>
      <c r="G79" s="4"/>
      <c r="H79" s="4">
        <v>0.97</v>
      </c>
      <c r="I79" s="4">
        <v>0.4</v>
      </c>
      <c r="J79" s="4">
        <v>0.61</v>
      </c>
      <c r="K79" s="4">
        <v>0.04</v>
      </c>
      <c r="L79" s="4">
        <v>0.19</v>
      </c>
      <c r="M79" s="4">
        <v>0.67</v>
      </c>
      <c r="N79" s="4">
        <v>3.87</v>
      </c>
      <c r="O79" s="4">
        <v>4.41</v>
      </c>
      <c r="P79" s="4">
        <v>0.24</v>
      </c>
      <c r="Q79" s="4">
        <v>495</v>
      </c>
      <c r="R79" s="4">
        <v>20.6</v>
      </c>
      <c r="S79" s="4">
        <v>14.8</v>
      </c>
      <c r="T79" s="4">
        <v>3.55</v>
      </c>
      <c r="U79" s="4">
        <v>46.9</v>
      </c>
      <c r="V79" s="4">
        <v>1.86</v>
      </c>
      <c r="W79" s="4">
        <v>11.3</v>
      </c>
      <c r="X79" s="4">
        <v>42</v>
      </c>
      <c r="Y79" s="8">
        <v>24.029126213592232</v>
      </c>
      <c r="Z79" s="8">
        <v>4.1690140845070429</v>
      </c>
      <c r="AA79" s="8">
        <f t="shared" si="4"/>
        <v>25.215053763440856</v>
      </c>
      <c r="AB79" s="8">
        <f t="shared" si="3"/>
        <v>0.65573770491803285</v>
      </c>
      <c r="AC79" s="4">
        <v>701</v>
      </c>
      <c r="AD79" s="98"/>
    </row>
    <row r="80" spans="1:30">
      <c r="A80" s="98"/>
      <c r="B80" s="4" t="s">
        <v>539</v>
      </c>
      <c r="C80" s="98"/>
      <c r="D80" s="4">
        <v>74.45</v>
      </c>
      <c r="E80" s="4">
        <v>0.11</v>
      </c>
      <c r="F80" s="4">
        <v>14.29</v>
      </c>
      <c r="G80" s="4"/>
      <c r="H80" s="4">
        <v>1.05</v>
      </c>
      <c r="I80" s="4">
        <v>0.03</v>
      </c>
      <c r="J80" s="4">
        <v>1.02</v>
      </c>
      <c r="K80" s="4">
        <v>0.04</v>
      </c>
      <c r="L80" s="4">
        <v>0.18</v>
      </c>
      <c r="M80" s="4">
        <v>0.68</v>
      </c>
      <c r="N80" s="4">
        <v>3.52</v>
      </c>
      <c r="O80" s="4">
        <v>4.6500000000000004</v>
      </c>
      <c r="P80" s="4">
        <v>0.27</v>
      </c>
      <c r="Q80" s="4">
        <v>432</v>
      </c>
      <c r="R80" s="4">
        <v>30.9</v>
      </c>
      <c r="S80" s="4">
        <v>14.3</v>
      </c>
      <c r="T80" s="4">
        <v>3.39</v>
      </c>
      <c r="U80" s="4">
        <v>58.9</v>
      </c>
      <c r="V80" s="4">
        <v>2.27</v>
      </c>
      <c r="W80" s="4">
        <v>7.73</v>
      </c>
      <c r="X80" s="4">
        <v>31.3</v>
      </c>
      <c r="Y80" s="8">
        <v>13.980582524271846</v>
      </c>
      <c r="Z80" s="8">
        <v>4.2182890855457229</v>
      </c>
      <c r="AA80" s="8">
        <f t="shared" si="4"/>
        <v>25.947136563876651</v>
      </c>
      <c r="AB80" s="8">
        <f t="shared" si="3"/>
        <v>2.9411764705882353E-2</v>
      </c>
      <c r="AC80" s="4">
        <v>718</v>
      </c>
      <c r="AD80" s="98"/>
    </row>
    <row r="81" spans="1:30">
      <c r="A81" s="98"/>
      <c r="B81" s="4" t="s">
        <v>540</v>
      </c>
      <c r="C81" s="98"/>
      <c r="D81" s="4">
        <v>74.12</v>
      </c>
      <c r="E81" s="4">
        <v>0.15</v>
      </c>
      <c r="F81" s="4">
        <v>13.88</v>
      </c>
      <c r="G81" s="4"/>
      <c r="H81" s="4">
        <v>1.1299999999999999</v>
      </c>
      <c r="I81" s="4">
        <v>0.36</v>
      </c>
      <c r="J81" s="4">
        <v>0.81</v>
      </c>
      <c r="K81" s="4">
        <v>0.03</v>
      </c>
      <c r="L81" s="4">
        <v>0.28000000000000003</v>
      </c>
      <c r="M81" s="4">
        <v>0.62</v>
      </c>
      <c r="N81" s="4">
        <v>3.07</v>
      </c>
      <c r="O81" s="4">
        <v>4.7699999999999996</v>
      </c>
      <c r="P81" s="4">
        <v>0.22</v>
      </c>
      <c r="Q81" s="4">
        <v>381</v>
      </c>
      <c r="R81" s="4">
        <v>41.5</v>
      </c>
      <c r="S81" s="4">
        <v>12.2</v>
      </c>
      <c r="T81" s="4">
        <v>2.62</v>
      </c>
      <c r="U81" s="4">
        <v>64</v>
      </c>
      <c r="V81" s="4">
        <v>2.25</v>
      </c>
      <c r="W81" s="4">
        <v>7.99</v>
      </c>
      <c r="X81" s="4">
        <v>138</v>
      </c>
      <c r="Y81" s="8">
        <v>9.1807228915662655</v>
      </c>
      <c r="Z81" s="8">
        <v>4.6564885496183201</v>
      </c>
      <c r="AA81" s="8">
        <f t="shared" si="4"/>
        <v>28.444444444444443</v>
      </c>
      <c r="AB81" s="8">
        <f t="shared" si="3"/>
        <v>0.44444444444444442</v>
      </c>
      <c r="AC81" s="4">
        <v>728</v>
      </c>
      <c r="AD81" s="98"/>
    </row>
    <row r="82" spans="1:30">
      <c r="A82" s="98"/>
      <c r="B82" s="4" t="s">
        <v>537</v>
      </c>
      <c r="C82" s="98"/>
      <c r="D82" s="4">
        <v>75.33</v>
      </c>
      <c r="E82" s="4">
        <v>0.15</v>
      </c>
      <c r="F82" s="4">
        <v>13.74</v>
      </c>
      <c r="G82" s="4"/>
      <c r="H82" s="4">
        <v>1.28</v>
      </c>
      <c r="I82" s="4">
        <v>0.3</v>
      </c>
      <c r="J82" s="4">
        <v>1.01</v>
      </c>
      <c r="K82" s="4">
        <v>0.03</v>
      </c>
      <c r="L82" s="4">
        <v>0.26</v>
      </c>
      <c r="M82" s="4">
        <v>0.78</v>
      </c>
      <c r="N82" s="4">
        <v>3.43</v>
      </c>
      <c r="O82" s="4">
        <v>4.26</v>
      </c>
      <c r="P82" s="4">
        <v>0.23</v>
      </c>
      <c r="Q82" s="4">
        <v>422</v>
      </c>
      <c r="R82" s="4">
        <v>26.8</v>
      </c>
      <c r="S82" s="4">
        <v>14.1</v>
      </c>
      <c r="T82" s="4">
        <v>3.11</v>
      </c>
      <c r="U82" s="4">
        <v>87.7</v>
      </c>
      <c r="V82" s="4">
        <v>3.12</v>
      </c>
      <c r="W82" s="4">
        <v>23.2</v>
      </c>
      <c r="X82" s="4">
        <v>56.8</v>
      </c>
      <c r="Y82" s="8">
        <v>15.746268656716417</v>
      </c>
      <c r="Z82" s="8">
        <v>4.5337620578778139</v>
      </c>
      <c r="AA82" s="8">
        <f t="shared" si="4"/>
        <v>28.108974358974358</v>
      </c>
      <c r="AB82" s="8">
        <f t="shared" si="3"/>
        <v>0.29702970297029702</v>
      </c>
      <c r="AC82" s="4">
        <v>750</v>
      </c>
      <c r="AD82" s="98"/>
    </row>
    <row r="83" spans="1:30">
      <c r="A83" s="98"/>
      <c r="B83" s="4" t="s">
        <v>538</v>
      </c>
      <c r="C83" s="98"/>
      <c r="D83" s="4">
        <v>74.34</v>
      </c>
      <c r="E83" s="4">
        <v>0.09</v>
      </c>
      <c r="F83" s="4">
        <v>14.11</v>
      </c>
      <c r="G83" s="4"/>
      <c r="H83" s="4">
        <v>0.99</v>
      </c>
      <c r="I83" s="4">
        <v>0.05</v>
      </c>
      <c r="J83" s="4">
        <v>0.95</v>
      </c>
      <c r="K83" s="4">
        <v>0.05</v>
      </c>
      <c r="L83" s="4">
        <v>0.21</v>
      </c>
      <c r="M83" s="4">
        <v>0.5</v>
      </c>
      <c r="N83" s="4">
        <v>3.72</v>
      </c>
      <c r="O83" s="4">
        <v>3.94</v>
      </c>
      <c r="P83" s="4">
        <v>0.37</v>
      </c>
      <c r="Q83" s="4">
        <v>748</v>
      </c>
      <c r="R83" s="4">
        <v>9.2899999999999991</v>
      </c>
      <c r="S83" s="4">
        <v>23.1</v>
      </c>
      <c r="T83" s="4">
        <v>9.15</v>
      </c>
      <c r="U83" s="4">
        <v>45.3</v>
      </c>
      <c r="V83" s="4">
        <v>1.97</v>
      </c>
      <c r="W83" s="4">
        <v>562</v>
      </c>
      <c r="X83" s="4">
        <v>80.8</v>
      </c>
      <c r="Y83" s="8">
        <v>80.516684607104423</v>
      </c>
      <c r="Z83" s="8">
        <v>2.5245901639344264</v>
      </c>
      <c r="AA83" s="8">
        <f t="shared" si="4"/>
        <v>22.99492385786802</v>
      </c>
      <c r="AB83" s="8">
        <f t="shared" si="3"/>
        <v>5.2631578947368425E-2</v>
      </c>
      <c r="AC83" s="4">
        <v>703</v>
      </c>
      <c r="AD83" s="98"/>
    </row>
    <row r="84" spans="1:30">
      <c r="A84" s="98"/>
      <c r="B84" s="4" t="s">
        <v>724</v>
      </c>
      <c r="C84" s="98" t="s">
        <v>725</v>
      </c>
      <c r="D84" s="4">
        <v>74</v>
      </c>
      <c r="E84" s="4">
        <v>0.15</v>
      </c>
      <c r="F84" s="4">
        <v>13.91</v>
      </c>
      <c r="G84" s="4">
        <v>1.25</v>
      </c>
      <c r="H84" s="4"/>
      <c r="I84" s="16">
        <f>(G84/(56*2+48)*2-J84/(56+16))/2*(56*2+48)</f>
        <v>0.27222222222222214</v>
      </c>
      <c r="J84" s="4">
        <v>0.88</v>
      </c>
      <c r="K84" s="4">
        <v>0.04</v>
      </c>
      <c r="L84" s="4">
        <v>0.33</v>
      </c>
      <c r="M84" s="4">
        <v>0.74</v>
      </c>
      <c r="N84" s="4">
        <v>2.91</v>
      </c>
      <c r="O84" s="4">
        <v>4.97</v>
      </c>
      <c r="P84" s="4">
        <v>0.23</v>
      </c>
      <c r="Q84" s="4">
        <v>804</v>
      </c>
      <c r="R84" s="4">
        <v>40.299999999999997</v>
      </c>
      <c r="S84" s="4">
        <v>14.6</v>
      </c>
      <c r="T84" s="4">
        <v>3.59</v>
      </c>
      <c r="U84" s="4">
        <v>87.8</v>
      </c>
      <c r="V84" s="4">
        <v>3.19</v>
      </c>
      <c r="W84" s="4">
        <v>58.1</v>
      </c>
      <c r="X84" s="4">
        <v>78.2</v>
      </c>
      <c r="Y84" s="8">
        <v>19.950372208436725</v>
      </c>
      <c r="Z84" s="8">
        <v>4.0668523676880222</v>
      </c>
      <c r="AA84" s="8">
        <f t="shared" si="4"/>
        <v>27.523510971786834</v>
      </c>
      <c r="AB84" s="8">
        <f t="shared" si="3"/>
        <v>0.30934343434343425</v>
      </c>
      <c r="AC84" s="4">
        <v>752</v>
      </c>
      <c r="AD84" s="98" t="s">
        <v>613</v>
      </c>
    </row>
    <row r="85" spans="1:30">
      <c r="A85" s="98"/>
      <c r="B85" s="4" t="s">
        <v>541</v>
      </c>
      <c r="C85" s="98"/>
      <c r="D85" s="4">
        <v>72.52</v>
      </c>
      <c r="E85" s="4">
        <v>0.17</v>
      </c>
      <c r="F85" s="4">
        <v>14.21</v>
      </c>
      <c r="G85" s="4">
        <v>1.36</v>
      </c>
      <c r="H85" s="4"/>
      <c r="I85" s="16">
        <f>(G85/(56*2+48)*2-J85/(56+16))/2*(56*2+48)</f>
        <v>0.13777777777777778</v>
      </c>
      <c r="J85" s="4">
        <v>1.1000000000000001</v>
      </c>
      <c r="K85" s="4">
        <v>0.04</v>
      </c>
      <c r="L85" s="4">
        <v>0.32</v>
      </c>
      <c r="M85" s="4">
        <v>0.75</v>
      </c>
      <c r="N85" s="4">
        <v>3.7</v>
      </c>
      <c r="O85" s="4">
        <v>4.3899999999999997</v>
      </c>
      <c r="P85" s="4">
        <v>0.28999999999999998</v>
      </c>
      <c r="Q85" s="4">
        <v>616</v>
      </c>
      <c r="R85" s="4">
        <v>24.9</v>
      </c>
      <c r="S85" s="4">
        <v>18.5</v>
      </c>
      <c r="T85" s="4">
        <v>5.58</v>
      </c>
      <c r="U85" s="4">
        <v>91.1</v>
      </c>
      <c r="V85" s="4">
        <v>3.44</v>
      </c>
      <c r="W85" s="4">
        <v>33.1</v>
      </c>
      <c r="X85" s="4">
        <v>81.599999999999994</v>
      </c>
      <c r="Y85" s="8">
        <v>24.738955823293175</v>
      </c>
      <c r="Z85" s="8">
        <v>3.3154121863799282</v>
      </c>
      <c r="AA85" s="8">
        <f t="shared" si="4"/>
        <v>26.482558139534884</v>
      </c>
      <c r="AB85" s="8">
        <f t="shared" si="3"/>
        <v>0.12525252525252525</v>
      </c>
      <c r="AC85" s="4">
        <v>750</v>
      </c>
      <c r="AD85" s="98"/>
    </row>
    <row r="86" spans="1:30">
      <c r="A86" s="98"/>
      <c r="B86" s="4" t="s">
        <v>542</v>
      </c>
      <c r="C86" s="98"/>
      <c r="D86" s="4">
        <v>72.88</v>
      </c>
      <c r="E86" s="4">
        <v>0.18</v>
      </c>
      <c r="F86" s="4">
        <v>14.27</v>
      </c>
      <c r="G86" s="4">
        <v>1.47</v>
      </c>
      <c r="H86" s="4"/>
      <c r="I86" s="16">
        <f>(G86/(56*2+48)*2-J86/(56+16))/2*(56*2+48)</f>
        <v>0.22555555555555537</v>
      </c>
      <c r="J86" s="4">
        <v>1.1200000000000001</v>
      </c>
      <c r="K86" s="4">
        <v>0.04</v>
      </c>
      <c r="L86" s="4">
        <v>0.3</v>
      </c>
      <c r="M86" s="4">
        <v>0.59</v>
      </c>
      <c r="N86" s="4">
        <v>3.69</v>
      </c>
      <c r="O86" s="4">
        <v>4.2699999999999996</v>
      </c>
      <c r="P86" s="4">
        <v>0.28999999999999998</v>
      </c>
      <c r="Q86" s="4">
        <v>571</v>
      </c>
      <c r="R86" s="4">
        <v>21.7</v>
      </c>
      <c r="S86" s="4">
        <v>19.600000000000001</v>
      </c>
      <c r="T86" s="4">
        <v>6.11</v>
      </c>
      <c r="U86" s="4">
        <v>98.3</v>
      </c>
      <c r="V86" s="4">
        <v>3.84</v>
      </c>
      <c r="W86" s="4">
        <v>27.9</v>
      </c>
      <c r="X86" s="4">
        <v>52.7</v>
      </c>
      <c r="Y86" s="8">
        <v>26.313364055299541</v>
      </c>
      <c r="Z86" s="8">
        <v>3.2078559738134205</v>
      </c>
      <c r="AA86" s="8">
        <f t="shared" si="4"/>
        <v>25.598958333333332</v>
      </c>
      <c r="AB86" s="8">
        <f t="shared" si="3"/>
        <v>0.2013888888888887</v>
      </c>
      <c r="AC86" s="4">
        <v>760</v>
      </c>
      <c r="AD86" s="98"/>
    </row>
    <row r="87" spans="1:30">
      <c r="A87" s="98"/>
      <c r="B87" s="4" t="s">
        <v>543</v>
      </c>
      <c r="C87" s="98"/>
      <c r="D87" s="4">
        <v>73.33</v>
      </c>
      <c r="E87" s="4">
        <v>0.16</v>
      </c>
      <c r="F87" s="4">
        <v>14.02</v>
      </c>
      <c r="G87" s="4">
        <v>1.5</v>
      </c>
      <c r="H87" s="4"/>
      <c r="I87" s="16">
        <f>(G87/(56*2+48)*2-J87/(56+16))/2*(56*2+48)</f>
        <v>0.27777777777777762</v>
      </c>
      <c r="J87" s="4">
        <v>1.1000000000000001</v>
      </c>
      <c r="K87" s="4">
        <v>0.04</v>
      </c>
      <c r="L87" s="4">
        <v>0.31</v>
      </c>
      <c r="M87" s="4">
        <v>0.73</v>
      </c>
      <c r="N87" s="4">
        <v>2.92</v>
      </c>
      <c r="O87" s="4">
        <v>4.7699999999999996</v>
      </c>
      <c r="P87" s="4">
        <v>0.25</v>
      </c>
      <c r="Q87" s="4">
        <v>707</v>
      </c>
      <c r="R87" s="4">
        <v>36.700000000000003</v>
      </c>
      <c r="S87" s="4">
        <v>16.600000000000001</v>
      </c>
      <c r="T87" s="4">
        <v>4.53</v>
      </c>
      <c r="U87" s="4">
        <v>88.5</v>
      </c>
      <c r="V87" s="4">
        <v>3.25</v>
      </c>
      <c r="W87" s="4">
        <v>102</v>
      </c>
      <c r="X87" s="4">
        <v>65.8</v>
      </c>
      <c r="Y87" s="8">
        <v>19.264305177111716</v>
      </c>
      <c r="Z87" s="8">
        <v>3.6644591611479029</v>
      </c>
      <c r="AA87" s="8">
        <f t="shared" si="4"/>
        <v>27.23076923076923</v>
      </c>
      <c r="AB87" s="8">
        <f t="shared" si="3"/>
        <v>0.25252525252525237</v>
      </c>
      <c r="AC87" s="4">
        <v>754</v>
      </c>
      <c r="AD87" s="98"/>
    </row>
    <row r="88" spans="1:30">
      <c r="A88" s="98"/>
      <c r="B88" s="4" t="s">
        <v>544</v>
      </c>
      <c r="C88" s="46" t="s">
        <v>513</v>
      </c>
      <c r="D88" s="4">
        <v>73.73</v>
      </c>
      <c r="E88" s="4">
        <v>0.12</v>
      </c>
      <c r="F88" s="4">
        <v>14.36</v>
      </c>
      <c r="G88" s="4">
        <v>1.1200000000000001</v>
      </c>
      <c r="H88" s="4">
        <v>1.01</v>
      </c>
      <c r="I88" s="4"/>
      <c r="J88" s="4"/>
      <c r="K88" s="4">
        <v>0.05</v>
      </c>
      <c r="L88" s="4">
        <v>0.23</v>
      </c>
      <c r="M88" s="4">
        <v>0.73</v>
      </c>
      <c r="N88" s="4">
        <v>2.4500000000000002</v>
      </c>
      <c r="O88" s="4">
        <v>5.03</v>
      </c>
      <c r="P88" s="4">
        <v>0.18</v>
      </c>
      <c r="Q88" s="4">
        <v>597</v>
      </c>
      <c r="R88" s="4">
        <v>53</v>
      </c>
      <c r="S88" s="4">
        <v>15.9</v>
      </c>
      <c r="T88" s="4">
        <v>3.47</v>
      </c>
      <c r="U88" s="4"/>
      <c r="V88" s="4"/>
      <c r="W88" s="4"/>
      <c r="X88" s="4"/>
      <c r="Y88" s="8">
        <v>11.264150943396226</v>
      </c>
      <c r="Z88" s="8">
        <v>4.5821325648414986</v>
      </c>
      <c r="AA88" s="8"/>
      <c r="AB88" s="8"/>
      <c r="AC88" s="4">
        <v>715</v>
      </c>
      <c r="AD88" s="98" t="s">
        <v>614</v>
      </c>
    </row>
    <row r="89" spans="1:30">
      <c r="A89" s="98"/>
      <c r="B89" s="4" t="s">
        <v>545</v>
      </c>
      <c r="C89" s="46"/>
      <c r="D89" s="4">
        <v>74.569999999999993</v>
      </c>
      <c r="E89" s="4">
        <v>0.12</v>
      </c>
      <c r="F89" s="4">
        <v>13.98</v>
      </c>
      <c r="G89" s="4">
        <v>0.96</v>
      </c>
      <c r="H89" s="4">
        <v>0.86</v>
      </c>
      <c r="I89" s="4"/>
      <c r="J89" s="4"/>
      <c r="K89" s="4">
        <v>0.03</v>
      </c>
      <c r="L89" s="4">
        <v>0.23</v>
      </c>
      <c r="M89" s="4">
        <v>0.74</v>
      </c>
      <c r="N89" s="4">
        <v>2.0299999999999998</v>
      </c>
      <c r="O89" s="4">
        <v>5.18</v>
      </c>
      <c r="P89" s="4">
        <v>0.17</v>
      </c>
      <c r="Q89" s="4">
        <v>604</v>
      </c>
      <c r="R89" s="4">
        <v>54.6</v>
      </c>
      <c r="S89" s="4">
        <v>11.2</v>
      </c>
      <c r="T89" s="4">
        <v>2.1800000000000002</v>
      </c>
      <c r="U89" s="4"/>
      <c r="V89" s="4"/>
      <c r="W89" s="4"/>
      <c r="X89" s="4"/>
      <c r="Y89" s="8">
        <v>11.062271062271062</v>
      </c>
      <c r="Z89" s="8">
        <v>5.137614678899082</v>
      </c>
      <c r="AA89" s="8"/>
      <c r="AB89" s="8"/>
      <c r="AC89" s="4">
        <v>721</v>
      </c>
      <c r="AD89" s="98"/>
    </row>
    <row r="90" spans="1:30">
      <c r="A90" s="98"/>
      <c r="B90" s="4" t="s">
        <v>546</v>
      </c>
      <c r="C90" s="46"/>
      <c r="D90" s="4">
        <v>73.41</v>
      </c>
      <c r="E90" s="4">
        <v>0.11</v>
      </c>
      <c r="F90" s="4">
        <v>14.69</v>
      </c>
      <c r="G90" s="4">
        <v>1.08</v>
      </c>
      <c r="H90" s="4">
        <v>0.97</v>
      </c>
      <c r="I90" s="4"/>
      <c r="J90" s="4"/>
      <c r="K90" s="4">
        <v>0.05</v>
      </c>
      <c r="L90" s="4">
        <v>0.23</v>
      </c>
      <c r="M90" s="4">
        <v>0.69</v>
      </c>
      <c r="N90" s="4">
        <v>3.74</v>
      </c>
      <c r="O90" s="4">
        <v>4.2300000000000004</v>
      </c>
      <c r="P90" s="4">
        <v>0.24</v>
      </c>
      <c r="Q90" s="4">
        <v>488</v>
      </c>
      <c r="R90" s="4">
        <v>30.1</v>
      </c>
      <c r="S90" s="4">
        <v>16.8</v>
      </c>
      <c r="T90" s="4">
        <v>3.69</v>
      </c>
      <c r="U90" s="4"/>
      <c r="V90" s="4"/>
      <c r="W90" s="4"/>
      <c r="X90" s="4"/>
      <c r="Y90" s="8">
        <v>16.212624584717606</v>
      </c>
      <c r="Z90" s="8">
        <v>4.5528455284552845</v>
      </c>
      <c r="AA90" s="8"/>
      <c r="AB90" s="8"/>
      <c r="AC90" s="4">
        <v>701</v>
      </c>
      <c r="AD90" s="98"/>
    </row>
    <row r="91" spans="1:30">
      <c r="A91" s="98"/>
      <c r="B91" s="4" t="s">
        <v>547</v>
      </c>
      <c r="C91" s="98" t="s">
        <v>732</v>
      </c>
      <c r="D91" s="4">
        <v>72.7</v>
      </c>
      <c r="E91" s="4">
        <v>0.2</v>
      </c>
      <c r="F91" s="4">
        <v>14.8</v>
      </c>
      <c r="G91" s="4">
        <v>1.49</v>
      </c>
      <c r="H91" s="4">
        <v>1.34</v>
      </c>
      <c r="I91" s="4"/>
      <c r="J91" s="4"/>
      <c r="K91" s="4">
        <v>0.04</v>
      </c>
      <c r="L91" s="4">
        <v>0.5</v>
      </c>
      <c r="M91" s="4">
        <v>0.8</v>
      </c>
      <c r="N91" s="4">
        <v>3.6</v>
      </c>
      <c r="O91" s="4">
        <v>4.5999999999999996</v>
      </c>
      <c r="P91" s="4">
        <v>0.13</v>
      </c>
      <c r="Q91" s="4">
        <v>343</v>
      </c>
      <c r="R91" s="4">
        <v>79.900000000000006</v>
      </c>
      <c r="S91" s="4">
        <v>8.6999999999999993</v>
      </c>
      <c r="T91" s="4">
        <v>2</v>
      </c>
      <c r="U91" s="5">
        <v>104</v>
      </c>
      <c r="V91" s="1">
        <v>3.34</v>
      </c>
      <c r="W91" s="1">
        <v>28.1</v>
      </c>
      <c r="X91" s="4"/>
      <c r="Y91" s="8"/>
      <c r="Z91" s="8"/>
      <c r="AA91" s="8">
        <f t="shared" ref="AA91:AA122" si="5">U91/V91</f>
        <v>31.137724550898206</v>
      </c>
      <c r="AB91" s="8"/>
      <c r="AC91" s="4">
        <v>763</v>
      </c>
      <c r="AD91" s="98" t="s">
        <v>755</v>
      </c>
    </row>
    <row r="92" spans="1:30">
      <c r="A92" s="98"/>
      <c r="B92" s="4" t="s">
        <v>548</v>
      </c>
      <c r="C92" s="98"/>
      <c r="D92" s="4">
        <v>72.8</v>
      </c>
      <c r="E92" s="4">
        <v>0.19</v>
      </c>
      <c r="F92" s="4">
        <v>14.3</v>
      </c>
      <c r="G92" s="4">
        <v>1.32</v>
      </c>
      <c r="H92" s="4">
        <v>1.19</v>
      </c>
      <c r="I92" s="4"/>
      <c r="J92" s="4"/>
      <c r="K92" s="4">
        <v>0.04</v>
      </c>
      <c r="L92" s="4">
        <v>0.49</v>
      </c>
      <c r="M92" s="4">
        <v>1.2</v>
      </c>
      <c r="N92" s="4">
        <v>3.4</v>
      </c>
      <c r="O92" s="4">
        <v>4.8</v>
      </c>
      <c r="P92" s="4">
        <v>0.13</v>
      </c>
      <c r="Q92" s="4">
        <v>370</v>
      </c>
      <c r="R92" s="4">
        <v>84.2</v>
      </c>
      <c r="S92" s="4">
        <v>9.5</v>
      </c>
      <c r="T92" s="4">
        <v>2.2000000000000002</v>
      </c>
      <c r="U92" s="5">
        <v>101</v>
      </c>
      <c r="V92" s="1">
        <v>3.41</v>
      </c>
      <c r="W92" s="1">
        <v>31</v>
      </c>
      <c r="X92" s="4"/>
      <c r="Y92" s="8"/>
      <c r="Z92" s="8"/>
      <c r="AA92" s="8">
        <f t="shared" si="5"/>
        <v>29.618768328445746</v>
      </c>
      <c r="AB92" s="8"/>
      <c r="AC92" s="4">
        <v>753</v>
      </c>
      <c r="AD92" s="98"/>
    </row>
    <row r="93" spans="1:30">
      <c r="A93" s="98"/>
      <c r="B93" s="4" t="s">
        <v>549</v>
      </c>
      <c r="C93" s="98"/>
      <c r="D93" s="4">
        <v>72.3</v>
      </c>
      <c r="E93" s="4">
        <v>0.2</v>
      </c>
      <c r="F93" s="4">
        <v>14.6</v>
      </c>
      <c r="G93" s="4">
        <v>1.25</v>
      </c>
      <c r="H93" s="4">
        <v>1.1200000000000001</v>
      </c>
      <c r="I93" s="4"/>
      <c r="J93" s="4"/>
      <c r="K93" s="4">
        <v>0.04</v>
      </c>
      <c r="L93" s="4">
        <v>0.47</v>
      </c>
      <c r="M93" s="4">
        <v>1.3</v>
      </c>
      <c r="N93" s="4">
        <v>3.3</v>
      </c>
      <c r="O93" s="4">
        <v>4.9000000000000004</v>
      </c>
      <c r="P93" s="4">
        <v>0.13</v>
      </c>
      <c r="Q93" s="4">
        <v>470</v>
      </c>
      <c r="R93" s="4">
        <v>71.599999999999994</v>
      </c>
      <c r="S93" s="4">
        <v>8.1999999999999993</v>
      </c>
      <c r="T93" s="4">
        <v>1.9</v>
      </c>
      <c r="U93" s="5">
        <v>99.5</v>
      </c>
      <c r="V93" s="1">
        <v>3.2</v>
      </c>
      <c r="W93" s="1">
        <v>37.1</v>
      </c>
      <c r="X93" s="4"/>
      <c r="Y93" s="8"/>
      <c r="Z93" s="8"/>
      <c r="AA93" s="8">
        <f t="shared" si="5"/>
        <v>31.09375</v>
      </c>
      <c r="AB93" s="8"/>
      <c r="AC93" s="4">
        <v>753</v>
      </c>
      <c r="AD93" s="98"/>
    </row>
    <row r="94" spans="1:30">
      <c r="A94" s="98"/>
      <c r="B94" s="4" t="s">
        <v>550</v>
      </c>
      <c r="C94" s="98"/>
      <c r="D94" s="4">
        <v>73</v>
      </c>
      <c r="E94" s="4">
        <v>0.2</v>
      </c>
      <c r="F94" s="4">
        <v>14</v>
      </c>
      <c r="G94" s="4">
        <v>1.36</v>
      </c>
      <c r="H94" s="4">
        <v>1.22</v>
      </c>
      <c r="I94" s="4"/>
      <c r="J94" s="4"/>
      <c r="K94" s="4">
        <v>0.04</v>
      </c>
      <c r="L94" s="4">
        <v>0.49</v>
      </c>
      <c r="M94" s="4">
        <v>1.2</v>
      </c>
      <c r="N94" s="4">
        <v>3.5</v>
      </c>
      <c r="O94" s="4">
        <v>4.7</v>
      </c>
      <c r="P94" s="4">
        <v>0.13</v>
      </c>
      <c r="Q94" s="4">
        <v>367</v>
      </c>
      <c r="R94" s="4">
        <v>82.2</v>
      </c>
      <c r="S94" s="4">
        <v>9.4</v>
      </c>
      <c r="T94" s="4">
        <v>1.9</v>
      </c>
      <c r="U94" s="5">
        <v>98.7</v>
      </c>
      <c r="V94" s="1">
        <v>3.2</v>
      </c>
      <c r="W94" s="1">
        <v>19.3</v>
      </c>
      <c r="X94" s="4"/>
      <c r="Y94" s="8"/>
      <c r="Z94" s="8"/>
      <c r="AA94" s="8">
        <f t="shared" si="5"/>
        <v>30.84375</v>
      </c>
      <c r="AB94" s="8"/>
      <c r="AC94" s="4">
        <v>750</v>
      </c>
      <c r="AD94" s="98"/>
    </row>
    <row r="95" spans="1:30">
      <c r="A95" s="98"/>
      <c r="B95" s="4" t="s">
        <v>551</v>
      </c>
      <c r="C95" s="98"/>
      <c r="D95" s="4">
        <v>72.5</v>
      </c>
      <c r="E95" s="4">
        <v>0.21</v>
      </c>
      <c r="F95" s="4">
        <v>14.7</v>
      </c>
      <c r="G95" s="4">
        <v>1.42</v>
      </c>
      <c r="H95" s="4">
        <v>1.28</v>
      </c>
      <c r="I95" s="4"/>
      <c r="J95" s="4"/>
      <c r="K95" s="4">
        <v>0.03</v>
      </c>
      <c r="L95" s="4">
        <v>0.62</v>
      </c>
      <c r="M95" s="4">
        <v>0.9</v>
      </c>
      <c r="N95" s="4">
        <v>3.4</v>
      </c>
      <c r="O95" s="4">
        <v>4.8</v>
      </c>
      <c r="P95" s="4">
        <v>0.13</v>
      </c>
      <c r="Q95" s="4">
        <v>342</v>
      </c>
      <c r="R95" s="4">
        <v>84</v>
      </c>
      <c r="S95" s="4">
        <v>9.6</v>
      </c>
      <c r="T95" s="4">
        <v>1.9</v>
      </c>
      <c r="U95" s="5">
        <v>126</v>
      </c>
      <c r="V95" s="1">
        <v>4.0999999999999996</v>
      </c>
      <c r="W95" s="1">
        <v>8.09</v>
      </c>
      <c r="X95" s="4"/>
      <c r="Y95" s="8"/>
      <c r="Z95" s="8"/>
      <c r="AA95" s="8">
        <f t="shared" si="5"/>
        <v>30.731707317073173</v>
      </c>
      <c r="AB95" s="8"/>
      <c r="AC95" s="4">
        <v>778</v>
      </c>
      <c r="AD95" s="98"/>
    </row>
    <row r="96" spans="1:30">
      <c r="A96" s="98"/>
      <c r="B96" s="4" t="s">
        <v>552</v>
      </c>
      <c r="C96" s="98"/>
      <c r="D96" s="4">
        <v>73</v>
      </c>
      <c r="E96" s="4">
        <v>0.21</v>
      </c>
      <c r="F96" s="4">
        <v>14.4</v>
      </c>
      <c r="G96" s="4">
        <v>1.37</v>
      </c>
      <c r="H96" s="4">
        <v>1.23</v>
      </c>
      <c r="I96" s="4"/>
      <c r="J96" s="4"/>
      <c r="K96" s="4">
        <v>0.03</v>
      </c>
      <c r="L96" s="4">
        <v>0.57999999999999996</v>
      </c>
      <c r="M96" s="4">
        <v>1.1000000000000001</v>
      </c>
      <c r="N96" s="4">
        <v>3.7</v>
      </c>
      <c r="O96" s="4">
        <v>4.5</v>
      </c>
      <c r="P96" s="4">
        <v>0.14000000000000001</v>
      </c>
      <c r="Q96" s="4">
        <v>325</v>
      </c>
      <c r="R96" s="4">
        <v>104</v>
      </c>
      <c r="S96" s="4">
        <v>10.5</v>
      </c>
      <c r="T96" s="4">
        <v>2</v>
      </c>
      <c r="U96" s="5">
        <v>115</v>
      </c>
      <c r="V96" s="1">
        <v>3.69</v>
      </c>
      <c r="W96" s="1">
        <v>1.55</v>
      </c>
      <c r="X96" s="4"/>
      <c r="Y96" s="8"/>
      <c r="Z96" s="8"/>
      <c r="AA96" s="8">
        <f t="shared" si="5"/>
        <v>31.165311653116532</v>
      </c>
      <c r="AB96" s="8"/>
      <c r="AC96" s="4">
        <v>765</v>
      </c>
      <c r="AD96" s="98"/>
    </row>
    <row r="97" spans="1:30">
      <c r="A97" s="98"/>
      <c r="B97" s="4" t="s">
        <v>553</v>
      </c>
      <c r="C97" s="98"/>
      <c r="D97" s="4">
        <v>72.8</v>
      </c>
      <c r="E97" s="4">
        <v>0.2</v>
      </c>
      <c r="F97" s="4">
        <v>14.6</v>
      </c>
      <c r="G97" s="4">
        <v>1.48</v>
      </c>
      <c r="H97" s="4">
        <v>1.33</v>
      </c>
      <c r="I97" s="4"/>
      <c r="J97" s="4"/>
      <c r="K97" s="4">
        <v>0.05</v>
      </c>
      <c r="L97" s="4">
        <v>0.5</v>
      </c>
      <c r="M97" s="4">
        <v>1.1000000000000001</v>
      </c>
      <c r="N97" s="4">
        <v>3.7</v>
      </c>
      <c r="O97" s="4">
        <v>4.5</v>
      </c>
      <c r="P97" s="4">
        <v>0.16</v>
      </c>
      <c r="Q97" s="4">
        <v>389</v>
      </c>
      <c r="R97" s="4">
        <v>73.8</v>
      </c>
      <c r="S97" s="4">
        <v>12.4</v>
      </c>
      <c r="T97" s="4">
        <v>2.6</v>
      </c>
      <c r="U97" s="5">
        <v>103</v>
      </c>
      <c r="V97" s="1">
        <v>3.6</v>
      </c>
      <c r="W97" s="1">
        <v>14</v>
      </c>
      <c r="X97" s="4"/>
      <c r="Y97" s="8"/>
      <c r="Z97" s="8"/>
      <c r="AA97" s="8">
        <f t="shared" si="5"/>
        <v>28.611111111111111</v>
      </c>
      <c r="AB97" s="8"/>
      <c r="AC97" s="4">
        <v>756</v>
      </c>
      <c r="AD97" s="98"/>
    </row>
    <row r="98" spans="1:30">
      <c r="A98" s="98"/>
      <c r="B98" s="4" t="s">
        <v>554</v>
      </c>
      <c r="C98" s="98"/>
      <c r="D98" s="4">
        <v>73.599999999999994</v>
      </c>
      <c r="E98" s="4">
        <v>0.19</v>
      </c>
      <c r="F98" s="4">
        <v>14.3</v>
      </c>
      <c r="G98" s="4">
        <v>1.36</v>
      </c>
      <c r="H98" s="4">
        <v>1.22</v>
      </c>
      <c r="I98" s="4"/>
      <c r="J98" s="4"/>
      <c r="K98" s="4">
        <v>0.04</v>
      </c>
      <c r="L98" s="4">
        <v>0.46</v>
      </c>
      <c r="M98" s="4">
        <v>1</v>
      </c>
      <c r="N98" s="4">
        <v>3.5</v>
      </c>
      <c r="O98" s="4">
        <v>4.3</v>
      </c>
      <c r="P98" s="4">
        <v>0.16</v>
      </c>
      <c r="Q98" s="4">
        <v>351</v>
      </c>
      <c r="R98" s="4">
        <v>59.8</v>
      </c>
      <c r="S98" s="4">
        <v>10.4</v>
      </c>
      <c r="T98" s="4">
        <v>2.4</v>
      </c>
      <c r="U98" s="5">
        <v>103</v>
      </c>
      <c r="V98" s="1">
        <v>3.42</v>
      </c>
      <c r="W98" s="1">
        <v>5.72</v>
      </c>
      <c r="X98" s="4"/>
      <c r="Y98" s="8"/>
      <c r="Z98" s="8"/>
      <c r="AA98" s="8">
        <f t="shared" si="5"/>
        <v>30.116959064327485</v>
      </c>
      <c r="AB98" s="8"/>
      <c r="AC98" s="4">
        <v>761</v>
      </c>
      <c r="AD98" s="98"/>
    </row>
    <row r="99" spans="1:30">
      <c r="A99" s="98"/>
      <c r="B99" s="4" t="s">
        <v>555</v>
      </c>
      <c r="C99" s="98"/>
      <c r="D99" s="4">
        <v>73.400000000000006</v>
      </c>
      <c r="E99" s="4">
        <v>0.19</v>
      </c>
      <c r="F99" s="4">
        <v>14.3</v>
      </c>
      <c r="G99" s="4">
        <v>1.33</v>
      </c>
      <c r="H99" s="4">
        <v>1.2</v>
      </c>
      <c r="I99" s="4"/>
      <c r="J99" s="4"/>
      <c r="K99" s="4">
        <v>0.04</v>
      </c>
      <c r="L99" s="4">
        <v>0.42</v>
      </c>
      <c r="M99" s="4">
        <v>1</v>
      </c>
      <c r="N99" s="4">
        <v>3.4</v>
      </c>
      <c r="O99" s="4">
        <v>4.5999999999999996</v>
      </c>
      <c r="P99" s="4">
        <v>0.18</v>
      </c>
      <c r="Q99" s="4">
        <v>381</v>
      </c>
      <c r="R99" s="4">
        <v>67.599999999999994</v>
      </c>
      <c r="S99" s="4">
        <v>11.4</v>
      </c>
      <c r="T99" s="4">
        <v>2.2999999999999998</v>
      </c>
      <c r="U99" s="5">
        <v>98.2</v>
      </c>
      <c r="V99" s="1">
        <v>3.31</v>
      </c>
      <c r="W99" s="1">
        <v>3.39</v>
      </c>
      <c r="X99" s="4"/>
      <c r="Y99" s="8"/>
      <c r="Z99" s="8"/>
      <c r="AA99" s="8">
        <f t="shared" si="5"/>
        <v>29.667673716012086</v>
      </c>
      <c r="AB99" s="8"/>
      <c r="AC99" s="4">
        <v>756</v>
      </c>
      <c r="AD99" s="98"/>
    </row>
    <row r="100" spans="1:30">
      <c r="A100" s="98"/>
      <c r="B100" s="4" t="s">
        <v>556</v>
      </c>
      <c r="C100" s="98"/>
      <c r="D100" s="4">
        <v>72.7</v>
      </c>
      <c r="E100" s="4">
        <v>0.2</v>
      </c>
      <c r="F100" s="4">
        <v>14.8</v>
      </c>
      <c r="G100" s="4">
        <v>1.34</v>
      </c>
      <c r="H100" s="4">
        <v>1.21</v>
      </c>
      <c r="I100" s="4"/>
      <c r="J100" s="4"/>
      <c r="K100" s="4">
        <v>0.04</v>
      </c>
      <c r="L100" s="4">
        <v>0.47</v>
      </c>
      <c r="M100" s="4">
        <v>1.1000000000000001</v>
      </c>
      <c r="N100" s="4">
        <v>3.6</v>
      </c>
      <c r="O100" s="4">
        <v>4.5999999999999996</v>
      </c>
      <c r="P100" s="4">
        <v>0.15</v>
      </c>
      <c r="Q100" s="4">
        <v>305</v>
      </c>
      <c r="R100" s="4">
        <v>79.599999999999994</v>
      </c>
      <c r="S100" s="4">
        <v>10.4</v>
      </c>
      <c r="T100" s="4">
        <v>2.4</v>
      </c>
      <c r="U100" s="5">
        <v>96.7</v>
      </c>
      <c r="V100" s="1">
        <v>3.46</v>
      </c>
      <c r="W100" s="1">
        <v>0.87</v>
      </c>
      <c r="X100" s="4"/>
      <c r="Y100" s="8"/>
      <c r="Z100" s="8"/>
      <c r="AA100" s="8">
        <f t="shared" si="5"/>
        <v>27.947976878612717</v>
      </c>
      <c r="AB100" s="8"/>
      <c r="AC100" s="4">
        <v>753</v>
      </c>
      <c r="AD100" s="98"/>
    </row>
    <row r="101" spans="1:30">
      <c r="A101" s="98"/>
      <c r="B101" s="4" t="s">
        <v>557</v>
      </c>
      <c r="C101" s="98"/>
      <c r="D101" s="4">
        <v>73.099999999999994</v>
      </c>
      <c r="E101" s="4">
        <v>0.19</v>
      </c>
      <c r="F101" s="4">
        <v>14.5</v>
      </c>
      <c r="G101" s="4">
        <v>1.33</v>
      </c>
      <c r="H101" s="4">
        <v>1.2</v>
      </c>
      <c r="I101" s="4"/>
      <c r="J101" s="4"/>
      <c r="K101" s="4">
        <v>0.04</v>
      </c>
      <c r="L101" s="4">
        <v>0.46</v>
      </c>
      <c r="M101" s="4">
        <v>1.1000000000000001</v>
      </c>
      <c r="N101" s="4">
        <v>3.6</v>
      </c>
      <c r="O101" s="4">
        <v>4.5999999999999996</v>
      </c>
      <c r="P101" s="4">
        <v>0.16</v>
      </c>
      <c r="Q101" s="4">
        <v>336</v>
      </c>
      <c r="R101" s="4">
        <v>80</v>
      </c>
      <c r="S101" s="4">
        <v>10.7</v>
      </c>
      <c r="T101" s="4">
        <v>2.6</v>
      </c>
      <c r="U101" s="5">
        <v>105</v>
      </c>
      <c r="V101" s="1">
        <v>3.55</v>
      </c>
      <c r="W101" s="1">
        <v>2.66</v>
      </c>
      <c r="X101" s="4"/>
      <c r="Y101" s="8"/>
      <c r="Z101" s="8"/>
      <c r="AA101" s="8">
        <f t="shared" si="5"/>
        <v>29.577464788732396</v>
      </c>
      <c r="AB101" s="8"/>
      <c r="AC101" s="4">
        <v>758</v>
      </c>
      <c r="AD101" s="98"/>
    </row>
    <row r="102" spans="1:30">
      <c r="A102" s="98"/>
      <c r="B102" s="4" t="s">
        <v>558</v>
      </c>
      <c r="C102" s="98" t="s">
        <v>188</v>
      </c>
      <c r="D102" s="4">
        <v>73.099999999999994</v>
      </c>
      <c r="E102" s="4">
        <v>0.21</v>
      </c>
      <c r="F102" s="4">
        <v>14.4</v>
      </c>
      <c r="G102" s="4">
        <v>1.58</v>
      </c>
      <c r="H102" s="4">
        <v>1.42</v>
      </c>
      <c r="I102" s="4"/>
      <c r="J102" s="4"/>
      <c r="K102" s="4">
        <v>0.04</v>
      </c>
      <c r="L102" s="4">
        <v>0.46</v>
      </c>
      <c r="M102" s="4">
        <v>0.9</v>
      </c>
      <c r="N102" s="4">
        <v>2.7</v>
      </c>
      <c r="O102" s="4">
        <v>5.3</v>
      </c>
      <c r="P102" s="4">
        <v>0.15</v>
      </c>
      <c r="Q102" s="4">
        <v>445</v>
      </c>
      <c r="R102" s="4">
        <v>91.7</v>
      </c>
      <c r="S102" s="4">
        <v>10.3</v>
      </c>
      <c r="T102" s="4">
        <v>1.9</v>
      </c>
      <c r="U102" s="5">
        <v>129</v>
      </c>
      <c r="V102" s="1">
        <v>4.2</v>
      </c>
      <c r="W102" s="1">
        <v>50.6</v>
      </c>
      <c r="X102" s="4"/>
      <c r="Y102" s="8"/>
      <c r="Z102" s="8"/>
      <c r="AA102" s="8">
        <f t="shared" si="5"/>
        <v>30.714285714285712</v>
      </c>
      <c r="AB102" s="8"/>
      <c r="AC102" s="4">
        <v>784</v>
      </c>
      <c r="AD102" s="98"/>
    </row>
    <row r="103" spans="1:30">
      <c r="A103" s="98"/>
      <c r="B103" s="4" t="s">
        <v>559</v>
      </c>
      <c r="C103" s="98"/>
      <c r="D103" s="4">
        <v>73.5</v>
      </c>
      <c r="E103" s="4">
        <v>0.2</v>
      </c>
      <c r="F103" s="4">
        <v>14.1</v>
      </c>
      <c r="G103" s="4">
        <v>1.67</v>
      </c>
      <c r="H103" s="4">
        <v>1.5</v>
      </c>
      <c r="I103" s="4"/>
      <c r="J103" s="4"/>
      <c r="K103" s="4">
        <v>0.04</v>
      </c>
      <c r="L103" s="4">
        <v>0.46</v>
      </c>
      <c r="M103" s="4">
        <v>1</v>
      </c>
      <c r="N103" s="4">
        <v>2.7</v>
      </c>
      <c r="O103" s="4">
        <v>4.9000000000000004</v>
      </c>
      <c r="P103" s="4">
        <v>0.17</v>
      </c>
      <c r="Q103" s="4">
        <v>467</v>
      </c>
      <c r="R103" s="4">
        <v>94.5</v>
      </c>
      <c r="S103" s="4">
        <v>10.9</v>
      </c>
      <c r="T103" s="4">
        <v>2</v>
      </c>
      <c r="U103" s="5">
        <v>120</v>
      </c>
      <c r="V103" s="1">
        <v>3.98</v>
      </c>
      <c r="W103" s="1">
        <v>44.4</v>
      </c>
      <c r="X103" s="4"/>
      <c r="Y103" s="8"/>
      <c r="Z103" s="8"/>
      <c r="AA103" s="8">
        <f t="shared" si="5"/>
        <v>30.150753768844222</v>
      </c>
      <c r="AB103" s="8"/>
      <c r="AC103" s="4">
        <v>778</v>
      </c>
      <c r="AD103" s="98"/>
    </row>
    <row r="104" spans="1:30">
      <c r="A104" s="98"/>
      <c r="B104" s="4" t="s">
        <v>560</v>
      </c>
      <c r="C104" s="98"/>
      <c r="D104" s="4">
        <v>73</v>
      </c>
      <c r="E104" s="4">
        <v>0.21</v>
      </c>
      <c r="F104" s="4">
        <v>14.6</v>
      </c>
      <c r="G104" s="4">
        <v>1.47</v>
      </c>
      <c r="H104" s="4">
        <v>1.32</v>
      </c>
      <c r="I104" s="4"/>
      <c r="J104" s="4"/>
      <c r="K104" s="4">
        <v>0.04</v>
      </c>
      <c r="L104" s="4">
        <v>0.48</v>
      </c>
      <c r="M104" s="4">
        <v>1.1000000000000001</v>
      </c>
      <c r="N104" s="4">
        <v>2.9</v>
      </c>
      <c r="O104" s="4">
        <v>5</v>
      </c>
      <c r="P104" s="4">
        <v>0.16</v>
      </c>
      <c r="Q104" s="4">
        <v>414</v>
      </c>
      <c r="R104" s="4">
        <v>88.4</v>
      </c>
      <c r="S104" s="4">
        <v>11.2</v>
      </c>
      <c r="T104" s="4">
        <v>1.7</v>
      </c>
      <c r="U104" s="5">
        <v>119</v>
      </c>
      <c r="V104" s="1">
        <v>3.8</v>
      </c>
      <c r="W104" s="1">
        <v>7.51</v>
      </c>
      <c r="X104" s="4"/>
      <c r="Y104" s="8"/>
      <c r="Z104" s="8"/>
      <c r="AA104" s="8">
        <f t="shared" si="5"/>
        <v>31.315789473684212</v>
      </c>
      <c r="AB104" s="8"/>
      <c r="AC104" s="4">
        <v>775</v>
      </c>
      <c r="AD104" s="98"/>
    </row>
    <row r="105" spans="1:30">
      <c r="A105" s="98"/>
      <c r="B105" s="4" t="s">
        <v>561</v>
      </c>
      <c r="C105" s="98"/>
      <c r="D105" s="4">
        <v>73</v>
      </c>
      <c r="E105" s="4">
        <v>0.21</v>
      </c>
      <c r="F105" s="4">
        <v>14.5</v>
      </c>
      <c r="G105" s="4">
        <v>1.62</v>
      </c>
      <c r="H105" s="4">
        <v>1.46</v>
      </c>
      <c r="I105" s="4"/>
      <c r="J105" s="4"/>
      <c r="K105" s="4">
        <v>0.04</v>
      </c>
      <c r="L105" s="4">
        <v>0.5</v>
      </c>
      <c r="M105" s="4">
        <v>1.1000000000000001</v>
      </c>
      <c r="N105" s="4">
        <v>2.8</v>
      </c>
      <c r="O105" s="4">
        <v>5.0999999999999996</v>
      </c>
      <c r="P105" s="4">
        <v>0.15</v>
      </c>
      <c r="Q105" s="4">
        <v>390</v>
      </c>
      <c r="R105" s="4">
        <v>92.2</v>
      </c>
      <c r="S105" s="4">
        <v>9.8000000000000007</v>
      </c>
      <c r="T105" s="4">
        <v>1.7</v>
      </c>
      <c r="U105" s="5">
        <v>130</v>
      </c>
      <c r="V105" s="1">
        <v>4.26</v>
      </c>
      <c r="W105" s="1">
        <v>6.18</v>
      </c>
      <c r="X105" s="4"/>
      <c r="Y105" s="8"/>
      <c r="Z105" s="8"/>
      <c r="AA105" s="8">
        <f t="shared" si="5"/>
        <v>30.516431924882632</v>
      </c>
      <c r="AB105" s="8"/>
      <c r="AC105" s="4">
        <v>782</v>
      </c>
      <c r="AD105" s="98"/>
    </row>
    <row r="106" spans="1:30">
      <c r="A106" s="98"/>
      <c r="B106" s="4" t="s">
        <v>562</v>
      </c>
      <c r="C106" s="98"/>
      <c r="D106" s="4">
        <v>72.900000000000006</v>
      </c>
      <c r="E106" s="4">
        <v>0.21</v>
      </c>
      <c r="F106" s="4">
        <v>14.6</v>
      </c>
      <c r="G106" s="4">
        <v>1.4</v>
      </c>
      <c r="H106" s="4">
        <v>1.26</v>
      </c>
      <c r="I106" s="4"/>
      <c r="J106" s="4"/>
      <c r="K106" s="4">
        <v>0.03</v>
      </c>
      <c r="L106" s="4">
        <v>0.52</v>
      </c>
      <c r="M106" s="4">
        <v>1.2</v>
      </c>
      <c r="N106" s="4">
        <v>3.3</v>
      </c>
      <c r="O106" s="4">
        <v>4.8</v>
      </c>
      <c r="P106" s="4">
        <v>0.15</v>
      </c>
      <c r="Q106" s="4">
        <v>314</v>
      </c>
      <c r="R106" s="4">
        <v>84.4</v>
      </c>
      <c r="S106" s="4">
        <v>8.8000000000000007</v>
      </c>
      <c r="T106" s="4">
        <v>1.7</v>
      </c>
      <c r="U106" s="5">
        <v>117</v>
      </c>
      <c r="V106" s="1">
        <v>3.51</v>
      </c>
      <c r="W106" s="1">
        <v>9.8699999999999992</v>
      </c>
      <c r="X106" s="4"/>
      <c r="Y106" s="8"/>
      <c r="Z106" s="8"/>
      <c r="AA106" s="8">
        <f t="shared" si="5"/>
        <v>33.333333333333336</v>
      </c>
      <c r="AB106" s="8"/>
      <c r="AC106" s="4">
        <v>768</v>
      </c>
      <c r="AD106" s="98"/>
    </row>
    <row r="107" spans="1:30">
      <c r="A107" s="98"/>
      <c r="B107" s="4" t="s">
        <v>563</v>
      </c>
      <c r="C107" s="98"/>
      <c r="D107" s="4">
        <v>73</v>
      </c>
      <c r="E107" s="4">
        <v>0.22</v>
      </c>
      <c r="F107" s="4">
        <v>14.6</v>
      </c>
      <c r="G107" s="4">
        <v>1.5</v>
      </c>
      <c r="H107" s="4">
        <v>1.35</v>
      </c>
      <c r="I107" s="4"/>
      <c r="J107" s="4"/>
      <c r="K107" s="4">
        <v>0.04</v>
      </c>
      <c r="L107" s="4">
        <v>0.53</v>
      </c>
      <c r="M107" s="4">
        <v>1.2</v>
      </c>
      <c r="N107" s="4">
        <v>3.2</v>
      </c>
      <c r="O107" s="4">
        <v>4.7</v>
      </c>
      <c r="P107" s="4">
        <v>0.15</v>
      </c>
      <c r="Q107" s="4">
        <v>335</v>
      </c>
      <c r="R107" s="4">
        <v>104</v>
      </c>
      <c r="S107" s="4">
        <v>9.3000000000000007</v>
      </c>
      <c r="T107" s="4">
        <v>1.5</v>
      </c>
      <c r="U107" s="5">
        <v>113</v>
      </c>
      <c r="V107" s="1">
        <v>3.54</v>
      </c>
      <c r="W107" s="1">
        <v>5.86</v>
      </c>
      <c r="X107" s="4"/>
      <c r="Y107" s="8"/>
      <c r="Z107" s="8"/>
      <c r="AA107" s="8">
        <f t="shared" si="5"/>
        <v>31.92090395480226</v>
      </c>
      <c r="AB107" s="8"/>
      <c r="AC107" s="4">
        <v>768</v>
      </c>
      <c r="AD107" s="98"/>
    </row>
    <row r="108" spans="1:30">
      <c r="A108" s="98"/>
      <c r="B108" s="4" t="s">
        <v>564</v>
      </c>
      <c r="C108" s="98"/>
      <c r="D108" s="4">
        <v>72.599999999999994</v>
      </c>
      <c r="E108" s="4">
        <v>0.21</v>
      </c>
      <c r="F108" s="4">
        <v>14.6</v>
      </c>
      <c r="G108" s="4">
        <v>1.42</v>
      </c>
      <c r="H108" s="4">
        <v>1.28</v>
      </c>
      <c r="I108" s="4"/>
      <c r="J108" s="4"/>
      <c r="K108" s="4">
        <v>0.03</v>
      </c>
      <c r="L108" s="4">
        <v>0.61</v>
      </c>
      <c r="M108" s="4">
        <v>1.2</v>
      </c>
      <c r="N108" s="4">
        <v>3.3</v>
      </c>
      <c r="O108" s="4">
        <v>4.9000000000000004</v>
      </c>
      <c r="P108" s="4">
        <v>0.16</v>
      </c>
      <c r="Q108" s="4">
        <v>331</v>
      </c>
      <c r="R108" s="4">
        <v>86.4</v>
      </c>
      <c r="S108" s="4">
        <v>8.9</v>
      </c>
      <c r="T108" s="4">
        <v>1.7</v>
      </c>
      <c r="U108" s="5">
        <v>120</v>
      </c>
      <c r="V108" s="1">
        <v>3.75</v>
      </c>
      <c r="W108" s="1">
        <v>3.97</v>
      </c>
      <c r="X108" s="4"/>
      <c r="Y108" s="8"/>
      <c r="Z108" s="8"/>
      <c r="AA108" s="8">
        <f t="shared" si="5"/>
        <v>32</v>
      </c>
      <c r="AB108" s="8"/>
      <c r="AC108" s="4">
        <v>769</v>
      </c>
      <c r="AD108" s="98"/>
    </row>
    <row r="109" spans="1:30">
      <c r="A109" s="98"/>
      <c r="B109" s="4" t="s">
        <v>565</v>
      </c>
      <c r="C109" s="98" t="s">
        <v>733</v>
      </c>
      <c r="D109" s="4">
        <v>71.7</v>
      </c>
      <c r="E109" s="4">
        <v>0.2</v>
      </c>
      <c r="F109" s="4">
        <v>14.9</v>
      </c>
      <c r="G109" s="4">
        <v>1.42</v>
      </c>
      <c r="H109" s="4">
        <v>1.28</v>
      </c>
      <c r="I109" s="4"/>
      <c r="J109" s="4"/>
      <c r="K109" s="4">
        <v>0.03</v>
      </c>
      <c r="L109" s="4">
        <v>0.48</v>
      </c>
      <c r="M109" s="4">
        <v>1.1000000000000001</v>
      </c>
      <c r="N109" s="4">
        <v>3.2</v>
      </c>
      <c r="O109" s="4">
        <v>5.2</v>
      </c>
      <c r="P109" s="4">
        <v>0.16</v>
      </c>
      <c r="Q109" s="4">
        <v>426</v>
      </c>
      <c r="R109" s="4">
        <v>81.900000000000006</v>
      </c>
      <c r="S109" s="4">
        <v>8.3000000000000007</v>
      </c>
      <c r="T109" s="4">
        <v>1.6</v>
      </c>
      <c r="U109" s="5">
        <v>102</v>
      </c>
      <c r="V109" s="1">
        <v>3.11</v>
      </c>
      <c r="W109" s="1">
        <v>211</v>
      </c>
      <c r="X109" s="4"/>
      <c r="Y109" s="8"/>
      <c r="Z109" s="8"/>
      <c r="AA109" s="8">
        <f t="shared" si="5"/>
        <v>32.79742765273312</v>
      </c>
      <c r="AB109" s="8"/>
      <c r="AC109" s="4">
        <v>757</v>
      </c>
      <c r="AD109" s="98"/>
    </row>
    <row r="110" spans="1:30">
      <c r="A110" s="98"/>
      <c r="B110" s="4" t="s">
        <v>566</v>
      </c>
      <c r="C110" s="98"/>
      <c r="D110" s="4">
        <v>72.7</v>
      </c>
      <c r="E110" s="4">
        <v>0.2</v>
      </c>
      <c r="F110" s="4">
        <v>14.6</v>
      </c>
      <c r="G110" s="4">
        <v>1.47</v>
      </c>
      <c r="H110" s="4">
        <v>1.32</v>
      </c>
      <c r="I110" s="4"/>
      <c r="J110" s="4"/>
      <c r="K110" s="4">
        <v>0.04</v>
      </c>
      <c r="L110" s="4">
        <v>0.5</v>
      </c>
      <c r="M110" s="4">
        <v>0.9</v>
      </c>
      <c r="N110" s="4">
        <v>3.2</v>
      </c>
      <c r="O110" s="4">
        <v>5</v>
      </c>
      <c r="P110" s="4">
        <v>0.15</v>
      </c>
      <c r="Q110" s="4">
        <v>390</v>
      </c>
      <c r="R110" s="4">
        <v>78</v>
      </c>
      <c r="S110" s="4">
        <v>8.6999999999999993</v>
      </c>
      <c r="T110" s="4">
        <v>1.6</v>
      </c>
      <c r="U110" s="5">
        <v>102</v>
      </c>
      <c r="V110" s="1">
        <v>3.27</v>
      </c>
      <c r="W110" s="1">
        <v>84.4</v>
      </c>
      <c r="X110" s="4"/>
      <c r="Y110" s="8"/>
      <c r="Z110" s="8"/>
      <c r="AA110" s="8">
        <f t="shared" si="5"/>
        <v>31.192660550458715</v>
      </c>
      <c r="AB110" s="8"/>
      <c r="AC110" s="4">
        <v>761</v>
      </c>
      <c r="AD110" s="98"/>
    </row>
    <row r="111" spans="1:30">
      <c r="A111" s="98"/>
      <c r="B111" s="4" t="s">
        <v>567</v>
      </c>
      <c r="C111" s="98"/>
      <c r="D111" s="4">
        <v>73.3</v>
      </c>
      <c r="E111" s="4">
        <v>0.2</v>
      </c>
      <c r="F111" s="4">
        <v>14.2</v>
      </c>
      <c r="G111" s="4">
        <v>1.44</v>
      </c>
      <c r="H111" s="4">
        <v>1.3</v>
      </c>
      <c r="I111" s="4"/>
      <c r="J111" s="4"/>
      <c r="K111" s="4">
        <v>0.03</v>
      </c>
      <c r="L111" s="4">
        <v>0.5</v>
      </c>
      <c r="M111" s="4">
        <v>0.9</v>
      </c>
      <c r="N111" s="4">
        <v>2.9</v>
      </c>
      <c r="O111" s="4">
        <v>5.2</v>
      </c>
      <c r="P111" s="4">
        <v>0.15</v>
      </c>
      <c r="Q111" s="4">
        <v>422</v>
      </c>
      <c r="R111" s="4">
        <v>78.900000000000006</v>
      </c>
      <c r="S111" s="4">
        <v>8.4</v>
      </c>
      <c r="T111" s="4">
        <v>1.5</v>
      </c>
      <c r="U111" s="5">
        <v>81.7</v>
      </c>
      <c r="V111" s="1">
        <v>3.04</v>
      </c>
      <c r="W111" s="1">
        <v>132</v>
      </c>
      <c r="X111" s="4"/>
      <c r="Y111" s="8"/>
      <c r="Z111" s="8"/>
      <c r="AA111" s="8">
        <f t="shared" si="5"/>
        <v>26.875</v>
      </c>
      <c r="AB111" s="8"/>
      <c r="AC111" s="4">
        <v>743</v>
      </c>
      <c r="AD111" s="98"/>
    </row>
    <row r="112" spans="1:30">
      <c r="A112" s="98"/>
      <c r="B112" s="4" t="s">
        <v>568</v>
      </c>
      <c r="C112" s="98"/>
      <c r="D112" s="4">
        <v>72.599999999999994</v>
      </c>
      <c r="E112" s="4">
        <v>0.2</v>
      </c>
      <c r="F112" s="4">
        <v>14.7</v>
      </c>
      <c r="G112" s="4">
        <v>1.41</v>
      </c>
      <c r="H112" s="4">
        <v>1.27</v>
      </c>
      <c r="I112" s="4"/>
      <c r="J112" s="4"/>
      <c r="K112" s="4">
        <v>0.04</v>
      </c>
      <c r="L112" s="4">
        <v>0.48</v>
      </c>
      <c r="M112" s="4">
        <v>1</v>
      </c>
      <c r="N112" s="4">
        <v>2.8</v>
      </c>
      <c r="O112" s="4">
        <v>5.3</v>
      </c>
      <c r="P112" s="4">
        <v>0.15</v>
      </c>
      <c r="Q112" s="4">
        <v>443</v>
      </c>
      <c r="R112" s="4">
        <v>89.9</v>
      </c>
      <c r="S112" s="4">
        <v>7.7</v>
      </c>
      <c r="T112" s="4">
        <v>1.4</v>
      </c>
      <c r="U112" s="5">
        <v>105</v>
      </c>
      <c r="V112" s="1">
        <v>3.15</v>
      </c>
      <c r="W112" s="1">
        <v>83</v>
      </c>
      <c r="X112" s="4"/>
      <c r="Y112" s="8"/>
      <c r="Z112" s="8"/>
      <c r="AA112" s="8">
        <f t="shared" si="5"/>
        <v>33.333333333333336</v>
      </c>
      <c r="AB112" s="8"/>
      <c r="AC112" s="4">
        <v>765</v>
      </c>
      <c r="AD112" s="98"/>
    </row>
    <row r="113" spans="1:30">
      <c r="A113" s="98"/>
      <c r="B113" s="4" t="s">
        <v>569</v>
      </c>
      <c r="C113" s="98"/>
      <c r="D113" s="4">
        <v>73.099999999999994</v>
      </c>
      <c r="E113" s="4">
        <v>0.2</v>
      </c>
      <c r="F113" s="4">
        <v>14.3</v>
      </c>
      <c r="G113" s="4">
        <v>1.54</v>
      </c>
      <c r="H113" s="4">
        <v>1.39</v>
      </c>
      <c r="I113" s="4"/>
      <c r="J113" s="4"/>
      <c r="K113" s="4">
        <v>0.03</v>
      </c>
      <c r="L113" s="4">
        <v>0.48</v>
      </c>
      <c r="M113" s="4">
        <v>0.9</v>
      </c>
      <c r="N113" s="4">
        <v>2.9</v>
      </c>
      <c r="O113" s="4">
        <v>5.2</v>
      </c>
      <c r="P113" s="4">
        <v>0.14000000000000001</v>
      </c>
      <c r="Q113" s="4">
        <v>437</v>
      </c>
      <c r="R113" s="4">
        <v>79.7</v>
      </c>
      <c r="S113" s="4">
        <v>8.3000000000000007</v>
      </c>
      <c r="T113" s="4">
        <v>1.4</v>
      </c>
      <c r="U113" s="5">
        <v>97.7</v>
      </c>
      <c r="V113" s="1">
        <v>3.24</v>
      </c>
      <c r="W113" s="1">
        <v>135</v>
      </c>
      <c r="X113" s="4"/>
      <c r="Y113" s="8"/>
      <c r="Z113" s="8"/>
      <c r="AA113" s="8">
        <f t="shared" si="5"/>
        <v>30.154320987654319</v>
      </c>
      <c r="AB113" s="8"/>
      <c r="AC113" s="4">
        <v>758</v>
      </c>
      <c r="AD113" s="98"/>
    </row>
    <row r="114" spans="1:30">
      <c r="A114" s="98"/>
      <c r="B114" s="4" t="s">
        <v>570</v>
      </c>
      <c r="C114" s="98" t="s">
        <v>734</v>
      </c>
      <c r="D114" s="4">
        <v>73.5</v>
      </c>
      <c r="E114" s="4">
        <v>0.1</v>
      </c>
      <c r="F114" s="4">
        <v>14.7</v>
      </c>
      <c r="G114" s="4">
        <v>0.87</v>
      </c>
      <c r="H114" s="4">
        <v>0.78</v>
      </c>
      <c r="I114" s="4"/>
      <c r="J114" s="4"/>
      <c r="K114" s="4">
        <v>0.03</v>
      </c>
      <c r="L114" s="4">
        <v>0.24</v>
      </c>
      <c r="M114" s="4">
        <v>0.7</v>
      </c>
      <c r="N114" s="4">
        <v>3.6</v>
      </c>
      <c r="O114" s="4">
        <v>4.5</v>
      </c>
      <c r="P114" s="4">
        <v>0.22</v>
      </c>
      <c r="Q114" s="4">
        <v>556</v>
      </c>
      <c r="R114" s="4">
        <v>24.7</v>
      </c>
      <c r="S114" s="4">
        <v>15.6</v>
      </c>
      <c r="T114" s="4">
        <v>3.8</v>
      </c>
      <c r="U114" s="5">
        <v>41.2</v>
      </c>
      <c r="V114" s="1">
        <v>1.99</v>
      </c>
      <c r="W114" s="1">
        <v>14.6</v>
      </c>
      <c r="X114" s="4"/>
      <c r="Y114" s="8"/>
      <c r="Z114" s="8"/>
      <c r="AA114" s="8">
        <f t="shared" si="5"/>
        <v>20.7035175879397</v>
      </c>
      <c r="AB114" s="8"/>
      <c r="AC114" s="4">
        <v>693</v>
      </c>
      <c r="AD114" s="98"/>
    </row>
    <row r="115" spans="1:30">
      <c r="A115" s="98"/>
      <c r="B115" s="4" t="s">
        <v>571</v>
      </c>
      <c r="C115" s="98"/>
      <c r="D115" s="4">
        <v>73.099999999999994</v>
      </c>
      <c r="E115" s="4">
        <v>0.1</v>
      </c>
      <c r="F115" s="4">
        <v>15.1</v>
      </c>
      <c r="G115" s="4">
        <v>0.97</v>
      </c>
      <c r="H115" s="4">
        <v>0.87</v>
      </c>
      <c r="I115" s="4"/>
      <c r="J115" s="4"/>
      <c r="K115" s="4">
        <v>0.03</v>
      </c>
      <c r="L115" s="4">
        <v>0.24</v>
      </c>
      <c r="M115" s="4">
        <v>0.7</v>
      </c>
      <c r="N115" s="4">
        <v>3.9</v>
      </c>
      <c r="O115" s="4">
        <v>4.4000000000000004</v>
      </c>
      <c r="P115" s="4">
        <v>0.23</v>
      </c>
      <c r="Q115" s="4">
        <v>558</v>
      </c>
      <c r="R115" s="4">
        <v>22.8</v>
      </c>
      <c r="S115" s="4">
        <v>15.2</v>
      </c>
      <c r="T115" s="4">
        <v>3.8</v>
      </c>
      <c r="U115" s="5">
        <v>38.1</v>
      </c>
      <c r="V115" s="1">
        <v>2.02</v>
      </c>
      <c r="W115" s="1">
        <v>14.2</v>
      </c>
      <c r="X115" s="4"/>
      <c r="Y115" s="8"/>
      <c r="Z115" s="8"/>
      <c r="AA115" s="8">
        <f t="shared" si="5"/>
        <v>18.861386138613863</v>
      </c>
      <c r="AB115" s="8"/>
      <c r="AC115" s="4">
        <v>686</v>
      </c>
      <c r="AD115" s="98"/>
    </row>
    <row r="116" spans="1:30">
      <c r="A116" s="98"/>
      <c r="B116" s="4" t="s">
        <v>572</v>
      </c>
      <c r="C116" s="98"/>
      <c r="D116" s="4">
        <v>73.8</v>
      </c>
      <c r="E116" s="4">
        <v>0.1</v>
      </c>
      <c r="F116" s="4">
        <v>14.7</v>
      </c>
      <c r="G116" s="4">
        <v>0.92</v>
      </c>
      <c r="H116" s="4">
        <v>0.83</v>
      </c>
      <c r="I116" s="4"/>
      <c r="J116" s="4"/>
      <c r="K116" s="4">
        <v>0.03</v>
      </c>
      <c r="L116" s="4">
        <v>0.23</v>
      </c>
      <c r="M116" s="4">
        <v>0.7</v>
      </c>
      <c r="N116" s="4">
        <v>3.9</v>
      </c>
      <c r="O116" s="4">
        <v>4.3</v>
      </c>
      <c r="P116" s="4">
        <v>0.21</v>
      </c>
      <c r="Q116" s="4">
        <v>558</v>
      </c>
      <c r="R116" s="4">
        <v>21.8</v>
      </c>
      <c r="S116" s="4">
        <v>15.6</v>
      </c>
      <c r="T116" s="4">
        <v>4.2</v>
      </c>
      <c r="U116" s="5">
        <v>41.4</v>
      </c>
      <c r="V116" s="1">
        <v>2.0499999999999998</v>
      </c>
      <c r="W116" s="1">
        <v>12.4</v>
      </c>
      <c r="X116" s="4"/>
      <c r="Y116" s="8"/>
      <c r="Z116" s="8"/>
      <c r="AA116" s="8">
        <f t="shared" si="5"/>
        <v>20.195121951219512</v>
      </c>
      <c r="AB116" s="8"/>
      <c r="AC116" s="4">
        <v>691</v>
      </c>
      <c r="AD116" s="98"/>
    </row>
    <row r="117" spans="1:30">
      <c r="A117" s="98"/>
      <c r="B117" s="4" t="s">
        <v>573</v>
      </c>
      <c r="C117" s="98"/>
      <c r="D117" s="4">
        <v>73.2</v>
      </c>
      <c r="E117" s="4">
        <v>0.1</v>
      </c>
      <c r="F117" s="4">
        <v>15</v>
      </c>
      <c r="G117" s="4">
        <v>0.99</v>
      </c>
      <c r="H117" s="4">
        <v>0.89</v>
      </c>
      <c r="I117" s="4"/>
      <c r="J117" s="4"/>
      <c r="K117" s="4">
        <v>0.04</v>
      </c>
      <c r="L117" s="4">
        <v>0.24</v>
      </c>
      <c r="M117" s="4">
        <v>0.7</v>
      </c>
      <c r="N117" s="4">
        <v>3.9</v>
      </c>
      <c r="O117" s="4">
        <v>4.5</v>
      </c>
      <c r="P117" s="4">
        <v>0.23</v>
      </c>
      <c r="Q117" s="4">
        <v>542</v>
      </c>
      <c r="R117" s="4">
        <v>23.1</v>
      </c>
      <c r="S117" s="4">
        <v>15.8</v>
      </c>
      <c r="T117" s="4">
        <v>4</v>
      </c>
      <c r="U117" s="5">
        <v>36.6</v>
      </c>
      <c r="V117" s="1">
        <v>1.95</v>
      </c>
      <c r="W117" s="1">
        <v>31.9</v>
      </c>
      <c r="X117" s="4"/>
      <c r="Y117" s="8"/>
      <c r="Z117" s="8"/>
      <c r="AA117" s="8">
        <f t="shared" si="5"/>
        <v>18.76923076923077</v>
      </c>
      <c r="AB117" s="8"/>
      <c r="AC117" s="4">
        <v>683</v>
      </c>
      <c r="AD117" s="98"/>
    </row>
    <row r="118" spans="1:30">
      <c r="A118" s="98"/>
      <c r="B118" s="4" t="s">
        <v>574</v>
      </c>
      <c r="C118" s="98"/>
      <c r="D118" s="4">
        <v>74.3</v>
      </c>
      <c r="E118" s="4">
        <v>0.09</v>
      </c>
      <c r="F118" s="4">
        <v>14.6</v>
      </c>
      <c r="G118" s="4">
        <v>0.87</v>
      </c>
      <c r="H118" s="4">
        <v>0.78</v>
      </c>
      <c r="I118" s="4"/>
      <c r="J118" s="4"/>
      <c r="K118" s="4">
        <v>0.03</v>
      </c>
      <c r="L118" s="4">
        <v>0.24</v>
      </c>
      <c r="M118" s="4">
        <v>0.7</v>
      </c>
      <c r="N118" s="4">
        <v>3.8</v>
      </c>
      <c r="O118" s="4">
        <v>4.0999999999999996</v>
      </c>
      <c r="P118" s="4">
        <v>0.2</v>
      </c>
      <c r="Q118" s="4">
        <v>526</v>
      </c>
      <c r="R118" s="4">
        <v>21.7</v>
      </c>
      <c r="S118" s="4">
        <v>15.2</v>
      </c>
      <c r="T118" s="4">
        <v>3.7</v>
      </c>
      <c r="U118" s="5">
        <v>40.200000000000003</v>
      </c>
      <c r="V118" s="1">
        <v>1.83</v>
      </c>
      <c r="W118" s="1">
        <v>10.7</v>
      </c>
      <c r="X118" s="4"/>
      <c r="Y118" s="8"/>
      <c r="Z118" s="8"/>
      <c r="AA118" s="8">
        <f t="shared" si="5"/>
        <v>21.967213114754099</v>
      </c>
      <c r="AB118" s="8"/>
      <c r="AC118" s="4">
        <v>692</v>
      </c>
      <c r="AD118" s="98"/>
    </row>
    <row r="119" spans="1:30">
      <c r="A119" s="98"/>
      <c r="B119" s="4" t="s">
        <v>575</v>
      </c>
      <c r="C119" s="98"/>
      <c r="D119" s="4">
        <v>73.7</v>
      </c>
      <c r="E119" s="4">
        <v>0.11</v>
      </c>
      <c r="F119" s="4">
        <v>14.5</v>
      </c>
      <c r="G119" s="4">
        <v>1.05</v>
      </c>
      <c r="H119" s="4">
        <v>0.94</v>
      </c>
      <c r="I119" s="4"/>
      <c r="J119" s="4"/>
      <c r="K119" s="4">
        <v>0.06</v>
      </c>
      <c r="L119" s="4">
        <v>0.28999999999999998</v>
      </c>
      <c r="M119" s="4">
        <v>0.8</v>
      </c>
      <c r="N119" s="4">
        <v>2.4</v>
      </c>
      <c r="O119" s="4">
        <v>5.5</v>
      </c>
      <c r="P119" s="4">
        <v>0.2</v>
      </c>
      <c r="Q119" s="4">
        <v>683</v>
      </c>
      <c r="R119" s="4">
        <v>52.7</v>
      </c>
      <c r="S119" s="4">
        <v>14</v>
      </c>
      <c r="T119" s="4">
        <v>3.2</v>
      </c>
      <c r="U119" s="5">
        <v>61.5</v>
      </c>
      <c r="V119" s="1">
        <v>2.69</v>
      </c>
      <c r="W119" s="1">
        <v>459</v>
      </c>
      <c r="X119" s="4"/>
      <c r="Y119" s="8"/>
      <c r="Z119" s="8"/>
      <c r="AA119" s="8">
        <f t="shared" si="5"/>
        <v>22.862453531598515</v>
      </c>
      <c r="AB119" s="8"/>
      <c r="AC119" s="4">
        <v>728</v>
      </c>
      <c r="AD119" s="98"/>
    </row>
    <row r="120" spans="1:30">
      <c r="A120" s="98"/>
      <c r="B120" s="4" t="s">
        <v>576</v>
      </c>
      <c r="C120" s="98"/>
      <c r="D120" s="4">
        <v>74</v>
      </c>
      <c r="E120" s="4">
        <v>0.12</v>
      </c>
      <c r="F120" s="4">
        <v>14.6</v>
      </c>
      <c r="G120" s="4">
        <v>1.05</v>
      </c>
      <c r="H120" s="4">
        <v>0.94</v>
      </c>
      <c r="I120" s="4"/>
      <c r="J120" s="4"/>
      <c r="K120" s="4">
        <v>0.06</v>
      </c>
      <c r="L120" s="4">
        <v>0.28000000000000003</v>
      </c>
      <c r="M120" s="4">
        <v>0.8</v>
      </c>
      <c r="N120" s="4">
        <v>2.2999999999999998</v>
      </c>
      <c r="O120" s="4">
        <v>5.5</v>
      </c>
      <c r="P120" s="4">
        <v>0.21</v>
      </c>
      <c r="Q120" s="4">
        <v>718</v>
      </c>
      <c r="R120" s="4">
        <v>52</v>
      </c>
      <c r="S120" s="4">
        <v>15.5</v>
      </c>
      <c r="T120" s="4">
        <v>3.2</v>
      </c>
      <c r="U120" s="5">
        <v>63.3</v>
      </c>
      <c r="V120" s="1">
        <v>2.83</v>
      </c>
      <c r="W120" s="1">
        <v>417</v>
      </c>
      <c r="X120" s="4"/>
      <c r="Y120" s="8"/>
      <c r="Z120" s="8"/>
      <c r="AA120" s="8">
        <f t="shared" si="5"/>
        <v>22.367491166077738</v>
      </c>
      <c r="AB120" s="8"/>
      <c r="AC120" s="4">
        <v>731</v>
      </c>
      <c r="AD120" s="98"/>
    </row>
    <row r="121" spans="1:30">
      <c r="A121" s="98"/>
      <c r="B121" s="4" t="s">
        <v>577</v>
      </c>
      <c r="C121" s="98"/>
      <c r="D121" s="4">
        <v>74.7</v>
      </c>
      <c r="E121" s="4">
        <v>0.12</v>
      </c>
      <c r="F121" s="4">
        <v>14</v>
      </c>
      <c r="G121" s="4">
        <v>1.42</v>
      </c>
      <c r="H121" s="4">
        <v>1.28</v>
      </c>
      <c r="I121" s="4"/>
      <c r="J121" s="4"/>
      <c r="K121" s="4">
        <v>0.05</v>
      </c>
      <c r="L121" s="4">
        <v>0.3</v>
      </c>
      <c r="M121" s="4">
        <v>0.7</v>
      </c>
      <c r="N121" s="4">
        <v>2.2999999999999998</v>
      </c>
      <c r="O121" s="4">
        <v>4.8</v>
      </c>
      <c r="P121" s="4">
        <v>0.19</v>
      </c>
      <c r="Q121" s="4">
        <v>613</v>
      </c>
      <c r="R121" s="4">
        <v>65.3</v>
      </c>
      <c r="S121" s="4">
        <v>13.3</v>
      </c>
      <c r="T121" s="4">
        <v>2.9</v>
      </c>
      <c r="U121" s="5">
        <v>53.6</v>
      </c>
      <c r="V121" s="1">
        <v>2.37</v>
      </c>
      <c r="W121" s="1">
        <v>156</v>
      </c>
      <c r="X121" s="4"/>
      <c r="Y121" s="8"/>
      <c r="Z121" s="8"/>
      <c r="AA121" s="8">
        <f t="shared" si="5"/>
        <v>22.616033755274263</v>
      </c>
      <c r="AB121" s="8"/>
      <c r="AC121" s="4">
        <v>723</v>
      </c>
      <c r="AD121" s="98"/>
    </row>
    <row r="122" spans="1:30">
      <c r="A122" s="98"/>
      <c r="B122" s="4" t="s">
        <v>578</v>
      </c>
      <c r="C122" s="98" t="s">
        <v>721</v>
      </c>
      <c r="D122" s="4">
        <v>72.75</v>
      </c>
      <c r="E122" s="4">
        <v>0.24</v>
      </c>
      <c r="F122" s="4">
        <v>13.99</v>
      </c>
      <c r="G122" s="4"/>
      <c r="H122" s="4">
        <v>1.48</v>
      </c>
      <c r="I122" s="4">
        <v>0.21</v>
      </c>
      <c r="J122" s="4">
        <v>1.29</v>
      </c>
      <c r="K122" s="4">
        <v>0.02</v>
      </c>
      <c r="L122" s="4">
        <v>0.43</v>
      </c>
      <c r="M122" s="4">
        <v>0.88</v>
      </c>
      <c r="N122" s="4">
        <v>3.38</v>
      </c>
      <c r="O122" s="4">
        <v>4.8099999999999996</v>
      </c>
      <c r="P122" s="4">
        <v>0.16</v>
      </c>
      <c r="Q122" s="4">
        <v>327</v>
      </c>
      <c r="R122" s="4">
        <v>49.2</v>
      </c>
      <c r="S122" s="4">
        <v>12.5</v>
      </c>
      <c r="T122" s="4">
        <v>2.4300000000000002</v>
      </c>
      <c r="U122" s="4">
        <v>106</v>
      </c>
      <c r="V122" s="4">
        <v>3.63</v>
      </c>
      <c r="W122" s="4">
        <v>13</v>
      </c>
      <c r="X122" s="4"/>
      <c r="Y122" s="8">
        <v>6.6463414634146334</v>
      </c>
      <c r="Z122" s="8">
        <v>5.144032921810699</v>
      </c>
      <c r="AA122" s="8">
        <f t="shared" si="5"/>
        <v>29.201101928374655</v>
      </c>
      <c r="AB122" s="8">
        <f t="shared" ref="AB122:AB145" si="6">I122/J122</f>
        <v>0.16279069767441859</v>
      </c>
      <c r="AC122" s="4">
        <v>760</v>
      </c>
      <c r="AD122" s="98" t="s">
        <v>615</v>
      </c>
    </row>
    <row r="123" spans="1:30">
      <c r="A123" s="98"/>
      <c r="B123" s="4" t="s">
        <v>579</v>
      </c>
      <c r="C123" s="98"/>
      <c r="D123" s="4">
        <v>73.489999999999995</v>
      </c>
      <c r="E123" s="4">
        <v>0.22</v>
      </c>
      <c r="F123" s="4">
        <v>14.21</v>
      </c>
      <c r="G123" s="4"/>
      <c r="H123" s="4">
        <v>2.75</v>
      </c>
      <c r="I123" s="4">
        <v>1.57</v>
      </c>
      <c r="J123" s="4">
        <v>1.34</v>
      </c>
      <c r="K123" s="4">
        <v>0.03</v>
      </c>
      <c r="L123" s="4">
        <v>0.4</v>
      </c>
      <c r="M123" s="4">
        <v>0.65</v>
      </c>
      <c r="N123" s="4">
        <v>3.44</v>
      </c>
      <c r="O123" s="4">
        <v>4.99</v>
      </c>
      <c r="P123" s="4">
        <v>0.17</v>
      </c>
      <c r="Q123" s="4">
        <v>254</v>
      </c>
      <c r="R123" s="4">
        <v>64.3</v>
      </c>
      <c r="S123" s="4">
        <v>13</v>
      </c>
      <c r="T123" s="4">
        <v>2.3199999999999998</v>
      </c>
      <c r="U123" s="4">
        <v>103</v>
      </c>
      <c r="V123" s="4">
        <v>4.43</v>
      </c>
      <c r="W123" s="4">
        <v>14.6</v>
      </c>
      <c r="X123" s="4"/>
      <c r="Y123" s="8">
        <v>3.9502332814930017</v>
      </c>
      <c r="Z123" s="8">
        <v>5.6034482758620694</v>
      </c>
      <c r="AA123" s="8">
        <f t="shared" ref="AA123:AA154" si="7">U123/V123</f>
        <v>23.25056433408578</v>
      </c>
      <c r="AB123" s="8">
        <f t="shared" si="6"/>
        <v>1.1716417910447761</v>
      </c>
      <c r="AC123" s="4">
        <v>759</v>
      </c>
      <c r="AD123" s="98"/>
    </row>
    <row r="124" spans="1:30">
      <c r="A124" s="98"/>
      <c r="B124" s="4" t="s">
        <v>580</v>
      </c>
      <c r="C124" s="98"/>
      <c r="D124" s="4">
        <v>72.739999999999995</v>
      </c>
      <c r="E124" s="4">
        <v>0.23</v>
      </c>
      <c r="F124" s="4">
        <v>14.56</v>
      </c>
      <c r="G124" s="4"/>
      <c r="H124" s="4">
        <v>2.92</v>
      </c>
      <c r="I124" s="4">
        <v>1.7</v>
      </c>
      <c r="J124" s="4">
        <v>1.39</v>
      </c>
      <c r="K124" s="4">
        <v>0.03</v>
      </c>
      <c r="L124" s="4">
        <v>0.42</v>
      </c>
      <c r="M124" s="4">
        <v>0.79</v>
      </c>
      <c r="N124" s="4">
        <v>3.94</v>
      </c>
      <c r="O124" s="4">
        <v>4.47</v>
      </c>
      <c r="P124" s="4">
        <v>0.17</v>
      </c>
      <c r="Q124" s="4">
        <v>257</v>
      </c>
      <c r="R124" s="4">
        <v>71.7</v>
      </c>
      <c r="S124" s="4">
        <v>13.3</v>
      </c>
      <c r="T124" s="4">
        <v>2.17</v>
      </c>
      <c r="U124" s="4">
        <v>126</v>
      </c>
      <c r="V124" s="4">
        <v>4.95</v>
      </c>
      <c r="W124" s="4">
        <v>24.2</v>
      </c>
      <c r="X124" s="4"/>
      <c r="Y124" s="8">
        <v>3.5843793584379355</v>
      </c>
      <c r="Z124" s="8">
        <v>6.1290322580645169</v>
      </c>
      <c r="AA124" s="8">
        <f t="shared" si="7"/>
        <v>25.454545454545453</v>
      </c>
      <c r="AB124" s="8">
        <f t="shared" si="6"/>
        <v>1.2230215827338129</v>
      </c>
      <c r="AC124" s="4">
        <v>773</v>
      </c>
      <c r="AD124" s="98"/>
    </row>
    <row r="125" spans="1:30">
      <c r="A125" s="98"/>
      <c r="B125" s="4" t="s">
        <v>581</v>
      </c>
      <c r="C125" s="98"/>
      <c r="D125" s="4">
        <v>73.099999999999994</v>
      </c>
      <c r="E125" s="4">
        <v>0.23</v>
      </c>
      <c r="F125" s="4">
        <v>14.19</v>
      </c>
      <c r="G125" s="4"/>
      <c r="H125" s="4">
        <v>2.94</v>
      </c>
      <c r="I125" s="4">
        <v>1.66</v>
      </c>
      <c r="J125" s="4">
        <v>1.45</v>
      </c>
      <c r="K125" s="4">
        <v>0.02</v>
      </c>
      <c r="L125" s="4">
        <v>0.44</v>
      </c>
      <c r="M125" s="4">
        <v>0.76</v>
      </c>
      <c r="N125" s="4">
        <v>3.64</v>
      </c>
      <c r="O125" s="4">
        <v>4.96</v>
      </c>
      <c r="P125" s="4">
        <v>0.17</v>
      </c>
      <c r="Q125" s="4">
        <v>270</v>
      </c>
      <c r="R125" s="4">
        <v>70.099999999999994</v>
      </c>
      <c r="S125" s="4">
        <v>13.8</v>
      </c>
      <c r="T125" s="4">
        <v>2.1</v>
      </c>
      <c r="U125" s="4">
        <v>125</v>
      </c>
      <c r="V125" s="4">
        <v>4.88</v>
      </c>
      <c r="W125" s="4">
        <v>62.8</v>
      </c>
      <c r="X125" s="4"/>
      <c r="Y125" s="8">
        <v>3.8516405135520686</v>
      </c>
      <c r="Z125" s="8">
        <v>6.5714285714285712</v>
      </c>
      <c r="AA125" s="8">
        <f t="shared" si="7"/>
        <v>25.614754098360656</v>
      </c>
      <c r="AB125" s="8">
        <f t="shared" si="6"/>
        <v>1.1448275862068966</v>
      </c>
      <c r="AC125" s="4">
        <v>771</v>
      </c>
      <c r="AD125" s="98"/>
    </row>
    <row r="126" spans="1:30">
      <c r="A126" s="98"/>
      <c r="B126" s="4" t="s">
        <v>582</v>
      </c>
      <c r="C126" s="98"/>
      <c r="D126" s="4">
        <v>72.760000000000005</v>
      </c>
      <c r="E126" s="4">
        <v>0.09</v>
      </c>
      <c r="F126" s="4">
        <v>14.69</v>
      </c>
      <c r="G126" s="4"/>
      <c r="H126" s="4">
        <v>1.06</v>
      </c>
      <c r="I126" s="4">
        <v>0.47</v>
      </c>
      <c r="J126" s="4">
        <v>0.64</v>
      </c>
      <c r="K126" s="4">
        <v>0.04</v>
      </c>
      <c r="L126" s="4">
        <v>0.27</v>
      </c>
      <c r="M126" s="4">
        <v>0.48</v>
      </c>
      <c r="N126" s="4">
        <v>3.16</v>
      </c>
      <c r="O126" s="4">
        <v>4.9000000000000004</v>
      </c>
      <c r="P126" s="4">
        <v>0.3</v>
      </c>
      <c r="Q126" s="4">
        <v>539</v>
      </c>
      <c r="R126" s="4">
        <v>22.3</v>
      </c>
      <c r="S126" s="4">
        <v>17.100000000000001</v>
      </c>
      <c r="T126" s="4">
        <v>5.25</v>
      </c>
      <c r="U126" s="4">
        <v>51.7</v>
      </c>
      <c r="V126" s="4">
        <v>2.34</v>
      </c>
      <c r="W126" s="4">
        <v>6.02</v>
      </c>
      <c r="X126" s="4"/>
      <c r="Y126" s="8">
        <v>24.170403587443946</v>
      </c>
      <c r="Z126" s="8">
        <v>3.2571428571428576</v>
      </c>
      <c r="AA126" s="8">
        <f t="shared" si="7"/>
        <v>22.094017094017097</v>
      </c>
      <c r="AB126" s="8">
        <f t="shared" si="6"/>
        <v>0.73437499999999989</v>
      </c>
      <c r="AC126" s="4">
        <v>714</v>
      </c>
      <c r="AD126" s="98"/>
    </row>
    <row r="127" spans="1:30">
      <c r="A127" s="98"/>
      <c r="B127" s="4" t="s">
        <v>583</v>
      </c>
      <c r="C127" s="98"/>
      <c r="D127" s="4">
        <v>73.540000000000006</v>
      </c>
      <c r="E127" s="4">
        <v>0.09</v>
      </c>
      <c r="F127" s="4">
        <v>14.34</v>
      </c>
      <c r="G127" s="4"/>
      <c r="H127" s="4">
        <v>1.01</v>
      </c>
      <c r="I127" s="4">
        <v>0.49</v>
      </c>
      <c r="J127" s="4">
        <v>0.56999999999999995</v>
      </c>
      <c r="K127" s="4">
        <v>0.04</v>
      </c>
      <c r="L127" s="4">
        <v>0.27</v>
      </c>
      <c r="M127" s="4">
        <v>0.47</v>
      </c>
      <c r="N127" s="4">
        <v>3.54</v>
      </c>
      <c r="O127" s="4">
        <v>4.59</v>
      </c>
      <c r="P127" s="4">
        <v>0.28999999999999998</v>
      </c>
      <c r="Q127" s="4">
        <v>497</v>
      </c>
      <c r="R127" s="4">
        <v>19.2</v>
      </c>
      <c r="S127" s="4">
        <v>16.3</v>
      </c>
      <c r="T127" s="4">
        <v>4.57</v>
      </c>
      <c r="U127" s="4">
        <v>50.1</v>
      </c>
      <c r="V127" s="4">
        <v>2.13</v>
      </c>
      <c r="W127" s="4">
        <v>7.68</v>
      </c>
      <c r="X127" s="4"/>
      <c r="Y127" s="8">
        <v>25.885416666666668</v>
      </c>
      <c r="Z127" s="8">
        <v>3.5667396061269145</v>
      </c>
      <c r="AA127" s="8">
        <f t="shared" si="7"/>
        <v>23.521126760563384</v>
      </c>
      <c r="AB127" s="8">
        <f t="shared" si="6"/>
        <v>0.85964912280701755</v>
      </c>
      <c r="AC127" s="4">
        <v>709</v>
      </c>
      <c r="AD127" s="98"/>
    </row>
    <row r="128" spans="1:30">
      <c r="A128" s="98"/>
      <c r="B128" s="4" t="s">
        <v>584</v>
      </c>
      <c r="C128" s="98"/>
      <c r="D128" s="4">
        <v>73.349999999999994</v>
      </c>
      <c r="E128" s="4">
        <v>0.09</v>
      </c>
      <c r="F128" s="4">
        <v>14.27</v>
      </c>
      <c r="G128" s="4"/>
      <c r="H128" s="4">
        <v>0.99</v>
      </c>
      <c r="I128" s="4">
        <v>0.53</v>
      </c>
      <c r="J128" s="4">
        <v>0.51</v>
      </c>
      <c r="K128" s="4">
        <v>0.04</v>
      </c>
      <c r="L128" s="4">
        <v>0.27</v>
      </c>
      <c r="M128" s="4">
        <v>0.48</v>
      </c>
      <c r="N128" s="4">
        <v>3.55</v>
      </c>
      <c r="O128" s="4">
        <v>4.6100000000000003</v>
      </c>
      <c r="P128" s="4">
        <v>0.3</v>
      </c>
      <c r="Q128" s="4">
        <v>499</v>
      </c>
      <c r="R128" s="4">
        <v>17.100000000000001</v>
      </c>
      <c r="S128" s="4">
        <v>16.399999999999999</v>
      </c>
      <c r="T128" s="4">
        <v>4.91</v>
      </c>
      <c r="U128" s="4">
        <v>46.7</v>
      </c>
      <c r="V128" s="4">
        <v>2.0499999999999998</v>
      </c>
      <c r="W128" s="4">
        <v>6.55</v>
      </c>
      <c r="X128" s="4"/>
      <c r="Y128" s="8">
        <v>29.1812865497076</v>
      </c>
      <c r="Z128" s="8">
        <v>3.3401221995926678</v>
      </c>
      <c r="AA128" s="8">
        <f t="shared" si="7"/>
        <v>22.780487804878053</v>
      </c>
      <c r="AB128" s="8">
        <f t="shared" si="6"/>
        <v>1.0392156862745099</v>
      </c>
      <c r="AC128" s="4">
        <v>703</v>
      </c>
      <c r="AD128" s="98"/>
    </row>
    <row r="129" spans="1:30">
      <c r="A129" s="98"/>
      <c r="B129" s="4" t="s">
        <v>585</v>
      </c>
      <c r="C129" s="98"/>
      <c r="D129" s="4">
        <v>73.77</v>
      </c>
      <c r="E129" s="4">
        <v>0.08</v>
      </c>
      <c r="F129" s="4">
        <v>14.29</v>
      </c>
      <c r="G129" s="4"/>
      <c r="H129" s="4">
        <v>1.66</v>
      </c>
      <c r="I129" s="4">
        <v>1.01</v>
      </c>
      <c r="J129" s="4">
        <v>0.75</v>
      </c>
      <c r="K129" s="4">
        <v>0.04</v>
      </c>
      <c r="L129" s="4">
        <v>0.22</v>
      </c>
      <c r="M129" s="4">
        <v>0.59</v>
      </c>
      <c r="N129" s="4">
        <v>3.07</v>
      </c>
      <c r="O129" s="4">
        <v>5.22</v>
      </c>
      <c r="P129" s="4">
        <v>0.28999999999999998</v>
      </c>
      <c r="Q129" s="4">
        <v>517</v>
      </c>
      <c r="R129" s="4">
        <v>31</v>
      </c>
      <c r="S129" s="4">
        <v>17.899999999999999</v>
      </c>
      <c r="T129" s="4">
        <v>4.43</v>
      </c>
      <c r="U129" s="4">
        <v>52.7</v>
      </c>
      <c r="V129" s="4">
        <v>2.63</v>
      </c>
      <c r="W129" s="4">
        <v>13.7</v>
      </c>
      <c r="X129" s="4"/>
      <c r="Y129" s="8">
        <v>16.677419354838708</v>
      </c>
      <c r="Z129" s="8">
        <v>4.0406320541760721</v>
      </c>
      <c r="AA129" s="8">
        <f t="shared" si="7"/>
        <v>20.038022813688215</v>
      </c>
      <c r="AB129" s="8">
        <f t="shared" si="6"/>
        <v>1.3466666666666667</v>
      </c>
      <c r="AC129" s="4">
        <v>711</v>
      </c>
      <c r="AD129" s="98"/>
    </row>
    <row r="130" spans="1:30">
      <c r="A130" s="98"/>
      <c r="B130" s="4" t="s">
        <v>586</v>
      </c>
      <c r="C130" s="98"/>
      <c r="D130" s="4">
        <v>73.7</v>
      </c>
      <c r="E130" s="4">
        <v>0.08</v>
      </c>
      <c r="F130" s="4">
        <v>14.4</v>
      </c>
      <c r="G130" s="4"/>
      <c r="H130" s="4">
        <v>1.48</v>
      </c>
      <c r="I130" s="4">
        <v>1</v>
      </c>
      <c r="J130" s="4">
        <v>0.57999999999999996</v>
      </c>
      <c r="K130" s="4">
        <v>0.04</v>
      </c>
      <c r="L130" s="4">
        <v>0.21</v>
      </c>
      <c r="M130" s="4">
        <v>0.57999999999999996</v>
      </c>
      <c r="N130" s="4">
        <v>3.42</v>
      </c>
      <c r="O130" s="4">
        <v>4.87</v>
      </c>
      <c r="P130" s="4">
        <v>0.28000000000000003</v>
      </c>
      <c r="Q130" s="4">
        <v>456</v>
      </c>
      <c r="R130" s="4">
        <v>28</v>
      </c>
      <c r="S130" s="4">
        <v>16.8</v>
      </c>
      <c r="T130" s="4">
        <v>4.07</v>
      </c>
      <c r="U130" s="4">
        <v>51</v>
      </c>
      <c r="V130" s="4">
        <v>2.6</v>
      </c>
      <c r="W130" s="4">
        <v>12.6</v>
      </c>
      <c r="X130" s="4"/>
      <c r="Y130" s="8">
        <v>16.285714285714285</v>
      </c>
      <c r="Z130" s="8">
        <v>4.1277641277641273</v>
      </c>
      <c r="AA130" s="8">
        <f t="shared" si="7"/>
        <v>19.615384615384613</v>
      </c>
      <c r="AB130" s="8">
        <f t="shared" si="6"/>
        <v>1.7241379310344829</v>
      </c>
      <c r="AC130" s="4">
        <v>708</v>
      </c>
      <c r="AD130" s="98"/>
    </row>
    <row r="131" spans="1:30">
      <c r="A131" s="98"/>
      <c r="B131" s="4" t="s">
        <v>587</v>
      </c>
      <c r="C131" s="98"/>
      <c r="D131" s="4">
        <v>73.849999999999994</v>
      </c>
      <c r="E131" s="4">
        <v>0.09</v>
      </c>
      <c r="F131" s="4">
        <v>14.39</v>
      </c>
      <c r="G131" s="4"/>
      <c r="H131" s="4">
        <v>1.9</v>
      </c>
      <c r="I131" s="4">
        <v>1.0900000000000001</v>
      </c>
      <c r="J131" s="4">
        <v>0.92</v>
      </c>
      <c r="K131" s="4">
        <v>0.05</v>
      </c>
      <c r="L131" s="4">
        <v>0.23</v>
      </c>
      <c r="M131" s="4">
        <v>0.6</v>
      </c>
      <c r="N131" s="4">
        <v>3.73</v>
      </c>
      <c r="O131" s="4">
        <v>4.46</v>
      </c>
      <c r="P131" s="4">
        <v>0.28999999999999998</v>
      </c>
      <c r="Q131" s="4">
        <v>450</v>
      </c>
      <c r="R131" s="4">
        <v>23.3</v>
      </c>
      <c r="S131" s="4">
        <v>19.5</v>
      </c>
      <c r="T131" s="4">
        <v>4.96</v>
      </c>
      <c r="U131" s="4">
        <v>53.8</v>
      </c>
      <c r="V131" s="4">
        <v>2.75</v>
      </c>
      <c r="W131" s="4">
        <v>21.4</v>
      </c>
      <c r="X131" s="4"/>
      <c r="Y131" s="8">
        <v>19.313304721030043</v>
      </c>
      <c r="Z131" s="8">
        <v>3.931451612903226</v>
      </c>
      <c r="AA131" s="8">
        <f t="shared" si="7"/>
        <v>19.563636363636363</v>
      </c>
      <c r="AB131" s="8">
        <f t="shared" si="6"/>
        <v>1.1847826086956521</v>
      </c>
      <c r="AC131" s="4">
        <v>711</v>
      </c>
      <c r="AD131" s="98"/>
    </row>
    <row r="132" spans="1:30">
      <c r="A132" s="98"/>
      <c r="B132" s="4" t="s">
        <v>588</v>
      </c>
      <c r="C132" s="98"/>
      <c r="D132" s="4">
        <v>76.66</v>
      </c>
      <c r="E132" s="4">
        <v>0.04</v>
      </c>
      <c r="F132" s="4">
        <v>12.97</v>
      </c>
      <c r="G132" s="4"/>
      <c r="H132" s="4">
        <v>1.1100000000000001</v>
      </c>
      <c r="I132" s="4">
        <v>0.66</v>
      </c>
      <c r="J132" s="4">
        <v>0.52</v>
      </c>
      <c r="K132" s="4">
        <v>0.02</v>
      </c>
      <c r="L132" s="4">
        <v>0.09</v>
      </c>
      <c r="M132" s="4">
        <v>0.38</v>
      </c>
      <c r="N132" s="4">
        <v>3.43</v>
      </c>
      <c r="O132" s="4">
        <v>4.9400000000000004</v>
      </c>
      <c r="P132" s="4">
        <v>0.2</v>
      </c>
      <c r="Q132" s="4">
        <v>252</v>
      </c>
      <c r="R132" s="4">
        <v>27.3</v>
      </c>
      <c r="S132" s="4">
        <v>4.71</v>
      </c>
      <c r="T132" s="4">
        <v>1.64</v>
      </c>
      <c r="U132" s="4">
        <v>19.399999999999999</v>
      </c>
      <c r="V132" s="4">
        <v>1.68</v>
      </c>
      <c r="W132" s="4">
        <v>33.4</v>
      </c>
      <c r="X132" s="4"/>
      <c r="Y132" s="8">
        <v>9.2307692307692299</v>
      </c>
      <c r="Z132" s="8">
        <v>2.8719512195121952</v>
      </c>
      <c r="AA132" s="8">
        <f t="shared" si="7"/>
        <v>11.547619047619047</v>
      </c>
      <c r="AB132" s="8">
        <f t="shared" si="6"/>
        <v>1.2692307692307692</v>
      </c>
      <c r="AC132" s="4">
        <v>638</v>
      </c>
      <c r="AD132" s="98"/>
    </row>
    <row r="133" spans="1:30">
      <c r="A133" s="98"/>
      <c r="B133" s="4" t="s">
        <v>589</v>
      </c>
      <c r="C133" s="98"/>
      <c r="D133" s="4">
        <v>76.650000000000006</v>
      </c>
      <c r="E133" s="4">
        <v>7.0000000000000007E-2</v>
      </c>
      <c r="F133" s="4">
        <v>13.51</v>
      </c>
      <c r="G133" s="4"/>
      <c r="H133" s="4">
        <v>3.37</v>
      </c>
      <c r="I133" s="4">
        <v>2.21</v>
      </c>
      <c r="J133" s="4">
        <v>1.38</v>
      </c>
      <c r="K133" s="4">
        <v>0.05</v>
      </c>
      <c r="L133" s="4">
        <v>0.14000000000000001</v>
      </c>
      <c r="M133" s="4">
        <v>0.36</v>
      </c>
      <c r="N133" s="4">
        <v>4.79</v>
      </c>
      <c r="O133" s="4">
        <v>1.32</v>
      </c>
      <c r="P133" s="4">
        <v>0.18</v>
      </c>
      <c r="Q133" s="4">
        <v>75.8</v>
      </c>
      <c r="R133" s="4">
        <v>10.5</v>
      </c>
      <c r="S133" s="4">
        <v>11.5</v>
      </c>
      <c r="T133" s="4">
        <v>6.22</v>
      </c>
      <c r="U133" s="4">
        <v>44.5</v>
      </c>
      <c r="V133" s="4">
        <v>6.18</v>
      </c>
      <c r="W133" s="4">
        <v>20.9</v>
      </c>
      <c r="X133" s="4"/>
      <c r="Y133" s="8">
        <v>7.2190476190476192</v>
      </c>
      <c r="Z133" s="8">
        <v>1.8488745980707397</v>
      </c>
      <c r="AA133" s="8">
        <f t="shared" si="7"/>
        <v>7.200647249190939</v>
      </c>
      <c r="AB133" s="8">
        <f t="shared" si="6"/>
        <v>1.6014492753623188</v>
      </c>
      <c r="AC133" s="4">
        <v>708</v>
      </c>
      <c r="AD133" s="98"/>
    </row>
    <row r="134" spans="1:30">
      <c r="A134" s="98"/>
      <c r="B134" s="4" t="s">
        <v>590</v>
      </c>
      <c r="C134" s="98" t="s">
        <v>726</v>
      </c>
      <c r="D134" s="4">
        <v>77.69</v>
      </c>
      <c r="E134" s="4">
        <v>0.08</v>
      </c>
      <c r="F134" s="4">
        <v>13.37</v>
      </c>
      <c r="G134" s="4"/>
      <c r="H134" s="4">
        <v>0.82</v>
      </c>
      <c r="I134" s="4">
        <v>0.46</v>
      </c>
      <c r="J134" s="4">
        <v>0.41</v>
      </c>
      <c r="K134" s="4">
        <v>0.01</v>
      </c>
      <c r="L134" s="4">
        <v>0.14000000000000001</v>
      </c>
      <c r="M134" s="4">
        <v>0.41</v>
      </c>
      <c r="N134" s="4">
        <v>4.71</v>
      </c>
      <c r="O134" s="4">
        <v>1.64</v>
      </c>
      <c r="P134" s="4">
        <v>0.2</v>
      </c>
      <c r="Q134" s="4">
        <v>174</v>
      </c>
      <c r="R134" s="4">
        <v>56.9</v>
      </c>
      <c r="S134" s="4">
        <v>2.36</v>
      </c>
      <c r="T134" s="4">
        <v>0.63</v>
      </c>
      <c r="U134" s="4">
        <v>37.700000000000003</v>
      </c>
      <c r="V134" s="4">
        <v>1.63</v>
      </c>
      <c r="W134" s="4">
        <v>25.3</v>
      </c>
      <c r="X134" s="4"/>
      <c r="Y134" s="8">
        <v>3.0579964850615116</v>
      </c>
      <c r="Z134" s="8">
        <v>3.7460317460317456</v>
      </c>
      <c r="AA134" s="8">
        <f t="shared" si="7"/>
        <v>23.128834355828225</v>
      </c>
      <c r="AB134" s="8">
        <f t="shared" si="6"/>
        <v>1.1219512195121952</v>
      </c>
      <c r="AC134" s="4">
        <v>695</v>
      </c>
      <c r="AD134" s="98"/>
    </row>
    <row r="135" spans="1:30">
      <c r="A135" s="98"/>
      <c r="B135" s="4" t="s">
        <v>591</v>
      </c>
      <c r="C135" s="98"/>
      <c r="D135" s="4">
        <v>78.02</v>
      </c>
      <c r="E135" s="4">
        <v>0.12</v>
      </c>
      <c r="F135" s="4">
        <v>12.33</v>
      </c>
      <c r="G135" s="4"/>
      <c r="H135" s="4">
        <v>1.23</v>
      </c>
      <c r="I135" s="4">
        <v>0.34</v>
      </c>
      <c r="J135" s="4">
        <v>0.92</v>
      </c>
      <c r="K135" s="4">
        <v>0.03</v>
      </c>
      <c r="L135" s="4">
        <v>0.38</v>
      </c>
      <c r="M135" s="4">
        <v>0.39</v>
      </c>
      <c r="N135" s="4">
        <v>3.76</v>
      </c>
      <c r="O135" s="4">
        <v>2.02</v>
      </c>
      <c r="P135" s="4">
        <v>0.14000000000000001</v>
      </c>
      <c r="Q135" s="4">
        <v>182</v>
      </c>
      <c r="R135" s="4">
        <v>48.3</v>
      </c>
      <c r="S135" s="4">
        <v>3.76</v>
      </c>
      <c r="T135" s="4">
        <v>0.67</v>
      </c>
      <c r="U135" s="4">
        <v>65</v>
      </c>
      <c r="V135" s="4">
        <v>2.37</v>
      </c>
      <c r="W135" s="4">
        <v>13.6</v>
      </c>
      <c r="X135" s="4">
        <v>64.8</v>
      </c>
      <c r="Y135" s="8">
        <v>3.7681159420289858</v>
      </c>
      <c r="Z135" s="8">
        <v>5.611940298507462</v>
      </c>
      <c r="AA135" s="8">
        <f t="shared" si="7"/>
        <v>27.426160337552741</v>
      </c>
      <c r="AB135" s="8">
        <f t="shared" si="6"/>
        <v>0.36956521739130438</v>
      </c>
      <c r="AC135" s="4">
        <v>740</v>
      </c>
      <c r="AD135" s="98"/>
    </row>
    <row r="136" spans="1:30">
      <c r="A136" s="98"/>
      <c r="B136" s="4" t="s">
        <v>592</v>
      </c>
      <c r="C136" s="98"/>
      <c r="D136" s="4">
        <v>76.67</v>
      </c>
      <c r="E136" s="4">
        <v>0.06</v>
      </c>
      <c r="F136" s="4">
        <v>13.58</v>
      </c>
      <c r="G136" s="4"/>
      <c r="H136" s="4">
        <v>0.73</v>
      </c>
      <c r="I136" s="4">
        <v>0.2</v>
      </c>
      <c r="J136" s="4">
        <v>0.55000000000000004</v>
      </c>
      <c r="K136" s="4">
        <v>0.01</v>
      </c>
      <c r="L136" s="4">
        <v>0.2</v>
      </c>
      <c r="M136" s="4">
        <v>0.43</v>
      </c>
      <c r="N136" s="4">
        <v>5.3</v>
      </c>
      <c r="O136" s="4">
        <v>1.33</v>
      </c>
      <c r="P136" s="4">
        <v>0.18</v>
      </c>
      <c r="Q136" s="4">
        <v>105</v>
      </c>
      <c r="R136" s="4">
        <v>43</v>
      </c>
      <c r="S136" s="4">
        <v>7.23</v>
      </c>
      <c r="T136" s="4">
        <v>2.75</v>
      </c>
      <c r="U136" s="4">
        <v>28.8</v>
      </c>
      <c r="V136" s="4">
        <v>1.8</v>
      </c>
      <c r="W136" s="4">
        <v>77.8</v>
      </c>
      <c r="X136" s="4">
        <v>35.799999999999997</v>
      </c>
      <c r="Y136" s="8">
        <v>2.441860465116279</v>
      </c>
      <c r="Z136" s="8">
        <v>2.6290909090909094</v>
      </c>
      <c r="AA136" s="8">
        <f t="shared" si="7"/>
        <v>16</v>
      </c>
      <c r="AB136" s="8">
        <f t="shared" si="6"/>
        <v>0.36363636363636365</v>
      </c>
      <c r="AC136" s="4">
        <v>672</v>
      </c>
      <c r="AD136" s="98"/>
    </row>
    <row r="137" spans="1:30">
      <c r="A137" s="98"/>
      <c r="B137" s="4" t="s">
        <v>593</v>
      </c>
      <c r="C137" s="98"/>
      <c r="D137" s="4">
        <v>77.150000000000006</v>
      </c>
      <c r="E137" s="4">
        <v>7.0000000000000007E-2</v>
      </c>
      <c r="F137" s="4">
        <v>13.27</v>
      </c>
      <c r="G137" s="4"/>
      <c r="H137" s="4">
        <v>1.02</v>
      </c>
      <c r="I137" s="4">
        <v>0.22</v>
      </c>
      <c r="J137" s="4">
        <v>0.82</v>
      </c>
      <c r="K137" s="4">
        <v>0.02</v>
      </c>
      <c r="L137" s="4">
        <v>0.2</v>
      </c>
      <c r="M137" s="4">
        <v>0.51</v>
      </c>
      <c r="N137" s="4">
        <v>5.37</v>
      </c>
      <c r="O137" s="4">
        <v>1.1299999999999999</v>
      </c>
      <c r="P137" s="4">
        <v>0.18</v>
      </c>
      <c r="Q137" s="4">
        <v>105</v>
      </c>
      <c r="R137" s="4">
        <v>45.6</v>
      </c>
      <c r="S137" s="4">
        <v>8.64</v>
      </c>
      <c r="T137" s="4">
        <v>3.67</v>
      </c>
      <c r="U137" s="4">
        <v>28.5</v>
      </c>
      <c r="V137" s="4">
        <v>1.84</v>
      </c>
      <c r="W137" s="4">
        <v>66.599999999999994</v>
      </c>
      <c r="X137" s="4">
        <v>28.7</v>
      </c>
      <c r="Y137" s="8">
        <v>2.3026315789473681</v>
      </c>
      <c r="Z137" s="8">
        <v>2.3542234332425069</v>
      </c>
      <c r="AA137" s="8">
        <f t="shared" si="7"/>
        <v>15.489130434782608</v>
      </c>
      <c r="AB137" s="8">
        <f t="shared" si="6"/>
        <v>0.26829268292682928</v>
      </c>
      <c r="AC137" s="4">
        <v>669</v>
      </c>
      <c r="AD137" s="98"/>
    </row>
    <row r="138" spans="1:30">
      <c r="A138" s="98"/>
      <c r="B138" s="4" t="s">
        <v>594</v>
      </c>
      <c r="C138" s="98"/>
      <c r="D138" s="4">
        <v>75.58</v>
      </c>
      <c r="E138" s="4">
        <v>0.03</v>
      </c>
      <c r="F138" s="4">
        <v>13.5</v>
      </c>
      <c r="G138" s="4"/>
      <c r="H138" s="4">
        <v>1.1399999999999999</v>
      </c>
      <c r="I138" s="4">
        <v>0.19</v>
      </c>
      <c r="J138" s="4">
        <v>0.97</v>
      </c>
      <c r="K138" s="4">
        <v>0.02</v>
      </c>
      <c r="L138" s="4">
        <v>0.22</v>
      </c>
      <c r="M138" s="4">
        <v>0.92</v>
      </c>
      <c r="N138" s="4">
        <v>4.8499999999999996</v>
      </c>
      <c r="O138" s="4">
        <v>1.49</v>
      </c>
      <c r="P138" s="4">
        <v>0.16</v>
      </c>
      <c r="Q138" s="4">
        <v>121</v>
      </c>
      <c r="R138" s="4">
        <v>48.1</v>
      </c>
      <c r="S138" s="4">
        <v>6.37</v>
      </c>
      <c r="T138" s="4">
        <v>3.2</v>
      </c>
      <c r="U138" s="4">
        <v>27.3</v>
      </c>
      <c r="V138" s="4">
        <v>1.64</v>
      </c>
      <c r="W138" s="4">
        <v>219</v>
      </c>
      <c r="X138" s="4">
        <v>40.1</v>
      </c>
      <c r="Y138" s="8">
        <v>2.5155925155925156</v>
      </c>
      <c r="Z138" s="8">
        <v>1.9906249999999999</v>
      </c>
      <c r="AA138" s="8">
        <f t="shared" si="7"/>
        <v>16.646341463414636</v>
      </c>
      <c r="AB138" s="8">
        <f t="shared" si="6"/>
        <v>0.19587628865979381</v>
      </c>
      <c r="AC138" s="4">
        <v>665</v>
      </c>
      <c r="AD138" s="98"/>
    </row>
    <row r="139" spans="1:30">
      <c r="A139" s="98"/>
      <c r="B139" s="4" t="s">
        <v>595</v>
      </c>
      <c r="C139" s="98"/>
      <c r="D139" s="4">
        <v>78.86</v>
      </c>
      <c r="E139" s="4">
        <v>0.06</v>
      </c>
      <c r="F139" s="4">
        <v>12.34</v>
      </c>
      <c r="G139" s="4"/>
      <c r="H139" s="4">
        <v>0.63</v>
      </c>
      <c r="I139" s="4">
        <v>0.01</v>
      </c>
      <c r="J139" s="4">
        <v>0.62</v>
      </c>
      <c r="K139" s="4">
        <v>0.01</v>
      </c>
      <c r="L139" s="4">
        <v>0.15</v>
      </c>
      <c r="M139" s="4">
        <v>0.35</v>
      </c>
      <c r="N139" s="4">
        <v>4.1500000000000004</v>
      </c>
      <c r="O139" s="4">
        <v>1.81</v>
      </c>
      <c r="P139" s="4">
        <v>0.2</v>
      </c>
      <c r="Q139" s="4">
        <v>236</v>
      </c>
      <c r="R139" s="4">
        <v>46.5</v>
      </c>
      <c r="S139" s="4">
        <v>3.56</v>
      </c>
      <c r="T139" s="4">
        <v>1.1299999999999999</v>
      </c>
      <c r="U139" s="4">
        <v>27</v>
      </c>
      <c r="V139" s="4">
        <v>1.56</v>
      </c>
      <c r="W139" s="4">
        <v>74</v>
      </c>
      <c r="X139" s="4">
        <v>109</v>
      </c>
      <c r="Y139" s="8">
        <v>5.075268817204301</v>
      </c>
      <c r="Z139" s="8">
        <v>3.1504424778761067</v>
      </c>
      <c r="AA139" s="8">
        <f t="shared" si="7"/>
        <v>17.307692307692307</v>
      </c>
      <c r="AB139" s="8">
        <f t="shared" si="6"/>
        <v>1.6129032258064516E-2</v>
      </c>
      <c r="AC139" s="4">
        <v>673</v>
      </c>
      <c r="AD139" s="98"/>
    </row>
    <row r="140" spans="1:30">
      <c r="A140" s="98"/>
      <c r="B140" s="4" t="s">
        <v>596</v>
      </c>
      <c r="C140" s="98"/>
      <c r="D140" s="4">
        <v>77.64</v>
      </c>
      <c r="E140" s="4">
        <v>0.06</v>
      </c>
      <c r="F140" s="4">
        <v>12.75</v>
      </c>
      <c r="G140" s="4"/>
      <c r="H140" s="4">
        <v>0.92</v>
      </c>
      <c r="I140" s="4">
        <v>0.23</v>
      </c>
      <c r="J140" s="4">
        <v>0.71</v>
      </c>
      <c r="K140" s="4">
        <v>0.02</v>
      </c>
      <c r="L140" s="4">
        <v>0.28000000000000003</v>
      </c>
      <c r="M140" s="4">
        <v>0.62</v>
      </c>
      <c r="N140" s="4">
        <v>4.37</v>
      </c>
      <c r="O140" s="4">
        <v>1.59</v>
      </c>
      <c r="P140" s="4">
        <v>0.09</v>
      </c>
      <c r="Q140" s="4">
        <v>92.1</v>
      </c>
      <c r="R140" s="4">
        <v>44.6</v>
      </c>
      <c r="S140" s="4">
        <v>2.0099999999999998</v>
      </c>
      <c r="T140" s="4">
        <v>0.36</v>
      </c>
      <c r="U140" s="4">
        <v>51.5</v>
      </c>
      <c r="V140" s="4">
        <v>2.0299999999999998</v>
      </c>
      <c r="W140" s="4">
        <v>94.9</v>
      </c>
      <c r="X140" s="4">
        <v>39.700000000000003</v>
      </c>
      <c r="Y140" s="8">
        <v>2.0650224215246635</v>
      </c>
      <c r="Z140" s="8">
        <v>5.583333333333333</v>
      </c>
      <c r="AA140" s="8">
        <f t="shared" si="7"/>
        <v>25.369458128078819</v>
      </c>
      <c r="AB140" s="8">
        <f t="shared" si="6"/>
        <v>0.323943661971831</v>
      </c>
      <c r="AC140" s="4">
        <v>717</v>
      </c>
      <c r="AD140" s="98"/>
    </row>
    <row r="141" spans="1:30">
      <c r="A141" s="98"/>
      <c r="B141" s="4" t="s">
        <v>597</v>
      </c>
      <c r="C141" s="98"/>
      <c r="D141" s="4">
        <v>77.069999999999993</v>
      </c>
      <c r="E141" s="4">
        <v>0.05</v>
      </c>
      <c r="F141" s="4">
        <v>12.64</v>
      </c>
      <c r="G141" s="4"/>
      <c r="H141" s="4">
        <v>1.55</v>
      </c>
      <c r="I141" s="4">
        <v>0.87</v>
      </c>
      <c r="J141" s="4">
        <v>0.77</v>
      </c>
      <c r="K141" s="4">
        <v>0.04</v>
      </c>
      <c r="L141" s="4">
        <v>0.13</v>
      </c>
      <c r="M141" s="4">
        <v>0.54</v>
      </c>
      <c r="N141" s="4">
        <v>3.17</v>
      </c>
      <c r="O141" s="4">
        <v>4.59</v>
      </c>
      <c r="P141" s="4">
        <v>0.15</v>
      </c>
      <c r="Q141" s="4">
        <v>221</v>
      </c>
      <c r="R141" s="4">
        <v>30</v>
      </c>
      <c r="S141" s="4">
        <v>4.0199999999999996</v>
      </c>
      <c r="T141" s="4">
        <v>1.46</v>
      </c>
      <c r="U141" s="4">
        <v>30</v>
      </c>
      <c r="V141" s="4">
        <v>2</v>
      </c>
      <c r="W141" s="4">
        <v>195</v>
      </c>
      <c r="X141" s="4"/>
      <c r="Y141" s="8">
        <v>7.3666666666666663</v>
      </c>
      <c r="Z141" s="8">
        <v>2.7534246575342465</v>
      </c>
      <c r="AA141" s="8">
        <f t="shared" si="7"/>
        <v>15</v>
      </c>
      <c r="AB141" s="8">
        <f t="shared" si="6"/>
        <v>1.1298701298701299</v>
      </c>
      <c r="AC141" s="4">
        <v>669</v>
      </c>
      <c r="AD141" s="98"/>
    </row>
    <row r="142" spans="1:30">
      <c r="A142" s="98"/>
      <c r="B142" s="4" t="s">
        <v>598</v>
      </c>
      <c r="C142" s="98"/>
      <c r="D142" s="4">
        <v>76.819999999999993</v>
      </c>
      <c r="E142" s="4">
        <v>0.04</v>
      </c>
      <c r="F142" s="4">
        <v>12.79</v>
      </c>
      <c r="G142" s="4"/>
      <c r="H142" s="4">
        <v>1.1599999999999999</v>
      </c>
      <c r="I142" s="4">
        <v>0.65</v>
      </c>
      <c r="J142" s="4">
        <v>0.57999999999999996</v>
      </c>
      <c r="K142" s="4">
        <v>0.03</v>
      </c>
      <c r="L142" s="4">
        <v>0.11</v>
      </c>
      <c r="M142" s="4">
        <v>0.37</v>
      </c>
      <c r="N142" s="4">
        <v>2.96</v>
      </c>
      <c r="O142" s="4">
        <v>5.39</v>
      </c>
      <c r="P142" s="4">
        <v>0.15</v>
      </c>
      <c r="Q142" s="4">
        <v>231</v>
      </c>
      <c r="R142" s="4">
        <v>35.299999999999997</v>
      </c>
      <c r="S142" s="4">
        <v>3.37</v>
      </c>
      <c r="T142" s="4">
        <v>1.02</v>
      </c>
      <c r="U142" s="4">
        <v>26.3</v>
      </c>
      <c r="V142" s="4">
        <v>1.74</v>
      </c>
      <c r="W142" s="4">
        <v>23.3</v>
      </c>
      <c r="X142" s="4"/>
      <c r="Y142" s="8">
        <v>6.5439093484419271</v>
      </c>
      <c r="Z142" s="8">
        <v>3.3039215686274512</v>
      </c>
      <c r="AA142" s="8">
        <f t="shared" si="7"/>
        <v>15.114942528735632</v>
      </c>
      <c r="AB142" s="8">
        <f t="shared" si="6"/>
        <v>1.1206896551724139</v>
      </c>
      <c r="AC142" s="4">
        <v>659</v>
      </c>
      <c r="AD142" s="98"/>
    </row>
    <row r="143" spans="1:30">
      <c r="A143" s="98"/>
      <c r="B143" s="4" t="s">
        <v>599</v>
      </c>
      <c r="C143" s="98"/>
      <c r="D143" s="4">
        <v>77.59</v>
      </c>
      <c r="E143" s="4">
        <v>0.03</v>
      </c>
      <c r="F143" s="4">
        <v>12.59</v>
      </c>
      <c r="G143" s="4"/>
      <c r="H143" s="4">
        <v>0.96</v>
      </c>
      <c r="I143" s="4">
        <v>0.57999999999999996</v>
      </c>
      <c r="J143" s="4">
        <v>0.44</v>
      </c>
      <c r="K143" s="4">
        <v>0.02</v>
      </c>
      <c r="L143" s="4">
        <v>0.09</v>
      </c>
      <c r="M143" s="4">
        <v>0.35</v>
      </c>
      <c r="N143" s="4">
        <v>3.35</v>
      </c>
      <c r="O143" s="4">
        <v>4.7300000000000004</v>
      </c>
      <c r="P143" s="4">
        <v>0.18</v>
      </c>
      <c r="Q143" s="4">
        <v>256</v>
      </c>
      <c r="R143" s="4">
        <v>21.8</v>
      </c>
      <c r="S143" s="4">
        <v>2.4300000000000002</v>
      </c>
      <c r="T143" s="4">
        <v>0.56000000000000005</v>
      </c>
      <c r="U143" s="4">
        <v>27.1</v>
      </c>
      <c r="V143" s="4">
        <v>1.97</v>
      </c>
      <c r="W143" s="4">
        <v>8.48</v>
      </c>
      <c r="X143" s="4"/>
      <c r="Y143" s="8">
        <v>11.743119266055045</v>
      </c>
      <c r="Z143" s="8">
        <v>4.3392857142857144</v>
      </c>
      <c r="AA143" s="8">
        <f t="shared" si="7"/>
        <v>13.756345177664976</v>
      </c>
      <c r="AB143" s="8">
        <f t="shared" si="6"/>
        <v>1.3181818181818181</v>
      </c>
      <c r="AC143" s="4">
        <v>661</v>
      </c>
      <c r="AD143" s="98"/>
    </row>
    <row r="144" spans="1:30">
      <c r="A144" s="98"/>
      <c r="B144" s="4" t="s">
        <v>600</v>
      </c>
      <c r="C144" s="98"/>
      <c r="D144" s="4">
        <v>77.33</v>
      </c>
      <c r="E144" s="4">
        <v>0.05</v>
      </c>
      <c r="F144" s="4">
        <v>12.68</v>
      </c>
      <c r="G144" s="4"/>
      <c r="H144" s="4">
        <v>1.18</v>
      </c>
      <c r="I144" s="4">
        <v>0.68</v>
      </c>
      <c r="J144" s="4">
        <v>0.56999999999999995</v>
      </c>
      <c r="K144" s="4">
        <v>0.02</v>
      </c>
      <c r="L144" s="4">
        <v>0.11</v>
      </c>
      <c r="M144" s="4">
        <v>0.41</v>
      </c>
      <c r="N144" s="4">
        <v>3.33</v>
      </c>
      <c r="O144" s="4">
        <v>4.71</v>
      </c>
      <c r="P144" s="4">
        <v>0.19</v>
      </c>
      <c r="Q144" s="4">
        <v>265</v>
      </c>
      <c r="R144" s="4">
        <v>28</v>
      </c>
      <c r="S144" s="4">
        <v>3.6</v>
      </c>
      <c r="T144" s="4">
        <v>2.64</v>
      </c>
      <c r="U144" s="4">
        <v>21.6</v>
      </c>
      <c r="V144" s="4">
        <v>1.31</v>
      </c>
      <c r="W144" s="4">
        <v>589</v>
      </c>
      <c r="X144" s="4"/>
      <c r="Y144" s="8">
        <v>9.4642857142857135</v>
      </c>
      <c r="Z144" s="8">
        <v>1.3636363636363635</v>
      </c>
      <c r="AA144" s="8">
        <f t="shared" si="7"/>
        <v>16.488549618320612</v>
      </c>
      <c r="AB144" s="8">
        <f t="shared" si="6"/>
        <v>1.192982456140351</v>
      </c>
      <c r="AC144" s="4">
        <v>646</v>
      </c>
      <c r="AD144" s="98"/>
    </row>
    <row r="145" spans="1:33">
      <c r="A145" s="98"/>
      <c r="B145" s="4" t="s">
        <v>601</v>
      </c>
      <c r="C145" s="98"/>
      <c r="D145" s="4">
        <v>76.959999999999994</v>
      </c>
      <c r="E145" s="4">
        <v>0.05</v>
      </c>
      <c r="F145" s="4">
        <v>13.2</v>
      </c>
      <c r="G145" s="4"/>
      <c r="H145" s="4">
        <v>1.27</v>
      </c>
      <c r="I145" s="4">
        <v>0.72</v>
      </c>
      <c r="J145" s="4">
        <v>0.62</v>
      </c>
      <c r="K145" s="4">
        <v>0.03</v>
      </c>
      <c r="L145" s="4">
        <v>0.13</v>
      </c>
      <c r="M145" s="4">
        <v>0.43</v>
      </c>
      <c r="N145" s="4">
        <v>3.89</v>
      </c>
      <c r="O145" s="4">
        <v>3.73</v>
      </c>
      <c r="P145" s="4">
        <v>0.19</v>
      </c>
      <c r="Q145" s="4">
        <v>236</v>
      </c>
      <c r="R145" s="4">
        <v>36</v>
      </c>
      <c r="S145" s="4">
        <v>4.6500000000000004</v>
      </c>
      <c r="T145" s="4">
        <v>1.48</v>
      </c>
      <c r="U145" s="4">
        <v>35.4</v>
      </c>
      <c r="V145" s="4">
        <v>2.36</v>
      </c>
      <c r="W145" s="4">
        <v>1628</v>
      </c>
      <c r="X145" s="4"/>
      <c r="Y145" s="8">
        <v>6.5555555555555554</v>
      </c>
      <c r="Z145" s="8">
        <v>3.1418918918918921</v>
      </c>
      <c r="AA145" s="8">
        <f t="shared" si="7"/>
        <v>15</v>
      </c>
      <c r="AB145" s="8">
        <f t="shared" si="6"/>
        <v>1.161290322580645</v>
      </c>
      <c r="AC145" s="4">
        <v>682</v>
      </c>
      <c r="AD145" s="98"/>
    </row>
    <row r="146" spans="1:33">
      <c r="A146" s="98"/>
      <c r="B146" s="4" t="s">
        <v>602</v>
      </c>
      <c r="C146" s="98" t="s">
        <v>725</v>
      </c>
      <c r="D146" s="4">
        <v>72.94</v>
      </c>
      <c r="E146" s="4">
        <v>0.11</v>
      </c>
      <c r="F146" s="4">
        <v>14.98</v>
      </c>
      <c r="G146" s="4">
        <v>1.06</v>
      </c>
      <c r="H146" s="4">
        <v>0.95</v>
      </c>
      <c r="I146" s="4"/>
      <c r="J146" s="4"/>
      <c r="K146" s="4">
        <v>0.05</v>
      </c>
      <c r="L146" s="4">
        <v>0.28000000000000003</v>
      </c>
      <c r="M146" s="4">
        <v>0.67</v>
      </c>
      <c r="N146" s="4">
        <v>3.9</v>
      </c>
      <c r="O146" s="4">
        <v>4.8</v>
      </c>
      <c r="P146" s="4">
        <v>0.25</v>
      </c>
      <c r="Q146" s="4">
        <v>460</v>
      </c>
      <c r="R146" s="4">
        <v>45.7</v>
      </c>
      <c r="S146" s="4">
        <v>14.9</v>
      </c>
      <c r="T146" s="4">
        <v>6.36</v>
      </c>
      <c r="U146" s="4">
        <v>62.1</v>
      </c>
      <c r="V146" s="4">
        <v>2.31</v>
      </c>
      <c r="W146" s="4">
        <v>6.42</v>
      </c>
      <c r="X146" s="4"/>
      <c r="Y146" s="8">
        <v>10.065645514223194</v>
      </c>
      <c r="Z146" s="8">
        <v>2.3427672955974841</v>
      </c>
      <c r="AA146" s="8">
        <f t="shared" si="7"/>
        <v>26.883116883116884</v>
      </c>
      <c r="AB146" s="8"/>
      <c r="AC146" s="4">
        <v>719</v>
      </c>
      <c r="AD146" s="98" t="s">
        <v>616</v>
      </c>
    </row>
    <row r="147" spans="1:33">
      <c r="A147" s="98"/>
      <c r="B147" s="4" t="s">
        <v>603</v>
      </c>
      <c r="C147" s="98"/>
      <c r="D147" s="4">
        <v>73.58</v>
      </c>
      <c r="E147" s="4">
        <v>0.11</v>
      </c>
      <c r="F147" s="4">
        <v>14.67</v>
      </c>
      <c r="G147" s="4">
        <v>1.08</v>
      </c>
      <c r="H147" s="4">
        <v>0.97</v>
      </c>
      <c r="I147" s="4"/>
      <c r="J147" s="4"/>
      <c r="K147" s="4">
        <v>0.06</v>
      </c>
      <c r="L147" s="4">
        <v>0.28999999999999998</v>
      </c>
      <c r="M147" s="4">
        <v>0.71</v>
      </c>
      <c r="N147" s="4">
        <v>3.61</v>
      </c>
      <c r="O147" s="4">
        <v>4.51</v>
      </c>
      <c r="P147" s="4">
        <v>0.26</v>
      </c>
      <c r="Q147" s="4">
        <v>484</v>
      </c>
      <c r="R147" s="4">
        <v>40.6</v>
      </c>
      <c r="S147" s="4">
        <v>18.100000000000001</v>
      </c>
      <c r="T147" s="4">
        <v>8.8699999999999992</v>
      </c>
      <c r="U147" s="4">
        <v>53.2</v>
      </c>
      <c r="V147" s="4">
        <v>2.14</v>
      </c>
      <c r="W147" s="4">
        <v>28.6</v>
      </c>
      <c r="X147" s="4"/>
      <c r="Y147" s="8">
        <v>11.921182266009852</v>
      </c>
      <c r="Z147" s="8">
        <v>2.0405862457722663</v>
      </c>
      <c r="AA147" s="8">
        <f t="shared" si="7"/>
        <v>24.859813084112151</v>
      </c>
      <c r="AB147" s="8"/>
      <c r="AC147" s="4">
        <v>712</v>
      </c>
      <c r="AD147" s="98"/>
    </row>
    <row r="148" spans="1:33">
      <c r="A148" s="98"/>
      <c r="B148" s="4" t="s">
        <v>604</v>
      </c>
      <c r="C148" s="98"/>
      <c r="D148" s="4">
        <v>72.83</v>
      </c>
      <c r="E148" s="4">
        <v>0.1</v>
      </c>
      <c r="F148" s="4">
        <v>15.03</v>
      </c>
      <c r="G148" s="4">
        <v>1.1200000000000001</v>
      </c>
      <c r="H148" s="4">
        <v>1.01</v>
      </c>
      <c r="I148" s="4"/>
      <c r="J148" s="4"/>
      <c r="K148" s="4">
        <v>0.06</v>
      </c>
      <c r="L148" s="4">
        <v>0.28999999999999998</v>
      </c>
      <c r="M148" s="4">
        <v>0.72</v>
      </c>
      <c r="N148" s="4">
        <v>3.71</v>
      </c>
      <c r="O148" s="4">
        <v>4.78</v>
      </c>
      <c r="P148" s="4">
        <v>0.26</v>
      </c>
      <c r="Q148" s="4">
        <v>543</v>
      </c>
      <c r="R148" s="4">
        <v>46</v>
      </c>
      <c r="S148" s="4">
        <v>18.600000000000001</v>
      </c>
      <c r="T148" s="4">
        <v>7.9</v>
      </c>
      <c r="U148" s="4">
        <v>54.5</v>
      </c>
      <c r="V148" s="4">
        <v>2.13</v>
      </c>
      <c r="W148" s="4">
        <v>7.84</v>
      </c>
      <c r="X148" s="4"/>
      <c r="Y148" s="8">
        <v>11.804347826086957</v>
      </c>
      <c r="Z148" s="8">
        <v>2.3544303797468356</v>
      </c>
      <c r="AA148" s="8">
        <f t="shared" si="7"/>
        <v>25.5868544600939</v>
      </c>
      <c r="AB148" s="8"/>
      <c r="AC148" s="4">
        <v>711</v>
      </c>
      <c r="AD148" s="98"/>
    </row>
    <row r="149" spans="1:33">
      <c r="A149" s="98"/>
      <c r="B149" s="4" t="s">
        <v>605</v>
      </c>
      <c r="C149" s="98"/>
      <c r="D149" s="4">
        <v>74.39</v>
      </c>
      <c r="E149" s="4">
        <v>0.11</v>
      </c>
      <c r="F149" s="4">
        <v>14.17</v>
      </c>
      <c r="G149" s="4">
        <v>1.03</v>
      </c>
      <c r="H149" s="4">
        <v>0.93</v>
      </c>
      <c r="I149" s="4"/>
      <c r="J149" s="4"/>
      <c r="K149" s="4">
        <v>0.05</v>
      </c>
      <c r="L149" s="4">
        <v>0.26</v>
      </c>
      <c r="M149" s="4">
        <v>0.74</v>
      </c>
      <c r="N149" s="4">
        <v>3.57</v>
      </c>
      <c r="O149" s="4">
        <v>4.4800000000000004</v>
      </c>
      <c r="P149" s="4">
        <v>0.23</v>
      </c>
      <c r="Q149" s="4">
        <v>372</v>
      </c>
      <c r="R149" s="4">
        <v>45</v>
      </c>
      <c r="S149" s="4">
        <v>13.7</v>
      </c>
      <c r="T149" s="4">
        <v>5.12</v>
      </c>
      <c r="U149" s="4">
        <v>57.6</v>
      </c>
      <c r="V149" s="4">
        <v>2.1800000000000002</v>
      </c>
      <c r="W149" s="4">
        <v>17.100000000000001</v>
      </c>
      <c r="X149" s="4"/>
      <c r="Y149" s="8">
        <v>8.2666666666666675</v>
      </c>
      <c r="Z149" s="8">
        <v>2.67578125</v>
      </c>
      <c r="AA149" s="8">
        <f t="shared" si="7"/>
        <v>26.422018348623851</v>
      </c>
      <c r="AB149" s="8"/>
      <c r="AC149" s="4">
        <v>716</v>
      </c>
      <c r="AD149" s="98"/>
    </row>
    <row r="150" spans="1:33">
      <c r="A150" s="98"/>
      <c r="B150" s="4" t="s">
        <v>606</v>
      </c>
      <c r="C150" s="98"/>
      <c r="D150" s="4">
        <v>73.98</v>
      </c>
      <c r="E150" s="4">
        <v>0.11</v>
      </c>
      <c r="F150" s="4">
        <v>14.51</v>
      </c>
      <c r="G150" s="4">
        <v>1</v>
      </c>
      <c r="H150" s="4">
        <v>0.9</v>
      </c>
      <c r="I150" s="4"/>
      <c r="J150" s="4"/>
      <c r="K150" s="4">
        <v>0.05</v>
      </c>
      <c r="L150" s="4">
        <v>0.25</v>
      </c>
      <c r="M150" s="4">
        <v>0.71</v>
      </c>
      <c r="N150" s="4">
        <v>3.63</v>
      </c>
      <c r="O150" s="4">
        <v>4.5599999999999996</v>
      </c>
      <c r="P150" s="4">
        <v>0.23</v>
      </c>
      <c r="Q150" s="4">
        <v>368</v>
      </c>
      <c r="R150" s="4">
        <v>48.4</v>
      </c>
      <c r="S150" s="4">
        <v>12.1</v>
      </c>
      <c r="T150" s="4">
        <v>4.22</v>
      </c>
      <c r="U150" s="4">
        <v>58.6</v>
      </c>
      <c r="V150" s="4">
        <v>2.2200000000000002</v>
      </c>
      <c r="W150" s="4">
        <v>5.4</v>
      </c>
      <c r="X150" s="4"/>
      <c r="Y150" s="8">
        <v>7.6033057851239674</v>
      </c>
      <c r="Z150" s="8">
        <v>2.8672985781990521</v>
      </c>
      <c r="AA150" s="8">
        <f t="shared" si="7"/>
        <v>26.396396396396394</v>
      </c>
      <c r="AB150" s="8"/>
      <c r="AC150" s="4">
        <v>718</v>
      </c>
      <c r="AD150" s="98"/>
    </row>
    <row r="151" spans="1:33">
      <c r="A151" s="98"/>
      <c r="B151" s="4" t="s">
        <v>607</v>
      </c>
      <c r="C151" s="98"/>
      <c r="D151" s="4">
        <v>73.650000000000006</v>
      </c>
      <c r="E151" s="4">
        <v>0.11</v>
      </c>
      <c r="F151" s="4">
        <v>14.62</v>
      </c>
      <c r="G151" s="4">
        <v>1</v>
      </c>
      <c r="H151" s="4">
        <v>0.9</v>
      </c>
      <c r="I151" s="4"/>
      <c r="J151" s="4"/>
      <c r="K151" s="4">
        <v>0.05</v>
      </c>
      <c r="L151" s="4">
        <v>0.28000000000000003</v>
      </c>
      <c r="M151" s="4">
        <v>0.69</v>
      </c>
      <c r="N151" s="4">
        <v>3.63</v>
      </c>
      <c r="O151" s="4">
        <v>4.8</v>
      </c>
      <c r="P151" s="4">
        <v>0.23</v>
      </c>
      <c r="Q151" s="4">
        <v>384</v>
      </c>
      <c r="R151" s="4">
        <v>45.4</v>
      </c>
      <c r="S151" s="4">
        <v>12.7</v>
      </c>
      <c r="T151" s="4">
        <v>4.24</v>
      </c>
      <c r="U151" s="4">
        <v>52.6</v>
      </c>
      <c r="V151" s="4">
        <v>2.02</v>
      </c>
      <c r="W151" s="4">
        <v>4.9800000000000004</v>
      </c>
      <c r="X151" s="4"/>
      <c r="Y151" s="8">
        <v>8.4581497797356828</v>
      </c>
      <c r="Z151" s="8">
        <v>2.9952830188679243</v>
      </c>
      <c r="AA151" s="8">
        <f t="shared" si="7"/>
        <v>26.03960396039604</v>
      </c>
      <c r="AB151" s="8"/>
      <c r="AC151" s="4">
        <v>708</v>
      </c>
      <c r="AD151" s="98"/>
    </row>
    <row r="152" spans="1:33">
      <c r="A152" s="98"/>
      <c r="B152" s="4" t="s">
        <v>608</v>
      </c>
      <c r="C152" s="98"/>
      <c r="D152" s="4">
        <v>74.59</v>
      </c>
      <c r="E152" s="4">
        <v>0.12</v>
      </c>
      <c r="F152" s="4">
        <v>14.12</v>
      </c>
      <c r="G152" s="4">
        <v>1.02</v>
      </c>
      <c r="H152" s="4">
        <v>0.92</v>
      </c>
      <c r="I152" s="4"/>
      <c r="J152" s="4"/>
      <c r="K152" s="4">
        <v>0.05</v>
      </c>
      <c r="L152" s="4">
        <v>0.25</v>
      </c>
      <c r="M152" s="4">
        <v>0.72</v>
      </c>
      <c r="N152" s="4">
        <v>3.66</v>
      </c>
      <c r="O152" s="4">
        <v>4.24</v>
      </c>
      <c r="P152" s="4">
        <v>0.22</v>
      </c>
      <c r="Q152" s="4">
        <v>377</v>
      </c>
      <c r="R152" s="4">
        <v>45.5</v>
      </c>
      <c r="S152" s="4">
        <v>15.2</v>
      </c>
      <c r="T152" s="4">
        <v>3.7</v>
      </c>
      <c r="U152" s="4">
        <v>63.4</v>
      </c>
      <c r="V152" s="4">
        <v>2.2999999999999998</v>
      </c>
      <c r="W152" s="4">
        <v>2.66</v>
      </c>
      <c r="X152" s="4"/>
      <c r="Y152" s="8">
        <v>8.2857142857142865</v>
      </c>
      <c r="Z152" s="8">
        <v>4.1081081081081079</v>
      </c>
      <c r="AA152" s="8">
        <f t="shared" si="7"/>
        <v>27.565217391304348</v>
      </c>
      <c r="AB152" s="8"/>
      <c r="AC152" s="4">
        <v>724</v>
      </c>
      <c r="AD152" s="98"/>
    </row>
    <row r="153" spans="1:33">
      <c r="A153" s="98"/>
      <c r="B153" s="4" t="s">
        <v>609</v>
      </c>
      <c r="C153" s="98"/>
      <c r="D153" s="4">
        <v>74.510000000000005</v>
      </c>
      <c r="E153" s="4">
        <v>0.11</v>
      </c>
      <c r="F153" s="4">
        <v>14.1</v>
      </c>
      <c r="G153" s="4">
        <v>1.05</v>
      </c>
      <c r="H153" s="4">
        <v>0.94</v>
      </c>
      <c r="I153" s="4"/>
      <c r="J153" s="4"/>
      <c r="K153" s="4">
        <v>0.05</v>
      </c>
      <c r="L153" s="4">
        <v>0.25</v>
      </c>
      <c r="M153" s="4">
        <v>0.75</v>
      </c>
      <c r="N153" s="4">
        <v>3.46</v>
      </c>
      <c r="O153" s="4">
        <v>4.41</v>
      </c>
      <c r="P153" s="4">
        <v>0.23</v>
      </c>
      <c r="Q153" s="4">
        <v>405</v>
      </c>
      <c r="R153" s="4">
        <v>42</v>
      </c>
      <c r="S153" s="4">
        <v>13.4</v>
      </c>
      <c r="T153" s="4">
        <v>4.25</v>
      </c>
      <c r="U153" s="4">
        <v>58.2</v>
      </c>
      <c r="V153" s="4">
        <v>2.1800000000000002</v>
      </c>
      <c r="W153" s="4">
        <v>9.31</v>
      </c>
      <c r="X153" s="4"/>
      <c r="Y153" s="8">
        <v>9.6428571428571423</v>
      </c>
      <c r="Z153" s="8">
        <v>3.1529411764705881</v>
      </c>
      <c r="AA153" s="8">
        <f t="shared" si="7"/>
        <v>26.697247706422019</v>
      </c>
      <c r="AB153" s="8"/>
      <c r="AC153" s="4">
        <v>718</v>
      </c>
      <c r="AD153" s="98"/>
    </row>
    <row r="154" spans="1:33">
      <c r="A154" s="98"/>
      <c r="B154" s="4" t="s">
        <v>610</v>
      </c>
      <c r="C154" s="98"/>
      <c r="D154" s="4">
        <v>74.239999999999995</v>
      </c>
      <c r="E154" s="4">
        <v>0.11</v>
      </c>
      <c r="F154" s="4">
        <v>14.47</v>
      </c>
      <c r="G154" s="4">
        <v>0.97</v>
      </c>
      <c r="H154" s="4">
        <v>0.87</v>
      </c>
      <c r="I154" s="4"/>
      <c r="J154" s="4"/>
      <c r="K154" s="4">
        <v>0.06</v>
      </c>
      <c r="L154" s="4">
        <v>0.23</v>
      </c>
      <c r="M154" s="4">
        <v>0.8</v>
      </c>
      <c r="N154" s="4">
        <v>3.54</v>
      </c>
      <c r="O154" s="4">
        <v>4.13</v>
      </c>
      <c r="P154" s="4">
        <v>0.3</v>
      </c>
      <c r="Q154" s="4">
        <v>488</v>
      </c>
      <c r="R154" s="4">
        <v>30.7</v>
      </c>
      <c r="S154" s="4">
        <v>16.600000000000001</v>
      </c>
      <c r="T154" s="4">
        <v>5.99</v>
      </c>
      <c r="U154" s="4">
        <v>53.4</v>
      </c>
      <c r="V154" s="4">
        <v>2.06</v>
      </c>
      <c r="W154" s="4">
        <v>17.3</v>
      </c>
      <c r="X154" s="4"/>
      <c r="Y154" s="8">
        <v>15.895765472312704</v>
      </c>
      <c r="Z154" s="8">
        <v>2.7712854757929883</v>
      </c>
      <c r="AA154" s="8">
        <f t="shared" si="7"/>
        <v>25.922330097087379</v>
      </c>
      <c r="AB154" s="8"/>
      <c r="AC154" s="4">
        <v>714</v>
      </c>
      <c r="AD154" s="98"/>
    </row>
    <row r="155" spans="1:33">
      <c r="A155" s="98"/>
      <c r="B155" s="4" t="s">
        <v>611</v>
      </c>
      <c r="C155" s="98"/>
      <c r="D155" s="4">
        <v>73.84</v>
      </c>
      <c r="E155" s="4">
        <v>0.12</v>
      </c>
      <c r="F155" s="4">
        <v>14.4</v>
      </c>
      <c r="G155" s="4">
        <v>1.1599999999999999</v>
      </c>
      <c r="H155" s="4">
        <v>1.04</v>
      </c>
      <c r="I155" s="4"/>
      <c r="J155" s="4"/>
      <c r="K155" s="4">
        <v>0.08</v>
      </c>
      <c r="L155" s="4">
        <v>0.27</v>
      </c>
      <c r="M155" s="4">
        <v>0.79</v>
      </c>
      <c r="N155" s="4">
        <v>3.57</v>
      </c>
      <c r="O155" s="4">
        <v>4.28</v>
      </c>
      <c r="P155" s="4">
        <v>0.31</v>
      </c>
      <c r="Q155" s="4">
        <v>536</v>
      </c>
      <c r="R155" s="4">
        <v>39.200000000000003</v>
      </c>
      <c r="S155" s="4">
        <v>17.399999999999999</v>
      </c>
      <c r="T155" s="4">
        <v>6.22</v>
      </c>
      <c r="U155" s="4">
        <v>61.1</v>
      </c>
      <c r="V155" s="4">
        <v>2.2999999999999998</v>
      </c>
      <c r="W155" s="4">
        <v>52.5</v>
      </c>
      <c r="X155" s="4"/>
      <c r="Y155" s="8">
        <v>13.673469387755102</v>
      </c>
      <c r="Z155" s="8">
        <v>2.797427652733119</v>
      </c>
      <c r="AA155" s="8">
        <f t="shared" ref="AA155:AA186" si="8">U155/V155</f>
        <v>26.565217391304351</v>
      </c>
      <c r="AB155" s="8"/>
      <c r="AC155" s="4">
        <v>722</v>
      </c>
      <c r="AD155" s="98"/>
      <c r="AE155" s="81"/>
      <c r="AG155" s="81"/>
    </row>
    <row r="156" spans="1:33">
      <c r="A156" s="98" t="s">
        <v>757</v>
      </c>
      <c r="B156" s="4" t="s">
        <v>617</v>
      </c>
      <c r="C156" s="98" t="s">
        <v>722</v>
      </c>
      <c r="D156" s="4">
        <v>77.459999999999994</v>
      </c>
      <c r="E156" s="4">
        <v>0.08</v>
      </c>
      <c r="F156" s="4">
        <v>12.09</v>
      </c>
      <c r="G156" s="4"/>
      <c r="H156" s="4"/>
      <c r="I156" s="4">
        <v>7.0000000000000007E-2</v>
      </c>
      <c r="J156" s="4">
        <v>0.48</v>
      </c>
      <c r="K156" s="4">
        <v>0.03</v>
      </c>
      <c r="L156" s="4">
        <v>0.12</v>
      </c>
      <c r="M156" s="4">
        <v>0.57999999999999996</v>
      </c>
      <c r="N156" s="4">
        <v>3.47</v>
      </c>
      <c r="O156" s="4">
        <v>4.3899999999999997</v>
      </c>
      <c r="P156" s="4">
        <v>0.03</v>
      </c>
      <c r="Q156" s="4">
        <v>312</v>
      </c>
      <c r="R156" s="4">
        <v>11.2</v>
      </c>
      <c r="S156" s="4">
        <v>15.1</v>
      </c>
      <c r="T156" s="4">
        <v>2.6</v>
      </c>
      <c r="U156" s="4">
        <v>62.6</v>
      </c>
      <c r="V156" s="4">
        <v>3.44</v>
      </c>
      <c r="W156" s="4">
        <v>10.3</v>
      </c>
      <c r="X156" s="4">
        <v>3.04</v>
      </c>
      <c r="Y156" s="18">
        <f t="shared" ref="Y156:Y187" si="9">Q156/R156</f>
        <v>27.857142857142858</v>
      </c>
      <c r="Z156" s="18">
        <f t="shared" ref="Z156:Z187" si="10">S156/T156</f>
        <v>5.8076923076923075</v>
      </c>
      <c r="AA156" s="18">
        <f t="shared" si="8"/>
        <v>18.197674418604652</v>
      </c>
      <c r="AB156" s="16">
        <f t="shared" ref="AB156:AB191" si="11">I156/J156</f>
        <v>0.14583333333333334</v>
      </c>
      <c r="AC156" s="7">
        <v>716.99743180802011</v>
      </c>
      <c r="AD156" s="98" t="s">
        <v>752</v>
      </c>
    </row>
    <row r="157" spans="1:33">
      <c r="A157" s="98"/>
      <c r="B157" s="4" t="s">
        <v>618</v>
      </c>
      <c r="C157" s="98"/>
      <c r="D157" s="4">
        <v>76.3</v>
      </c>
      <c r="E157" s="4">
        <v>0.08</v>
      </c>
      <c r="F157" s="4">
        <v>12.86</v>
      </c>
      <c r="G157" s="4"/>
      <c r="H157" s="4"/>
      <c r="I157" s="4">
        <v>0.01</v>
      </c>
      <c r="J157" s="4">
        <v>0.81</v>
      </c>
      <c r="K157" s="4">
        <v>0.04</v>
      </c>
      <c r="L157" s="4">
        <v>0.12</v>
      </c>
      <c r="M157" s="4">
        <v>0.56999999999999995</v>
      </c>
      <c r="N157" s="4">
        <v>3.66</v>
      </c>
      <c r="O157" s="4">
        <v>4.7</v>
      </c>
      <c r="P157" s="4">
        <v>0.03</v>
      </c>
      <c r="Q157" s="4">
        <v>366</v>
      </c>
      <c r="R157" s="4">
        <v>8.15</v>
      </c>
      <c r="S157" s="4">
        <v>17.100000000000001</v>
      </c>
      <c r="T157" s="4">
        <v>2.84</v>
      </c>
      <c r="U157" s="4">
        <v>83</v>
      </c>
      <c r="V157" s="4">
        <v>4.63</v>
      </c>
      <c r="W157" s="4">
        <v>20.3</v>
      </c>
      <c r="X157" s="4">
        <v>4.8899999999999997</v>
      </c>
      <c r="Y157" s="18">
        <f t="shared" si="9"/>
        <v>44.907975460122699</v>
      </c>
      <c r="Z157" s="18">
        <f t="shared" si="10"/>
        <v>6.0211267605633809</v>
      </c>
      <c r="AA157" s="18">
        <f t="shared" si="8"/>
        <v>17.926565874730024</v>
      </c>
      <c r="AB157" s="16">
        <f t="shared" si="11"/>
        <v>1.2345679012345678E-2</v>
      </c>
      <c r="AC157" s="7">
        <v>737.68263892055973</v>
      </c>
      <c r="AD157" s="98"/>
    </row>
    <row r="158" spans="1:33">
      <c r="A158" s="98"/>
      <c r="B158" s="4" t="s">
        <v>619</v>
      </c>
      <c r="C158" s="98"/>
      <c r="D158" s="4">
        <v>76.67</v>
      </c>
      <c r="E158" s="4">
        <v>0.08</v>
      </c>
      <c r="F158" s="4">
        <v>12.4</v>
      </c>
      <c r="G158" s="4"/>
      <c r="H158" s="4"/>
      <c r="I158" s="4">
        <v>0.01</v>
      </c>
      <c r="J158" s="4">
        <v>0.61</v>
      </c>
      <c r="K158" s="4">
        <v>0.03</v>
      </c>
      <c r="L158" s="4">
        <v>0.12</v>
      </c>
      <c r="M158" s="4">
        <v>0.54</v>
      </c>
      <c r="N158" s="4">
        <v>3.37</v>
      </c>
      <c r="O158" s="4">
        <v>4.84</v>
      </c>
      <c r="P158" s="4">
        <v>0.03</v>
      </c>
      <c r="Q158" s="4">
        <v>338</v>
      </c>
      <c r="R158" s="4">
        <v>10.199999999999999</v>
      </c>
      <c r="S158" s="4">
        <v>14.8</v>
      </c>
      <c r="T158" s="4">
        <v>2.62</v>
      </c>
      <c r="U158" s="4">
        <v>67.7</v>
      </c>
      <c r="V158" s="4">
        <v>3.84</v>
      </c>
      <c r="W158" s="4">
        <v>8.44</v>
      </c>
      <c r="X158" s="4">
        <v>3.12</v>
      </c>
      <c r="Y158" s="18">
        <f t="shared" si="9"/>
        <v>33.137254901960787</v>
      </c>
      <c r="Z158" s="18">
        <f t="shared" si="10"/>
        <v>5.6488549618320612</v>
      </c>
      <c r="AA158" s="18">
        <f t="shared" si="8"/>
        <v>17.630208333333336</v>
      </c>
      <c r="AB158" s="16">
        <f t="shared" si="11"/>
        <v>1.6393442622950821E-2</v>
      </c>
      <c r="AC158" s="7">
        <v>722.42511497105988</v>
      </c>
      <c r="AD158" s="98"/>
    </row>
    <row r="159" spans="1:33">
      <c r="A159" s="98"/>
      <c r="B159" s="4" t="s">
        <v>620</v>
      </c>
      <c r="C159" s="98"/>
      <c r="D159" s="4">
        <v>76.650000000000006</v>
      </c>
      <c r="E159" s="4">
        <v>0.08</v>
      </c>
      <c r="F159" s="4">
        <v>12.54</v>
      </c>
      <c r="G159" s="4"/>
      <c r="H159" s="4"/>
      <c r="I159" s="4">
        <v>0.01</v>
      </c>
      <c r="J159" s="4">
        <v>0.7</v>
      </c>
      <c r="K159" s="4">
        <v>0.03</v>
      </c>
      <c r="L159" s="4">
        <v>0.13</v>
      </c>
      <c r="M159" s="4">
        <v>0.46</v>
      </c>
      <c r="N159" s="4">
        <v>3.61</v>
      </c>
      <c r="O159" s="4">
        <v>4.6900000000000004</v>
      </c>
      <c r="P159" s="4">
        <v>0.03</v>
      </c>
      <c r="Q159" s="4">
        <v>328</v>
      </c>
      <c r="R159" s="4">
        <v>13.9</v>
      </c>
      <c r="S159" s="4">
        <v>16.600000000000001</v>
      </c>
      <c r="T159" s="4">
        <v>2.92</v>
      </c>
      <c r="U159" s="4">
        <v>71.900000000000006</v>
      </c>
      <c r="V159" s="4">
        <v>4.22</v>
      </c>
      <c r="W159" s="4">
        <v>9.68</v>
      </c>
      <c r="X159" s="4">
        <v>3.18</v>
      </c>
      <c r="Y159" s="18">
        <f t="shared" si="9"/>
        <v>23.597122302158272</v>
      </c>
      <c r="Z159" s="18">
        <f t="shared" si="10"/>
        <v>5.684931506849316</v>
      </c>
      <c r="AA159" s="18">
        <f t="shared" si="8"/>
        <v>17.037914691943129</v>
      </c>
      <c r="AB159" s="16">
        <f t="shared" si="11"/>
        <v>1.4285714285714287E-2</v>
      </c>
      <c r="AC159" s="7">
        <v>727.03590947576959</v>
      </c>
      <c r="AD159" s="98"/>
    </row>
    <row r="160" spans="1:33">
      <c r="A160" s="98"/>
      <c r="B160" s="4" t="s">
        <v>621</v>
      </c>
      <c r="C160" s="98"/>
      <c r="D160" s="4">
        <v>76.63</v>
      </c>
      <c r="E160" s="4">
        <v>0.08</v>
      </c>
      <c r="F160" s="4">
        <v>12.66</v>
      </c>
      <c r="G160" s="4"/>
      <c r="H160" s="4"/>
      <c r="I160" s="4">
        <v>0.06</v>
      </c>
      <c r="J160" s="4">
        <v>0.71</v>
      </c>
      <c r="K160" s="4">
        <v>0.04</v>
      </c>
      <c r="L160" s="4">
        <v>0.12</v>
      </c>
      <c r="M160" s="4">
        <v>0.51</v>
      </c>
      <c r="N160" s="4">
        <v>3.74</v>
      </c>
      <c r="O160" s="4">
        <v>4.53</v>
      </c>
      <c r="P160" s="4">
        <v>0.03</v>
      </c>
      <c r="Q160" s="4">
        <v>349</v>
      </c>
      <c r="R160" s="4">
        <v>9.74</v>
      </c>
      <c r="S160" s="4">
        <v>17.3</v>
      </c>
      <c r="T160" s="4">
        <v>2.65</v>
      </c>
      <c r="U160" s="4">
        <v>76.400000000000006</v>
      </c>
      <c r="V160" s="4">
        <v>4</v>
      </c>
      <c r="W160" s="4">
        <v>2.9</v>
      </c>
      <c r="X160" s="4">
        <v>4.6900000000000004</v>
      </c>
      <c r="Y160" s="18">
        <f t="shared" si="9"/>
        <v>35.831622176591374</v>
      </c>
      <c r="Z160" s="18">
        <f t="shared" si="10"/>
        <v>6.5283018867924536</v>
      </c>
      <c r="AA160" s="18">
        <f t="shared" si="8"/>
        <v>19.100000000000001</v>
      </c>
      <c r="AB160" s="16">
        <f t="shared" si="11"/>
        <v>8.4507042253521125E-2</v>
      </c>
      <c r="AC160" s="7">
        <v>731.43363625965196</v>
      </c>
      <c r="AD160" s="98"/>
    </row>
    <row r="161" spans="1:33">
      <c r="A161" s="98"/>
      <c r="B161" s="4" t="s">
        <v>622</v>
      </c>
      <c r="C161" s="98"/>
      <c r="D161" s="4">
        <v>76.010000000000005</v>
      </c>
      <c r="E161" s="4">
        <v>0.09</v>
      </c>
      <c r="F161" s="4">
        <v>12.84</v>
      </c>
      <c r="G161" s="4"/>
      <c r="H161" s="4"/>
      <c r="I161" s="4">
        <v>0.06</v>
      </c>
      <c r="J161" s="4">
        <v>0.72</v>
      </c>
      <c r="K161" s="4">
        <v>0.04</v>
      </c>
      <c r="L161" s="4">
        <v>0.13</v>
      </c>
      <c r="M161" s="4">
        <v>0.53</v>
      </c>
      <c r="N161" s="4">
        <v>3.75</v>
      </c>
      <c r="O161" s="4">
        <v>4.62</v>
      </c>
      <c r="P161" s="4">
        <v>0.03</v>
      </c>
      <c r="Q161" s="4">
        <v>364</v>
      </c>
      <c r="R161" s="4">
        <v>9.49</v>
      </c>
      <c r="S161" s="4">
        <v>18.3</v>
      </c>
      <c r="T161" s="4">
        <v>2.97</v>
      </c>
      <c r="U161" s="4">
        <v>82.1</v>
      </c>
      <c r="V161" s="4">
        <v>4.66</v>
      </c>
      <c r="W161" s="4">
        <v>3.05</v>
      </c>
      <c r="X161" s="4">
        <v>4.51</v>
      </c>
      <c r="Y161" s="18">
        <f t="shared" si="9"/>
        <v>38.356164383561641</v>
      </c>
      <c r="Z161" s="18">
        <f t="shared" si="10"/>
        <v>6.1616161616161618</v>
      </c>
      <c r="AA161" s="18">
        <f t="shared" si="8"/>
        <v>17.61802575107296</v>
      </c>
      <c r="AB161" s="16">
        <f t="shared" si="11"/>
        <v>8.3333333333333329E-2</v>
      </c>
      <c r="AC161" s="7">
        <v>736.70881265650712</v>
      </c>
      <c r="AD161" s="98"/>
    </row>
    <row r="162" spans="1:33">
      <c r="A162" s="98"/>
      <c r="B162" s="4" t="s">
        <v>623</v>
      </c>
      <c r="C162" s="98"/>
      <c r="D162" s="4">
        <v>76.89</v>
      </c>
      <c r="E162" s="4">
        <v>0.08</v>
      </c>
      <c r="F162" s="4">
        <v>12.79</v>
      </c>
      <c r="G162" s="4"/>
      <c r="H162" s="4"/>
      <c r="I162" s="4">
        <v>7.0000000000000007E-2</v>
      </c>
      <c r="J162" s="4">
        <v>0.68</v>
      </c>
      <c r="K162" s="4">
        <v>0.04</v>
      </c>
      <c r="L162" s="4">
        <v>0.12</v>
      </c>
      <c r="M162" s="4">
        <v>0.53</v>
      </c>
      <c r="N162" s="4">
        <v>3.74</v>
      </c>
      <c r="O162" s="4">
        <v>4.5599999999999996</v>
      </c>
      <c r="P162" s="4">
        <v>0.03</v>
      </c>
      <c r="Q162" s="4">
        <v>338</v>
      </c>
      <c r="R162" s="4">
        <v>9.74</v>
      </c>
      <c r="S162" s="4">
        <v>17.2</v>
      </c>
      <c r="T162" s="4">
        <v>2.88</v>
      </c>
      <c r="U162" s="4">
        <v>86.7</v>
      </c>
      <c r="V162" s="4">
        <v>4.9400000000000004</v>
      </c>
      <c r="W162" s="4">
        <v>2.81</v>
      </c>
      <c r="X162" s="4">
        <v>4.24</v>
      </c>
      <c r="Y162" s="18">
        <f t="shared" si="9"/>
        <v>34.70225872689938</v>
      </c>
      <c r="Z162" s="18">
        <f t="shared" si="10"/>
        <v>5.9722222222222223</v>
      </c>
      <c r="AA162" s="18">
        <f t="shared" si="8"/>
        <v>17.550607287449392</v>
      </c>
      <c r="AB162" s="16">
        <f t="shared" si="11"/>
        <v>0.10294117647058824</v>
      </c>
      <c r="AC162" s="7">
        <v>741.75051276229533</v>
      </c>
      <c r="AD162" s="98"/>
    </row>
    <row r="163" spans="1:33">
      <c r="A163" s="98"/>
      <c r="B163" s="4" t="s">
        <v>624</v>
      </c>
      <c r="C163" s="98" t="s">
        <v>753</v>
      </c>
      <c r="D163" s="4">
        <v>76.55</v>
      </c>
      <c r="E163" s="4">
        <v>0.03</v>
      </c>
      <c r="F163" s="4">
        <v>13.91</v>
      </c>
      <c r="G163" s="4"/>
      <c r="H163" s="4"/>
      <c r="I163" s="4">
        <v>0.01</v>
      </c>
      <c r="J163" s="4">
        <v>0.28000000000000003</v>
      </c>
      <c r="K163" s="4">
        <v>0.01</v>
      </c>
      <c r="L163" s="4">
        <v>0.05</v>
      </c>
      <c r="M163" s="4">
        <v>5.99</v>
      </c>
      <c r="N163" s="4">
        <v>1.68</v>
      </c>
      <c r="O163" s="4">
        <v>0.14000000000000001</v>
      </c>
      <c r="P163" s="4">
        <v>0.02</v>
      </c>
      <c r="Q163" s="4">
        <v>12.4</v>
      </c>
      <c r="R163" s="4">
        <v>173</v>
      </c>
      <c r="S163" s="4">
        <v>27.8</v>
      </c>
      <c r="T163" s="4">
        <v>5.61</v>
      </c>
      <c r="U163" s="4">
        <v>33.5</v>
      </c>
      <c r="V163" s="4">
        <v>3.43</v>
      </c>
      <c r="W163" s="4">
        <v>294</v>
      </c>
      <c r="X163" s="4">
        <v>0.86</v>
      </c>
      <c r="Y163" s="18">
        <f t="shared" si="9"/>
        <v>7.1676300578034688E-2</v>
      </c>
      <c r="Z163" s="18">
        <f t="shared" si="10"/>
        <v>4.9554367201426022</v>
      </c>
      <c r="AA163" s="18">
        <f t="shared" si="8"/>
        <v>9.7667638483965007</v>
      </c>
      <c r="AB163" s="16">
        <f t="shared" si="11"/>
        <v>3.5714285714285712E-2</v>
      </c>
      <c r="AC163" s="7">
        <v>669.17258588442132</v>
      </c>
      <c r="AD163" s="98"/>
    </row>
    <row r="164" spans="1:33">
      <c r="A164" s="98"/>
      <c r="B164" s="4" t="s">
        <v>625</v>
      </c>
      <c r="C164" s="98"/>
      <c r="D164" s="4">
        <v>76.72</v>
      </c>
      <c r="E164" s="4">
        <v>0.04</v>
      </c>
      <c r="F164" s="4">
        <v>13.63</v>
      </c>
      <c r="G164" s="4"/>
      <c r="H164" s="4"/>
      <c r="I164" s="4">
        <v>0.13</v>
      </c>
      <c r="J164" s="4">
        <v>0.18</v>
      </c>
      <c r="K164" s="4">
        <v>0.02</v>
      </c>
      <c r="L164" s="4">
        <v>0.11</v>
      </c>
      <c r="M164" s="4">
        <v>5.12</v>
      </c>
      <c r="N164" s="4">
        <v>2.6</v>
      </c>
      <c r="O164" s="4">
        <v>0.15</v>
      </c>
      <c r="P164" s="4">
        <v>0.02</v>
      </c>
      <c r="Q164" s="4">
        <v>12.7</v>
      </c>
      <c r="R164" s="4">
        <v>173</v>
      </c>
      <c r="S164" s="4">
        <v>32.700000000000003</v>
      </c>
      <c r="T164" s="4">
        <v>5.35</v>
      </c>
      <c r="U164" s="4">
        <v>38</v>
      </c>
      <c r="V164" s="4">
        <v>3.44</v>
      </c>
      <c r="W164" s="4">
        <v>262</v>
      </c>
      <c r="X164" s="4">
        <v>1.63</v>
      </c>
      <c r="Y164" s="18">
        <f t="shared" si="9"/>
        <v>7.3410404624277448E-2</v>
      </c>
      <c r="Z164" s="18">
        <f t="shared" si="10"/>
        <v>6.1121495327102817</v>
      </c>
      <c r="AA164" s="18">
        <f t="shared" si="8"/>
        <v>11.046511627906977</v>
      </c>
      <c r="AB164" s="16">
        <f t="shared" si="11"/>
        <v>0.72222222222222232</v>
      </c>
      <c r="AC164" s="7">
        <v>676.25080098060891</v>
      </c>
      <c r="AD164" s="98"/>
    </row>
    <row r="165" spans="1:33">
      <c r="A165" s="98"/>
      <c r="B165" s="4" t="s">
        <v>626</v>
      </c>
      <c r="C165" s="98"/>
      <c r="D165" s="4">
        <v>78.62</v>
      </c>
      <c r="E165" s="4">
        <v>0.03</v>
      </c>
      <c r="F165" s="4">
        <v>13.09</v>
      </c>
      <c r="G165" s="4"/>
      <c r="H165" s="4"/>
      <c r="I165" s="4">
        <v>0.21</v>
      </c>
      <c r="J165" s="4">
        <v>0.28999999999999998</v>
      </c>
      <c r="K165" s="4">
        <v>0.05</v>
      </c>
      <c r="L165" s="4">
        <v>7.0000000000000007E-2</v>
      </c>
      <c r="M165" s="4">
        <v>4.4400000000000004</v>
      </c>
      <c r="N165" s="4">
        <v>2.78</v>
      </c>
      <c r="O165" s="4">
        <v>0.18</v>
      </c>
      <c r="P165" s="4">
        <v>0.02</v>
      </c>
      <c r="Q165" s="4">
        <v>11.2</v>
      </c>
      <c r="R165" s="4">
        <v>159</v>
      </c>
      <c r="S165" s="4">
        <v>32.9</v>
      </c>
      <c r="T165" s="4">
        <v>5.43</v>
      </c>
      <c r="U165" s="4">
        <v>33.200000000000003</v>
      </c>
      <c r="V165" s="4">
        <v>3.31</v>
      </c>
      <c r="W165" s="4">
        <v>118</v>
      </c>
      <c r="X165" s="4">
        <v>0.67</v>
      </c>
      <c r="Y165" s="18">
        <f t="shared" si="9"/>
        <v>7.0440251572327042E-2</v>
      </c>
      <c r="Z165" s="18">
        <f t="shared" si="10"/>
        <v>6.0589318600368323</v>
      </c>
      <c r="AA165" s="18">
        <f t="shared" si="8"/>
        <v>10.030211480362539</v>
      </c>
      <c r="AB165" s="16">
        <f t="shared" si="11"/>
        <v>0.72413793103448276</v>
      </c>
      <c r="AC165" s="7">
        <v>670.28771120743443</v>
      </c>
      <c r="AD165" s="98"/>
    </row>
    <row r="166" spans="1:33">
      <c r="A166" s="98"/>
      <c r="B166" s="4" t="s">
        <v>627</v>
      </c>
      <c r="C166" s="98"/>
      <c r="D166" s="4">
        <v>77.790000000000006</v>
      </c>
      <c r="E166" s="4">
        <v>0.03</v>
      </c>
      <c r="F166" s="4">
        <v>13.14</v>
      </c>
      <c r="G166" s="4"/>
      <c r="H166" s="4"/>
      <c r="I166" s="4">
        <v>0.01</v>
      </c>
      <c r="J166" s="4">
        <v>0.17</v>
      </c>
      <c r="K166" s="4">
        <v>0.01</v>
      </c>
      <c r="L166" s="4">
        <v>0.06</v>
      </c>
      <c r="M166" s="4">
        <v>4.87</v>
      </c>
      <c r="N166" s="4">
        <v>2.3199999999999998</v>
      </c>
      <c r="O166" s="4">
        <v>0.12</v>
      </c>
      <c r="P166" s="4">
        <v>0.02</v>
      </c>
      <c r="Q166" s="4">
        <v>8.6300000000000008</v>
      </c>
      <c r="R166" s="4">
        <v>146</v>
      </c>
      <c r="S166" s="4">
        <v>26.7</v>
      </c>
      <c r="T166" s="4">
        <v>5.23</v>
      </c>
      <c r="U166" s="4">
        <v>33.4</v>
      </c>
      <c r="V166" s="4">
        <v>3.23</v>
      </c>
      <c r="W166" s="4">
        <v>53.5</v>
      </c>
      <c r="X166" s="4">
        <v>1.5</v>
      </c>
      <c r="Y166" s="18">
        <f t="shared" si="9"/>
        <v>5.9109589041095895E-2</v>
      </c>
      <c r="Z166" s="18">
        <f t="shared" si="10"/>
        <v>5.1051625239005727</v>
      </c>
      <c r="AA166" s="18">
        <f t="shared" si="8"/>
        <v>10.340557275541796</v>
      </c>
      <c r="AB166" s="16">
        <f t="shared" si="11"/>
        <v>5.8823529411764705E-2</v>
      </c>
      <c r="AC166" s="7">
        <v>671.44371900263741</v>
      </c>
      <c r="AD166" s="98"/>
    </row>
    <row r="167" spans="1:33">
      <c r="A167" s="98"/>
      <c r="B167" s="4" t="s">
        <v>628</v>
      </c>
      <c r="C167" s="98"/>
      <c r="D167" s="4">
        <v>76.650000000000006</v>
      </c>
      <c r="E167" s="4">
        <v>0.03</v>
      </c>
      <c r="F167" s="4">
        <v>13.3</v>
      </c>
      <c r="G167" s="4"/>
      <c r="H167" s="4"/>
      <c r="I167" s="4">
        <v>0.01</v>
      </c>
      <c r="J167" s="4">
        <v>0.17</v>
      </c>
      <c r="K167" s="4">
        <v>0.01</v>
      </c>
      <c r="L167" s="4">
        <v>0.05</v>
      </c>
      <c r="M167" s="4">
        <v>4.76</v>
      </c>
      <c r="N167" s="4">
        <v>2.68</v>
      </c>
      <c r="O167" s="4">
        <v>0.11</v>
      </c>
      <c r="P167" s="4">
        <v>0.02</v>
      </c>
      <c r="Q167" s="4">
        <v>8.2899999999999991</v>
      </c>
      <c r="R167" s="4">
        <v>156</v>
      </c>
      <c r="S167" s="4">
        <v>30.4</v>
      </c>
      <c r="T167" s="4">
        <v>5.68</v>
      </c>
      <c r="U167" s="4">
        <v>32.1</v>
      </c>
      <c r="V167" s="4">
        <v>3.23</v>
      </c>
      <c r="W167" s="4">
        <v>86.7</v>
      </c>
      <c r="X167" s="4">
        <v>1.85</v>
      </c>
      <c r="Y167" s="18">
        <f t="shared" si="9"/>
        <v>5.3141025641025637E-2</v>
      </c>
      <c r="Z167" s="18">
        <f t="shared" si="10"/>
        <v>5.352112676056338</v>
      </c>
      <c r="AA167" s="18">
        <f t="shared" si="8"/>
        <v>9.9380804953560382</v>
      </c>
      <c r="AB167" s="16">
        <f t="shared" si="11"/>
        <v>5.8823529411764705E-2</v>
      </c>
      <c r="AC167" s="7">
        <v>666.54901051908064</v>
      </c>
      <c r="AD167" s="98"/>
      <c r="AE167" s="82"/>
      <c r="AG167" s="82"/>
    </row>
    <row r="168" spans="1:33">
      <c r="A168" s="102" t="s">
        <v>758</v>
      </c>
      <c r="B168" s="65" t="s">
        <v>640</v>
      </c>
      <c r="C168" s="46"/>
      <c r="D168" s="65">
        <v>67.040000000000006</v>
      </c>
      <c r="E168" s="65">
        <v>0.5</v>
      </c>
      <c r="F168" s="65">
        <v>14.85</v>
      </c>
      <c r="G168" s="65">
        <v>2.84</v>
      </c>
      <c r="H168" s="65">
        <v>2.56</v>
      </c>
      <c r="I168" s="65">
        <v>0.4</v>
      </c>
      <c r="J168" s="65">
        <v>2.19</v>
      </c>
      <c r="K168" s="65">
        <v>7.0000000000000007E-2</v>
      </c>
      <c r="L168" s="65">
        <v>1.45</v>
      </c>
      <c r="M168" s="65">
        <v>4.96</v>
      </c>
      <c r="N168" s="65">
        <v>4.12</v>
      </c>
      <c r="O168" s="65">
        <v>3.31</v>
      </c>
      <c r="P168" s="65">
        <v>0.19</v>
      </c>
      <c r="Q168" s="65">
        <v>82.6</v>
      </c>
      <c r="R168" s="65">
        <v>491</v>
      </c>
      <c r="S168" s="65">
        <v>9.08</v>
      </c>
      <c r="T168" s="65">
        <v>0.74</v>
      </c>
      <c r="U168" s="65">
        <v>161.9</v>
      </c>
      <c r="V168" s="65">
        <v>6.09</v>
      </c>
      <c r="W168" s="65"/>
      <c r="X168" s="65"/>
      <c r="Y168" s="8">
        <f t="shared" si="9"/>
        <v>0.16822810590631362</v>
      </c>
      <c r="Z168" s="8">
        <f t="shared" si="10"/>
        <v>12.27027027027027</v>
      </c>
      <c r="AA168" s="8">
        <f t="shared" si="8"/>
        <v>26.58456486042693</v>
      </c>
      <c r="AB168" s="16">
        <f t="shared" si="11"/>
        <v>0.18264840182648404</v>
      </c>
      <c r="AC168" s="65">
        <v>739</v>
      </c>
      <c r="AD168" s="102" t="s">
        <v>664</v>
      </c>
    </row>
    <row r="169" spans="1:33">
      <c r="A169" s="102"/>
      <c r="B169" s="65" t="s">
        <v>641</v>
      </c>
      <c r="C169" s="46"/>
      <c r="D169" s="65">
        <v>64.05</v>
      </c>
      <c r="E169" s="65">
        <v>0.45</v>
      </c>
      <c r="F169" s="65">
        <v>16.309999999999999</v>
      </c>
      <c r="G169" s="65">
        <v>3.37</v>
      </c>
      <c r="H169" s="65">
        <v>3.03</v>
      </c>
      <c r="I169" s="65">
        <v>0.28000000000000003</v>
      </c>
      <c r="J169" s="65">
        <v>2.78</v>
      </c>
      <c r="K169" s="65">
        <v>7.0000000000000007E-2</v>
      </c>
      <c r="L169" s="65">
        <v>1.24</v>
      </c>
      <c r="M169" s="65">
        <v>5.32</v>
      </c>
      <c r="N169" s="65">
        <v>4.38</v>
      </c>
      <c r="O169" s="65">
        <v>3.89</v>
      </c>
      <c r="P169" s="65">
        <v>0.2</v>
      </c>
      <c r="Q169" s="65">
        <v>98.8</v>
      </c>
      <c r="R169" s="65">
        <v>542</v>
      </c>
      <c r="S169" s="65">
        <v>9.94</v>
      </c>
      <c r="T169" s="65">
        <v>0.81</v>
      </c>
      <c r="U169" s="65">
        <v>168.2</v>
      </c>
      <c r="V169" s="65">
        <v>6.79</v>
      </c>
      <c r="W169" s="65"/>
      <c r="X169" s="65"/>
      <c r="Y169" s="8">
        <f t="shared" si="9"/>
        <v>0.18228782287822878</v>
      </c>
      <c r="Z169" s="8">
        <f t="shared" si="10"/>
        <v>12.271604938271604</v>
      </c>
      <c r="AA169" s="8">
        <f t="shared" si="8"/>
        <v>24.771723122238583</v>
      </c>
      <c r="AB169" s="16">
        <f t="shared" si="11"/>
        <v>0.10071942446043167</v>
      </c>
      <c r="AC169" s="65">
        <v>736</v>
      </c>
      <c r="AD169" s="102"/>
    </row>
    <row r="170" spans="1:33">
      <c r="A170" s="102"/>
      <c r="B170" s="65" t="s">
        <v>642</v>
      </c>
      <c r="C170" s="46"/>
      <c r="D170" s="65">
        <v>65.16</v>
      </c>
      <c r="E170" s="65">
        <v>0.64</v>
      </c>
      <c r="F170" s="65">
        <v>15.31</v>
      </c>
      <c r="G170" s="65">
        <v>4.58</v>
      </c>
      <c r="H170" s="65">
        <v>4.12</v>
      </c>
      <c r="I170" s="65">
        <v>1.9</v>
      </c>
      <c r="J170" s="65">
        <v>2.41</v>
      </c>
      <c r="K170" s="65">
        <v>7.0000000000000007E-2</v>
      </c>
      <c r="L170" s="65">
        <v>2.3199999999999998</v>
      </c>
      <c r="M170" s="65">
        <v>4.17</v>
      </c>
      <c r="N170" s="65">
        <v>4.13</v>
      </c>
      <c r="O170" s="65">
        <v>2.5099999999999998</v>
      </c>
      <c r="P170" s="65">
        <v>0.23</v>
      </c>
      <c r="Q170" s="65">
        <v>80.7</v>
      </c>
      <c r="R170" s="65">
        <v>570</v>
      </c>
      <c r="S170" s="65">
        <v>8.08</v>
      </c>
      <c r="T170" s="65">
        <v>0.62</v>
      </c>
      <c r="U170" s="65">
        <v>163.69999999999999</v>
      </c>
      <c r="V170" s="65">
        <v>7.64</v>
      </c>
      <c r="W170" s="65"/>
      <c r="X170" s="65"/>
      <c r="Y170" s="8">
        <f t="shared" si="9"/>
        <v>0.14157894736842105</v>
      </c>
      <c r="Z170" s="8">
        <f t="shared" si="10"/>
        <v>13.03225806451613</v>
      </c>
      <c r="AA170" s="8">
        <f t="shared" si="8"/>
        <v>21.426701570680628</v>
      </c>
      <c r="AB170" s="16">
        <f t="shared" si="11"/>
        <v>0.78838174273858908</v>
      </c>
      <c r="AC170" s="65">
        <v>758</v>
      </c>
      <c r="AD170" s="102"/>
    </row>
    <row r="171" spans="1:33">
      <c r="A171" s="102"/>
      <c r="B171" s="65" t="s">
        <v>643</v>
      </c>
      <c r="C171" s="46"/>
      <c r="D171" s="65">
        <v>67.709999999999994</v>
      </c>
      <c r="E171" s="65">
        <v>0.44</v>
      </c>
      <c r="F171" s="65">
        <v>15.42</v>
      </c>
      <c r="G171" s="65">
        <v>1.88</v>
      </c>
      <c r="H171" s="65">
        <v>1.69</v>
      </c>
      <c r="I171" s="65">
        <v>0.37</v>
      </c>
      <c r="J171" s="65">
        <v>1.36</v>
      </c>
      <c r="K171" s="65">
        <v>0.05</v>
      </c>
      <c r="L171" s="65">
        <v>1.57</v>
      </c>
      <c r="M171" s="65">
        <v>4.0599999999999996</v>
      </c>
      <c r="N171" s="65">
        <v>3.85</v>
      </c>
      <c r="O171" s="65">
        <v>3.79</v>
      </c>
      <c r="P171" s="65">
        <v>0.16</v>
      </c>
      <c r="Q171" s="65">
        <v>98.7</v>
      </c>
      <c r="R171" s="65">
        <v>494</v>
      </c>
      <c r="S171" s="65">
        <v>8.2799999999999994</v>
      </c>
      <c r="T171" s="65">
        <v>0.74</v>
      </c>
      <c r="U171" s="65">
        <v>136.1</v>
      </c>
      <c r="V171" s="65">
        <v>6.5</v>
      </c>
      <c r="W171" s="65"/>
      <c r="X171" s="65"/>
      <c r="Y171" s="8">
        <f t="shared" si="9"/>
        <v>0.19979757085020244</v>
      </c>
      <c r="Z171" s="8">
        <f t="shared" si="10"/>
        <v>11.189189189189188</v>
      </c>
      <c r="AA171" s="8">
        <f t="shared" si="8"/>
        <v>20.938461538461539</v>
      </c>
      <c r="AB171" s="16">
        <f t="shared" si="11"/>
        <v>0.27205882352941174</v>
      </c>
      <c r="AC171" s="65">
        <v>743</v>
      </c>
      <c r="AD171" s="102"/>
    </row>
    <row r="172" spans="1:33">
      <c r="A172" s="102"/>
      <c r="B172" s="65" t="s">
        <v>644</v>
      </c>
      <c r="C172" s="46"/>
      <c r="D172" s="65">
        <v>68.73</v>
      </c>
      <c r="E172" s="65">
        <v>0.44</v>
      </c>
      <c r="F172" s="65">
        <v>15.38</v>
      </c>
      <c r="G172" s="65">
        <v>1.98</v>
      </c>
      <c r="H172" s="65">
        <v>1.78</v>
      </c>
      <c r="I172" s="65">
        <v>0.8</v>
      </c>
      <c r="J172" s="65">
        <v>1.06</v>
      </c>
      <c r="K172" s="65">
        <v>0.04</v>
      </c>
      <c r="L172" s="65">
        <v>1.06</v>
      </c>
      <c r="M172" s="65">
        <v>3.35</v>
      </c>
      <c r="N172" s="65">
        <v>3.66</v>
      </c>
      <c r="O172" s="65">
        <v>4.5199999999999996</v>
      </c>
      <c r="P172" s="65">
        <v>0.15</v>
      </c>
      <c r="Q172" s="65">
        <v>123</v>
      </c>
      <c r="R172" s="65">
        <v>467</v>
      </c>
      <c r="S172" s="65">
        <v>8.86</v>
      </c>
      <c r="T172" s="65">
        <v>0.73</v>
      </c>
      <c r="U172" s="65">
        <v>129.6</v>
      </c>
      <c r="V172" s="65">
        <v>5</v>
      </c>
      <c r="W172" s="65"/>
      <c r="X172" s="65"/>
      <c r="Y172" s="8">
        <f t="shared" si="9"/>
        <v>0.2633832976445396</v>
      </c>
      <c r="Z172" s="8">
        <f t="shared" si="10"/>
        <v>12.136986301369863</v>
      </c>
      <c r="AA172" s="8">
        <f t="shared" si="8"/>
        <v>25.919999999999998</v>
      </c>
      <c r="AB172" s="16">
        <f t="shared" si="11"/>
        <v>0.75471698113207553</v>
      </c>
      <c r="AC172" s="65">
        <v>746</v>
      </c>
      <c r="AD172" s="102"/>
    </row>
    <row r="173" spans="1:33">
      <c r="A173" s="102"/>
      <c r="B173" s="65" t="s">
        <v>645</v>
      </c>
      <c r="C173" s="46"/>
      <c r="D173" s="65">
        <v>65.95</v>
      </c>
      <c r="E173" s="65">
        <v>0.35</v>
      </c>
      <c r="F173" s="65">
        <v>17.25</v>
      </c>
      <c r="G173" s="65">
        <v>1.5</v>
      </c>
      <c r="H173" s="65">
        <v>1.35</v>
      </c>
      <c r="I173" s="65">
        <v>1.23</v>
      </c>
      <c r="J173" s="65">
        <v>0.24</v>
      </c>
      <c r="K173" s="65">
        <v>0.03</v>
      </c>
      <c r="L173" s="65">
        <v>0.7</v>
      </c>
      <c r="M173" s="65">
        <v>0.31</v>
      </c>
      <c r="N173" s="65">
        <v>2.0499999999999998</v>
      </c>
      <c r="O173" s="65">
        <v>9.44</v>
      </c>
      <c r="P173" s="65">
        <v>7.0000000000000007E-2</v>
      </c>
      <c r="Q173" s="65">
        <v>486</v>
      </c>
      <c r="R173" s="65">
        <v>391</v>
      </c>
      <c r="S173" s="65">
        <v>6.63</v>
      </c>
      <c r="T173" s="65">
        <v>0.74</v>
      </c>
      <c r="U173" s="65">
        <v>89.9</v>
      </c>
      <c r="V173" s="65">
        <v>5</v>
      </c>
      <c r="W173" s="65"/>
      <c r="X173" s="65"/>
      <c r="Y173" s="8">
        <f t="shared" si="9"/>
        <v>1.2429667519181586</v>
      </c>
      <c r="Z173" s="8">
        <f t="shared" si="10"/>
        <v>8.9594594594594597</v>
      </c>
      <c r="AA173" s="8">
        <f t="shared" si="8"/>
        <v>17.98</v>
      </c>
      <c r="AB173" s="16"/>
      <c r="AC173" s="65">
        <v>744</v>
      </c>
      <c r="AD173" s="102"/>
    </row>
    <row r="174" spans="1:33">
      <c r="A174" s="102"/>
      <c r="B174" s="65" t="s">
        <v>646</v>
      </c>
      <c r="C174" s="46"/>
      <c r="D174" s="65">
        <v>66.52</v>
      </c>
      <c r="E174" s="65">
        <v>0.59</v>
      </c>
      <c r="F174" s="65">
        <v>15.27</v>
      </c>
      <c r="G174" s="65">
        <v>4.62</v>
      </c>
      <c r="H174" s="65">
        <v>4.16</v>
      </c>
      <c r="I174" s="65">
        <v>1.79</v>
      </c>
      <c r="J174" s="65">
        <v>2.5499999999999998</v>
      </c>
      <c r="K174" s="65">
        <v>7.0000000000000007E-2</v>
      </c>
      <c r="L174" s="65">
        <v>2.12</v>
      </c>
      <c r="M174" s="65">
        <v>3.93</v>
      </c>
      <c r="N174" s="65">
        <v>3.36</v>
      </c>
      <c r="O174" s="65">
        <v>2.73</v>
      </c>
      <c r="P174" s="65">
        <v>0.19</v>
      </c>
      <c r="Q174" s="65">
        <v>92.6</v>
      </c>
      <c r="R174" s="65">
        <v>549</v>
      </c>
      <c r="S174" s="65">
        <v>7.66</v>
      </c>
      <c r="T174" s="65">
        <v>0.65</v>
      </c>
      <c r="U174" s="65">
        <v>144.6</v>
      </c>
      <c r="V174" s="65">
        <v>5</v>
      </c>
      <c r="W174" s="65"/>
      <c r="X174" s="65"/>
      <c r="Y174" s="8">
        <f t="shared" si="9"/>
        <v>0.16867030965391619</v>
      </c>
      <c r="Z174" s="8">
        <f t="shared" si="10"/>
        <v>11.784615384615384</v>
      </c>
      <c r="AA174" s="8">
        <f t="shared" si="8"/>
        <v>28.919999999999998</v>
      </c>
      <c r="AB174" s="16">
        <f t="shared" si="11"/>
        <v>0.70196078431372555</v>
      </c>
      <c r="AC174" s="65">
        <v>761</v>
      </c>
      <c r="AD174" s="102"/>
    </row>
    <row r="175" spans="1:33">
      <c r="A175" s="102"/>
      <c r="B175" s="65" t="s">
        <v>647</v>
      </c>
      <c r="C175" s="46"/>
      <c r="D175" s="65">
        <v>64.77</v>
      </c>
      <c r="E175" s="65">
        <v>0.69</v>
      </c>
      <c r="F175" s="65">
        <v>15.6</v>
      </c>
      <c r="G175" s="65">
        <v>5.0199999999999996</v>
      </c>
      <c r="H175" s="65">
        <v>4.5199999999999996</v>
      </c>
      <c r="I175" s="65">
        <v>1.83</v>
      </c>
      <c r="J175" s="65">
        <v>2.87</v>
      </c>
      <c r="K175" s="65">
        <v>0.08</v>
      </c>
      <c r="L175" s="65">
        <v>2.68</v>
      </c>
      <c r="M175" s="65">
        <v>4.17</v>
      </c>
      <c r="N175" s="65">
        <v>3.53</v>
      </c>
      <c r="O175" s="65">
        <v>2.79</v>
      </c>
      <c r="P175" s="65">
        <v>0.24</v>
      </c>
      <c r="Q175" s="65">
        <v>85.2</v>
      </c>
      <c r="R175" s="65">
        <v>541</v>
      </c>
      <c r="S175" s="65">
        <v>8.43</v>
      </c>
      <c r="T175" s="65">
        <v>0.69</v>
      </c>
      <c r="U175" s="65">
        <v>139.5</v>
      </c>
      <c r="V175" s="65">
        <v>5</v>
      </c>
      <c r="W175" s="65"/>
      <c r="X175" s="65"/>
      <c r="Y175" s="8">
        <f t="shared" si="9"/>
        <v>0.15748613678373383</v>
      </c>
      <c r="Z175" s="8">
        <f t="shared" si="10"/>
        <v>12.217391304347826</v>
      </c>
      <c r="AA175" s="8">
        <f t="shared" si="8"/>
        <v>27.9</v>
      </c>
      <c r="AB175" s="16">
        <f t="shared" si="11"/>
        <v>0.6376306620209059</v>
      </c>
      <c r="AC175" s="65">
        <v>751</v>
      </c>
      <c r="AD175" s="102"/>
    </row>
    <row r="176" spans="1:33">
      <c r="A176" s="102"/>
      <c r="B176" s="65" t="s">
        <v>648</v>
      </c>
      <c r="C176" s="46"/>
      <c r="D176" s="65">
        <v>69.64</v>
      </c>
      <c r="E176" s="65">
        <v>0.51</v>
      </c>
      <c r="F176" s="65">
        <v>15.5</v>
      </c>
      <c r="G176" s="65">
        <v>1.35</v>
      </c>
      <c r="H176" s="65">
        <v>1.21</v>
      </c>
      <c r="I176" s="65">
        <v>0.55000000000000004</v>
      </c>
      <c r="J176" s="65">
        <v>0.72</v>
      </c>
      <c r="K176" s="65">
        <v>0.05</v>
      </c>
      <c r="L176" s="65">
        <v>0.9</v>
      </c>
      <c r="M176" s="65">
        <v>3.14</v>
      </c>
      <c r="N176" s="65">
        <v>3.06</v>
      </c>
      <c r="O176" s="65">
        <v>4.9400000000000004</v>
      </c>
      <c r="P176" s="65">
        <v>0.14000000000000001</v>
      </c>
      <c r="Q176" s="65">
        <v>114</v>
      </c>
      <c r="R176" s="65">
        <v>431</v>
      </c>
      <c r="S176" s="65">
        <v>8.5</v>
      </c>
      <c r="T176" s="65">
        <v>0.86</v>
      </c>
      <c r="U176" s="65">
        <v>144.69999999999999</v>
      </c>
      <c r="V176" s="65">
        <v>4.5</v>
      </c>
      <c r="W176" s="65"/>
      <c r="X176" s="65"/>
      <c r="Y176" s="8">
        <f t="shared" si="9"/>
        <v>0.26450116009280744</v>
      </c>
      <c r="Z176" s="8">
        <f t="shared" si="10"/>
        <v>9.8837209302325579</v>
      </c>
      <c r="AA176" s="8">
        <f t="shared" si="8"/>
        <v>32.155555555555551</v>
      </c>
      <c r="AB176" s="16">
        <f t="shared" si="11"/>
        <v>0.76388888888888895</v>
      </c>
      <c r="AC176" s="65">
        <v>764</v>
      </c>
      <c r="AD176" s="102"/>
    </row>
    <row r="177" spans="1:33">
      <c r="A177" s="102"/>
      <c r="B177" s="65" t="s">
        <v>649</v>
      </c>
      <c r="C177" s="46"/>
      <c r="D177" s="65">
        <v>66.86</v>
      </c>
      <c r="E177" s="65">
        <v>0.57999999999999996</v>
      </c>
      <c r="F177" s="65">
        <v>14.9</v>
      </c>
      <c r="G177" s="65">
        <v>4.29</v>
      </c>
      <c r="H177" s="65">
        <v>3.86</v>
      </c>
      <c r="I177" s="65">
        <v>1.04</v>
      </c>
      <c r="J177" s="65">
        <v>2.92</v>
      </c>
      <c r="K177" s="65">
        <v>0.06</v>
      </c>
      <c r="L177" s="65">
        <v>2.16</v>
      </c>
      <c r="M177" s="65">
        <v>3.69</v>
      </c>
      <c r="N177" s="65">
        <v>3.33</v>
      </c>
      <c r="O177" s="65">
        <v>3.25</v>
      </c>
      <c r="P177" s="65">
        <v>0.2</v>
      </c>
      <c r="Q177" s="65">
        <v>114</v>
      </c>
      <c r="R177" s="65">
        <v>510</v>
      </c>
      <c r="S177" s="65">
        <v>9.7899999999999991</v>
      </c>
      <c r="T177" s="65">
        <v>0.97</v>
      </c>
      <c r="U177" s="65">
        <v>146.4</v>
      </c>
      <c r="V177" s="65">
        <v>4.5</v>
      </c>
      <c r="W177" s="65"/>
      <c r="X177" s="65"/>
      <c r="Y177" s="8">
        <f t="shared" si="9"/>
        <v>0.22352941176470589</v>
      </c>
      <c r="Z177" s="8">
        <f t="shared" si="10"/>
        <v>10.092783505154639</v>
      </c>
      <c r="AA177" s="8">
        <f t="shared" si="8"/>
        <v>32.533333333333331</v>
      </c>
      <c r="AB177" s="16">
        <f t="shared" si="11"/>
        <v>0.35616438356164387</v>
      </c>
      <c r="AC177" s="65">
        <v>759</v>
      </c>
      <c r="AD177" s="102"/>
    </row>
    <row r="178" spans="1:33">
      <c r="A178" s="102"/>
      <c r="B178" s="65" t="s">
        <v>650</v>
      </c>
      <c r="C178" s="46"/>
      <c r="D178" s="65">
        <v>66.05</v>
      </c>
      <c r="E178" s="65">
        <v>0.59</v>
      </c>
      <c r="F178" s="65">
        <v>15.13</v>
      </c>
      <c r="G178" s="65">
        <v>4.41</v>
      </c>
      <c r="H178" s="65">
        <v>3.97</v>
      </c>
      <c r="I178" s="65">
        <v>1.36</v>
      </c>
      <c r="J178" s="65">
        <v>2.74</v>
      </c>
      <c r="K178" s="65">
        <v>0.04</v>
      </c>
      <c r="L178" s="65">
        <v>2.27</v>
      </c>
      <c r="M178" s="65">
        <v>3.96</v>
      </c>
      <c r="N178" s="65">
        <v>3.27</v>
      </c>
      <c r="O178" s="65">
        <v>3.33</v>
      </c>
      <c r="P178" s="65">
        <v>0.21</v>
      </c>
      <c r="Q178" s="65">
        <v>119</v>
      </c>
      <c r="R178" s="65">
        <v>529</v>
      </c>
      <c r="S178" s="65">
        <v>7.64</v>
      </c>
      <c r="T178" s="65">
        <v>0.59</v>
      </c>
      <c r="U178" s="65">
        <v>136.5</v>
      </c>
      <c r="V178" s="65">
        <v>5</v>
      </c>
      <c r="W178" s="65"/>
      <c r="X178" s="65"/>
      <c r="Y178" s="8">
        <f t="shared" si="9"/>
        <v>0.22495274102079396</v>
      </c>
      <c r="Z178" s="8">
        <f t="shared" si="10"/>
        <v>12.949152542372882</v>
      </c>
      <c r="AA178" s="8">
        <f t="shared" si="8"/>
        <v>27.3</v>
      </c>
      <c r="AB178" s="16">
        <f t="shared" si="11"/>
        <v>0.49635036496350365</v>
      </c>
      <c r="AC178" s="65">
        <v>750</v>
      </c>
      <c r="AD178" s="102"/>
    </row>
    <row r="179" spans="1:33">
      <c r="A179" s="102"/>
      <c r="B179" s="65" t="s">
        <v>651</v>
      </c>
      <c r="C179" s="46"/>
      <c r="D179" s="65">
        <v>66.209999999999994</v>
      </c>
      <c r="E179" s="65">
        <v>0.56000000000000005</v>
      </c>
      <c r="F179" s="65">
        <v>15.48</v>
      </c>
      <c r="G179" s="65">
        <v>3.94</v>
      </c>
      <c r="H179" s="65">
        <v>3.55</v>
      </c>
      <c r="I179" s="65">
        <v>0.46</v>
      </c>
      <c r="J179" s="65">
        <v>3.13</v>
      </c>
      <c r="K179" s="65">
        <v>0.06</v>
      </c>
      <c r="L179" s="65">
        <v>1.81</v>
      </c>
      <c r="M179" s="65">
        <v>4.1900000000000004</v>
      </c>
      <c r="N179" s="65">
        <v>3.07</v>
      </c>
      <c r="O179" s="65">
        <v>3.6</v>
      </c>
      <c r="P179" s="65">
        <v>0.18</v>
      </c>
      <c r="Q179" s="65">
        <v>83.9</v>
      </c>
      <c r="R179" s="65">
        <v>551</v>
      </c>
      <c r="S179" s="65">
        <v>9.07</v>
      </c>
      <c r="T179" s="65">
        <v>0.78</v>
      </c>
      <c r="U179" s="65">
        <v>138.4</v>
      </c>
      <c r="V179" s="65">
        <v>5</v>
      </c>
      <c r="W179" s="65"/>
      <c r="X179" s="65"/>
      <c r="Y179" s="8">
        <f t="shared" si="9"/>
        <v>0.15226860254083485</v>
      </c>
      <c r="Z179" s="8">
        <f t="shared" si="10"/>
        <v>11.628205128205128</v>
      </c>
      <c r="AA179" s="8">
        <f t="shared" si="8"/>
        <v>27.68</v>
      </c>
      <c r="AB179" s="16">
        <f t="shared" si="11"/>
        <v>0.14696485623003197</v>
      </c>
      <c r="AC179" s="65">
        <v>752</v>
      </c>
      <c r="AD179" s="102"/>
    </row>
    <row r="180" spans="1:33">
      <c r="A180" s="102"/>
      <c r="B180" s="65" t="s">
        <v>652</v>
      </c>
      <c r="C180" s="98" t="s">
        <v>723</v>
      </c>
      <c r="D180" s="65">
        <v>63.97</v>
      </c>
      <c r="E180" s="65">
        <v>0.63</v>
      </c>
      <c r="F180" s="65">
        <v>16</v>
      </c>
      <c r="G180" s="65">
        <v>4.84</v>
      </c>
      <c r="H180" s="65">
        <v>4.3600000000000003</v>
      </c>
      <c r="I180" s="66">
        <v>0.99</v>
      </c>
      <c r="J180" s="66">
        <v>3.23</v>
      </c>
      <c r="K180" s="65">
        <v>0.08</v>
      </c>
      <c r="L180" s="65">
        <v>2.2200000000000002</v>
      </c>
      <c r="M180" s="65">
        <v>4.1500000000000004</v>
      </c>
      <c r="N180" s="65">
        <v>3.69</v>
      </c>
      <c r="O180" s="65">
        <v>2.83</v>
      </c>
      <c r="P180" s="65">
        <v>0.19</v>
      </c>
      <c r="Q180" s="65">
        <v>109</v>
      </c>
      <c r="R180" s="65">
        <v>549</v>
      </c>
      <c r="S180" s="65">
        <v>8.39</v>
      </c>
      <c r="T180" s="65">
        <v>0.8</v>
      </c>
      <c r="U180" s="66">
        <v>177</v>
      </c>
      <c r="V180" s="66">
        <v>4.93</v>
      </c>
      <c r="W180" s="66">
        <v>41.1</v>
      </c>
      <c r="X180" s="65"/>
      <c r="Y180" s="8">
        <f t="shared" si="9"/>
        <v>0.19854280510018216</v>
      </c>
      <c r="Z180" s="8">
        <f t="shared" si="10"/>
        <v>10.487500000000001</v>
      </c>
      <c r="AA180" s="8">
        <f t="shared" si="8"/>
        <v>35.902636916835704</v>
      </c>
      <c r="AB180" s="16">
        <f t="shared" si="11"/>
        <v>0.30650154798761609</v>
      </c>
      <c r="AC180" s="65">
        <v>771</v>
      </c>
      <c r="AD180" s="102" t="s">
        <v>665</v>
      </c>
    </row>
    <row r="181" spans="1:33">
      <c r="A181" s="102"/>
      <c r="B181" s="65" t="s">
        <v>653</v>
      </c>
      <c r="C181" s="98"/>
      <c r="D181" s="65">
        <v>64.45</v>
      </c>
      <c r="E181" s="65">
        <v>0.63</v>
      </c>
      <c r="F181" s="65">
        <v>15.82</v>
      </c>
      <c r="G181" s="65">
        <v>4.79</v>
      </c>
      <c r="H181" s="65">
        <v>4.3099999999999996</v>
      </c>
      <c r="I181" s="66">
        <v>0.84</v>
      </c>
      <c r="J181" s="66">
        <v>3.32</v>
      </c>
      <c r="K181" s="65">
        <v>0.08</v>
      </c>
      <c r="L181" s="65">
        <v>2.19</v>
      </c>
      <c r="M181" s="65">
        <v>4.0599999999999996</v>
      </c>
      <c r="N181" s="65">
        <v>3.62</v>
      </c>
      <c r="O181" s="65">
        <v>2.84</v>
      </c>
      <c r="P181" s="65">
        <v>0.19</v>
      </c>
      <c r="Q181" s="65">
        <v>109</v>
      </c>
      <c r="R181" s="65">
        <v>552</v>
      </c>
      <c r="S181" s="65">
        <v>8.14</v>
      </c>
      <c r="T181" s="65">
        <v>0.79</v>
      </c>
      <c r="U181" s="66">
        <v>178</v>
      </c>
      <c r="V181" s="66">
        <v>4.93</v>
      </c>
      <c r="W181" s="66">
        <v>50.7</v>
      </c>
      <c r="X181" s="65"/>
      <c r="Y181" s="8">
        <f t="shared" si="9"/>
        <v>0.19746376811594202</v>
      </c>
      <c r="Z181" s="8">
        <f t="shared" si="10"/>
        <v>10.30379746835443</v>
      </c>
      <c r="AA181" s="8">
        <f t="shared" si="8"/>
        <v>36.105476673427994</v>
      </c>
      <c r="AB181" s="16">
        <f t="shared" si="11"/>
        <v>0.25301204819277107</v>
      </c>
      <c r="AC181" s="65">
        <v>773</v>
      </c>
      <c r="AD181" s="102"/>
    </row>
    <row r="182" spans="1:33">
      <c r="A182" s="102"/>
      <c r="B182" s="65" t="s">
        <v>654</v>
      </c>
      <c r="C182" s="98"/>
      <c r="D182" s="65">
        <v>65.3</v>
      </c>
      <c r="E182" s="65">
        <v>0.57999999999999996</v>
      </c>
      <c r="F182" s="65">
        <v>15.96</v>
      </c>
      <c r="G182" s="65">
        <v>4.0599999999999996</v>
      </c>
      <c r="H182" s="65">
        <v>3.65</v>
      </c>
      <c r="I182" s="66">
        <v>1.41</v>
      </c>
      <c r="J182" s="66">
        <v>2.23</v>
      </c>
      <c r="K182" s="65">
        <v>0.05</v>
      </c>
      <c r="L182" s="65">
        <v>1.89</v>
      </c>
      <c r="M182" s="65">
        <v>3.82</v>
      </c>
      <c r="N182" s="65">
        <v>3.7</v>
      </c>
      <c r="O182" s="65">
        <v>2.94</v>
      </c>
      <c r="P182" s="65">
        <v>0.2</v>
      </c>
      <c r="Q182" s="65">
        <v>117</v>
      </c>
      <c r="R182" s="65">
        <v>605</v>
      </c>
      <c r="S182" s="65">
        <v>6.22</v>
      </c>
      <c r="T182" s="65">
        <v>0.5</v>
      </c>
      <c r="U182" s="66">
        <v>174</v>
      </c>
      <c r="V182" s="66">
        <v>4.6900000000000004</v>
      </c>
      <c r="W182" s="66">
        <v>6.41</v>
      </c>
      <c r="X182" s="65"/>
      <c r="Y182" s="8">
        <f t="shared" si="9"/>
        <v>0.1933884297520661</v>
      </c>
      <c r="Z182" s="8">
        <f t="shared" si="10"/>
        <v>12.44</v>
      </c>
      <c r="AA182" s="8">
        <f t="shared" si="8"/>
        <v>37.100213219616201</v>
      </c>
      <c r="AB182" s="16">
        <f t="shared" si="11"/>
        <v>0.63228699551569501</v>
      </c>
      <c r="AC182" s="65">
        <v>776</v>
      </c>
      <c r="AD182" s="102"/>
    </row>
    <row r="183" spans="1:33">
      <c r="A183" s="102"/>
      <c r="B183" s="65" t="s">
        <v>655</v>
      </c>
      <c r="C183" s="98"/>
      <c r="D183" s="65">
        <v>65.42</v>
      </c>
      <c r="E183" s="65">
        <v>0.56000000000000005</v>
      </c>
      <c r="F183" s="65">
        <v>15.95</v>
      </c>
      <c r="G183" s="65">
        <v>3.93</v>
      </c>
      <c r="H183" s="65">
        <v>3.54</v>
      </c>
      <c r="I183" s="66">
        <v>1.37</v>
      </c>
      <c r="J183" s="66">
        <v>2.15</v>
      </c>
      <c r="K183" s="65">
        <v>0.05</v>
      </c>
      <c r="L183" s="65">
        <v>1.85</v>
      </c>
      <c r="M183" s="65">
        <v>4.01</v>
      </c>
      <c r="N183" s="65">
        <v>3.75</v>
      </c>
      <c r="O183" s="65">
        <v>2.93</v>
      </c>
      <c r="P183" s="65">
        <v>0.19</v>
      </c>
      <c r="Q183" s="65">
        <v>106</v>
      </c>
      <c r="R183" s="65">
        <v>606</v>
      </c>
      <c r="S183" s="65">
        <v>6.35</v>
      </c>
      <c r="T183" s="65">
        <v>0.48</v>
      </c>
      <c r="U183" s="66">
        <v>195</v>
      </c>
      <c r="V183" s="66">
        <v>5.17</v>
      </c>
      <c r="W183" s="66">
        <v>7.21</v>
      </c>
      <c r="X183" s="65"/>
      <c r="Y183" s="8">
        <f t="shared" si="9"/>
        <v>0.17491749174917492</v>
      </c>
      <c r="Z183" s="8">
        <f t="shared" si="10"/>
        <v>13.229166666666666</v>
      </c>
      <c r="AA183" s="8">
        <f t="shared" si="8"/>
        <v>37.717601547388782</v>
      </c>
      <c r="AB183" s="16">
        <f t="shared" si="11"/>
        <v>0.63720930232558148</v>
      </c>
      <c r="AC183" s="65">
        <v>782</v>
      </c>
      <c r="AD183" s="102"/>
    </row>
    <row r="184" spans="1:33">
      <c r="A184" s="102"/>
      <c r="B184" s="65" t="s">
        <v>656</v>
      </c>
      <c r="C184" s="98"/>
      <c r="D184" s="65">
        <v>65.010000000000005</v>
      </c>
      <c r="E184" s="65">
        <v>0.55000000000000004</v>
      </c>
      <c r="F184" s="65">
        <v>15.57</v>
      </c>
      <c r="G184" s="65">
        <v>3.81</v>
      </c>
      <c r="H184" s="65">
        <v>3.43</v>
      </c>
      <c r="I184" s="66">
        <v>1.29</v>
      </c>
      <c r="J184" s="66">
        <v>2.12</v>
      </c>
      <c r="K184" s="65">
        <v>0.05</v>
      </c>
      <c r="L184" s="65">
        <v>1.82</v>
      </c>
      <c r="M184" s="65">
        <v>3.93</v>
      </c>
      <c r="N184" s="65">
        <v>3.5</v>
      </c>
      <c r="O184" s="65">
        <v>3.53</v>
      </c>
      <c r="P184" s="65">
        <v>0.18</v>
      </c>
      <c r="Q184" s="65">
        <v>122</v>
      </c>
      <c r="R184" s="65">
        <v>582</v>
      </c>
      <c r="S184" s="65">
        <v>6.29</v>
      </c>
      <c r="T184" s="65">
        <v>0.51</v>
      </c>
      <c r="U184" s="66">
        <v>169</v>
      </c>
      <c r="V184" s="66">
        <v>4.46</v>
      </c>
      <c r="W184" s="66">
        <v>27</v>
      </c>
      <c r="X184" s="65"/>
      <c r="Y184" s="8">
        <f t="shared" si="9"/>
        <v>0.20962199312714777</v>
      </c>
      <c r="Z184" s="8">
        <f t="shared" si="10"/>
        <v>12.333333333333334</v>
      </c>
      <c r="AA184" s="8">
        <f t="shared" si="8"/>
        <v>37.892376681614351</v>
      </c>
      <c r="AB184" s="16">
        <f t="shared" si="11"/>
        <v>0.60849056603773588</v>
      </c>
      <c r="AC184" s="65">
        <v>767</v>
      </c>
      <c r="AD184" s="102"/>
    </row>
    <row r="185" spans="1:33">
      <c r="A185" s="102"/>
      <c r="B185" s="65" t="s">
        <v>657</v>
      </c>
      <c r="C185" s="98"/>
      <c r="D185" s="65">
        <v>65.290000000000006</v>
      </c>
      <c r="E185" s="65">
        <v>0.56000000000000005</v>
      </c>
      <c r="F185" s="65">
        <v>16.22</v>
      </c>
      <c r="G185" s="65">
        <v>3.96</v>
      </c>
      <c r="H185" s="65">
        <v>3.56</v>
      </c>
      <c r="I185" s="66">
        <v>1.44</v>
      </c>
      <c r="J185" s="66">
        <v>2.12</v>
      </c>
      <c r="K185" s="65">
        <v>0.06</v>
      </c>
      <c r="L185" s="65">
        <v>1.83</v>
      </c>
      <c r="M185" s="65">
        <v>3.97</v>
      </c>
      <c r="N185" s="65">
        <v>3.86</v>
      </c>
      <c r="O185" s="65">
        <v>2.88</v>
      </c>
      <c r="P185" s="65">
        <v>0.19</v>
      </c>
      <c r="Q185" s="65">
        <v>105</v>
      </c>
      <c r="R185" s="65">
        <v>607</v>
      </c>
      <c r="S185" s="65">
        <v>5.9</v>
      </c>
      <c r="T185" s="65">
        <v>0.49</v>
      </c>
      <c r="U185" s="66">
        <v>183</v>
      </c>
      <c r="V185" s="66">
        <v>5.19</v>
      </c>
      <c r="W185" s="66">
        <v>0.83</v>
      </c>
      <c r="X185" s="65"/>
      <c r="Y185" s="8">
        <f t="shared" si="9"/>
        <v>0.17298187808896212</v>
      </c>
      <c r="Z185" s="8">
        <f t="shared" si="10"/>
        <v>12.040816326530614</v>
      </c>
      <c r="AA185" s="8">
        <f t="shared" si="8"/>
        <v>35.260115606936417</v>
      </c>
      <c r="AB185" s="16">
        <f t="shared" si="11"/>
        <v>0.67924528301886788</v>
      </c>
      <c r="AC185" s="65">
        <v>778</v>
      </c>
      <c r="AD185" s="102"/>
    </row>
    <row r="186" spans="1:33">
      <c r="A186" s="102"/>
      <c r="B186" s="65" t="s">
        <v>658</v>
      </c>
      <c r="C186" s="98"/>
      <c r="D186" s="65">
        <v>63.67</v>
      </c>
      <c r="E186" s="65">
        <v>0.61</v>
      </c>
      <c r="F186" s="65">
        <v>15.94</v>
      </c>
      <c r="G186" s="65">
        <v>4.3099999999999996</v>
      </c>
      <c r="H186" s="65">
        <v>3.88</v>
      </c>
      <c r="I186" s="66">
        <v>0.85</v>
      </c>
      <c r="J186" s="66">
        <v>2.91</v>
      </c>
      <c r="K186" s="65">
        <v>7.0000000000000007E-2</v>
      </c>
      <c r="L186" s="65">
        <v>2.13</v>
      </c>
      <c r="M186" s="65">
        <v>4.9800000000000004</v>
      </c>
      <c r="N186" s="65">
        <v>3.74</v>
      </c>
      <c r="O186" s="65">
        <v>2.91</v>
      </c>
      <c r="P186" s="65">
        <v>0.24</v>
      </c>
      <c r="Q186" s="65">
        <v>77.2</v>
      </c>
      <c r="R186" s="65">
        <v>820</v>
      </c>
      <c r="S186" s="65">
        <v>7.19</v>
      </c>
      <c r="T186" s="65">
        <v>0.55000000000000004</v>
      </c>
      <c r="U186" s="66">
        <v>194</v>
      </c>
      <c r="V186" s="66">
        <v>5.45</v>
      </c>
      <c r="W186" s="66">
        <v>0.83</v>
      </c>
      <c r="X186" s="65"/>
      <c r="Y186" s="8">
        <f t="shared" si="9"/>
        <v>9.4146341463414634E-2</v>
      </c>
      <c r="Z186" s="8">
        <f t="shared" si="10"/>
        <v>13.072727272727272</v>
      </c>
      <c r="AA186" s="8">
        <f t="shared" si="8"/>
        <v>35.596330275229356</v>
      </c>
      <c r="AB186" s="16">
        <f t="shared" si="11"/>
        <v>0.29209621993127144</v>
      </c>
      <c r="AC186" s="65">
        <v>765</v>
      </c>
      <c r="AD186" s="102"/>
    </row>
    <row r="187" spans="1:33">
      <c r="A187" s="102"/>
      <c r="B187" s="65" t="s">
        <v>659</v>
      </c>
      <c r="C187" s="98"/>
      <c r="D187" s="65">
        <v>63.76</v>
      </c>
      <c r="E187" s="65">
        <v>0.61</v>
      </c>
      <c r="F187" s="65">
        <v>15.99</v>
      </c>
      <c r="G187" s="65">
        <v>4.46</v>
      </c>
      <c r="H187" s="65">
        <v>4.01</v>
      </c>
      <c r="I187" s="66">
        <v>0.7</v>
      </c>
      <c r="J187" s="66">
        <v>3.16</v>
      </c>
      <c r="K187" s="65">
        <v>7.0000000000000007E-2</v>
      </c>
      <c r="L187" s="65">
        <v>2.1</v>
      </c>
      <c r="M187" s="65">
        <v>4.87</v>
      </c>
      <c r="N187" s="65">
        <v>3.71</v>
      </c>
      <c r="O187" s="65">
        <v>2.9</v>
      </c>
      <c r="P187" s="65">
        <v>0.24</v>
      </c>
      <c r="Q187" s="65">
        <v>76.099999999999994</v>
      </c>
      <c r="R187" s="65">
        <v>790</v>
      </c>
      <c r="S187" s="65">
        <v>6.67</v>
      </c>
      <c r="T187" s="65">
        <v>0.49</v>
      </c>
      <c r="U187" s="66">
        <v>189</v>
      </c>
      <c r="V187" s="66">
        <v>5.19</v>
      </c>
      <c r="W187" s="66">
        <v>0.57999999999999996</v>
      </c>
      <c r="X187" s="65"/>
      <c r="Y187" s="8">
        <f t="shared" si="9"/>
        <v>9.6329113924050622E-2</v>
      </c>
      <c r="Z187" s="8">
        <f t="shared" si="10"/>
        <v>13.612244897959183</v>
      </c>
      <c r="AA187" s="8">
        <f t="shared" ref="AA187:AA220" si="12">U187/V187</f>
        <v>36.416184971098261</v>
      </c>
      <c r="AB187" s="16">
        <f t="shared" si="11"/>
        <v>0.22151898734177214</v>
      </c>
      <c r="AC187" s="65">
        <v>766</v>
      </c>
      <c r="AD187" s="102"/>
    </row>
    <row r="188" spans="1:33">
      <c r="A188" s="102"/>
      <c r="B188" s="65" t="s">
        <v>660</v>
      </c>
      <c r="C188" s="98"/>
      <c r="D188" s="65">
        <v>64.010000000000005</v>
      </c>
      <c r="E188" s="65">
        <v>0.6</v>
      </c>
      <c r="F188" s="65">
        <v>15.77</v>
      </c>
      <c r="G188" s="65">
        <v>4.33</v>
      </c>
      <c r="H188" s="65">
        <v>3.9</v>
      </c>
      <c r="I188" s="66">
        <v>0.47</v>
      </c>
      <c r="J188" s="66">
        <v>3.24</v>
      </c>
      <c r="K188" s="65">
        <v>0.06</v>
      </c>
      <c r="L188" s="65">
        <v>2.08</v>
      </c>
      <c r="M188" s="65">
        <v>4.75</v>
      </c>
      <c r="N188" s="65">
        <v>3.61</v>
      </c>
      <c r="O188" s="65">
        <v>3.06</v>
      </c>
      <c r="P188" s="65">
        <v>0.23</v>
      </c>
      <c r="Q188" s="65">
        <v>81.400000000000006</v>
      </c>
      <c r="R188" s="65">
        <v>787</v>
      </c>
      <c r="S188" s="65">
        <v>6.55</v>
      </c>
      <c r="T188" s="65">
        <v>0.5</v>
      </c>
      <c r="U188" s="66">
        <v>185</v>
      </c>
      <c r="V188" s="66">
        <v>4.88</v>
      </c>
      <c r="W188" s="66">
        <v>1.1599999999999999</v>
      </c>
      <c r="X188" s="65"/>
      <c r="Y188" s="8">
        <f t="shared" ref="Y188:Y220" si="13">Q188/R188</f>
        <v>0.10343074968233799</v>
      </c>
      <c r="Z188" s="8">
        <f t="shared" ref="Z188:Z220" si="14">S188/T188</f>
        <v>13.1</v>
      </c>
      <c r="AA188" s="8">
        <f t="shared" si="12"/>
        <v>37.909836065573771</v>
      </c>
      <c r="AB188" s="16">
        <f t="shared" si="11"/>
        <v>0.14506172839506171</v>
      </c>
      <c r="AC188" s="65">
        <v>764</v>
      </c>
      <c r="AD188" s="102"/>
    </row>
    <row r="189" spans="1:33">
      <c r="A189" s="102"/>
      <c r="B189" s="65" t="s">
        <v>661</v>
      </c>
      <c r="C189" s="98"/>
      <c r="D189" s="65">
        <v>64.23</v>
      </c>
      <c r="E189" s="65">
        <v>0.56000000000000005</v>
      </c>
      <c r="F189" s="65">
        <v>16.149999999999999</v>
      </c>
      <c r="G189" s="65">
        <v>4.5199999999999996</v>
      </c>
      <c r="H189" s="65">
        <v>4.07</v>
      </c>
      <c r="I189" s="66">
        <v>0.57999999999999996</v>
      </c>
      <c r="J189" s="66">
        <v>3.31</v>
      </c>
      <c r="K189" s="65">
        <v>7.0000000000000007E-2</v>
      </c>
      <c r="L189" s="65">
        <v>1.98</v>
      </c>
      <c r="M189" s="65">
        <v>4.03</v>
      </c>
      <c r="N189" s="65">
        <v>3.83</v>
      </c>
      <c r="O189" s="65">
        <v>2.61</v>
      </c>
      <c r="P189" s="65">
        <v>0.18</v>
      </c>
      <c r="Q189" s="65">
        <v>70</v>
      </c>
      <c r="R189" s="65">
        <v>577</v>
      </c>
      <c r="S189" s="65">
        <v>6.8</v>
      </c>
      <c r="T189" s="65">
        <v>0.52</v>
      </c>
      <c r="U189" s="66">
        <v>187</v>
      </c>
      <c r="V189" s="66">
        <v>4.93</v>
      </c>
      <c r="W189" s="66">
        <v>1</v>
      </c>
      <c r="X189" s="65"/>
      <c r="Y189" s="8">
        <f t="shared" si="13"/>
        <v>0.12131715771230503</v>
      </c>
      <c r="Z189" s="8">
        <f t="shared" si="14"/>
        <v>13.076923076923077</v>
      </c>
      <c r="AA189" s="8">
        <f t="shared" si="12"/>
        <v>37.931034482758626</v>
      </c>
      <c r="AB189" s="16">
        <f t="shared" si="11"/>
        <v>0.17522658610271902</v>
      </c>
      <c r="AC189" s="65">
        <v>780</v>
      </c>
      <c r="AD189" s="102"/>
    </row>
    <row r="190" spans="1:33">
      <c r="A190" s="102"/>
      <c r="B190" s="65" t="s">
        <v>662</v>
      </c>
      <c r="C190" s="98"/>
      <c r="D190" s="65">
        <v>64.11</v>
      </c>
      <c r="E190" s="65">
        <v>0.55000000000000004</v>
      </c>
      <c r="F190" s="65">
        <v>16.27</v>
      </c>
      <c r="G190" s="65">
        <v>4.43</v>
      </c>
      <c r="H190" s="65">
        <v>3.99</v>
      </c>
      <c r="I190" s="66">
        <v>0.24</v>
      </c>
      <c r="J190" s="66">
        <v>3.52</v>
      </c>
      <c r="K190" s="65">
        <v>7.0000000000000007E-2</v>
      </c>
      <c r="L190" s="65">
        <v>1.79</v>
      </c>
      <c r="M190" s="65">
        <v>4.4800000000000004</v>
      </c>
      <c r="N190" s="65">
        <v>4.03</v>
      </c>
      <c r="O190" s="65">
        <v>2.42</v>
      </c>
      <c r="P190" s="65">
        <v>0.19</v>
      </c>
      <c r="Q190" s="65">
        <v>60.9</v>
      </c>
      <c r="R190" s="65">
        <v>565</v>
      </c>
      <c r="S190" s="65">
        <v>6.33</v>
      </c>
      <c r="T190" s="65">
        <v>0.53</v>
      </c>
      <c r="U190" s="66">
        <v>175</v>
      </c>
      <c r="V190" s="66">
        <v>4.95</v>
      </c>
      <c r="W190" s="66">
        <v>0.15</v>
      </c>
      <c r="X190" s="65"/>
      <c r="Y190" s="8">
        <f t="shared" si="13"/>
        <v>0.10778761061946902</v>
      </c>
      <c r="Z190" s="8">
        <f t="shared" si="14"/>
        <v>11.943396226415095</v>
      </c>
      <c r="AA190" s="8">
        <f t="shared" si="12"/>
        <v>35.353535353535349</v>
      </c>
      <c r="AB190" s="16">
        <f t="shared" si="11"/>
        <v>6.8181818181818177E-2</v>
      </c>
      <c r="AC190" s="65">
        <v>768</v>
      </c>
      <c r="AD190" s="102"/>
    </row>
    <row r="191" spans="1:33">
      <c r="A191" s="102"/>
      <c r="B191" s="65" t="s">
        <v>663</v>
      </c>
      <c r="C191" s="98"/>
      <c r="D191" s="65">
        <v>63.17</v>
      </c>
      <c r="E191" s="65">
        <v>0.62</v>
      </c>
      <c r="F191" s="65">
        <v>15.97</v>
      </c>
      <c r="G191" s="65">
        <v>4.28</v>
      </c>
      <c r="H191" s="65">
        <v>3.85</v>
      </c>
      <c r="I191" s="66">
        <v>0.47</v>
      </c>
      <c r="J191" s="66">
        <v>3.2</v>
      </c>
      <c r="K191" s="65">
        <v>7.0000000000000007E-2</v>
      </c>
      <c r="L191" s="65">
        <v>2.16</v>
      </c>
      <c r="M191" s="65">
        <v>5.05</v>
      </c>
      <c r="N191" s="65">
        <v>3.71</v>
      </c>
      <c r="O191" s="65">
        <v>3.06</v>
      </c>
      <c r="P191" s="65">
        <v>0.25</v>
      </c>
      <c r="Q191" s="65">
        <v>77.599999999999994</v>
      </c>
      <c r="R191" s="65">
        <v>838</v>
      </c>
      <c r="S191" s="65">
        <v>6.65</v>
      </c>
      <c r="T191" s="65">
        <v>0.53</v>
      </c>
      <c r="U191" s="66">
        <v>201</v>
      </c>
      <c r="V191" s="66">
        <v>5.27</v>
      </c>
      <c r="W191" s="66">
        <v>0.9</v>
      </c>
      <c r="X191" s="65"/>
      <c r="Y191" s="8">
        <f t="shared" si="13"/>
        <v>9.2601431980906909E-2</v>
      </c>
      <c r="Z191" s="8">
        <f t="shared" si="14"/>
        <v>12.547169811320755</v>
      </c>
      <c r="AA191" s="8">
        <f t="shared" si="12"/>
        <v>38.140417457305503</v>
      </c>
      <c r="AB191" s="16">
        <f t="shared" si="11"/>
        <v>0.14687499999999998</v>
      </c>
      <c r="AC191" s="65">
        <v>766</v>
      </c>
      <c r="AD191" s="102"/>
      <c r="AE191" s="82"/>
      <c r="AG191" s="82"/>
    </row>
    <row r="192" spans="1:33">
      <c r="A192" s="102" t="s">
        <v>759</v>
      </c>
      <c r="B192" s="65" t="s">
        <v>630</v>
      </c>
      <c r="C192" s="98" t="s">
        <v>751</v>
      </c>
      <c r="D192" s="65">
        <v>64.459999999999994</v>
      </c>
      <c r="E192" s="65">
        <v>0.42</v>
      </c>
      <c r="F192" s="65">
        <v>13.51</v>
      </c>
      <c r="G192" s="65">
        <v>2.97</v>
      </c>
      <c r="H192" s="65"/>
      <c r="I192" s="65"/>
      <c r="J192" s="65"/>
      <c r="K192" s="65">
        <v>0.02</v>
      </c>
      <c r="L192" s="65">
        <v>0.65</v>
      </c>
      <c r="M192" s="65">
        <v>2.39</v>
      </c>
      <c r="N192" s="65">
        <v>2.66</v>
      </c>
      <c r="O192" s="65">
        <v>4.93</v>
      </c>
      <c r="P192" s="65">
        <v>0.13</v>
      </c>
      <c r="Q192" s="65">
        <v>240</v>
      </c>
      <c r="R192" s="65">
        <v>123</v>
      </c>
      <c r="S192" s="65">
        <v>8.1</v>
      </c>
      <c r="T192" s="65">
        <v>0.7</v>
      </c>
      <c r="U192" s="65">
        <v>67.599999999999994</v>
      </c>
      <c r="V192" s="65">
        <v>2.2000000000000002</v>
      </c>
      <c r="W192" s="65">
        <v>969</v>
      </c>
      <c r="X192" s="4"/>
      <c r="Y192" s="18">
        <f t="shared" si="13"/>
        <v>1.9512195121951219</v>
      </c>
      <c r="Z192" s="18">
        <f t="shared" si="14"/>
        <v>11.571428571428571</v>
      </c>
      <c r="AA192" s="18">
        <f t="shared" si="12"/>
        <v>30.727272727272723</v>
      </c>
      <c r="AB192" s="4"/>
      <c r="AC192" s="65">
        <v>705</v>
      </c>
      <c r="AD192" s="102" t="s">
        <v>639</v>
      </c>
    </row>
    <row r="193" spans="1:30">
      <c r="A193" s="102"/>
      <c r="B193" s="65" t="s">
        <v>631</v>
      </c>
      <c r="C193" s="98"/>
      <c r="D193" s="65">
        <v>67.3</v>
      </c>
      <c r="E193" s="65">
        <v>0.38</v>
      </c>
      <c r="F193" s="65">
        <v>13.08</v>
      </c>
      <c r="G193" s="65">
        <v>3</v>
      </c>
      <c r="H193" s="65"/>
      <c r="I193" s="65"/>
      <c r="J193" s="65"/>
      <c r="K193" s="65">
        <v>0.02</v>
      </c>
      <c r="L193" s="65">
        <v>0.6</v>
      </c>
      <c r="M193" s="65">
        <v>1.98</v>
      </c>
      <c r="N193" s="65">
        <v>2.71</v>
      </c>
      <c r="O193" s="65">
        <v>4.6500000000000004</v>
      </c>
      <c r="P193" s="65">
        <v>0.12</v>
      </c>
      <c r="Q193" s="65">
        <v>222</v>
      </c>
      <c r="R193" s="65">
        <v>151</v>
      </c>
      <c r="S193" s="65">
        <v>10.1</v>
      </c>
      <c r="T193" s="65">
        <v>0.9</v>
      </c>
      <c r="U193" s="65">
        <v>72.599999999999994</v>
      </c>
      <c r="V193" s="65">
        <v>2.4</v>
      </c>
      <c r="W193" s="65">
        <v>452</v>
      </c>
      <c r="X193" s="4"/>
      <c r="Y193" s="18">
        <f t="shared" si="13"/>
        <v>1.4701986754966887</v>
      </c>
      <c r="Z193" s="18">
        <f t="shared" si="14"/>
        <v>11.222222222222221</v>
      </c>
      <c r="AA193" s="18">
        <f t="shared" si="12"/>
        <v>30.25</v>
      </c>
      <c r="AB193" s="4"/>
      <c r="AC193" s="65">
        <v>716</v>
      </c>
      <c r="AD193" s="102"/>
    </row>
    <row r="194" spans="1:30">
      <c r="A194" s="102"/>
      <c r="B194" s="65" t="s">
        <v>632</v>
      </c>
      <c r="C194" s="98"/>
      <c r="D194" s="65">
        <v>65.75</v>
      </c>
      <c r="E194" s="65">
        <v>0.45</v>
      </c>
      <c r="F194" s="65">
        <v>14.78</v>
      </c>
      <c r="G194" s="65">
        <v>2.7</v>
      </c>
      <c r="H194" s="65"/>
      <c r="I194" s="65"/>
      <c r="J194" s="65"/>
      <c r="K194" s="65">
        <v>0.02</v>
      </c>
      <c r="L194" s="65">
        <v>0.98</v>
      </c>
      <c r="M194" s="65">
        <v>1.81</v>
      </c>
      <c r="N194" s="65">
        <v>3.05</v>
      </c>
      <c r="O194" s="65">
        <v>4.12</v>
      </c>
      <c r="P194" s="65">
        <v>0.14000000000000001</v>
      </c>
      <c r="Q194" s="65">
        <v>216</v>
      </c>
      <c r="R194" s="65">
        <v>140</v>
      </c>
      <c r="S194" s="65">
        <v>8.6999999999999993</v>
      </c>
      <c r="T194" s="65">
        <v>0.8</v>
      </c>
      <c r="U194" s="65">
        <v>77.599999999999994</v>
      </c>
      <c r="V194" s="65">
        <v>2.5</v>
      </c>
      <c r="W194" s="65">
        <v>139</v>
      </c>
      <c r="X194" s="4"/>
      <c r="Y194" s="18">
        <f t="shared" si="13"/>
        <v>1.5428571428571429</v>
      </c>
      <c r="Z194" s="18">
        <f t="shared" si="14"/>
        <v>10.874999999999998</v>
      </c>
      <c r="AA194" s="18">
        <f t="shared" si="12"/>
        <v>31.04</v>
      </c>
      <c r="AB194" s="4"/>
      <c r="AC194" s="65">
        <v>732</v>
      </c>
      <c r="AD194" s="102"/>
    </row>
    <row r="195" spans="1:30">
      <c r="A195" s="102"/>
      <c r="B195" s="65" t="s">
        <v>633</v>
      </c>
      <c r="C195" s="98"/>
      <c r="D195" s="65">
        <v>66.86</v>
      </c>
      <c r="E195" s="65">
        <v>0.44</v>
      </c>
      <c r="F195" s="65">
        <v>14.05</v>
      </c>
      <c r="G195" s="65">
        <v>2.06</v>
      </c>
      <c r="H195" s="65"/>
      <c r="I195" s="65"/>
      <c r="J195" s="65"/>
      <c r="K195" s="65">
        <v>0.02</v>
      </c>
      <c r="L195" s="65">
        <v>0.67</v>
      </c>
      <c r="M195" s="65">
        <v>1.82</v>
      </c>
      <c r="N195" s="65">
        <v>2.57</v>
      </c>
      <c r="O195" s="65">
        <v>5.82</v>
      </c>
      <c r="P195" s="65">
        <v>0.14000000000000001</v>
      </c>
      <c r="Q195" s="65">
        <v>269</v>
      </c>
      <c r="R195" s="65">
        <v>127</v>
      </c>
      <c r="S195" s="65">
        <v>8.4</v>
      </c>
      <c r="T195" s="65">
        <v>0.8</v>
      </c>
      <c r="U195" s="65">
        <v>81</v>
      </c>
      <c r="V195" s="65">
        <v>2.6</v>
      </c>
      <c r="W195" s="65">
        <v>743</v>
      </c>
      <c r="X195" s="4"/>
      <c r="Y195" s="18">
        <f t="shared" si="13"/>
        <v>2.1181102362204722</v>
      </c>
      <c r="Z195" s="18">
        <f t="shared" si="14"/>
        <v>10.5</v>
      </c>
      <c r="AA195" s="18">
        <f t="shared" si="12"/>
        <v>31.153846153846153</v>
      </c>
      <c r="AB195" s="4"/>
      <c r="AC195" s="65">
        <v>724</v>
      </c>
      <c r="AD195" s="102"/>
    </row>
    <row r="196" spans="1:30">
      <c r="A196" s="102"/>
      <c r="B196" s="65" t="s">
        <v>634</v>
      </c>
      <c r="C196" s="98"/>
      <c r="D196" s="65">
        <v>64.709999999999994</v>
      </c>
      <c r="E196" s="65">
        <v>0.43</v>
      </c>
      <c r="F196" s="65">
        <v>14.11</v>
      </c>
      <c r="G196" s="65">
        <v>2.8</v>
      </c>
      <c r="H196" s="65"/>
      <c r="I196" s="65"/>
      <c r="J196" s="65"/>
      <c r="K196" s="65">
        <v>0.03</v>
      </c>
      <c r="L196" s="65">
        <v>0.74</v>
      </c>
      <c r="M196" s="65">
        <v>2.77</v>
      </c>
      <c r="N196" s="65">
        <v>2.95</v>
      </c>
      <c r="O196" s="65">
        <v>3.76</v>
      </c>
      <c r="P196" s="65">
        <v>0.13</v>
      </c>
      <c r="Q196" s="65">
        <v>205</v>
      </c>
      <c r="R196" s="65">
        <v>227</v>
      </c>
      <c r="S196" s="65">
        <v>8.5</v>
      </c>
      <c r="T196" s="65">
        <v>0.8</v>
      </c>
      <c r="U196" s="65">
        <v>70</v>
      </c>
      <c r="V196" s="65">
        <v>2.2999999999999998</v>
      </c>
      <c r="W196" s="65">
        <v>149</v>
      </c>
      <c r="X196" s="4"/>
      <c r="Y196" s="18">
        <f t="shared" si="13"/>
        <v>0.90308370044052866</v>
      </c>
      <c r="Z196" s="18">
        <f t="shared" si="14"/>
        <v>10.625</v>
      </c>
      <c r="AA196" s="18">
        <f t="shared" si="12"/>
        <v>30.434782608695656</v>
      </c>
      <c r="AB196" s="4"/>
      <c r="AC196" s="65">
        <v>712</v>
      </c>
      <c r="AD196" s="102"/>
    </row>
    <row r="197" spans="1:30">
      <c r="A197" s="102"/>
      <c r="B197" s="65" t="s">
        <v>635</v>
      </c>
      <c r="C197" s="98"/>
      <c r="D197" s="65">
        <v>65.56</v>
      </c>
      <c r="E197" s="65">
        <v>0.43</v>
      </c>
      <c r="F197" s="65">
        <v>14.33</v>
      </c>
      <c r="G197" s="65">
        <v>2.33</v>
      </c>
      <c r="H197" s="65"/>
      <c r="I197" s="65"/>
      <c r="J197" s="65"/>
      <c r="K197" s="65">
        <v>0.03</v>
      </c>
      <c r="L197" s="65">
        <v>0.74</v>
      </c>
      <c r="M197" s="65">
        <v>2.83</v>
      </c>
      <c r="N197" s="65">
        <v>3.01</v>
      </c>
      <c r="O197" s="65">
        <v>4.25</v>
      </c>
      <c r="P197" s="65">
        <v>0.13</v>
      </c>
      <c r="Q197" s="65">
        <v>226</v>
      </c>
      <c r="R197" s="65">
        <v>194</v>
      </c>
      <c r="S197" s="65">
        <v>8.3000000000000007</v>
      </c>
      <c r="T197" s="65">
        <v>0.7</v>
      </c>
      <c r="U197" s="65">
        <v>74.8</v>
      </c>
      <c r="V197" s="65">
        <v>2.5</v>
      </c>
      <c r="W197" s="65">
        <v>399</v>
      </c>
      <c r="X197" s="4"/>
      <c r="Y197" s="18">
        <f t="shared" si="13"/>
        <v>1.1649484536082475</v>
      </c>
      <c r="Z197" s="18">
        <f t="shared" si="14"/>
        <v>11.857142857142859</v>
      </c>
      <c r="AA197" s="18">
        <f t="shared" si="12"/>
        <v>29.919999999999998</v>
      </c>
      <c r="AB197" s="4"/>
      <c r="AC197" s="65">
        <v>713</v>
      </c>
      <c r="AD197" s="102"/>
    </row>
    <row r="198" spans="1:30">
      <c r="A198" s="102"/>
      <c r="B198" s="65" t="s">
        <v>636</v>
      </c>
      <c r="C198" s="98"/>
      <c r="D198" s="65">
        <v>67.040000000000006</v>
      </c>
      <c r="E198" s="65">
        <v>0.4</v>
      </c>
      <c r="F198" s="65">
        <v>13.54</v>
      </c>
      <c r="G198" s="65">
        <v>2.58</v>
      </c>
      <c r="H198" s="65"/>
      <c r="I198" s="65"/>
      <c r="J198" s="65"/>
      <c r="K198" s="65">
        <v>0.03</v>
      </c>
      <c r="L198" s="65">
        <v>0.71</v>
      </c>
      <c r="M198" s="65">
        <v>2.4700000000000002</v>
      </c>
      <c r="N198" s="65">
        <v>2.4900000000000002</v>
      </c>
      <c r="O198" s="65">
        <v>4.6100000000000003</v>
      </c>
      <c r="P198" s="65">
        <v>0.12</v>
      </c>
      <c r="Q198" s="65">
        <v>230</v>
      </c>
      <c r="R198" s="65">
        <v>201</v>
      </c>
      <c r="S198" s="65">
        <v>8</v>
      </c>
      <c r="T198" s="65">
        <v>0.7</v>
      </c>
      <c r="U198" s="65">
        <v>64.400000000000006</v>
      </c>
      <c r="V198" s="65">
        <v>2.2000000000000002</v>
      </c>
      <c r="W198" s="65">
        <v>342</v>
      </c>
      <c r="X198" s="4"/>
      <c r="Y198" s="18">
        <f t="shared" si="13"/>
        <v>1.144278606965174</v>
      </c>
      <c r="Z198" s="18">
        <f t="shared" si="14"/>
        <v>11.428571428571429</v>
      </c>
      <c r="AA198" s="18">
        <f t="shared" si="12"/>
        <v>29.272727272727273</v>
      </c>
      <c r="AB198" s="4"/>
      <c r="AC198" s="65">
        <v>707</v>
      </c>
      <c r="AD198" s="102"/>
    </row>
    <row r="199" spans="1:30">
      <c r="A199" s="102"/>
      <c r="B199" s="65" t="s">
        <v>637</v>
      </c>
      <c r="C199" s="98"/>
      <c r="D199" s="65">
        <v>63.65</v>
      </c>
      <c r="E199" s="65">
        <v>0.41</v>
      </c>
      <c r="F199" s="65">
        <v>14.31</v>
      </c>
      <c r="G199" s="65">
        <v>2.4300000000000002</v>
      </c>
      <c r="H199" s="65"/>
      <c r="I199" s="65"/>
      <c r="J199" s="65"/>
      <c r="K199" s="65">
        <v>0.03</v>
      </c>
      <c r="L199" s="65">
        <v>0.69</v>
      </c>
      <c r="M199" s="65">
        <v>2.76</v>
      </c>
      <c r="N199" s="65">
        <v>2.76</v>
      </c>
      <c r="O199" s="65">
        <v>4.18</v>
      </c>
      <c r="P199" s="65">
        <v>0.13</v>
      </c>
      <c r="Q199" s="65">
        <v>231</v>
      </c>
      <c r="R199" s="65">
        <v>192</v>
      </c>
      <c r="S199" s="65">
        <v>8.1999999999999993</v>
      </c>
      <c r="T199" s="65">
        <v>0.7</v>
      </c>
      <c r="U199" s="65">
        <v>67.7</v>
      </c>
      <c r="V199" s="65">
        <v>2.2999999999999998</v>
      </c>
      <c r="W199" s="65">
        <v>279</v>
      </c>
      <c r="X199" s="4"/>
      <c r="Y199" s="18">
        <f t="shared" si="13"/>
        <v>1.203125</v>
      </c>
      <c r="Z199" s="18">
        <f t="shared" si="14"/>
        <v>11.714285714285714</v>
      </c>
      <c r="AA199" s="18">
        <f t="shared" si="12"/>
        <v>29.434782608695656</v>
      </c>
      <c r="AB199" s="4"/>
      <c r="AC199" s="65">
        <v>709</v>
      </c>
      <c r="AD199" s="102"/>
    </row>
    <row r="200" spans="1:30">
      <c r="A200" s="102"/>
      <c r="B200" s="65" t="s">
        <v>638</v>
      </c>
      <c r="C200" s="98"/>
      <c r="D200" s="65">
        <v>68.05</v>
      </c>
      <c r="E200" s="65">
        <v>0.38</v>
      </c>
      <c r="F200" s="65">
        <v>11.97</v>
      </c>
      <c r="G200" s="65">
        <v>2.57</v>
      </c>
      <c r="H200" s="65"/>
      <c r="I200" s="65"/>
      <c r="J200" s="65"/>
      <c r="K200" s="65">
        <v>0.03</v>
      </c>
      <c r="L200" s="65">
        <v>0.57999999999999996</v>
      </c>
      <c r="M200" s="65">
        <v>1.96</v>
      </c>
      <c r="N200" s="65">
        <v>1.96</v>
      </c>
      <c r="O200" s="65">
        <v>4.84</v>
      </c>
      <c r="P200" s="65">
        <v>0.11</v>
      </c>
      <c r="Q200" s="65">
        <v>229</v>
      </c>
      <c r="R200" s="65">
        <v>264</v>
      </c>
      <c r="S200" s="65">
        <v>7.8</v>
      </c>
      <c r="T200" s="65">
        <v>0.7</v>
      </c>
      <c r="U200" s="65">
        <v>60.8</v>
      </c>
      <c r="V200" s="65">
        <v>2</v>
      </c>
      <c r="W200" s="65">
        <v>1140</v>
      </c>
      <c r="X200" s="4"/>
      <c r="Y200" s="18">
        <f t="shared" si="13"/>
        <v>0.86742424242424243</v>
      </c>
      <c r="Z200" s="18">
        <f t="shared" si="14"/>
        <v>11.142857142857144</v>
      </c>
      <c r="AA200" s="18">
        <f t="shared" si="12"/>
        <v>30.4</v>
      </c>
      <c r="AB200" s="4"/>
      <c r="AC200" s="65">
        <v>706</v>
      </c>
      <c r="AD200" s="102"/>
    </row>
    <row r="201" spans="1:30">
      <c r="A201" s="102" t="s">
        <v>760</v>
      </c>
      <c r="B201" s="65" t="s">
        <v>666</v>
      </c>
      <c r="C201" s="102" t="s">
        <v>723</v>
      </c>
      <c r="D201" s="65">
        <v>74.02</v>
      </c>
      <c r="E201" s="65">
        <v>0.19</v>
      </c>
      <c r="F201" s="65">
        <v>13.24</v>
      </c>
      <c r="G201" s="65">
        <v>1.73</v>
      </c>
      <c r="H201" s="65">
        <v>1.56</v>
      </c>
      <c r="I201" s="65"/>
      <c r="J201" s="65"/>
      <c r="K201" s="65">
        <v>0.04</v>
      </c>
      <c r="L201" s="65">
        <v>0.31</v>
      </c>
      <c r="M201" s="65">
        <v>1.45</v>
      </c>
      <c r="N201" s="65">
        <v>2.5</v>
      </c>
      <c r="O201" s="65">
        <v>4.84</v>
      </c>
      <c r="P201" s="65">
        <v>0.05</v>
      </c>
      <c r="Q201" s="65">
        <v>264</v>
      </c>
      <c r="R201" s="65">
        <v>109.5</v>
      </c>
      <c r="S201" s="65">
        <v>9.1</v>
      </c>
      <c r="T201" s="65">
        <v>0.72</v>
      </c>
      <c r="U201" s="65">
        <v>40.4</v>
      </c>
      <c r="V201" s="65">
        <v>1.6</v>
      </c>
      <c r="W201" s="65">
        <v>23.3</v>
      </c>
      <c r="X201" s="65"/>
      <c r="Y201" s="8">
        <f t="shared" si="13"/>
        <v>2.4109589041095889</v>
      </c>
      <c r="Z201" s="8">
        <f t="shared" si="14"/>
        <v>12.638888888888889</v>
      </c>
      <c r="AA201" s="8">
        <f t="shared" si="12"/>
        <v>25.249999999999996</v>
      </c>
      <c r="AB201" s="4"/>
      <c r="AC201" s="65">
        <v>686</v>
      </c>
      <c r="AD201" s="102" t="s">
        <v>674</v>
      </c>
    </row>
    <row r="202" spans="1:30">
      <c r="A202" s="102"/>
      <c r="B202" s="65" t="s">
        <v>667</v>
      </c>
      <c r="C202" s="102"/>
      <c r="D202" s="65">
        <v>72.56</v>
      </c>
      <c r="E202" s="65">
        <v>0.16</v>
      </c>
      <c r="F202" s="65">
        <v>13.56</v>
      </c>
      <c r="G202" s="65">
        <v>1.58</v>
      </c>
      <c r="H202" s="65">
        <v>1.42</v>
      </c>
      <c r="I202" s="65"/>
      <c r="J202" s="65"/>
      <c r="K202" s="65">
        <v>0.06</v>
      </c>
      <c r="L202" s="65">
        <v>0.3</v>
      </c>
      <c r="M202" s="65">
        <v>1.51</v>
      </c>
      <c r="N202" s="65">
        <v>3.11</v>
      </c>
      <c r="O202" s="65">
        <v>5.13</v>
      </c>
      <c r="P202" s="65">
        <v>7.0000000000000007E-2</v>
      </c>
      <c r="Q202" s="65">
        <v>257</v>
      </c>
      <c r="R202" s="65">
        <v>111</v>
      </c>
      <c r="S202" s="65">
        <v>10.8</v>
      </c>
      <c r="T202" s="65">
        <v>0.84</v>
      </c>
      <c r="U202" s="65">
        <v>40.299999999999997</v>
      </c>
      <c r="V202" s="65">
        <v>1.7</v>
      </c>
      <c r="W202" s="65">
        <v>19.899999999999999</v>
      </c>
      <c r="X202" s="65"/>
      <c r="Y202" s="8">
        <f t="shared" si="13"/>
        <v>2.3153153153153152</v>
      </c>
      <c r="Z202" s="8">
        <f t="shared" si="14"/>
        <v>12.857142857142858</v>
      </c>
      <c r="AA202" s="8">
        <f t="shared" si="12"/>
        <v>23.705882352941174</v>
      </c>
      <c r="AB202" s="4"/>
      <c r="AC202" s="65">
        <v>677</v>
      </c>
      <c r="AD202" s="102"/>
    </row>
    <row r="203" spans="1:30">
      <c r="A203" s="102"/>
      <c r="B203" s="65" t="s">
        <v>668</v>
      </c>
      <c r="C203" s="102"/>
      <c r="D203" s="65">
        <v>68.33</v>
      </c>
      <c r="E203" s="65">
        <v>0.52</v>
      </c>
      <c r="F203" s="65">
        <v>14.57</v>
      </c>
      <c r="G203" s="65">
        <v>3.85</v>
      </c>
      <c r="H203" s="65">
        <v>3.47</v>
      </c>
      <c r="I203" s="65"/>
      <c r="J203" s="65"/>
      <c r="K203" s="65">
        <v>0.09</v>
      </c>
      <c r="L203" s="65">
        <v>1.03</v>
      </c>
      <c r="M203" s="65">
        <v>3.13</v>
      </c>
      <c r="N203" s="65">
        <v>3.3</v>
      </c>
      <c r="O203" s="65">
        <v>3.37</v>
      </c>
      <c r="P203" s="65">
        <v>0.17</v>
      </c>
      <c r="Q203" s="65">
        <v>150</v>
      </c>
      <c r="R203" s="65">
        <v>234</v>
      </c>
      <c r="S203" s="65">
        <v>12.3</v>
      </c>
      <c r="T203" s="65">
        <v>1</v>
      </c>
      <c r="U203" s="65">
        <v>33.9</v>
      </c>
      <c r="V203" s="65">
        <v>1.3</v>
      </c>
      <c r="W203" s="65">
        <v>2.8</v>
      </c>
      <c r="X203" s="65"/>
      <c r="Y203" s="8">
        <f t="shared" si="13"/>
        <v>0.64102564102564108</v>
      </c>
      <c r="Z203" s="8">
        <f t="shared" si="14"/>
        <v>12.3</v>
      </c>
      <c r="AA203" s="8">
        <f t="shared" si="12"/>
        <v>26.076923076923077</v>
      </c>
      <c r="AB203" s="4"/>
      <c r="AC203" s="65">
        <v>658</v>
      </c>
      <c r="AD203" s="102"/>
    </row>
    <row r="204" spans="1:30">
      <c r="A204" s="102"/>
      <c r="B204" s="65" t="s">
        <v>669</v>
      </c>
      <c r="C204" s="102"/>
      <c r="D204" s="65">
        <v>67.930000000000007</v>
      </c>
      <c r="E204" s="65">
        <v>0.34</v>
      </c>
      <c r="F204" s="65">
        <v>15.24</v>
      </c>
      <c r="G204" s="65">
        <v>2.7</v>
      </c>
      <c r="H204" s="65">
        <v>2.4300000000000002</v>
      </c>
      <c r="I204" s="65"/>
      <c r="J204" s="65"/>
      <c r="K204" s="65">
        <v>0.06</v>
      </c>
      <c r="L204" s="65">
        <v>0.62</v>
      </c>
      <c r="M204" s="65">
        <v>2.27</v>
      </c>
      <c r="N204" s="65">
        <v>3.23</v>
      </c>
      <c r="O204" s="65">
        <v>4.2699999999999996</v>
      </c>
      <c r="P204" s="65">
        <v>0.11</v>
      </c>
      <c r="Q204" s="65">
        <v>148.5</v>
      </c>
      <c r="R204" s="65">
        <v>280</v>
      </c>
      <c r="S204" s="65">
        <v>8.8000000000000007</v>
      </c>
      <c r="T204" s="65">
        <v>0.81</v>
      </c>
      <c r="U204" s="65">
        <v>18.600000000000001</v>
      </c>
      <c r="V204" s="65">
        <v>0.7</v>
      </c>
      <c r="W204" s="65">
        <v>4.8</v>
      </c>
      <c r="X204" s="65"/>
      <c r="Y204" s="8">
        <f t="shared" si="13"/>
        <v>0.53035714285714286</v>
      </c>
      <c r="Z204" s="8">
        <f t="shared" si="14"/>
        <v>10.864197530864198</v>
      </c>
      <c r="AA204" s="8">
        <f t="shared" si="12"/>
        <v>26.571428571428577</v>
      </c>
      <c r="AB204" s="4"/>
      <c r="AC204" s="65">
        <v>627</v>
      </c>
      <c r="AD204" s="102"/>
    </row>
    <row r="205" spans="1:30">
      <c r="A205" s="102"/>
      <c r="B205" s="65" t="s">
        <v>670</v>
      </c>
      <c r="C205" s="102"/>
      <c r="D205" s="65">
        <v>67.180000000000007</v>
      </c>
      <c r="E205" s="65">
        <v>0.48</v>
      </c>
      <c r="F205" s="65">
        <v>15.58</v>
      </c>
      <c r="G205" s="65">
        <v>3.11</v>
      </c>
      <c r="H205" s="65">
        <v>2.8</v>
      </c>
      <c r="I205" s="65"/>
      <c r="J205" s="65"/>
      <c r="K205" s="65">
        <v>0.08</v>
      </c>
      <c r="L205" s="65">
        <v>0.91</v>
      </c>
      <c r="M205" s="65">
        <v>2.75</v>
      </c>
      <c r="N205" s="65">
        <v>3.16</v>
      </c>
      <c r="O205" s="65">
        <v>4.43</v>
      </c>
      <c r="P205" s="65">
        <v>0.15</v>
      </c>
      <c r="Q205" s="65">
        <v>199.5</v>
      </c>
      <c r="R205" s="65">
        <v>282</v>
      </c>
      <c r="S205" s="65">
        <v>11</v>
      </c>
      <c r="T205" s="65">
        <v>0.8</v>
      </c>
      <c r="U205" s="65">
        <v>43</v>
      </c>
      <c r="V205" s="65">
        <v>1.2</v>
      </c>
      <c r="W205" s="65">
        <v>6.8</v>
      </c>
      <c r="X205" s="65"/>
      <c r="Y205" s="8">
        <f t="shared" si="13"/>
        <v>0.70744680851063835</v>
      </c>
      <c r="Z205" s="8">
        <f t="shared" si="14"/>
        <v>13.75</v>
      </c>
      <c r="AA205" s="8">
        <f t="shared" si="12"/>
        <v>35.833333333333336</v>
      </c>
      <c r="AB205" s="4"/>
      <c r="AC205" s="65">
        <v>677</v>
      </c>
      <c r="AD205" s="102"/>
    </row>
    <row r="206" spans="1:30">
      <c r="A206" s="102"/>
      <c r="B206" s="65" t="s">
        <v>671</v>
      </c>
      <c r="C206" s="102"/>
      <c r="D206" s="65">
        <v>71.41</v>
      </c>
      <c r="E206" s="65">
        <v>0.32</v>
      </c>
      <c r="F206" s="65">
        <v>13.52</v>
      </c>
      <c r="G206" s="65">
        <v>2.63</v>
      </c>
      <c r="H206" s="65">
        <v>2.37</v>
      </c>
      <c r="I206" s="65"/>
      <c r="J206" s="65"/>
      <c r="K206" s="65">
        <v>7.0000000000000007E-2</v>
      </c>
      <c r="L206" s="65">
        <v>0.6</v>
      </c>
      <c r="M206" s="65">
        <v>1.92</v>
      </c>
      <c r="N206" s="65">
        <v>3.05</v>
      </c>
      <c r="O206" s="65">
        <v>4.24</v>
      </c>
      <c r="P206" s="65">
        <v>0.12</v>
      </c>
      <c r="Q206" s="65">
        <v>249</v>
      </c>
      <c r="R206" s="65">
        <v>166</v>
      </c>
      <c r="S206" s="65">
        <v>15.7</v>
      </c>
      <c r="T206" s="65">
        <v>1.98</v>
      </c>
      <c r="U206" s="65">
        <v>58.8</v>
      </c>
      <c r="V206" s="65">
        <v>2.1</v>
      </c>
      <c r="W206" s="65">
        <v>0.9</v>
      </c>
      <c r="X206" s="65"/>
      <c r="Y206" s="8">
        <f t="shared" si="13"/>
        <v>1.5</v>
      </c>
      <c r="Z206" s="8">
        <f t="shared" si="14"/>
        <v>7.9292929292929291</v>
      </c>
      <c r="AA206" s="8">
        <f t="shared" si="12"/>
        <v>27.999999999999996</v>
      </c>
      <c r="AB206" s="4"/>
      <c r="AC206" s="65">
        <v>705</v>
      </c>
      <c r="AD206" s="102"/>
    </row>
    <row r="207" spans="1:30">
      <c r="A207" s="102"/>
      <c r="B207" s="65" t="s">
        <v>672</v>
      </c>
      <c r="C207" s="102"/>
      <c r="D207" s="65">
        <v>70.92</v>
      </c>
      <c r="E207" s="65">
        <v>0.32</v>
      </c>
      <c r="F207" s="65">
        <v>13.78</v>
      </c>
      <c r="G207" s="65">
        <v>2.74</v>
      </c>
      <c r="H207" s="65">
        <v>2.4700000000000002</v>
      </c>
      <c r="I207" s="65"/>
      <c r="J207" s="65"/>
      <c r="K207" s="65">
        <v>7.0000000000000007E-2</v>
      </c>
      <c r="L207" s="65">
        <v>0.59</v>
      </c>
      <c r="M207" s="65">
        <v>1.96</v>
      </c>
      <c r="N207" s="65">
        <v>3.11</v>
      </c>
      <c r="O207" s="65">
        <v>4.28</v>
      </c>
      <c r="P207" s="65">
        <v>0.12</v>
      </c>
      <c r="Q207" s="65">
        <v>250</v>
      </c>
      <c r="R207" s="65">
        <v>180</v>
      </c>
      <c r="S207" s="65">
        <v>15.7</v>
      </c>
      <c r="T207" s="65">
        <v>2.16</v>
      </c>
      <c r="U207" s="65">
        <v>60</v>
      </c>
      <c r="V207" s="65">
        <v>2.2000000000000002</v>
      </c>
      <c r="W207" s="65">
        <v>2.1</v>
      </c>
      <c r="X207" s="65"/>
      <c r="Y207" s="8">
        <f t="shared" si="13"/>
        <v>1.3888888888888888</v>
      </c>
      <c r="Z207" s="8">
        <f t="shared" si="14"/>
        <v>7.2685185185185173</v>
      </c>
      <c r="AA207" s="8">
        <f t="shared" si="12"/>
        <v>27.27272727272727</v>
      </c>
      <c r="AB207" s="4"/>
      <c r="AC207" s="65">
        <v>706</v>
      </c>
      <c r="AD207" s="102"/>
    </row>
    <row r="208" spans="1:30">
      <c r="A208" s="102"/>
      <c r="B208" s="65" t="s">
        <v>673</v>
      </c>
      <c r="C208" s="102"/>
      <c r="D208" s="65">
        <v>71.56</v>
      </c>
      <c r="E208" s="65">
        <v>0.31</v>
      </c>
      <c r="F208" s="65">
        <v>13.92</v>
      </c>
      <c r="G208" s="65">
        <v>2.4900000000000002</v>
      </c>
      <c r="H208" s="65">
        <v>2.2400000000000002</v>
      </c>
      <c r="I208" s="65"/>
      <c r="J208" s="65"/>
      <c r="K208" s="65">
        <v>0.06</v>
      </c>
      <c r="L208" s="65">
        <v>0.56999999999999995</v>
      </c>
      <c r="M208" s="65">
        <v>1.97</v>
      </c>
      <c r="N208" s="65">
        <v>3.13</v>
      </c>
      <c r="O208" s="65">
        <v>4.5199999999999996</v>
      </c>
      <c r="P208" s="65">
        <v>0.12</v>
      </c>
      <c r="Q208" s="65">
        <v>267</v>
      </c>
      <c r="R208" s="65">
        <v>165</v>
      </c>
      <c r="S208" s="65">
        <v>15</v>
      </c>
      <c r="T208" s="65">
        <v>1.7</v>
      </c>
      <c r="U208" s="65">
        <v>55</v>
      </c>
      <c r="V208" s="65">
        <v>2.4</v>
      </c>
      <c r="W208" s="65">
        <v>7.9</v>
      </c>
      <c r="X208" s="65"/>
      <c r="Y208" s="8">
        <f t="shared" si="13"/>
        <v>1.6181818181818182</v>
      </c>
      <c r="Z208" s="8">
        <f t="shared" si="14"/>
        <v>8.8235294117647065</v>
      </c>
      <c r="AA208" s="8">
        <f t="shared" si="12"/>
        <v>22.916666666666668</v>
      </c>
      <c r="AB208" s="4"/>
      <c r="AC208" s="65">
        <v>699</v>
      </c>
      <c r="AD208" s="102"/>
    </row>
    <row r="209" spans="1:33">
      <c r="A209" s="98" t="s">
        <v>748</v>
      </c>
      <c r="B209" s="65" t="s">
        <v>675</v>
      </c>
      <c r="C209" s="102" t="s">
        <v>749</v>
      </c>
      <c r="D209" s="65">
        <v>67.58</v>
      </c>
      <c r="E209" s="65">
        <v>0.52</v>
      </c>
      <c r="F209" s="65">
        <v>15.72</v>
      </c>
      <c r="G209" s="65">
        <v>3.96</v>
      </c>
      <c r="H209" s="65">
        <v>3.56</v>
      </c>
      <c r="I209" s="67">
        <f t="shared" ref="I209:I220" si="15">(H209/(56+16)-J209/(56+16))/2*(56*2+48)</f>
        <v>1.2</v>
      </c>
      <c r="J209" s="46">
        <v>2.48</v>
      </c>
      <c r="K209" s="65">
        <v>7.0000000000000007E-2</v>
      </c>
      <c r="L209" s="65">
        <v>1.55</v>
      </c>
      <c r="M209" s="65">
        <v>3.17</v>
      </c>
      <c r="N209" s="65">
        <v>3.35</v>
      </c>
      <c r="O209" s="65">
        <v>3.98</v>
      </c>
      <c r="P209" s="65">
        <v>0.17</v>
      </c>
      <c r="Q209" s="65">
        <v>111</v>
      </c>
      <c r="R209" s="65">
        <v>200</v>
      </c>
      <c r="S209" s="65">
        <v>7.78</v>
      </c>
      <c r="T209" s="65">
        <v>1.1000000000000001</v>
      </c>
      <c r="U209" s="46">
        <v>120</v>
      </c>
      <c r="V209" s="46">
        <v>3.86</v>
      </c>
      <c r="W209" s="46">
        <v>2.11</v>
      </c>
      <c r="X209" s="4"/>
      <c r="Y209" s="8">
        <f t="shared" si="13"/>
        <v>0.55500000000000005</v>
      </c>
      <c r="Z209" s="8">
        <f t="shared" si="14"/>
        <v>7.0727272727272723</v>
      </c>
      <c r="AA209" s="8">
        <f t="shared" si="12"/>
        <v>31.088082901554404</v>
      </c>
      <c r="AB209" s="16">
        <f t="shared" ref="AB209:AB220" si="16">I209/J209</f>
        <v>0.48387096774193544</v>
      </c>
      <c r="AC209" s="65">
        <v>750</v>
      </c>
      <c r="AD209" s="102" t="s">
        <v>687</v>
      </c>
    </row>
    <row r="210" spans="1:33">
      <c r="A210" s="98"/>
      <c r="B210" s="65" t="s">
        <v>676</v>
      </c>
      <c r="C210" s="102"/>
      <c r="D210" s="65">
        <v>68.540000000000006</v>
      </c>
      <c r="E210" s="65">
        <v>0.5</v>
      </c>
      <c r="F210" s="65">
        <v>14.71</v>
      </c>
      <c r="G210" s="65">
        <v>3.86</v>
      </c>
      <c r="H210" s="65">
        <v>3.47</v>
      </c>
      <c r="I210" s="67">
        <f t="shared" si="15"/>
        <v>0.7444444444444448</v>
      </c>
      <c r="J210" s="46">
        <v>2.8</v>
      </c>
      <c r="K210" s="65">
        <v>7.0000000000000007E-2</v>
      </c>
      <c r="L210" s="65">
        <v>1.51</v>
      </c>
      <c r="M210" s="65">
        <v>3.11</v>
      </c>
      <c r="N210" s="65">
        <v>3.12</v>
      </c>
      <c r="O210" s="65">
        <v>3.47</v>
      </c>
      <c r="P210" s="65">
        <v>0.16</v>
      </c>
      <c r="Q210" s="65">
        <v>161</v>
      </c>
      <c r="R210" s="65">
        <v>231</v>
      </c>
      <c r="S210" s="65">
        <v>7.4</v>
      </c>
      <c r="T210" s="65">
        <v>0.86</v>
      </c>
      <c r="U210" s="46">
        <v>148</v>
      </c>
      <c r="V210" s="46">
        <v>4.2699999999999996</v>
      </c>
      <c r="W210" s="46">
        <v>268</v>
      </c>
      <c r="X210" s="4"/>
      <c r="Y210" s="8">
        <f t="shared" si="13"/>
        <v>0.69696969696969702</v>
      </c>
      <c r="Z210" s="8">
        <f t="shared" si="14"/>
        <v>8.6046511627906987</v>
      </c>
      <c r="AA210" s="8">
        <f t="shared" si="12"/>
        <v>34.660421545667454</v>
      </c>
      <c r="AB210" s="16">
        <f t="shared" si="16"/>
        <v>0.26587301587301604</v>
      </c>
      <c r="AC210" s="65">
        <v>771</v>
      </c>
      <c r="AD210" s="102"/>
    </row>
    <row r="211" spans="1:33">
      <c r="A211" s="98"/>
      <c r="B211" s="65" t="s">
        <v>677</v>
      </c>
      <c r="C211" s="102"/>
      <c r="D211" s="65">
        <v>68.62</v>
      </c>
      <c r="E211" s="65">
        <v>0.49</v>
      </c>
      <c r="F211" s="65">
        <v>15.01</v>
      </c>
      <c r="G211" s="65">
        <v>4.03</v>
      </c>
      <c r="H211" s="65">
        <v>3.63</v>
      </c>
      <c r="I211" s="67">
        <f t="shared" si="15"/>
        <v>1.4555555555555555</v>
      </c>
      <c r="J211" s="46">
        <v>2.3199999999999998</v>
      </c>
      <c r="K211" s="65">
        <v>0.06</v>
      </c>
      <c r="L211" s="65">
        <v>1.44</v>
      </c>
      <c r="M211" s="65">
        <v>3.12</v>
      </c>
      <c r="N211" s="65">
        <v>3.38</v>
      </c>
      <c r="O211" s="65">
        <v>3.26</v>
      </c>
      <c r="P211" s="65">
        <v>0.15</v>
      </c>
      <c r="Q211" s="65">
        <v>116</v>
      </c>
      <c r="R211" s="65">
        <v>190</v>
      </c>
      <c r="S211" s="65">
        <v>7.13</v>
      </c>
      <c r="T211" s="65">
        <v>1.0900000000000001</v>
      </c>
      <c r="U211" s="46">
        <v>145</v>
      </c>
      <c r="V211" s="46">
        <v>4.53</v>
      </c>
      <c r="W211" s="46">
        <v>4.38</v>
      </c>
      <c r="X211" s="4"/>
      <c r="Y211" s="8">
        <f t="shared" si="13"/>
        <v>0.61052631578947369</v>
      </c>
      <c r="Z211" s="8">
        <f t="shared" si="14"/>
        <v>6.5412844036697244</v>
      </c>
      <c r="AA211" s="8">
        <f t="shared" si="12"/>
        <v>32.008830022075053</v>
      </c>
      <c r="AB211" s="16">
        <f t="shared" si="16"/>
        <v>0.62739463601532564</v>
      </c>
      <c r="AC211" s="65">
        <v>769</v>
      </c>
      <c r="AD211" s="102"/>
    </row>
    <row r="212" spans="1:33">
      <c r="A212" s="98"/>
      <c r="B212" s="65" t="s">
        <v>678</v>
      </c>
      <c r="C212" s="102"/>
      <c r="D212" s="65">
        <v>68.150000000000006</v>
      </c>
      <c r="E212" s="65">
        <v>0.49</v>
      </c>
      <c r="F212" s="65">
        <v>15.21</v>
      </c>
      <c r="G212" s="65">
        <v>3.67</v>
      </c>
      <c r="H212" s="65">
        <v>3.3</v>
      </c>
      <c r="I212" s="67">
        <f t="shared" si="15"/>
        <v>0.77777777777777724</v>
      </c>
      <c r="J212" s="46">
        <v>2.6</v>
      </c>
      <c r="K212" s="65">
        <v>7.0000000000000007E-2</v>
      </c>
      <c r="L212" s="65">
        <v>1.37</v>
      </c>
      <c r="M212" s="65">
        <v>2.93</v>
      </c>
      <c r="N212" s="65">
        <v>3.35</v>
      </c>
      <c r="O212" s="65">
        <v>3.49</v>
      </c>
      <c r="P212" s="65">
        <v>0.15</v>
      </c>
      <c r="Q212" s="65">
        <v>152</v>
      </c>
      <c r="R212" s="65">
        <v>227</v>
      </c>
      <c r="S212" s="65">
        <v>7.23</v>
      </c>
      <c r="T212" s="65">
        <v>0.82</v>
      </c>
      <c r="U212" s="46">
        <v>138</v>
      </c>
      <c r="V212" s="46">
        <v>4.03</v>
      </c>
      <c r="W212" s="46">
        <v>17.399999999999999</v>
      </c>
      <c r="X212" s="4"/>
      <c r="Y212" s="8">
        <f t="shared" si="13"/>
        <v>0.66960352422907488</v>
      </c>
      <c r="Z212" s="8">
        <f t="shared" si="14"/>
        <v>8.8170731707317085</v>
      </c>
      <c r="AA212" s="8">
        <f t="shared" si="12"/>
        <v>34.24317617866005</v>
      </c>
      <c r="AB212" s="16">
        <f t="shared" si="16"/>
        <v>0.29914529914529892</v>
      </c>
      <c r="AC212" s="65">
        <v>767</v>
      </c>
      <c r="AD212" s="102"/>
    </row>
    <row r="213" spans="1:33">
      <c r="A213" s="98"/>
      <c r="B213" s="65" t="s">
        <v>679</v>
      </c>
      <c r="C213" s="102"/>
      <c r="D213" s="65">
        <v>67.53</v>
      </c>
      <c r="E213" s="65">
        <v>0.53</v>
      </c>
      <c r="F213" s="65">
        <v>15.56</v>
      </c>
      <c r="G213" s="65">
        <v>3.93</v>
      </c>
      <c r="H213" s="65">
        <v>3.54</v>
      </c>
      <c r="I213" s="67">
        <f t="shared" si="15"/>
        <v>1.1222222222222222</v>
      </c>
      <c r="J213" s="46">
        <v>2.5299999999999998</v>
      </c>
      <c r="K213" s="65">
        <v>7.0000000000000007E-2</v>
      </c>
      <c r="L213" s="65">
        <v>1.6</v>
      </c>
      <c r="M213" s="65">
        <v>3.39</v>
      </c>
      <c r="N213" s="65">
        <v>3.39</v>
      </c>
      <c r="O213" s="65">
        <v>3.42</v>
      </c>
      <c r="P213" s="65">
        <v>0.16</v>
      </c>
      <c r="Q213" s="65">
        <v>152</v>
      </c>
      <c r="R213" s="65">
        <v>249</v>
      </c>
      <c r="S213" s="65">
        <v>8.19</v>
      </c>
      <c r="T213" s="65">
        <v>1.21</v>
      </c>
      <c r="U213" s="46">
        <v>144</v>
      </c>
      <c r="V213" s="46">
        <v>4.5999999999999996</v>
      </c>
      <c r="W213" s="46">
        <v>15.9</v>
      </c>
      <c r="X213" s="4"/>
      <c r="Y213" s="8">
        <f t="shared" si="13"/>
        <v>0.61044176706827313</v>
      </c>
      <c r="Z213" s="8">
        <f t="shared" si="14"/>
        <v>6.7685950413223139</v>
      </c>
      <c r="AA213" s="8">
        <f t="shared" si="12"/>
        <v>31.304347826086961</v>
      </c>
      <c r="AB213" s="16">
        <f t="shared" si="16"/>
        <v>0.44356609574000883</v>
      </c>
      <c r="AC213" s="65">
        <v>765</v>
      </c>
      <c r="AD213" s="102"/>
    </row>
    <row r="214" spans="1:33">
      <c r="A214" s="98"/>
      <c r="B214" s="65" t="s">
        <v>680</v>
      </c>
      <c r="C214" s="102"/>
      <c r="D214" s="65">
        <v>67.38</v>
      </c>
      <c r="E214" s="65">
        <v>0.53</v>
      </c>
      <c r="F214" s="65">
        <v>15.63</v>
      </c>
      <c r="G214" s="65">
        <v>4.0199999999999996</v>
      </c>
      <c r="H214" s="65">
        <v>3.62</v>
      </c>
      <c r="I214" s="67">
        <f t="shared" si="15"/>
        <v>1.0333333333333339</v>
      </c>
      <c r="J214" s="46">
        <v>2.69</v>
      </c>
      <c r="K214" s="65">
        <v>7.0000000000000007E-2</v>
      </c>
      <c r="L214" s="65">
        <v>1.62</v>
      </c>
      <c r="M214" s="65">
        <v>3.43</v>
      </c>
      <c r="N214" s="65">
        <v>3.38</v>
      </c>
      <c r="O214" s="65">
        <v>3.26</v>
      </c>
      <c r="P214" s="65">
        <v>0.16</v>
      </c>
      <c r="Q214" s="65">
        <v>129</v>
      </c>
      <c r="R214" s="65">
        <v>244</v>
      </c>
      <c r="S214" s="65">
        <v>7.53</v>
      </c>
      <c r="T214" s="65">
        <v>0.9</v>
      </c>
      <c r="U214" s="46">
        <v>136</v>
      </c>
      <c r="V214" s="46">
        <v>4.07</v>
      </c>
      <c r="W214" s="46">
        <v>1.89</v>
      </c>
      <c r="X214" s="4"/>
      <c r="Y214" s="8">
        <f t="shared" si="13"/>
        <v>0.52868852459016391</v>
      </c>
      <c r="Z214" s="8">
        <f t="shared" si="14"/>
        <v>8.3666666666666671</v>
      </c>
      <c r="AA214" s="8">
        <f t="shared" si="12"/>
        <v>33.415233415233416</v>
      </c>
      <c r="AB214" s="16">
        <f t="shared" si="16"/>
        <v>0.38413878562577469</v>
      </c>
      <c r="AC214" s="65">
        <v>762</v>
      </c>
      <c r="AD214" s="102"/>
    </row>
    <row r="215" spans="1:33">
      <c r="A215" s="98"/>
      <c r="B215" s="65" t="s">
        <v>681</v>
      </c>
      <c r="C215" s="102" t="s">
        <v>750</v>
      </c>
      <c r="D215" s="65">
        <v>70.040000000000006</v>
      </c>
      <c r="E215" s="65">
        <v>0.43</v>
      </c>
      <c r="F215" s="65">
        <v>15.55</v>
      </c>
      <c r="G215" s="65">
        <v>2.72</v>
      </c>
      <c r="H215" s="65">
        <v>2.4500000000000002</v>
      </c>
      <c r="I215" s="67">
        <f t="shared" si="15"/>
        <v>0.48888888888888954</v>
      </c>
      <c r="J215" s="46">
        <v>2.0099999999999998</v>
      </c>
      <c r="K215" s="65">
        <v>0.03</v>
      </c>
      <c r="L215" s="65">
        <v>0.96</v>
      </c>
      <c r="M215" s="65">
        <v>2.5</v>
      </c>
      <c r="N215" s="65">
        <v>3.27</v>
      </c>
      <c r="O215" s="65">
        <v>4.54</v>
      </c>
      <c r="P215" s="65">
        <v>0.13</v>
      </c>
      <c r="Q215" s="65">
        <v>136</v>
      </c>
      <c r="R215" s="65">
        <v>211</v>
      </c>
      <c r="S215" s="65">
        <v>6.88</v>
      </c>
      <c r="T215" s="65">
        <v>0.82</v>
      </c>
      <c r="U215" s="46">
        <v>115</v>
      </c>
      <c r="V215" s="46">
        <v>3.44</v>
      </c>
      <c r="W215" s="46">
        <v>29.5</v>
      </c>
      <c r="X215" s="4"/>
      <c r="Y215" s="8">
        <f t="shared" si="13"/>
        <v>0.64454976303317535</v>
      </c>
      <c r="Z215" s="8">
        <f t="shared" si="14"/>
        <v>8.3902439024390247</v>
      </c>
      <c r="AA215" s="8">
        <f t="shared" si="12"/>
        <v>33.430232558139537</v>
      </c>
      <c r="AB215" s="16">
        <f t="shared" si="16"/>
        <v>0.2432283029297958</v>
      </c>
      <c r="AC215" s="65">
        <v>754</v>
      </c>
      <c r="AD215" s="102"/>
    </row>
    <row r="216" spans="1:33">
      <c r="A216" s="98"/>
      <c r="B216" s="65" t="s">
        <v>682</v>
      </c>
      <c r="C216" s="102"/>
      <c r="D216" s="65">
        <v>69.13</v>
      </c>
      <c r="E216" s="65">
        <v>0.47</v>
      </c>
      <c r="F216" s="65">
        <v>15.57</v>
      </c>
      <c r="G216" s="65">
        <v>2.99</v>
      </c>
      <c r="H216" s="65">
        <v>2.69</v>
      </c>
      <c r="I216" s="67">
        <f t="shared" si="15"/>
        <v>7.7777777777777724E-2</v>
      </c>
      <c r="J216" s="46">
        <v>2.62</v>
      </c>
      <c r="K216" s="65">
        <v>0.04</v>
      </c>
      <c r="L216" s="65">
        <v>0.96</v>
      </c>
      <c r="M216" s="65">
        <v>2.84</v>
      </c>
      <c r="N216" s="65">
        <v>3.25</v>
      </c>
      <c r="O216" s="65">
        <v>4.1900000000000004</v>
      </c>
      <c r="P216" s="65">
        <v>0.15</v>
      </c>
      <c r="Q216" s="65">
        <v>150</v>
      </c>
      <c r="R216" s="65">
        <v>238</v>
      </c>
      <c r="S216" s="65">
        <v>7.67</v>
      </c>
      <c r="T216" s="65">
        <v>0.81</v>
      </c>
      <c r="U216" s="46">
        <v>138</v>
      </c>
      <c r="V216" s="46">
        <v>4.0599999999999996</v>
      </c>
      <c r="W216" s="46">
        <v>122</v>
      </c>
      <c r="X216" s="4"/>
      <c r="Y216" s="8">
        <f t="shared" si="13"/>
        <v>0.63025210084033612</v>
      </c>
      <c r="Z216" s="8">
        <f t="shared" si="14"/>
        <v>9.4691358024691343</v>
      </c>
      <c r="AA216" s="8">
        <f t="shared" si="12"/>
        <v>33.990147783251231</v>
      </c>
      <c r="AB216" s="16">
        <f t="shared" si="16"/>
        <v>2.9686174724342641E-2</v>
      </c>
      <c r="AC216" s="65">
        <v>767</v>
      </c>
      <c r="AD216" s="102"/>
    </row>
    <row r="217" spans="1:33">
      <c r="A217" s="98"/>
      <c r="B217" s="65" t="s">
        <v>683</v>
      </c>
      <c r="C217" s="102"/>
      <c r="D217" s="65">
        <v>69.55</v>
      </c>
      <c r="E217" s="65">
        <v>0.48</v>
      </c>
      <c r="F217" s="65">
        <v>15.33</v>
      </c>
      <c r="G217" s="65">
        <v>3.01</v>
      </c>
      <c r="H217" s="65">
        <v>2.71</v>
      </c>
      <c r="I217" s="67">
        <f t="shared" si="15"/>
        <v>0.11111111111111127</v>
      </c>
      <c r="J217" s="46">
        <v>2.61</v>
      </c>
      <c r="K217" s="65">
        <v>0.03</v>
      </c>
      <c r="L217" s="65">
        <v>1</v>
      </c>
      <c r="M217" s="65">
        <v>2.5499999999999998</v>
      </c>
      <c r="N217" s="65">
        <v>3.01</v>
      </c>
      <c r="O217" s="65">
        <v>4.7</v>
      </c>
      <c r="P217" s="65">
        <v>0.15</v>
      </c>
      <c r="Q217" s="65">
        <v>154</v>
      </c>
      <c r="R217" s="65">
        <v>236</v>
      </c>
      <c r="S217" s="65">
        <v>7.78</v>
      </c>
      <c r="T217" s="65">
        <v>0.91</v>
      </c>
      <c r="U217" s="46">
        <v>136</v>
      </c>
      <c r="V217" s="46">
        <v>4.16</v>
      </c>
      <c r="W217" s="46">
        <v>122</v>
      </c>
      <c r="X217" s="4"/>
      <c r="Y217" s="8">
        <f t="shared" si="13"/>
        <v>0.65254237288135597</v>
      </c>
      <c r="Z217" s="8">
        <f t="shared" si="14"/>
        <v>8.5494505494505493</v>
      </c>
      <c r="AA217" s="8">
        <f t="shared" si="12"/>
        <v>32.692307692307693</v>
      </c>
      <c r="AB217" s="16">
        <f t="shared" si="16"/>
        <v>4.2571306939123095E-2</v>
      </c>
      <c r="AC217" s="65">
        <v>768</v>
      </c>
      <c r="AD217" s="102"/>
    </row>
    <row r="218" spans="1:33">
      <c r="A218" s="98"/>
      <c r="B218" s="65" t="s">
        <v>684</v>
      </c>
      <c r="C218" s="102"/>
      <c r="D218" s="65">
        <v>68.53</v>
      </c>
      <c r="E218" s="65">
        <v>0.53</v>
      </c>
      <c r="F218" s="65">
        <v>15.51</v>
      </c>
      <c r="G218" s="65">
        <v>3.21</v>
      </c>
      <c r="H218" s="65">
        <v>2.89</v>
      </c>
      <c r="I218" s="67">
        <f t="shared" si="15"/>
        <v>0.30000000000000027</v>
      </c>
      <c r="J218" s="46">
        <v>2.62</v>
      </c>
      <c r="K218" s="65">
        <v>0.04</v>
      </c>
      <c r="L218" s="65">
        <v>1.05</v>
      </c>
      <c r="M218" s="65">
        <v>2.93</v>
      </c>
      <c r="N218" s="65">
        <v>3.28</v>
      </c>
      <c r="O218" s="65">
        <v>4</v>
      </c>
      <c r="P218" s="65">
        <v>0.16</v>
      </c>
      <c r="Q218" s="65">
        <v>152</v>
      </c>
      <c r="R218" s="65">
        <v>247</v>
      </c>
      <c r="S218" s="65">
        <v>8.2200000000000006</v>
      </c>
      <c r="T218" s="65">
        <v>0.85</v>
      </c>
      <c r="U218" s="46">
        <v>140</v>
      </c>
      <c r="V218" s="46">
        <v>4.09</v>
      </c>
      <c r="W218" s="46">
        <v>241</v>
      </c>
      <c r="X218" s="4"/>
      <c r="Y218" s="8">
        <f t="shared" si="13"/>
        <v>0.61538461538461542</v>
      </c>
      <c r="Z218" s="8">
        <f t="shared" si="14"/>
        <v>9.6705882352941188</v>
      </c>
      <c r="AA218" s="8">
        <f t="shared" si="12"/>
        <v>34.229828850855746</v>
      </c>
      <c r="AB218" s="16">
        <f t="shared" si="16"/>
        <v>0.11450381679389322</v>
      </c>
      <c r="AC218" s="65">
        <v>767</v>
      </c>
      <c r="AD218" s="102"/>
    </row>
    <row r="219" spans="1:33">
      <c r="A219" s="98"/>
      <c r="B219" s="65" t="s">
        <v>685</v>
      </c>
      <c r="C219" s="102"/>
      <c r="D219" s="65">
        <v>69.430000000000007</v>
      </c>
      <c r="E219" s="65">
        <v>0.33</v>
      </c>
      <c r="F219" s="65">
        <v>14.85</v>
      </c>
      <c r="G219" s="65">
        <v>2.2000000000000002</v>
      </c>
      <c r="H219" s="65">
        <v>1.98</v>
      </c>
      <c r="I219" s="67">
        <f t="shared" si="15"/>
        <v>0.3888888888888889</v>
      </c>
      <c r="J219" s="46">
        <v>1.63</v>
      </c>
      <c r="K219" s="65">
        <v>0.02</v>
      </c>
      <c r="L219" s="65">
        <v>0.75</v>
      </c>
      <c r="M219" s="65">
        <v>1.83</v>
      </c>
      <c r="N219" s="65">
        <v>2.92</v>
      </c>
      <c r="O219" s="65">
        <v>5.2</v>
      </c>
      <c r="P219" s="65">
        <v>0.12</v>
      </c>
      <c r="Q219" s="65">
        <v>157</v>
      </c>
      <c r="R219" s="65">
        <v>178</v>
      </c>
      <c r="S219" s="65">
        <v>8.4700000000000006</v>
      </c>
      <c r="T219" s="65">
        <v>1.1200000000000001</v>
      </c>
      <c r="U219" s="46">
        <v>114</v>
      </c>
      <c r="V219" s="46">
        <v>3.63</v>
      </c>
      <c r="W219" s="46">
        <v>67.8</v>
      </c>
      <c r="X219" s="4"/>
      <c r="Y219" s="8">
        <f t="shared" si="13"/>
        <v>0.8820224719101124</v>
      </c>
      <c r="Z219" s="8">
        <f t="shared" si="14"/>
        <v>7.5625</v>
      </c>
      <c r="AA219" s="8">
        <f t="shared" si="12"/>
        <v>31.404958677685951</v>
      </c>
      <c r="AB219" s="16">
        <f t="shared" si="16"/>
        <v>0.23858214042263123</v>
      </c>
      <c r="AC219" s="65">
        <v>758</v>
      </c>
      <c r="AD219" s="102"/>
    </row>
    <row r="220" spans="1:33">
      <c r="A220" s="98"/>
      <c r="B220" s="65" t="s">
        <v>686</v>
      </c>
      <c r="C220" s="102"/>
      <c r="D220" s="65">
        <v>69</v>
      </c>
      <c r="E220" s="65">
        <v>0.47</v>
      </c>
      <c r="F220" s="65">
        <v>15.45</v>
      </c>
      <c r="G220" s="65">
        <v>2.93</v>
      </c>
      <c r="H220" s="65">
        <v>2.64</v>
      </c>
      <c r="I220" s="67">
        <f t="shared" si="15"/>
        <v>0.20000000000000018</v>
      </c>
      <c r="J220" s="46">
        <v>2.46</v>
      </c>
      <c r="K220" s="65">
        <v>0.04</v>
      </c>
      <c r="L220" s="65">
        <v>0.96</v>
      </c>
      <c r="M220" s="65">
        <v>2.8</v>
      </c>
      <c r="N220" s="65">
        <v>3.25</v>
      </c>
      <c r="O220" s="65">
        <v>4.1100000000000003</v>
      </c>
      <c r="P220" s="65">
        <v>0.15</v>
      </c>
      <c r="Q220" s="65">
        <v>130</v>
      </c>
      <c r="R220" s="65">
        <v>252</v>
      </c>
      <c r="S220" s="65">
        <v>8.59</v>
      </c>
      <c r="T220" s="65">
        <v>1</v>
      </c>
      <c r="U220" s="46">
        <v>143</v>
      </c>
      <c r="V220" s="46">
        <v>4.2300000000000004</v>
      </c>
      <c r="W220" s="46">
        <v>456</v>
      </c>
      <c r="X220" s="4"/>
      <c r="Y220" s="8">
        <f t="shared" si="13"/>
        <v>0.51587301587301593</v>
      </c>
      <c r="Z220" s="8">
        <f t="shared" si="14"/>
        <v>8.59</v>
      </c>
      <c r="AA220" s="8">
        <f t="shared" si="12"/>
        <v>33.806146572104012</v>
      </c>
      <c r="AB220" s="16">
        <f t="shared" si="16"/>
        <v>8.1300813008130149E-2</v>
      </c>
      <c r="AC220" s="65">
        <v>771</v>
      </c>
      <c r="AD220" s="102"/>
      <c r="AE220" s="82"/>
      <c r="AG220" s="82"/>
    </row>
    <row r="221" spans="1:33" ht="18.75">
      <c r="A221" s="87" t="s">
        <v>1480</v>
      </c>
    </row>
    <row r="222" spans="1:33">
      <c r="A222" s="86"/>
    </row>
    <row r="223" spans="1:33">
      <c r="A223" s="83" t="s">
        <v>688</v>
      </c>
    </row>
    <row r="224" spans="1:33">
      <c r="A224" s="78" t="s">
        <v>689</v>
      </c>
    </row>
    <row r="225" spans="1:1">
      <c r="A225" s="78" t="s">
        <v>690</v>
      </c>
    </row>
    <row r="226" spans="1:1">
      <c r="A226" s="78" t="s">
        <v>691</v>
      </c>
    </row>
    <row r="227" spans="1:1">
      <c r="A227" s="78" t="s">
        <v>692</v>
      </c>
    </row>
    <row r="228" spans="1:1">
      <c r="A228" s="78" t="s">
        <v>693</v>
      </c>
    </row>
    <row r="229" spans="1:1">
      <c r="A229" s="78" t="s">
        <v>694</v>
      </c>
    </row>
    <row r="230" spans="1:1">
      <c r="A230" s="78" t="s">
        <v>695</v>
      </c>
    </row>
    <row r="231" spans="1:1">
      <c r="A231" s="78" t="s">
        <v>696</v>
      </c>
    </row>
    <row r="232" spans="1:1">
      <c r="A232" s="78" t="s">
        <v>697</v>
      </c>
    </row>
    <row r="233" spans="1:1">
      <c r="A233" s="78" t="s">
        <v>698</v>
      </c>
    </row>
    <row r="234" spans="1:1">
      <c r="A234" s="78" t="s">
        <v>699</v>
      </c>
    </row>
    <row r="235" spans="1:1">
      <c r="A235" s="78" t="s">
        <v>700</v>
      </c>
    </row>
    <row r="236" spans="1:1">
      <c r="A236" s="78" t="s">
        <v>701</v>
      </c>
    </row>
    <row r="237" spans="1:1">
      <c r="A237" s="78" t="s">
        <v>702</v>
      </c>
    </row>
    <row r="238" spans="1:1">
      <c r="A238" s="78" t="s">
        <v>703</v>
      </c>
    </row>
    <row r="239" spans="1:1">
      <c r="A239" s="78" t="s">
        <v>704</v>
      </c>
    </row>
    <row r="240" spans="1:1">
      <c r="A240" s="78" t="s">
        <v>705</v>
      </c>
    </row>
    <row r="241" spans="1:1">
      <c r="A241" s="78" t="s">
        <v>706</v>
      </c>
    </row>
    <row r="242" spans="1:1">
      <c r="A242" s="78" t="s">
        <v>707</v>
      </c>
    </row>
    <row r="243" spans="1:1">
      <c r="A243" s="78" t="s">
        <v>708</v>
      </c>
    </row>
    <row r="244" spans="1:1">
      <c r="A244" s="78" t="s">
        <v>709</v>
      </c>
    </row>
    <row r="245" spans="1:1">
      <c r="A245" s="78" t="s">
        <v>710</v>
      </c>
    </row>
    <row r="246" spans="1:1">
      <c r="A246" s="78" t="s">
        <v>711</v>
      </c>
    </row>
    <row r="247" spans="1:1">
      <c r="A247" s="78" t="s">
        <v>712</v>
      </c>
    </row>
    <row r="248" spans="1:1">
      <c r="A248" s="78" t="s">
        <v>713</v>
      </c>
    </row>
    <row r="249" spans="1:1">
      <c r="A249" s="78" t="s">
        <v>714</v>
      </c>
    </row>
    <row r="250" spans="1:1">
      <c r="A250" s="78" t="s">
        <v>715</v>
      </c>
    </row>
    <row r="251" spans="1:1">
      <c r="A251" s="78" t="s">
        <v>716</v>
      </c>
    </row>
    <row r="252" spans="1:1">
      <c r="A252" s="78" t="s">
        <v>717</v>
      </c>
    </row>
    <row r="253" spans="1:1">
      <c r="A253" s="78" t="s">
        <v>718</v>
      </c>
    </row>
    <row r="254" spans="1:1">
      <c r="A254" s="78" t="s">
        <v>719</v>
      </c>
    </row>
  </sheetData>
  <mergeCells count="52">
    <mergeCell ref="A201:A208"/>
    <mergeCell ref="C201:C208"/>
    <mergeCell ref="AD201:AD208"/>
    <mergeCell ref="A209:A220"/>
    <mergeCell ref="C209:C214"/>
    <mergeCell ref="AD209:AD220"/>
    <mergeCell ref="C215:C220"/>
    <mergeCell ref="A168:A191"/>
    <mergeCell ref="AD168:AD179"/>
    <mergeCell ref="C180:C191"/>
    <mergeCell ref="AD180:AD191"/>
    <mergeCell ref="A192:A200"/>
    <mergeCell ref="C192:C200"/>
    <mergeCell ref="AD192:AD200"/>
    <mergeCell ref="C146:C155"/>
    <mergeCell ref="AD146:AD155"/>
    <mergeCell ref="A156:A167"/>
    <mergeCell ref="C156:C162"/>
    <mergeCell ref="AD156:AD167"/>
    <mergeCell ref="C163:C167"/>
    <mergeCell ref="A57:A155"/>
    <mergeCell ref="C57:C65"/>
    <mergeCell ref="AD57:AD83"/>
    <mergeCell ref="C66:C75"/>
    <mergeCell ref="C76:C83"/>
    <mergeCell ref="C84:C87"/>
    <mergeCell ref="AD84:AD87"/>
    <mergeCell ref="AD88:AD90"/>
    <mergeCell ref="C91:C101"/>
    <mergeCell ref="AD91:AD121"/>
    <mergeCell ref="C102:C108"/>
    <mergeCell ref="C109:C113"/>
    <mergeCell ref="C114:C121"/>
    <mergeCell ref="C122:C133"/>
    <mergeCell ref="AD122:AD145"/>
    <mergeCell ref="C134:C145"/>
    <mergeCell ref="A3:A56"/>
    <mergeCell ref="C3:C5"/>
    <mergeCell ref="AD3:AD5"/>
    <mergeCell ref="C6:C10"/>
    <mergeCell ref="AD6:AD10"/>
    <mergeCell ref="C11:C24"/>
    <mergeCell ref="AD11:AD35"/>
    <mergeCell ref="C25:C31"/>
    <mergeCell ref="C32:C35"/>
    <mergeCell ref="C36:C37"/>
    <mergeCell ref="AD36:AD43"/>
    <mergeCell ref="C38:C40"/>
    <mergeCell ref="C41:C43"/>
    <mergeCell ref="C44:C52"/>
    <mergeCell ref="AD44:AD56"/>
    <mergeCell ref="C53:C56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61"/>
  <sheetViews>
    <sheetView zoomScaleNormal="100" workbookViewId="0"/>
  </sheetViews>
  <sheetFormatPr defaultColWidth="9.140625" defaultRowHeight="15"/>
  <cols>
    <col min="1" max="1" width="12.42578125" style="20" customWidth="1"/>
    <col min="2" max="2" width="11.85546875" style="20" customWidth="1"/>
    <col min="3" max="3" width="18.140625" style="20" customWidth="1"/>
    <col min="4" max="4" width="15.140625" style="20" customWidth="1"/>
    <col min="5" max="30" width="9.140625" style="20"/>
    <col min="31" max="31" width="11" style="20" bestFit="1" customWidth="1"/>
    <col min="32" max="32" width="9.140625" style="20"/>
    <col min="33" max="33" width="16.85546875" style="29" customWidth="1"/>
    <col min="34" max="16384" width="9.140625" style="20"/>
  </cols>
  <sheetData>
    <row r="1" spans="1:33" s="6" customFormat="1">
      <c r="A1" s="30" t="s">
        <v>1511</v>
      </c>
      <c r="AG1" s="19"/>
    </row>
    <row r="2" spans="1:33" ht="18.75">
      <c r="A2" s="46" t="s">
        <v>761</v>
      </c>
      <c r="B2" s="46" t="s">
        <v>1458</v>
      </c>
      <c r="C2" s="46" t="s">
        <v>2</v>
      </c>
      <c r="D2" s="4" t="s">
        <v>1457</v>
      </c>
      <c r="E2" s="4" t="s">
        <v>1467</v>
      </c>
      <c r="F2" s="4" t="s">
        <v>1468</v>
      </c>
      <c r="G2" s="4" t="s">
        <v>1469</v>
      </c>
      <c r="H2" s="4" t="s">
        <v>1477</v>
      </c>
      <c r="I2" s="4" t="s">
        <v>1470</v>
      </c>
      <c r="J2" s="4" t="s">
        <v>1471</v>
      </c>
      <c r="K2" s="4" t="s">
        <v>6</v>
      </c>
      <c r="L2" s="4" t="s">
        <v>8</v>
      </c>
      <c r="M2" s="4" t="s">
        <v>9</v>
      </c>
      <c r="N2" s="4" t="s">
        <v>10</v>
      </c>
      <c r="O2" s="4" t="s">
        <v>1472</v>
      </c>
      <c r="P2" s="4" t="s">
        <v>1473</v>
      </c>
      <c r="Q2" s="4" t="s">
        <v>1474</v>
      </c>
      <c r="R2" s="4" t="s">
        <v>629</v>
      </c>
      <c r="S2" s="4" t="s">
        <v>720</v>
      </c>
      <c r="T2" s="4" t="s">
        <v>14</v>
      </c>
      <c r="U2" s="4" t="s">
        <v>15</v>
      </c>
      <c r="V2" s="4" t="s">
        <v>17</v>
      </c>
      <c r="W2" s="4" t="s">
        <v>19</v>
      </c>
      <c r="X2" s="4" t="s">
        <v>16</v>
      </c>
      <c r="Y2" s="4" t="s">
        <v>18</v>
      </c>
      <c r="Z2" s="4" t="s">
        <v>375</v>
      </c>
      <c r="AA2" s="4" t="s">
        <v>376</v>
      </c>
      <c r="AB2" s="4" t="s">
        <v>20</v>
      </c>
      <c r="AC2" s="4" t="s">
        <v>21</v>
      </c>
      <c r="AD2" s="4" t="s">
        <v>22</v>
      </c>
      <c r="AE2" s="4" t="s">
        <v>1475</v>
      </c>
      <c r="AF2" s="4" t="s">
        <v>1476</v>
      </c>
      <c r="AG2" s="46" t="s">
        <v>765</v>
      </c>
    </row>
    <row r="3" spans="1:33">
      <c r="A3" s="98" t="s">
        <v>762</v>
      </c>
      <c r="B3" s="98" t="s">
        <v>767</v>
      </c>
      <c r="C3" s="98" t="s">
        <v>798</v>
      </c>
      <c r="D3" s="4" t="s">
        <v>348</v>
      </c>
      <c r="E3" s="4">
        <v>79.84</v>
      </c>
      <c r="F3" s="4">
        <v>0.03</v>
      </c>
      <c r="G3" s="4">
        <v>10.96</v>
      </c>
      <c r="H3" s="4"/>
      <c r="I3" s="4">
        <v>0.56999999999999995</v>
      </c>
      <c r="J3" s="4"/>
      <c r="K3" s="4"/>
      <c r="L3" s="4">
        <v>0.02</v>
      </c>
      <c r="M3" s="4">
        <v>0.06</v>
      </c>
      <c r="N3" s="4">
        <v>0.25</v>
      </c>
      <c r="O3" s="4">
        <v>2.39</v>
      </c>
      <c r="P3" s="4">
        <v>5.1100000000000003</v>
      </c>
      <c r="Q3" s="4">
        <v>3.0000000000000001E-3</v>
      </c>
      <c r="R3" s="4">
        <v>0.64</v>
      </c>
      <c r="S3" s="4">
        <v>99.87</v>
      </c>
      <c r="T3" s="4">
        <v>588</v>
      </c>
      <c r="U3" s="4">
        <v>18.8</v>
      </c>
      <c r="V3" s="4">
        <v>26</v>
      </c>
      <c r="W3" s="4">
        <v>4.3</v>
      </c>
      <c r="X3" s="4">
        <v>71</v>
      </c>
      <c r="Y3" s="4">
        <v>4.7</v>
      </c>
      <c r="Z3" s="4">
        <v>2</v>
      </c>
      <c r="AA3" s="4">
        <v>18</v>
      </c>
      <c r="AB3" s="18">
        <f t="shared" ref="AB3:AB57" si="0">T3/U3</f>
        <v>31.276595744680851</v>
      </c>
      <c r="AC3" s="18">
        <f t="shared" ref="AC3:AC23" si="1">V3/W3</f>
        <v>6.0465116279069768</v>
      </c>
      <c r="AD3" s="18">
        <f t="shared" ref="AD3:AD23" si="2">X3/Y3</f>
        <v>15.106382978723405</v>
      </c>
      <c r="AE3" s="7"/>
      <c r="AF3" s="7">
        <v>733.7996708146411</v>
      </c>
      <c r="AG3" s="98" t="s">
        <v>882</v>
      </c>
    </row>
    <row r="4" spans="1:33">
      <c r="A4" s="98"/>
      <c r="B4" s="98"/>
      <c r="C4" s="98"/>
      <c r="D4" s="4" t="s">
        <v>349</v>
      </c>
      <c r="E4" s="4">
        <v>82.53</v>
      </c>
      <c r="F4" s="4">
        <v>0.1</v>
      </c>
      <c r="G4" s="4">
        <v>7.81</v>
      </c>
      <c r="H4" s="4"/>
      <c r="I4" s="4">
        <v>3.45</v>
      </c>
      <c r="J4" s="4"/>
      <c r="K4" s="4"/>
      <c r="L4" s="4">
        <v>0.19</v>
      </c>
      <c r="M4" s="4">
        <v>0.16</v>
      </c>
      <c r="N4" s="4">
        <v>0.6</v>
      </c>
      <c r="O4" s="4">
        <v>1.05</v>
      </c>
      <c r="P4" s="4">
        <v>2.66</v>
      </c>
      <c r="Q4" s="4">
        <v>3.0000000000000001E-3</v>
      </c>
      <c r="R4" s="4">
        <v>1.33</v>
      </c>
      <c r="S4" s="4">
        <v>99.87</v>
      </c>
      <c r="T4" s="4">
        <v>264</v>
      </c>
      <c r="U4" s="4">
        <v>8.6</v>
      </c>
      <c r="V4" s="4">
        <v>29.9</v>
      </c>
      <c r="W4" s="4">
        <v>3.2</v>
      </c>
      <c r="X4" s="4">
        <v>178</v>
      </c>
      <c r="Y4" s="4">
        <v>7.8</v>
      </c>
      <c r="Z4" s="4">
        <v>3</v>
      </c>
      <c r="AA4" s="4">
        <v>31</v>
      </c>
      <c r="AB4" s="18">
        <f t="shared" si="0"/>
        <v>30.697674418604652</v>
      </c>
      <c r="AC4" s="18">
        <f t="shared" si="1"/>
        <v>9.3437499999999982</v>
      </c>
      <c r="AD4" s="18">
        <f t="shared" si="2"/>
        <v>22.820512820512821</v>
      </c>
      <c r="AE4" s="7"/>
      <c r="AF4" s="7">
        <v>834.95655086647582</v>
      </c>
      <c r="AG4" s="98"/>
    </row>
    <row r="5" spans="1:33">
      <c r="A5" s="98"/>
      <c r="B5" s="98"/>
      <c r="C5" s="98"/>
      <c r="D5" s="4" t="s">
        <v>350</v>
      </c>
      <c r="E5" s="4">
        <v>75.62</v>
      </c>
      <c r="F5" s="4">
        <v>0.05</v>
      </c>
      <c r="G5" s="4">
        <v>12.92</v>
      </c>
      <c r="H5" s="4"/>
      <c r="I5" s="4">
        <v>0.79</v>
      </c>
      <c r="J5" s="4"/>
      <c r="K5" s="4"/>
      <c r="L5" s="4">
        <v>0.05</v>
      </c>
      <c r="M5" s="4">
        <v>7.0000000000000007E-2</v>
      </c>
      <c r="N5" s="4">
        <v>0.57999999999999996</v>
      </c>
      <c r="O5" s="4">
        <v>2.91</v>
      </c>
      <c r="P5" s="4">
        <v>5.76</v>
      </c>
      <c r="Q5" s="4">
        <v>5.0000000000000001E-3</v>
      </c>
      <c r="R5" s="4">
        <v>1.0900000000000001</v>
      </c>
      <c r="S5" s="4">
        <v>99.83</v>
      </c>
      <c r="T5" s="4">
        <v>630</v>
      </c>
      <c r="U5" s="4">
        <v>26</v>
      </c>
      <c r="V5" s="4">
        <v>12.3</v>
      </c>
      <c r="W5" s="4">
        <v>2.4</v>
      </c>
      <c r="X5" s="4">
        <v>72</v>
      </c>
      <c r="Y5" s="4">
        <v>4.4000000000000004</v>
      </c>
      <c r="Z5" s="4">
        <v>1</v>
      </c>
      <c r="AA5" s="4">
        <v>24</v>
      </c>
      <c r="AB5" s="18">
        <f t="shared" si="0"/>
        <v>24.23076923076923</v>
      </c>
      <c r="AC5" s="18">
        <f t="shared" si="1"/>
        <v>5.1250000000000009</v>
      </c>
      <c r="AD5" s="18">
        <f t="shared" si="2"/>
        <v>16.363636363636363</v>
      </c>
      <c r="AE5" s="7"/>
      <c r="AF5" s="7">
        <v>727.34172066290478</v>
      </c>
      <c r="AG5" s="98"/>
    </row>
    <row r="6" spans="1:33">
      <c r="A6" s="98"/>
      <c r="B6" s="98"/>
      <c r="C6" s="98"/>
      <c r="D6" s="4" t="s">
        <v>351</v>
      </c>
      <c r="E6" s="4">
        <v>75.540000000000006</v>
      </c>
      <c r="F6" s="4">
        <v>0.06</v>
      </c>
      <c r="G6" s="4">
        <v>12.78</v>
      </c>
      <c r="H6" s="4"/>
      <c r="I6" s="4">
        <v>1.25</v>
      </c>
      <c r="J6" s="4"/>
      <c r="K6" s="4"/>
      <c r="L6" s="4">
        <v>0.08</v>
      </c>
      <c r="M6" s="4">
        <v>0.08</v>
      </c>
      <c r="N6" s="4">
        <v>0.86</v>
      </c>
      <c r="O6" s="4">
        <v>3.33</v>
      </c>
      <c r="P6" s="4">
        <v>4.76</v>
      </c>
      <c r="Q6" s="4">
        <v>6.0000000000000001E-3</v>
      </c>
      <c r="R6" s="4">
        <v>1.1100000000000001</v>
      </c>
      <c r="S6" s="4">
        <v>99.85</v>
      </c>
      <c r="T6" s="4">
        <v>583</v>
      </c>
      <c r="U6" s="4">
        <v>21.2</v>
      </c>
      <c r="V6" s="4">
        <v>33</v>
      </c>
      <c r="W6" s="4">
        <v>6.8</v>
      </c>
      <c r="X6" s="4">
        <v>93</v>
      </c>
      <c r="Y6" s="4">
        <v>6.4</v>
      </c>
      <c r="Z6" s="4">
        <v>6</v>
      </c>
      <c r="AA6" s="4">
        <v>27</v>
      </c>
      <c r="AB6" s="18">
        <f t="shared" si="0"/>
        <v>27.5</v>
      </c>
      <c r="AC6" s="18">
        <f t="shared" si="1"/>
        <v>4.8529411764705888</v>
      </c>
      <c r="AD6" s="18">
        <f t="shared" si="2"/>
        <v>14.53125</v>
      </c>
      <c r="AE6" s="7"/>
      <c r="AF6" s="7">
        <v>745.65095170001962</v>
      </c>
      <c r="AG6" s="98"/>
    </row>
    <row r="7" spans="1:33">
      <c r="A7" s="98"/>
      <c r="B7" s="98"/>
      <c r="C7" s="98"/>
      <c r="D7" s="4" t="s">
        <v>810</v>
      </c>
      <c r="E7" s="4">
        <v>77.2</v>
      </c>
      <c r="F7" s="4">
        <v>0.05</v>
      </c>
      <c r="G7" s="4">
        <v>12.46</v>
      </c>
      <c r="H7" s="4"/>
      <c r="I7" s="4">
        <v>0.87</v>
      </c>
      <c r="J7" s="4"/>
      <c r="K7" s="4"/>
      <c r="L7" s="4">
        <v>0.06</v>
      </c>
      <c r="M7" s="4">
        <v>0.08</v>
      </c>
      <c r="N7" s="4">
        <v>0.86</v>
      </c>
      <c r="O7" s="4">
        <v>3.19</v>
      </c>
      <c r="P7" s="4">
        <v>4.79</v>
      </c>
      <c r="Q7" s="4">
        <v>3.0000000000000001E-3</v>
      </c>
      <c r="R7" s="4">
        <v>0.3</v>
      </c>
      <c r="S7" s="4">
        <v>99.86</v>
      </c>
      <c r="T7" s="4">
        <v>621</v>
      </c>
      <c r="U7" s="4">
        <v>19.2</v>
      </c>
      <c r="V7" s="4">
        <v>28.3</v>
      </c>
      <c r="W7" s="4">
        <v>6.1</v>
      </c>
      <c r="X7" s="4">
        <v>75</v>
      </c>
      <c r="Y7" s="4">
        <v>4.3</v>
      </c>
      <c r="Z7" s="4">
        <v>1</v>
      </c>
      <c r="AA7" s="4">
        <v>23</v>
      </c>
      <c r="AB7" s="18">
        <f t="shared" si="0"/>
        <v>32.34375</v>
      </c>
      <c r="AC7" s="18">
        <f t="shared" si="1"/>
        <v>4.639344262295082</v>
      </c>
      <c r="AD7" s="18">
        <f t="shared" si="2"/>
        <v>17.441860465116278</v>
      </c>
      <c r="AE7" s="7"/>
      <c r="AF7" s="7">
        <v>729.14960170680752</v>
      </c>
      <c r="AG7" s="98"/>
    </row>
    <row r="8" spans="1:33">
      <c r="A8" s="98"/>
      <c r="B8" s="98"/>
      <c r="C8" s="98"/>
      <c r="D8" s="4" t="s">
        <v>811</v>
      </c>
      <c r="E8" s="4">
        <v>76.12</v>
      </c>
      <c r="F8" s="4">
        <v>0.05</v>
      </c>
      <c r="G8" s="4">
        <v>12.77</v>
      </c>
      <c r="H8" s="4"/>
      <c r="I8" s="4">
        <v>1.1599999999999999</v>
      </c>
      <c r="J8" s="4"/>
      <c r="K8" s="4"/>
      <c r="L8" s="4">
        <v>0.1</v>
      </c>
      <c r="M8" s="4">
        <v>0.06</v>
      </c>
      <c r="N8" s="4">
        <v>0.72</v>
      </c>
      <c r="O8" s="4">
        <v>3.53</v>
      </c>
      <c r="P8" s="4">
        <v>4.57</v>
      </c>
      <c r="Q8" s="4">
        <v>3.0000000000000001E-3</v>
      </c>
      <c r="R8" s="4">
        <v>0.76</v>
      </c>
      <c r="S8" s="4">
        <v>99.83</v>
      </c>
      <c r="T8" s="4">
        <v>730</v>
      </c>
      <c r="U8" s="4">
        <v>10.6</v>
      </c>
      <c r="V8" s="4">
        <v>35.5</v>
      </c>
      <c r="W8" s="4">
        <v>8.9</v>
      </c>
      <c r="X8" s="4">
        <v>78</v>
      </c>
      <c r="Y8" s="4">
        <v>5.0999999999999996</v>
      </c>
      <c r="Z8" s="4">
        <v>3</v>
      </c>
      <c r="AA8" s="4">
        <v>29</v>
      </c>
      <c r="AB8" s="18">
        <f t="shared" si="0"/>
        <v>68.867924528301884</v>
      </c>
      <c r="AC8" s="18">
        <f t="shared" si="1"/>
        <v>3.98876404494382</v>
      </c>
      <c r="AD8" s="18">
        <f t="shared" si="2"/>
        <v>15.294117647058824</v>
      </c>
      <c r="AE8" s="7"/>
      <c r="AF8" s="7">
        <v>732.87408710302577</v>
      </c>
      <c r="AG8" s="98"/>
    </row>
    <row r="9" spans="1:33">
      <c r="A9" s="98"/>
      <c r="B9" s="98"/>
      <c r="C9" s="98"/>
      <c r="D9" s="4" t="s">
        <v>812</v>
      </c>
      <c r="E9" s="4">
        <v>75.150000000000006</v>
      </c>
      <c r="F9" s="4">
        <v>0.02</v>
      </c>
      <c r="G9" s="4">
        <v>13.1</v>
      </c>
      <c r="H9" s="4"/>
      <c r="I9" s="4">
        <v>0.66</v>
      </c>
      <c r="J9" s="4"/>
      <c r="K9" s="4"/>
      <c r="L9" s="4">
        <v>0.38</v>
      </c>
      <c r="M9" s="4">
        <v>0.05</v>
      </c>
      <c r="N9" s="4">
        <v>0.47</v>
      </c>
      <c r="O9" s="4">
        <v>2.63</v>
      </c>
      <c r="P9" s="4">
        <v>6.45</v>
      </c>
      <c r="Q9" s="4">
        <v>4.0000000000000001E-3</v>
      </c>
      <c r="R9" s="4">
        <v>0.91</v>
      </c>
      <c r="S9" s="4">
        <v>99.81</v>
      </c>
      <c r="T9" s="4">
        <v>710</v>
      </c>
      <c r="U9" s="4">
        <v>19.5</v>
      </c>
      <c r="V9" s="4">
        <v>24.1</v>
      </c>
      <c r="W9" s="4">
        <v>9.4</v>
      </c>
      <c r="X9" s="4">
        <v>35</v>
      </c>
      <c r="Y9" s="4">
        <v>5.8</v>
      </c>
      <c r="Z9" s="4">
        <v>1</v>
      </c>
      <c r="AA9" s="4">
        <v>24</v>
      </c>
      <c r="AB9" s="18">
        <f t="shared" si="0"/>
        <v>36.410256410256409</v>
      </c>
      <c r="AC9" s="18">
        <f t="shared" si="1"/>
        <v>2.5638297872340425</v>
      </c>
      <c r="AD9" s="18">
        <f t="shared" si="2"/>
        <v>6.0344827586206895</v>
      </c>
      <c r="AE9" s="7"/>
      <c r="AF9" s="7">
        <v>674.51962639029966</v>
      </c>
      <c r="AG9" s="98"/>
    </row>
    <row r="10" spans="1:33">
      <c r="A10" s="98"/>
      <c r="B10" s="98"/>
      <c r="C10" s="98"/>
      <c r="D10" s="4" t="s">
        <v>813</v>
      </c>
      <c r="E10" s="4">
        <v>76.92</v>
      </c>
      <c r="F10" s="4">
        <v>0.05</v>
      </c>
      <c r="G10" s="4">
        <v>12.33</v>
      </c>
      <c r="H10" s="4"/>
      <c r="I10" s="4">
        <v>1.05</v>
      </c>
      <c r="J10" s="4"/>
      <c r="K10" s="4"/>
      <c r="L10" s="4">
        <v>0.09</v>
      </c>
      <c r="M10" s="4">
        <v>0.06</v>
      </c>
      <c r="N10" s="4">
        <v>0.68</v>
      </c>
      <c r="O10" s="4">
        <v>3.15</v>
      </c>
      <c r="P10" s="4">
        <v>4.67</v>
      </c>
      <c r="Q10" s="4">
        <v>5.0000000000000001E-3</v>
      </c>
      <c r="R10" s="4">
        <v>0.86</v>
      </c>
      <c r="S10" s="4">
        <v>99.85</v>
      </c>
      <c r="T10" s="4">
        <v>734</v>
      </c>
      <c r="U10" s="4">
        <v>13.6</v>
      </c>
      <c r="V10" s="4">
        <v>36</v>
      </c>
      <c r="W10" s="4">
        <v>6.8</v>
      </c>
      <c r="X10" s="4">
        <v>80</v>
      </c>
      <c r="Y10" s="4">
        <v>5.5</v>
      </c>
      <c r="Z10" s="4">
        <v>2</v>
      </c>
      <c r="AA10" s="4">
        <v>32</v>
      </c>
      <c r="AB10" s="18">
        <f t="shared" si="0"/>
        <v>53.970588235294116</v>
      </c>
      <c r="AC10" s="18">
        <f t="shared" si="1"/>
        <v>5.2941176470588234</v>
      </c>
      <c r="AD10" s="18">
        <f t="shared" si="2"/>
        <v>14.545454545454545</v>
      </c>
      <c r="AE10" s="7"/>
      <c r="AF10" s="7">
        <v>737.45622643423155</v>
      </c>
      <c r="AG10" s="98"/>
    </row>
    <row r="11" spans="1:33">
      <c r="A11" s="98"/>
      <c r="B11" s="98" t="s">
        <v>768</v>
      </c>
      <c r="C11" s="98" t="s">
        <v>722</v>
      </c>
      <c r="D11" s="4" t="s">
        <v>814</v>
      </c>
      <c r="E11" s="4">
        <v>76.5</v>
      </c>
      <c r="F11" s="4">
        <v>0.02</v>
      </c>
      <c r="G11" s="4">
        <v>12.54</v>
      </c>
      <c r="H11" s="4"/>
      <c r="I11" s="4">
        <v>0.99</v>
      </c>
      <c r="J11" s="4"/>
      <c r="K11" s="4"/>
      <c r="L11" s="4">
        <v>0.31</v>
      </c>
      <c r="M11" s="4">
        <v>0.03</v>
      </c>
      <c r="N11" s="4">
        <v>0.56000000000000005</v>
      </c>
      <c r="O11" s="4">
        <v>4.24</v>
      </c>
      <c r="P11" s="4">
        <v>4.3499999999999996</v>
      </c>
      <c r="Q11" s="4">
        <v>0.01</v>
      </c>
      <c r="R11" s="4">
        <v>1.3</v>
      </c>
      <c r="S11" s="4">
        <v>100.85</v>
      </c>
      <c r="T11" s="4">
        <v>927</v>
      </c>
      <c r="U11" s="4">
        <v>4.7</v>
      </c>
      <c r="V11" s="4">
        <v>35</v>
      </c>
      <c r="W11" s="4">
        <v>16.600000000000001</v>
      </c>
      <c r="X11" s="4">
        <v>80</v>
      </c>
      <c r="Y11" s="4">
        <v>6.5</v>
      </c>
      <c r="Z11" s="4">
        <v>14</v>
      </c>
      <c r="AA11" s="4">
        <v>90</v>
      </c>
      <c r="AB11" s="18">
        <f t="shared" si="0"/>
        <v>197.23404255319147</v>
      </c>
      <c r="AC11" s="18">
        <f t="shared" si="1"/>
        <v>2.1084337349397591</v>
      </c>
      <c r="AD11" s="18">
        <f t="shared" si="2"/>
        <v>12.307692307692308</v>
      </c>
      <c r="AE11" s="7"/>
      <c r="AF11" s="7">
        <v>728.29075447286334</v>
      </c>
      <c r="AG11" s="98"/>
    </row>
    <row r="12" spans="1:33">
      <c r="A12" s="98"/>
      <c r="B12" s="98"/>
      <c r="C12" s="98"/>
      <c r="D12" s="4" t="s">
        <v>815</v>
      </c>
      <c r="E12" s="4">
        <v>77.150000000000006</v>
      </c>
      <c r="F12" s="4">
        <v>0.02</v>
      </c>
      <c r="G12" s="4">
        <v>11.25</v>
      </c>
      <c r="H12" s="4"/>
      <c r="I12" s="4">
        <v>1.21</v>
      </c>
      <c r="J12" s="4"/>
      <c r="K12" s="4"/>
      <c r="L12" s="4">
        <v>0.27</v>
      </c>
      <c r="M12" s="4">
        <v>0.02</v>
      </c>
      <c r="N12" s="4">
        <v>0.43</v>
      </c>
      <c r="O12" s="4">
        <v>3.16</v>
      </c>
      <c r="P12" s="4">
        <v>3.87</v>
      </c>
      <c r="Q12" s="4">
        <v>0.01</v>
      </c>
      <c r="R12" s="4">
        <v>1.1000000000000001</v>
      </c>
      <c r="S12" s="4">
        <v>98.49</v>
      </c>
      <c r="T12" s="4">
        <v>837</v>
      </c>
      <c r="U12" s="4">
        <v>4.3</v>
      </c>
      <c r="V12" s="4">
        <v>28</v>
      </c>
      <c r="W12" s="4">
        <v>13.6</v>
      </c>
      <c r="X12" s="4">
        <v>70</v>
      </c>
      <c r="Y12" s="4">
        <v>6</v>
      </c>
      <c r="Z12" s="4">
        <v>15.5</v>
      </c>
      <c r="AA12" s="4">
        <v>109</v>
      </c>
      <c r="AB12" s="18">
        <f t="shared" si="0"/>
        <v>194.65116279069767</v>
      </c>
      <c r="AC12" s="18">
        <f t="shared" si="1"/>
        <v>2.0588235294117649</v>
      </c>
      <c r="AD12" s="18">
        <f t="shared" si="2"/>
        <v>11.666666666666666</v>
      </c>
      <c r="AE12" s="7"/>
      <c r="AF12" s="7">
        <v>731.39597183509113</v>
      </c>
      <c r="AG12" s="98"/>
    </row>
    <row r="13" spans="1:33">
      <c r="A13" s="98"/>
      <c r="B13" s="98" t="s">
        <v>768</v>
      </c>
      <c r="C13" s="98" t="s">
        <v>799</v>
      </c>
      <c r="D13" s="46" t="s">
        <v>816</v>
      </c>
      <c r="E13" s="46">
        <v>76.180000000000007</v>
      </c>
      <c r="F13" s="46">
        <v>0.03</v>
      </c>
      <c r="G13" s="46">
        <v>12.95</v>
      </c>
      <c r="H13" s="4"/>
      <c r="I13" s="4"/>
      <c r="J13" s="46">
        <v>0.21</v>
      </c>
      <c r="K13" s="46">
        <v>0.69</v>
      </c>
      <c r="L13" s="46">
        <v>0.18</v>
      </c>
      <c r="M13" s="46">
        <v>0.05</v>
      </c>
      <c r="N13" s="46">
        <v>0.55000000000000004</v>
      </c>
      <c r="O13" s="46">
        <v>3.52</v>
      </c>
      <c r="P13" s="46">
        <v>4.78</v>
      </c>
      <c r="Q13" s="46">
        <v>0.01</v>
      </c>
      <c r="R13" s="46">
        <v>0.84</v>
      </c>
      <c r="S13" s="46">
        <v>99.97</v>
      </c>
      <c r="T13" s="46">
        <v>1091</v>
      </c>
      <c r="U13" s="46">
        <v>9.1999999999999993</v>
      </c>
      <c r="V13" s="46">
        <v>35.6</v>
      </c>
      <c r="W13" s="46">
        <v>13.8</v>
      </c>
      <c r="X13" s="46">
        <v>73.400000000000006</v>
      </c>
      <c r="Y13" s="46">
        <v>5.3</v>
      </c>
      <c r="Z13" s="46">
        <v>11.9</v>
      </c>
      <c r="AA13" s="46">
        <v>69.400000000000006</v>
      </c>
      <c r="AB13" s="25">
        <f t="shared" si="0"/>
        <v>118.58695652173914</v>
      </c>
      <c r="AC13" s="25">
        <f t="shared" si="1"/>
        <v>2.5797101449275361</v>
      </c>
      <c r="AD13" s="18">
        <f t="shared" si="2"/>
        <v>13.849056603773587</v>
      </c>
      <c r="AE13" s="26">
        <f t="shared" ref="AE13:AE23" si="3">J13/K13</f>
        <v>0.30434782608695654</v>
      </c>
      <c r="AF13" s="27">
        <v>730.16206265364417</v>
      </c>
      <c r="AG13" s="98" t="s">
        <v>883</v>
      </c>
    </row>
    <row r="14" spans="1:33">
      <c r="A14" s="98"/>
      <c r="B14" s="98"/>
      <c r="C14" s="98"/>
      <c r="D14" s="46" t="s">
        <v>817</v>
      </c>
      <c r="E14" s="46">
        <v>76.87</v>
      </c>
      <c r="F14" s="46">
        <v>0.03</v>
      </c>
      <c r="G14" s="46">
        <v>12.42</v>
      </c>
      <c r="H14" s="4"/>
      <c r="I14" s="4"/>
      <c r="J14" s="46">
        <v>0.18</v>
      </c>
      <c r="K14" s="46">
        <v>0.69</v>
      </c>
      <c r="L14" s="46">
        <v>0.19</v>
      </c>
      <c r="M14" s="46">
        <v>0.04</v>
      </c>
      <c r="N14" s="46">
        <v>0.6</v>
      </c>
      <c r="O14" s="46">
        <v>2.6</v>
      </c>
      <c r="P14" s="46">
        <v>5.36</v>
      </c>
      <c r="Q14" s="46">
        <v>0.01</v>
      </c>
      <c r="R14" s="46">
        <v>0.96</v>
      </c>
      <c r="S14" s="46">
        <v>99.94</v>
      </c>
      <c r="T14" s="46">
        <v>1012</v>
      </c>
      <c r="U14" s="46">
        <v>8.8000000000000007</v>
      </c>
      <c r="V14" s="46">
        <v>34.700000000000003</v>
      </c>
      <c r="W14" s="46">
        <v>13.7</v>
      </c>
      <c r="X14" s="46">
        <v>80.3</v>
      </c>
      <c r="Y14" s="46">
        <v>6</v>
      </c>
      <c r="Z14" s="46">
        <v>9</v>
      </c>
      <c r="AA14" s="46">
        <v>61.6</v>
      </c>
      <c r="AB14" s="25">
        <f t="shared" si="0"/>
        <v>114.99999999999999</v>
      </c>
      <c r="AC14" s="25">
        <f t="shared" si="1"/>
        <v>2.5328467153284673</v>
      </c>
      <c r="AD14" s="18">
        <f t="shared" si="2"/>
        <v>13.383333333333333</v>
      </c>
      <c r="AE14" s="26">
        <f>J14/K14</f>
        <v>0.2608695652173913</v>
      </c>
      <c r="AF14" s="27">
        <v>741.02045225964707</v>
      </c>
      <c r="AG14" s="98"/>
    </row>
    <row r="15" spans="1:33">
      <c r="A15" s="98"/>
      <c r="B15" s="98"/>
      <c r="C15" s="98"/>
      <c r="D15" s="46" t="s">
        <v>818</v>
      </c>
      <c r="E15" s="46">
        <v>75.69</v>
      </c>
      <c r="F15" s="46">
        <v>0.02</v>
      </c>
      <c r="G15" s="46">
        <v>13.21</v>
      </c>
      <c r="H15" s="4"/>
      <c r="I15" s="4"/>
      <c r="J15" s="46">
        <v>0.14000000000000001</v>
      </c>
      <c r="K15" s="46">
        <v>0.46</v>
      </c>
      <c r="L15" s="46">
        <v>0.2</v>
      </c>
      <c r="M15" s="46">
        <v>0.04</v>
      </c>
      <c r="N15" s="46">
        <v>0.63</v>
      </c>
      <c r="O15" s="46">
        <v>4.5199999999999996</v>
      </c>
      <c r="P15" s="46">
        <v>4.33</v>
      </c>
      <c r="Q15" s="46">
        <v>0.01</v>
      </c>
      <c r="R15" s="46">
        <v>0.73</v>
      </c>
      <c r="S15" s="46">
        <v>99.97</v>
      </c>
      <c r="T15" s="46">
        <v>880</v>
      </c>
      <c r="U15" s="46">
        <v>7.1</v>
      </c>
      <c r="V15" s="46">
        <v>38.5</v>
      </c>
      <c r="W15" s="46">
        <v>17.7</v>
      </c>
      <c r="X15" s="46">
        <v>91.9</v>
      </c>
      <c r="Y15" s="46">
        <v>6.8</v>
      </c>
      <c r="Z15" s="46">
        <v>11.6</v>
      </c>
      <c r="AA15" s="46">
        <v>47.2</v>
      </c>
      <c r="AB15" s="25">
        <f t="shared" si="0"/>
        <v>123.94366197183099</v>
      </c>
      <c r="AC15" s="25">
        <f t="shared" si="1"/>
        <v>2.1751412429378534</v>
      </c>
      <c r="AD15" s="18">
        <f t="shared" si="2"/>
        <v>13.514705882352942</v>
      </c>
      <c r="AE15" s="26">
        <f t="shared" si="3"/>
        <v>0.30434782608695654</v>
      </c>
      <c r="AF15" s="27">
        <v>738.84974187626949</v>
      </c>
      <c r="AG15" s="98"/>
    </row>
    <row r="16" spans="1:33">
      <c r="A16" s="98"/>
      <c r="B16" s="98"/>
      <c r="C16" s="98"/>
      <c r="D16" s="46" t="s">
        <v>819</v>
      </c>
      <c r="E16" s="46">
        <v>75</v>
      </c>
      <c r="F16" s="46">
        <v>0.03</v>
      </c>
      <c r="G16" s="46">
        <v>13.68</v>
      </c>
      <c r="H16" s="4"/>
      <c r="I16" s="4"/>
      <c r="J16" s="46">
        <v>0.28000000000000003</v>
      </c>
      <c r="K16" s="46">
        <v>0.91</v>
      </c>
      <c r="L16" s="46">
        <v>0.27</v>
      </c>
      <c r="M16" s="46">
        <v>0.05</v>
      </c>
      <c r="N16" s="46">
        <v>0.63</v>
      </c>
      <c r="O16" s="46">
        <v>3.43</v>
      </c>
      <c r="P16" s="46">
        <v>4.3499999999999996</v>
      </c>
      <c r="Q16" s="46">
        <v>0.01</v>
      </c>
      <c r="R16" s="46">
        <v>1.34</v>
      </c>
      <c r="S16" s="46">
        <v>99.96</v>
      </c>
      <c r="T16" s="46">
        <v>1116</v>
      </c>
      <c r="U16" s="46">
        <v>7.2</v>
      </c>
      <c r="V16" s="46">
        <v>41</v>
      </c>
      <c r="W16" s="46">
        <v>15</v>
      </c>
      <c r="X16" s="46">
        <v>86.7</v>
      </c>
      <c r="Y16" s="46">
        <v>6.7</v>
      </c>
      <c r="Z16" s="46">
        <v>151.4</v>
      </c>
      <c r="AA16" s="46">
        <v>88.8</v>
      </c>
      <c r="AB16" s="25">
        <f t="shared" si="0"/>
        <v>155</v>
      </c>
      <c r="AC16" s="25">
        <f t="shared" si="1"/>
        <v>2.7333333333333334</v>
      </c>
      <c r="AD16" s="18">
        <f t="shared" si="2"/>
        <v>12.940298507462687</v>
      </c>
      <c r="AE16" s="26">
        <f t="shared" si="3"/>
        <v>0.30769230769230771</v>
      </c>
      <c r="AF16" s="27">
        <v>750.60522866804638</v>
      </c>
      <c r="AG16" s="98"/>
    </row>
    <row r="17" spans="1:36">
      <c r="A17" s="98"/>
      <c r="B17" s="98"/>
      <c r="C17" s="98"/>
      <c r="D17" s="46" t="s">
        <v>820</v>
      </c>
      <c r="E17" s="46">
        <v>75.67</v>
      </c>
      <c r="F17" s="46">
        <v>0.02</v>
      </c>
      <c r="G17" s="46">
        <v>13.38</v>
      </c>
      <c r="H17" s="4"/>
      <c r="I17" s="4"/>
      <c r="J17" s="46">
        <v>0.05</v>
      </c>
      <c r="K17" s="46">
        <v>0.61</v>
      </c>
      <c r="L17" s="46">
        <v>0.15</v>
      </c>
      <c r="M17" s="46">
        <v>0.03</v>
      </c>
      <c r="N17" s="46">
        <v>0.53</v>
      </c>
      <c r="O17" s="46">
        <v>3.91</v>
      </c>
      <c r="P17" s="46">
        <v>4.95</v>
      </c>
      <c r="Q17" s="46">
        <v>0.01</v>
      </c>
      <c r="R17" s="46">
        <v>0.68</v>
      </c>
      <c r="S17" s="46">
        <v>99.98</v>
      </c>
      <c r="T17" s="46">
        <v>1003</v>
      </c>
      <c r="U17" s="46">
        <v>5.0999999999999996</v>
      </c>
      <c r="V17" s="46">
        <v>37.299999999999997</v>
      </c>
      <c r="W17" s="46">
        <v>16.3</v>
      </c>
      <c r="X17" s="46">
        <v>68.5</v>
      </c>
      <c r="Y17" s="46">
        <v>5.5</v>
      </c>
      <c r="Z17" s="46">
        <v>14.4</v>
      </c>
      <c r="AA17" s="46">
        <v>56.4</v>
      </c>
      <c r="AB17" s="25">
        <f t="shared" si="0"/>
        <v>196.66666666666669</v>
      </c>
      <c r="AC17" s="25">
        <f t="shared" si="1"/>
        <v>2.2883435582822083</v>
      </c>
      <c r="AD17" s="18">
        <f t="shared" si="2"/>
        <v>12.454545454545455</v>
      </c>
      <c r="AE17" s="26">
        <f t="shared" si="3"/>
        <v>8.1967213114754106E-2</v>
      </c>
      <c r="AF17" s="27">
        <v>720.86705389624615</v>
      </c>
      <c r="AG17" s="98"/>
    </row>
    <row r="18" spans="1:36">
      <c r="A18" s="98"/>
      <c r="B18" s="98"/>
      <c r="C18" s="98"/>
      <c r="D18" s="46" t="s">
        <v>821</v>
      </c>
      <c r="E18" s="46">
        <v>77.17</v>
      </c>
      <c r="F18" s="46">
        <v>0.02</v>
      </c>
      <c r="G18" s="46">
        <v>12.71</v>
      </c>
      <c r="H18" s="4"/>
      <c r="I18" s="4"/>
      <c r="J18" s="46">
        <v>0.1</v>
      </c>
      <c r="K18" s="46">
        <v>0.5</v>
      </c>
      <c r="L18" s="46">
        <v>0.19</v>
      </c>
      <c r="M18" s="46">
        <v>0.03</v>
      </c>
      <c r="N18" s="46">
        <v>0.44</v>
      </c>
      <c r="O18" s="46">
        <v>3.78</v>
      </c>
      <c r="P18" s="46">
        <v>4.3</v>
      </c>
      <c r="Q18" s="46">
        <v>0.01</v>
      </c>
      <c r="R18" s="46">
        <v>0.73</v>
      </c>
      <c r="S18" s="46">
        <v>99.97</v>
      </c>
      <c r="T18" s="46">
        <v>901</v>
      </c>
      <c r="U18" s="46">
        <v>3.5</v>
      </c>
      <c r="V18" s="46">
        <v>38.1</v>
      </c>
      <c r="W18" s="46">
        <v>19.2</v>
      </c>
      <c r="X18" s="46">
        <v>69.8</v>
      </c>
      <c r="Y18" s="46">
        <v>6.2</v>
      </c>
      <c r="Z18" s="46">
        <v>7.3</v>
      </c>
      <c r="AA18" s="46">
        <v>49.5</v>
      </c>
      <c r="AB18" s="25">
        <f t="shared" si="0"/>
        <v>257.42857142857144</v>
      </c>
      <c r="AC18" s="25">
        <f t="shared" si="1"/>
        <v>1.9843750000000002</v>
      </c>
      <c r="AD18" s="18">
        <f t="shared" si="2"/>
        <v>11.258064516129032</v>
      </c>
      <c r="AE18" s="26">
        <f t="shared" si="3"/>
        <v>0.2</v>
      </c>
      <c r="AF18" s="27">
        <v>727.61045642417639</v>
      </c>
      <c r="AG18" s="98"/>
    </row>
    <row r="19" spans="1:36">
      <c r="A19" s="98"/>
      <c r="B19" s="98"/>
      <c r="C19" s="98"/>
      <c r="D19" s="46" t="s">
        <v>822</v>
      </c>
      <c r="E19" s="46">
        <v>76.48</v>
      </c>
      <c r="F19" s="46">
        <v>0.02</v>
      </c>
      <c r="G19" s="46">
        <v>12.8</v>
      </c>
      <c r="H19" s="4"/>
      <c r="I19" s="4"/>
      <c r="J19" s="46">
        <v>0.11</v>
      </c>
      <c r="K19" s="46">
        <v>0.89</v>
      </c>
      <c r="L19" s="46">
        <v>0.23</v>
      </c>
      <c r="M19" s="46">
        <v>0.04</v>
      </c>
      <c r="N19" s="46">
        <v>0.59</v>
      </c>
      <c r="O19" s="46">
        <v>3.29</v>
      </c>
      <c r="P19" s="46">
        <v>4.66</v>
      </c>
      <c r="Q19" s="46">
        <v>0.01</v>
      </c>
      <c r="R19" s="46">
        <v>0.86</v>
      </c>
      <c r="S19" s="46">
        <v>99.97</v>
      </c>
      <c r="T19" s="46">
        <v>1083</v>
      </c>
      <c r="U19" s="46">
        <v>6.5</v>
      </c>
      <c r="V19" s="46">
        <v>38.799999999999997</v>
      </c>
      <c r="W19" s="46">
        <v>12</v>
      </c>
      <c r="X19" s="46">
        <v>58.6</v>
      </c>
      <c r="Y19" s="46">
        <v>4.0999999999999996</v>
      </c>
      <c r="Z19" s="46">
        <v>8.1999999999999993</v>
      </c>
      <c r="AA19" s="46">
        <v>71</v>
      </c>
      <c r="AB19" s="25">
        <f t="shared" si="0"/>
        <v>166.61538461538461</v>
      </c>
      <c r="AC19" s="25">
        <f t="shared" si="1"/>
        <v>3.2333333333333329</v>
      </c>
      <c r="AD19" s="18">
        <f t="shared" si="2"/>
        <v>14.29268292682927</v>
      </c>
      <c r="AE19" s="26">
        <f t="shared" si="3"/>
        <v>0.12359550561797752</v>
      </c>
      <c r="AF19" s="27">
        <v>715.49121990434514</v>
      </c>
      <c r="AG19" s="98"/>
    </row>
    <row r="20" spans="1:36">
      <c r="A20" s="98"/>
      <c r="B20" s="98" t="s">
        <v>769</v>
      </c>
      <c r="C20" s="98" t="s">
        <v>800</v>
      </c>
      <c r="D20" s="46" t="s">
        <v>823</v>
      </c>
      <c r="E20" s="46">
        <v>77.459999999999994</v>
      </c>
      <c r="F20" s="46">
        <v>0.03</v>
      </c>
      <c r="G20" s="46">
        <v>12.57</v>
      </c>
      <c r="H20" s="4"/>
      <c r="I20" s="4"/>
      <c r="J20" s="46">
        <v>0.3</v>
      </c>
      <c r="K20" s="46">
        <v>0.5</v>
      </c>
      <c r="L20" s="46">
        <v>0.1</v>
      </c>
      <c r="M20" s="46">
        <v>0.04</v>
      </c>
      <c r="N20" s="46">
        <v>0.15</v>
      </c>
      <c r="O20" s="46">
        <v>3.47</v>
      </c>
      <c r="P20" s="46">
        <v>4.54</v>
      </c>
      <c r="Q20" s="46">
        <v>0.01</v>
      </c>
      <c r="R20" s="46">
        <v>0.8</v>
      </c>
      <c r="S20" s="46">
        <v>99.98</v>
      </c>
      <c r="T20" s="46">
        <v>798</v>
      </c>
      <c r="U20" s="46">
        <v>5.5</v>
      </c>
      <c r="V20" s="46">
        <v>34.5</v>
      </c>
      <c r="W20" s="46">
        <v>11.1</v>
      </c>
      <c r="X20" s="46">
        <v>50.3</v>
      </c>
      <c r="Y20" s="46">
        <v>2.8</v>
      </c>
      <c r="Z20" s="46">
        <v>5.7</v>
      </c>
      <c r="AA20" s="46">
        <v>33.6</v>
      </c>
      <c r="AB20" s="25">
        <f t="shared" si="0"/>
        <v>145.09090909090909</v>
      </c>
      <c r="AC20" s="25">
        <f t="shared" si="1"/>
        <v>3.1081081081081083</v>
      </c>
      <c r="AD20" s="18">
        <f t="shared" si="2"/>
        <v>17.964285714285715</v>
      </c>
      <c r="AE20" s="26">
        <f t="shared" si="3"/>
        <v>0.6</v>
      </c>
      <c r="AF20" s="27">
        <v>707.87931088982907</v>
      </c>
      <c r="AG20" s="98"/>
    </row>
    <row r="21" spans="1:36">
      <c r="A21" s="98"/>
      <c r="B21" s="98"/>
      <c r="C21" s="98"/>
      <c r="D21" s="46" t="s">
        <v>824</v>
      </c>
      <c r="E21" s="46">
        <v>77.48</v>
      </c>
      <c r="F21" s="46">
        <v>0.03</v>
      </c>
      <c r="G21" s="46">
        <v>12.66</v>
      </c>
      <c r="H21" s="4"/>
      <c r="I21" s="4"/>
      <c r="J21" s="46">
        <v>0.31</v>
      </c>
      <c r="K21" s="46">
        <v>0.41</v>
      </c>
      <c r="L21" s="46">
        <v>0.08</v>
      </c>
      <c r="M21" s="46">
        <v>0.05</v>
      </c>
      <c r="N21" s="46">
        <v>0.18</v>
      </c>
      <c r="O21" s="46">
        <v>3.82</v>
      </c>
      <c r="P21" s="46">
        <v>4.3600000000000003</v>
      </c>
      <c r="Q21" s="46">
        <v>0.01</v>
      </c>
      <c r="R21" s="46">
        <v>0.6</v>
      </c>
      <c r="S21" s="46">
        <v>99.98</v>
      </c>
      <c r="T21" s="46">
        <v>656</v>
      </c>
      <c r="U21" s="46">
        <v>5.8</v>
      </c>
      <c r="V21" s="46">
        <v>41.6</v>
      </c>
      <c r="W21" s="46">
        <v>12.4</v>
      </c>
      <c r="X21" s="46">
        <v>69.599999999999994</v>
      </c>
      <c r="Y21" s="46">
        <v>4</v>
      </c>
      <c r="Z21" s="46">
        <v>3.8</v>
      </c>
      <c r="AA21" s="46">
        <v>20.3</v>
      </c>
      <c r="AB21" s="25">
        <f t="shared" si="0"/>
        <v>113.10344827586208</v>
      </c>
      <c r="AC21" s="25">
        <f t="shared" si="1"/>
        <v>3.3548387096774195</v>
      </c>
      <c r="AD21" s="18">
        <f t="shared" si="2"/>
        <v>17.399999999999999</v>
      </c>
      <c r="AE21" s="26">
        <f t="shared" si="3"/>
        <v>0.75609756097560976</v>
      </c>
      <c r="AF21" s="27">
        <v>729.76738144328749</v>
      </c>
      <c r="AG21" s="98"/>
    </row>
    <row r="22" spans="1:36">
      <c r="A22" s="98"/>
      <c r="B22" s="98"/>
      <c r="C22" s="98"/>
      <c r="D22" s="46" t="s">
        <v>825</v>
      </c>
      <c r="E22" s="46">
        <v>77.69</v>
      </c>
      <c r="F22" s="46">
        <v>0.04</v>
      </c>
      <c r="G22" s="46">
        <v>13.58</v>
      </c>
      <c r="H22" s="4"/>
      <c r="I22" s="4"/>
      <c r="J22" s="46">
        <v>0.33</v>
      </c>
      <c r="K22" s="46">
        <v>0.84</v>
      </c>
      <c r="L22" s="46">
        <v>0.2</v>
      </c>
      <c r="M22" s="46">
        <v>0.08</v>
      </c>
      <c r="N22" s="46">
        <v>0.61</v>
      </c>
      <c r="O22" s="46">
        <v>3.77</v>
      </c>
      <c r="P22" s="46">
        <v>4.8099999999999996</v>
      </c>
      <c r="Q22" s="46">
        <v>0.01</v>
      </c>
      <c r="R22" s="46">
        <v>1.01</v>
      </c>
      <c r="S22" s="46">
        <v>99.97</v>
      </c>
      <c r="T22" s="46">
        <v>1135</v>
      </c>
      <c r="U22" s="46">
        <v>8.6</v>
      </c>
      <c r="V22" s="46">
        <v>38</v>
      </c>
      <c r="W22" s="46">
        <v>10</v>
      </c>
      <c r="X22" s="46">
        <v>85.1</v>
      </c>
      <c r="Y22" s="46">
        <v>4.8</v>
      </c>
      <c r="Z22" s="46">
        <v>10.6</v>
      </c>
      <c r="AA22" s="46">
        <v>82</v>
      </c>
      <c r="AB22" s="25">
        <f t="shared" si="0"/>
        <v>131.97674418604652</v>
      </c>
      <c r="AC22" s="25">
        <f t="shared" si="1"/>
        <v>3.8</v>
      </c>
      <c r="AD22" s="18">
        <f t="shared" si="2"/>
        <v>17.729166666666668</v>
      </c>
      <c r="AE22" s="26">
        <f t="shared" si="3"/>
        <v>0.3928571428571429</v>
      </c>
      <c r="AF22" s="27">
        <v>741.29685976025053</v>
      </c>
      <c r="AG22" s="98"/>
    </row>
    <row r="23" spans="1:36">
      <c r="A23" s="98"/>
      <c r="B23" s="98"/>
      <c r="C23" s="98"/>
      <c r="D23" s="46" t="s">
        <v>826</v>
      </c>
      <c r="E23" s="46">
        <v>77.03</v>
      </c>
      <c r="F23" s="46">
        <v>0.03</v>
      </c>
      <c r="G23" s="46">
        <v>12.48</v>
      </c>
      <c r="H23" s="4"/>
      <c r="I23" s="4"/>
      <c r="J23" s="46">
        <v>0.25</v>
      </c>
      <c r="K23" s="46">
        <v>0.53</v>
      </c>
      <c r="L23" s="46">
        <v>0.12</v>
      </c>
      <c r="M23" s="46">
        <v>0.04</v>
      </c>
      <c r="N23" s="46">
        <v>0.68</v>
      </c>
      <c r="O23" s="46">
        <v>3.92</v>
      </c>
      <c r="P23" s="46">
        <v>4.13</v>
      </c>
      <c r="Q23" s="46">
        <v>0.01</v>
      </c>
      <c r="R23" s="46">
        <v>0.74</v>
      </c>
      <c r="S23" s="46">
        <v>99.96</v>
      </c>
      <c r="T23" s="46">
        <v>737</v>
      </c>
      <c r="U23" s="46">
        <v>8.4</v>
      </c>
      <c r="V23" s="46">
        <v>36.4</v>
      </c>
      <c r="W23" s="46">
        <v>9</v>
      </c>
      <c r="X23" s="46">
        <v>83.2</v>
      </c>
      <c r="Y23" s="46">
        <v>4.9000000000000004</v>
      </c>
      <c r="Z23" s="46">
        <v>5.8</v>
      </c>
      <c r="AA23" s="46">
        <v>36</v>
      </c>
      <c r="AB23" s="25">
        <f t="shared" si="0"/>
        <v>87.738095238095241</v>
      </c>
      <c r="AC23" s="25">
        <f t="shared" si="1"/>
        <v>4.0444444444444443</v>
      </c>
      <c r="AD23" s="18">
        <f t="shared" si="2"/>
        <v>16.979591836734695</v>
      </c>
      <c r="AE23" s="26">
        <f t="shared" si="3"/>
        <v>0.47169811320754712</v>
      </c>
      <c r="AF23" s="27">
        <v>736.16367033456652</v>
      </c>
      <c r="AG23" s="98"/>
    </row>
    <row r="24" spans="1:36" ht="30">
      <c r="A24" s="98"/>
      <c r="B24" s="46" t="s">
        <v>770</v>
      </c>
      <c r="C24" s="46"/>
      <c r="D24" s="4" t="s">
        <v>827</v>
      </c>
      <c r="E24" s="4">
        <v>76</v>
      </c>
      <c r="F24" s="4">
        <v>0.03</v>
      </c>
      <c r="G24" s="4">
        <v>12.83</v>
      </c>
      <c r="H24" s="4"/>
      <c r="I24" s="4"/>
      <c r="J24" s="4"/>
      <c r="K24" s="4">
        <v>0.99</v>
      </c>
      <c r="L24" s="4">
        <v>0.23</v>
      </c>
      <c r="M24" s="4">
        <v>0.01</v>
      </c>
      <c r="N24" s="4">
        <v>0.5</v>
      </c>
      <c r="O24" s="4">
        <v>3.45</v>
      </c>
      <c r="P24" s="4">
        <v>4.38</v>
      </c>
      <c r="Q24" s="4">
        <v>0.01</v>
      </c>
      <c r="R24" s="4">
        <v>0.98</v>
      </c>
      <c r="S24" s="4"/>
      <c r="T24" s="4">
        <v>979</v>
      </c>
      <c r="U24" s="4">
        <v>4</v>
      </c>
      <c r="V24" s="4">
        <v>36</v>
      </c>
      <c r="W24" s="4"/>
      <c r="X24" s="4">
        <v>75</v>
      </c>
      <c r="Y24" s="4"/>
      <c r="Z24" s="4"/>
      <c r="AA24" s="4">
        <v>72</v>
      </c>
      <c r="AB24" s="18">
        <f t="shared" si="0"/>
        <v>244.75</v>
      </c>
      <c r="AC24" s="4"/>
      <c r="AD24" s="4"/>
      <c r="AE24" s="26"/>
      <c r="AF24" s="7">
        <v>736.11324289586298</v>
      </c>
      <c r="AG24" s="46" t="s">
        <v>885</v>
      </c>
      <c r="AH24" s="57"/>
      <c r="AJ24" s="57"/>
    </row>
    <row r="25" spans="1:36">
      <c r="A25" s="110" t="s">
        <v>763</v>
      </c>
      <c r="B25" s="46"/>
      <c r="C25" s="110" t="s">
        <v>123</v>
      </c>
      <c r="D25" s="4" t="s">
        <v>828</v>
      </c>
      <c r="E25" s="4">
        <v>71.53</v>
      </c>
      <c r="F25" s="4">
        <v>0.31</v>
      </c>
      <c r="G25" s="4">
        <v>13.67</v>
      </c>
      <c r="H25" s="4"/>
      <c r="I25" s="4"/>
      <c r="J25" s="4"/>
      <c r="K25" s="4">
        <v>2.08</v>
      </c>
      <c r="L25" s="4">
        <v>0.04</v>
      </c>
      <c r="M25" s="4">
        <v>0.71</v>
      </c>
      <c r="N25" s="4">
        <v>1.23</v>
      </c>
      <c r="O25" s="4">
        <v>1.62</v>
      </c>
      <c r="P25" s="4">
        <v>6.7</v>
      </c>
      <c r="Q25" s="4">
        <v>0.16</v>
      </c>
      <c r="R25" s="4">
        <v>1.74</v>
      </c>
      <c r="S25" s="4">
        <v>99.79</v>
      </c>
      <c r="T25" s="4">
        <v>911</v>
      </c>
      <c r="U25" s="4">
        <v>32</v>
      </c>
      <c r="V25" s="4">
        <v>28</v>
      </c>
      <c r="W25" s="4"/>
      <c r="X25" s="4">
        <v>188</v>
      </c>
      <c r="Y25" s="4"/>
      <c r="Z25" s="4">
        <v>36</v>
      </c>
      <c r="AA25" s="4">
        <v>114</v>
      </c>
      <c r="AB25" s="18">
        <f t="shared" si="0"/>
        <v>28.46875</v>
      </c>
      <c r="AC25" s="4"/>
      <c r="AD25" s="4"/>
      <c r="AE25" s="26"/>
      <c r="AF25" s="7">
        <v>808.63858212598677</v>
      </c>
      <c r="AG25" s="98" t="s">
        <v>887</v>
      </c>
    </row>
    <row r="26" spans="1:36">
      <c r="A26" s="111"/>
      <c r="B26" s="46"/>
      <c r="C26" s="111"/>
      <c r="D26" s="4" t="s">
        <v>829</v>
      </c>
      <c r="E26" s="4">
        <v>73.56</v>
      </c>
      <c r="F26" s="4">
        <v>0.38</v>
      </c>
      <c r="G26" s="4">
        <v>13.68</v>
      </c>
      <c r="H26" s="4"/>
      <c r="I26" s="4"/>
      <c r="J26" s="4"/>
      <c r="K26" s="4">
        <v>2.27</v>
      </c>
      <c r="L26" s="4">
        <v>0.04</v>
      </c>
      <c r="M26" s="4">
        <v>0.79</v>
      </c>
      <c r="N26" s="4">
        <v>1.25</v>
      </c>
      <c r="O26" s="4">
        <v>2.19</v>
      </c>
      <c r="P26" s="4">
        <v>4.6100000000000003</v>
      </c>
      <c r="Q26" s="4">
        <v>0.2</v>
      </c>
      <c r="R26" s="4">
        <v>0.86</v>
      </c>
      <c r="S26" s="4">
        <v>99.83</v>
      </c>
      <c r="T26" s="4">
        <v>633</v>
      </c>
      <c r="U26" s="4">
        <v>31</v>
      </c>
      <c r="V26" s="4">
        <v>32</v>
      </c>
      <c r="W26" s="4"/>
      <c r="X26" s="4">
        <v>204</v>
      </c>
      <c r="Y26" s="4"/>
      <c r="Z26" s="4">
        <v>32</v>
      </c>
      <c r="AA26" s="4">
        <v>57</v>
      </c>
      <c r="AB26" s="18">
        <f t="shared" si="0"/>
        <v>20.419354838709676</v>
      </c>
      <c r="AC26" s="4"/>
      <c r="AD26" s="4"/>
      <c r="AE26" s="26"/>
      <c r="AF26" s="7">
        <v>828.75842619601042</v>
      </c>
      <c r="AG26" s="98"/>
    </row>
    <row r="27" spans="1:36">
      <c r="A27" s="111"/>
      <c r="B27" s="46"/>
      <c r="C27" s="111"/>
      <c r="D27" s="4" t="s">
        <v>830</v>
      </c>
      <c r="E27" s="4">
        <v>71.650000000000006</v>
      </c>
      <c r="F27" s="4">
        <v>0.32</v>
      </c>
      <c r="G27" s="4">
        <v>14.95</v>
      </c>
      <c r="H27" s="4"/>
      <c r="I27" s="4"/>
      <c r="J27" s="4"/>
      <c r="K27" s="4">
        <v>2.0699999999999998</v>
      </c>
      <c r="L27" s="4">
        <v>0.04</v>
      </c>
      <c r="M27" s="4">
        <v>0.77</v>
      </c>
      <c r="N27" s="4">
        <v>1.1100000000000001</v>
      </c>
      <c r="O27" s="4">
        <v>2.2799999999999998</v>
      </c>
      <c r="P27" s="4">
        <v>5.01</v>
      </c>
      <c r="Q27" s="4">
        <v>0.18</v>
      </c>
      <c r="R27" s="4">
        <v>1.42</v>
      </c>
      <c r="S27" s="4">
        <v>99.8</v>
      </c>
      <c r="T27" s="4">
        <v>634</v>
      </c>
      <c r="U27" s="4">
        <v>35</v>
      </c>
      <c r="V27" s="4">
        <v>27</v>
      </c>
      <c r="W27" s="4"/>
      <c r="X27" s="4">
        <v>197</v>
      </c>
      <c r="Y27" s="4"/>
      <c r="Z27" s="4">
        <v>51</v>
      </c>
      <c r="AA27" s="4">
        <v>50</v>
      </c>
      <c r="AB27" s="18">
        <f t="shared" si="0"/>
        <v>18.114285714285714</v>
      </c>
      <c r="AC27" s="4"/>
      <c r="AD27" s="4"/>
      <c r="AE27" s="26"/>
      <c r="AF27" s="7">
        <v>828.51054816441581</v>
      </c>
      <c r="AG27" s="98"/>
    </row>
    <row r="28" spans="1:36">
      <c r="A28" s="111"/>
      <c r="B28" s="46"/>
      <c r="C28" s="111"/>
      <c r="D28" s="4" t="s">
        <v>831</v>
      </c>
      <c r="E28" s="4">
        <v>71.790000000000006</v>
      </c>
      <c r="F28" s="4">
        <v>0.36</v>
      </c>
      <c r="G28" s="4">
        <v>14.72</v>
      </c>
      <c r="H28" s="4"/>
      <c r="I28" s="4"/>
      <c r="J28" s="4"/>
      <c r="K28" s="4">
        <v>2.08</v>
      </c>
      <c r="L28" s="4">
        <v>0.04</v>
      </c>
      <c r="M28" s="4">
        <v>0.78</v>
      </c>
      <c r="N28" s="4">
        <v>1</v>
      </c>
      <c r="O28" s="4">
        <v>2.0699999999999998</v>
      </c>
      <c r="P28" s="4">
        <v>5.0199999999999996</v>
      </c>
      <c r="Q28" s="4">
        <v>0.17</v>
      </c>
      <c r="R28" s="4">
        <v>1.78</v>
      </c>
      <c r="S28" s="4">
        <v>99.81</v>
      </c>
      <c r="T28" s="4">
        <v>621</v>
      </c>
      <c r="U28" s="4">
        <v>36</v>
      </c>
      <c r="V28" s="4">
        <v>29</v>
      </c>
      <c r="W28" s="4"/>
      <c r="X28" s="4">
        <v>200</v>
      </c>
      <c r="Y28" s="4"/>
      <c r="Z28" s="4">
        <v>60</v>
      </c>
      <c r="AA28" s="4">
        <v>56</v>
      </c>
      <c r="AB28" s="18">
        <f t="shared" si="0"/>
        <v>17.25</v>
      </c>
      <c r="AC28" s="4"/>
      <c r="AD28" s="4"/>
      <c r="AE28" s="26"/>
      <c r="AF28" s="7">
        <v>833.47530435501437</v>
      </c>
      <c r="AG28" s="98"/>
    </row>
    <row r="29" spans="1:36">
      <c r="A29" s="111"/>
      <c r="B29" s="46"/>
      <c r="C29" s="111"/>
      <c r="D29" s="4" t="s">
        <v>832</v>
      </c>
      <c r="E29" s="4">
        <v>72.34</v>
      </c>
      <c r="F29" s="4">
        <v>0.3</v>
      </c>
      <c r="G29" s="4">
        <v>14.45</v>
      </c>
      <c r="H29" s="4"/>
      <c r="I29" s="4"/>
      <c r="J29" s="4"/>
      <c r="K29" s="4">
        <v>2.06</v>
      </c>
      <c r="L29" s="4">
        <v>0.03</v>
      </c>
      <c r="M29" s="4">
        <v>0.67</v>
      </c>
      <c r="N29" s="4">
        <v>1.05</v>
      </c>
      <c r="O29" s="4">
        <v>2.5</v>
      </c>
      <c r="P29" s="4">
        <v>4.46</v>
      </c>
      <c r="Q29" s="4">
        <v>0.17</v>
      </c>
      <c r="R29" s="4">
        <v>1.51</v>
      </c>
      <c r="S29" s="4">
        <v>99.54</v>
      </c>
      <c r="T29" s="4">
        <v>680</v>
      </c>
      <c r="U29" s="4">
        <v>26</v>
      </c>
      <c r="V29" s="4">
        <v>32</v>
      </c>
      <c r="W29" s="4"/>
      <c r="X29" s="4">
        <v>154</v>
      </c>
      <c r="Y29" s="4"/>
      <c r="Z29" s="4">
        <v>48</v>
      </c>
      <c r="AA29" s="4">
        <v>63</v>
      </c>
      <c r="AB29" s="18">
        <f t="shared" si="0"/>
        <v>26.153846153846153</v>
      </c>
      <c r="AC29" s="4"/>
      <c r="AD29" s="4"/>
      <c r="AE29" s="26"/>
      <c r="AF29" s="7">
        <v>806.7100268736109</v>
      </c>
      <c r="AG29" s="98"/>
    </row>
    <row r="30" spans="1:36">
      <c r="A30" s="111"/>
      <c r="B30" s="46"/>
      <c r="C30" s="111"/>
      <c r="D30" s="4" t="s">
        <v>833</v>
      </c>
      <c r="E30" s="4">
        <v>71.150000000000006</v>
      </c>
      <c r="F30" s="4">
        <v>0.27</v>
      </c>
      <c r="G30" s="4">
        <v>15.06</v>
      </c>
      <c r="H30" s="4"/>
      <c r="I30" s="4"/>
      <c r="J30" s="4"/>
      <c r="K30" s="4">
        <v>1.82</v>
      </c>
      <c r="L30" s="4">
        <v>0.03</v>
      </c>
      <c r="M30" s="4">
        <v>0.61</v>
      </c>
      <c r="N30" s="4">
        <v>1.04</v>
      </c>
      <c r="O30" s="4">
        <v>2.39</v>
      </c>
      <c r="P30" s="4">
        <v>5.92</v>
      </c>
      <c r="Q30" s="4">
        <v>0.14000000000000001</v>
      </c>
      <c r="R30" s="4">
        <v>1.35</v>
      </c>
      <c r="S30" s="4">
        <v>99.79</v>
      </c>
      <c r="T30" s="4">
        <v>801</v>
      </c>
      <c r="U30" s="4">
        <v>40</v>
      </c>
      <c r="V30" s="4">
        <v>27</v>
      </c>
      <c r="W30" s="4"/>
      <c r="X30" s="4">
        <v>158</v>
      </c>
      <c r="Y30" s="4"/>
      <c r="Z30" s="4">
        <v>35</v>
      </c>
      <c r="AA30" s="4">
        <v>53</v>
      </c>
      <c r="AB30" s="18">
        <f t="shared" si="0"/>
        <v>20.024999999999999</v>
      </c>
      <c r="AC30" s="4"/>
      <c r="AD30" s="4"/>
      <c r="AE30" s="26"/>
      <c r="AF30" s="7">
        <v>800.05989404247919</v>
      </c>
      <c r="AG30" s="98"/>
    </row>
    <row r="31" spans="1:36">
      <c r="A31" s="111"/>
      <c r="B31" s="46"/>
      <c r="C31" s="111"/>
      <c r="D31" s="4" t="s">
        <v>834</v>
      </c>
      <c r="E31" s="4">
        <v>71.150000000000006</v>
      </c>
      <c r="F31" s="4">
        <v>0.31</v>
      </c>
      <c r="G31" s="4">
        <v>15.09</v>
      </c>
      <c r="H31" s="4"/>
      <c r="I31" s="4"/>
      <c r="J31" s="4"/>
      <c r="K31" s="4">
        <v>1.88</v>
      </c>
      <c r="L31" s="4">
        <v>0.06</v>
      </c>
      <c r="M31" s="4">
        <v>0.65</v>
      </c>
      <c r="N31" s="4">
        <v>1.1599999999999999</v>
      </c>
      <c r="O31" s="4">
        <v>2.37</v>
      </c>
      <c r="P31" s="4">
        <v>5.49</v>
      </c>
      <c r="Q31" s="4">
        <v>0.15</v>
      </c>
      <c r="R31" s="4">
        <v>1.51</v>
      </c>
      <c r="S31" s="4">
        <v>99.81</v>
      </c>
      <c r="T31" s="4">
        <v>846</v>
      </c>
      <c r="U31" s="4">
        <v>46</v>
      </c>
      <c r="V31" s="4">
        <v>36</v>
      </c>
      <c r="W31" s="4"/>
      <c r="X31" s="4">
        <v>181</v>
      </c>
      <c r="Y31" s="4"/>
      <c r="Z31" s="4">
        <v>349</v>
      </c>
      <c r="AA31" s="4">
        <v>72</v>
      </c>
      <c r="AB31" s="18">
        <f t="shared" si="0"/>
        <v>18.391304347826086</v>
      </c>
      <c r="AC31" s="4"/>
      <c r="AD31" s="4"/>
      <c r="AE31" s="26"/>
      <c r="AF31" s="7">
        <v>814.88754587257233</v>
      </c>
      <c r="AG31" s="98"/>
    </row>
    <row r="32" spans="1:36">
      <c r="A32" s="111"/>
      <c r="B32" s="46"/>
      <c r="C32" s="111"/>
      <c r="D32" s="4" t="s">
        <v>835</v>
      </c>
      <c r="E32" s="4">
        <v>69.48</v>
      </c>
      <c r="F32" s="4">
        <v>0.31</v>
      </c>
      <c r="G32" s="4">
        <v>15.88</v>
      </c>
      <c r="H32" s="4"/>
      <c r="I32" s="4"/>
      <c r="J32" s="4"/>
      <c r="K32" s="4">
        <v>1.58</v>
      </c>
      <c r="L32" s="4">
        <v>0.02</v>
      </c>
      <c r="M32" s="4">
        <v>0.64</v>
      </c>
      <c r="N32" s="4">
        <v>0.71</v>
      </c>
      <c r="O32" s="4">
        <v>2.2999999999999998</v>
      </c>
      <c r="P32" s="4">
        <v>7.37</v>
      </c>
      <c r="Q32" s="4">
        <v>0.18</v>
      </c>
      <c r="R32" s="4">
        <v>1.3</v>
      </c>
      <c r="S32" s="4">
        <v>99.78</v>
      </c>
      <c r="T32" s="4">
        <v>757</v>
      </c>
      <c r="U32" s="4">
        <v>66</v>
      </c>
      <c r="V32" s="4">
        <v>23</v>
      </c>
      <c r="W32" s="4"/>
      <c r="X32" s="4">
        <v>192</v>
      </c>
      <c r="Y32" s="4"/>
      <c r="Z32" s="4">
        <v>8</v>
      </c>
      <c r="AA32" s="4">
        <v>49</v>
      </c>
      <c r="AB32" s="18">
        <f t="shared" si="0"/>
        <v>11.469696969696969</v>
      </c>
      <c r="AC32" s="4"/>
      <c r="AD32" s="4"/>
      <c r="AE32" s="26"/>
      <c r="AF32" s="7">
        <v>813.85647453402851</v>
      </c>
      <c r="AG32" s="98"/>
    </row>
    <row r="33" spans="1:33">
      <c r="A33" s="111"/>
      <c r="B33" s="46"/>
      <c r="C33" s="111"/>
      <c r="D33" s="4" t="s">
        <v>836</v>
      </c>
      <c r="E33" s="4">
        <v>71.680000000000007</v>
      </c>
      <c r="F33" s="4">
        <v>0.36</v>
      </c>
      <c r="G33" s="4">
        <v>14.36</v>
      </c>
      <c r="H33" s="4"/>
      <c r="I33" s="4"/>
      <c r="J33" s="4"/>
      <c r="K33" s="4">
        <v>2.1800000000000002</v>
      </c>
      <c r="L33" s="4">
        <v>0.04</v>
      </c>
      <c r="M33" s="4">
        <v>0.72</v>
      </c>
      <c r="N33" s="4">
        <v>1.18</v>
      </c>
      <c r="O33" s="4">
        <v>2.2400000000000002</v>
      </c>
      <c r="P33" s="4">
        <v>5.59</v>
      </c>
      <c r="Q33" s="4">
        <v>0.17</v>
      </c>
      <c r="R33" s="4">
        <v>1.27</v>
      </c>
      <c r="S33" s="4">
        <v>99.78</v>
      </c>
      <c r="T33" s="4">
        <v>727</v>
      </c>
      <c r="U33" s="4">
        <v>49</v>
      </c>
      <c r="V33" s="4">
        <v>29</v>
      </c>
      <c r="W33" s="4"/>
      <c r="X33" s="4">
        <v>210</v>
      </c>
      <c r="Y33" s="4"/>
      <c r="Z33" s="4">
        <v>23</v>
      </c>
      <c r="AA33" s="4">
        <v>59</v>
      </c>
      <c r="AB33" s="18">
        <f t="shared" si="0"/>
        <v>14.836734693877551</v>
      </c>
      <c r="AC33" s="4"/>
      <c r="AD33" s="4"/>
      <c r="AE33" s="26"/>
      <c r="AF33" s="7">
        <v>825.28032801831876</v>
      </c>
      <c r="AG33" s="98"/>
    </row>
    <row r="34" spans="1:33">
      <c r="A34" s="112"/>
      <c r="B34" s="46"/>
      <c r="C34" s="112"/>
      <c r="D34" s="4" t="s">
        <v>837</v>
      </c>
      <c r="E34" s="4">
        <v>75.98</v>
      </c>
      <c r="F34" s="4">
        <v>0.3</v>
      </c>
      <c r="G34" s="4">
        <v>12.83</v>
      </c>
      <c r="H34" s="4"/>
      <c r="I34" s="4"/>
      <c r="J34" s="4"/>
      <c r="K34" s="4">
        <v>1.68</v>
      </c>
      <c r="L34" s="4">
        <v>0.06</v>
      </c>
      <c r="M34" s="4">
        <v>0.56999999999999995</v>
      </c>
      <c r="N34" s="4">
        <v>0.61</v>
      </c>
      <c r="O34" s="4">
        <v>1.89</v>
      </c>
      <c r="P34" s="4">
        <v>4.62</v>
      </c>
      <c r="Q34" s="4">
        <v>0.15</v>
      </c>
      <c r="R34" s="4">
        <v>1.0900000000000001</v>
      </c>
      <c r="S34" s="4">
        <v>99.77</v>
      </c>
      <c r="T34" s="4">
        <v>835</v>
      </c>
      <c r="U34" s="4">
        <v>25</v>
      </c>
      <c r="V34" s="4">
        <v>27</v>
      </c>
      <c r="W34" s="4"/>
      <c r="X34" s="4">
        <v>217</v>
      </c>
      <c r="Y34" s="4"/>
      <c r="Z34" s="4">
        <v>35</v>
      </c>
      <c r="AA34" s="4">
        <v>152</v>
      </c>
      <c r="AB34" s="18">
        <f t="shared" si="0"/>
        <v>33.4</v>
      </c>
      <c r="AC34" s="4"/>
      <c r="AD34" s="4"/>
      <c r="AE34" s="26"/>
      <c r="AF34" s="7">
        <v>846.65910873744167</v>
      </c>
      <c r="AG34" s="98"/>
    </row>
    <row r="35" spans="1:33" s="68" customFormat="1">
      <c r="A35" s="98" t="s">
        <v>1482</v>
      </c>
      <c r="B35" s="98" t="s">
        <v>1483</v>
      </c>
      <c r="C35" s="98" t="s">
        <v>123</v>
      </c>
      <c r="D35" s="4" t="s">
        <v>1484</v>
      </c>
      <c r="E35" s="4">
        <v>73.33</v>
      </c>
      <c r="F35" s="4">
        <v>0.05</v>
      </c>
      <c r="G35" s="4">
        <v>12.69</v>
      </c>
      <c r="H35" s="4"/>
      <c r="I35" s="4"/>
      <c r="J35" s="4">
        <v>1.73</v>
      </c>
      <c r="K35" s="4"/>
      <c r="L35" s="4">
        <v>0.04</v>
      </c>
      <c r="M35" s="4">
        <v>0.75</v>
      </c>
      <c r="N35" s="4">
        <v>0.65</v>
      </c>
      <c r="O35" s="4">
        <v>3.3</v>
      </c>
      <c r="P35" s="4">
        <v>5.03</v>
      </c>
      <c r="Q35" s="4">
        <v>0.02</v>
      </c>
      <c r="R35" s="4">
        <v>1.03</v>
      </c>
      <c r="S35" s="4"/>
      <c r="T35" s="4">
        <v>478</v>
      </c>
      <c r="U35" s="4">
        <v>7.6</v>
      </c>
      <c r="V35" s="4">
        <v>54.5</v>
      </c>
      <c r="W35" s="4">
        <v>5.9</v>
      </c>
      <c r="X35" s="4">
        <v>182</v>
      </c>
      <c r="Y35" s="4">
        <v>5.4</v>
      </c>
      <c r="Z35" s="4"/>
      <c r="AA35" s="4">
        <v>12.8</v>
      </c>
      <c r="AB35" s="18">
        <f t="shared" si="0"/>
        <v>62.894736842105267</v>
      </c>
      <c r="AC35" s="18">
        <f t="shared" ref="AC35:AC57" si="4">V35/W35</f>
        <v>9.2372881355932197</v>
      </c>
      <c r="AD35" s="18">
        <f t="shared" ref="AD35:AD57" si="5">X35/Y35</f>
        <v>33.703703703703702</v>
      </c>
      <c r="AE35" s="4"/>
      <c r="AF35" s="7">
        <v>800.94282922618788</v>
      </c>
      <c r="AG35" s="106" t="s">
        <v>512</v>
      </c>
    </row>
    <row r="36" spans="1:33" s="68" customFormat="1">
      <c r="A36" s="98"/>
      <c r="B36" s="98"/>
      <c r="C36" s="98"/>
      <c r="D36" s="4" t="s">
        <v>1485</v>
      </c>
      <c r="E36" s="4">
        <v>74.099999999999994</v>
      </c>
      <c r="F36" s="4">
        <v>0.05</v>
      </c>
      <c r="G36" s="4">
        <v>12.53</v>
      </c>
      <c r="H36" s="4"/>
      <c r="I36" s="4"/>
      <c r="J36" s="4">
        <v>1.62</v>
      </c>
      <c r="K36" s="4"/>
      <c r="L36" s="4">
        <v>0.03</v>
      </c>
      <c r="M36" s="4">
        <v>0.86</v>
      </c>
      <c r="N36" s="4">
        <v>0.78</v>
      </c>
      <c r="O36" s="4">
        <v>3.28</v>
      </c>
      <c r="P36" s="4">
        <v>5.0599999999999996</v>
      </c>
      <c r="Q36" s="4">
        <v>0.02</v>
      </c>
      <c r="R36" s="4">
        <v>1.37</v>
      </c>
      <c r="S36" s="4"/>
      <c r="T36" s="4">
        <v>565</v>
      </c>
      <c r="U36" s="4">
        <v>7.7</v>
      </c>
      <c r="V36" s="4">
        <v>44</v>
      </c>
      <c r="W36" s="4">
        <v>6.7</v>
      </c>
      <c r="X36" s="4">
        <v>187</v>
      </c>
      <c r="Y36" s="4">
        <v>5.2</v>
      </c>
      <c r="Z36" s="4"/>
      <c r="AA36" s="4">
        <v>15.2</v>
      </c>
      <c r="AB36" s="18">
        <f t="shared" si="0"/>
        <v>73.376623376623371</v>
      </c>
      <c r="AC36" s="18">
        <f t="shared" si="4"/>
        <v>6.567164179104477</v>
      </c>
      <c r="AD36" s="18">
        <f t="shared" si="5"/>
        <v>35.96153846153846</v>
      </c>
      <c r="AE36" s="4"/>
      <c r="AF36" s="7">
        <v>800.32181931161028</v>
      </c>
      <c r="AG36" s="106"/>
    </row>
    <row r="37" spans="1:33" s="68" customFormat="1">
      <c r="A37" s="98"/>
      <c r="B37" s="98"/>
      <c r="C37" s="98"/>
      <c r="D37" s="4" t="s">
        <v>1486</v>
      </c>
      <c r="E37" s="4">
        <v>74.77</v>
      </c>
      <c r="F37" s="4">
        <v>0.05</v>
      </c>
      <c r="G37" s="4">
        <v>12.72</v>
      </c>
      <c r="H37" s="4"/>
      <c r="I37" s="4"/>
      <c r="J37" s="4">
        <v>1.97</v>
      </c>
      <c r="K37" s="4"/>
      <c r="L37" s="4">
        <v>0.04</v>
      </c>
      <c r="M37" s="4">
        <v>0.93</v>
      </c>
      <c r="N37" s="4">
        <v>0.53</v>
      </c>
      <c r="O37" s="4">
        <v>3.68</v>
      </c>
      <c r="P37" s="4">
        <v>4.8899999999999997</v>
      </c>
      <c r="Q37" s="4">
        <v>0.02</v>
      </c>
      <c r="R37" s="4">
        <v>1.64</v>
      </c>
      <c r="S37" s="4"/>
      <c r="T37" s="4">
        <v>509</v>
      </c>
      <c r="U37" s="4">
        <v>8.3000000000000007</v>
      </c>
      <c r="V37" s="4">
        <v>48.5</v>
      </c>
      <c r="W37" s="4">
        <v>5.4</v>
      </c>
      <c r="X37" s="4">
        <v>168</v>
      </c>
      <c r="Y37" s="4">
        <v>5.0999999999999996</v>
      </c>
      <c r="Z37" s="4"/>
      <c r="AA37" s="4">
        <v>14.7</v>
      </c>
      <c r="AB37" s="18">
        <f t="shared" si="0"/>
        <v>61.325301204819269</v>
      </c>
      <c r="AC37" s="18">
        <f t="shared" si="4"/>
        <v>8.981481481481481</v>
      </c>
      <c r="AD37" s="18">
        <f t="shared" si="5"/>
        <v>32.941176470588239</v>
      </c>
      <c r="AE37" s="4"/>
      <c r="AF37" s="7">
        <v>791.61683373469225</v>
      </c>
      <c r="AG37" s="106"/>
    </row>
    <row r="38" spans="1:33" s="68" customFormat="1">
      <c r="A38" s="98"/>
      <c r="B38" s="98"/>
      <c r="C38" s="98"/>
      <c r="D38" s="4" t="s">
        <v>1487</v>
      </c>
      <c r="E38" s="4">
        <v>74.94</v>
      </c>
      <c r="F38" s="4">
        <v>0.04</v>
      </c>
      <c r="G38" s="4">
        <v>13.17</v>
      </c>
      <c r="H38" s="4"/>
      <c r="I38" s="4"/>
      <c r="J38" s="4">
        <v>1.27</v>
      </c>
      <c r="K38" s="4"/>
      <c r="L38" s="4">
        <v>0.03</v>
      </c>
      <c r="M38" s="4">
        <v>0.16</v>
      </c>
      <c r="N38" s="4">
        <v>0.44</v>
      </c>
      <c r="O38" s="4">
        <v>3.89</v>
      </c>
      <c r="P38" s="4">
        <v>4.83</v>
      </c>
      <c r="Q38" s="4">
        <v>0.01</v>
      </c>
      <c r="R38" s="4">
        <v>0.81</v>
      </c>
      <c r="S38" s="4"/>
      <c r="T38" s="4">
        <v>550</v>
      </c>
      <c r="U38" s="4">
        <v>7.7</v>
      </c>
      <c r="V38" s="4">
        <v>91.8</v>
      </c>
      <c r="W38" s="4">
        <v>7.8</v>
      </c>
      <c r="X38" s="4">
        <v>109</v>
      </c>
      <c r="Y38" s="4">
        <v>6.2</v>
      </c>
      <c r="Z38" s="4"/>
      <c r="AA38" s="4">
        <v>11.5</v>
      </c>
      <c r="AB38" s="18">
        <f t="shared" si="0"/>
        <v>71.428571428571431</v>
      </c>
      <c r="AC38" s="18">
        <f t="shared" si="4"/>
        <v>11.769230769230768</v>
      </c>
      <c r="AD38" s="18">
        <f t="shared" si="5"/>
        <v>17.580645161290324</v>
      </c>
      <c r="AE38" s="4"/>
      <c r="AF38" s="7">
        <v>758.25151619389487</v>
      </c>
      <c r="AG38" s="106"/>
    </row>
    <row r="39" spans="1:33" s="68" customFormat="1">
      <c r="A39" s="98"/>
      <c r="B39" s="98"/>
      <c r="C39" s="98"/>
      <c r="D39" s="4" t="s">
        <v>1488</v>
      </c>
      <c r="E39" s="4">
        <v>75.98</v>
      </c>
      <c r="F39" s="4">
        <v>0.04</v>
      </c>
      <c r="G39" s="4">
        <v>12.79</v>
      </c>
      <c r="H39" s="4"/>
      <c r="I39" s="4"/>
      <c r="J39" s="4">
        <v>1.29</v>
      </c>
      <c r="K39" s="4"/>
      <c r="L39" s="4">
        <v>0.03</v>
      </c>
      <c r="M39" s="4">
        <v>0.02</v>
      </c>
      <c r="N39" s="4">
        <v>0.67</v>
      </c>
      <c r="O39" s="4">
        <v>3.95</v>
      </c>
      <c r="P39" s="4">
        <v>4.6399999999999997</v>
      </c>
      <c r="Q39" s="4" t="s">
        <v>1489</v>
      </c>
      <c r="R39" s="4">
        <v>0.54</v>
      </c>
      <c r="S39" s="4"/>
      <c r="T39" s="4">
        <v>561</v>
      </c>
      <c r="U39" s="4">
        <v>7.6</v>
      </c>
      <c r="V39" s="4">
        <v>81</v>
      </c>
      <c r="W39" s="4">
        <v>6.7</v>
      </c>
      <c r="X39" s="4">
        <v>89</v>
      </c>
      <c r="Y39" s="4">
        <v>5.3</v>
      </c>
      <c r="Z39" s="4"/>
      <c r="AA39" s="4">
        <v>16.2</v>
      </c>
      <c r="AB39" s="18">
        <f t="shared" si="0"/>
        <v>73.81578947368422</v>
      </c>
      <c r="AC39" s="18">
        <f t="shared" si="4"/>
        <v>12.08955223880597</v>
      </c>
      <c r="AD39" s="18">
        <f t="shared" si="5"/>
        <v>16.79245283018868</v>
      </c>
      <c r="AE39" s="4"/>
      <c r="AF39" s="7">
        <v>737.64485539836994</v>
      </c>
      <c r="AG39" s="106"/>
    </row>
    <row r="40" spans="1:33" s="68" customFormat="1">
      <c r="A40" s="98"/>
      <c r="B40" s="98"/>
      <c r="C40" s="98"/>
      <c r="D40" s="4" t="s">
        <v>1490</v>
      </c>
      <c r="E40" s="4">
        <v>75.83</v>
      </c>
      <c r="F40" s="4">
        <v>0.04</v>
      </c>
      <c r="G40" s="4">
        <v>12.76</v>
      </c>
      <c r="H40" s="4"/>
      <c r="I40" s="4"/>
      <c r="J40" s="4">
        <v>1.19</v>
      </c>
      <c r="K40" s="4"/>
      <c r="L40" s="4">
        <v>0.03</v>
      </c>
      <c r="M40" s="4">
        <v>0.22</v>
      </c>
      <c r="N40" s="4">
        <v>0.62</v>
      </c>
      <c r="O40" s="4">
        <v>3.87</v>
      </c>
      <c r="P40" s="4">
        <v>4.68</v>
      </c>
      <c r="Q40" s="4" t="s">
        <v>1489</v>
      </c>
      <c r="R40" s="4">
        <v>0.57999999999999996</v>
      </c>
      <c r="S40" s="4"/>
      <c r="T40" s="4">
        <v>620</v>
      </c>
      <c r="U40" s="4">
        <v>7.7</v>
      </c>
      <c r="V40" s="4">
        <v>73</v>
      </c>
      <c r="W40" s="4">
        <v>5.8</v>
      </c>
      <c r="X40" s="4">
        <v>133</v>
      </c>
      <c r="Y40" s="4">
        <v>7.6</v>
      </c>
      <c r="Z40" s="4"/>
      <c r="AA40" s="4">
        <v>15.7</v>
      </c>
      <c r="AB40" s="18">
        <f t="shared" si="0"/>
        <v>80.519480519480524</v>
      </c>
      <c r="AC40" s="18">
        <f t="shared" si="4"/>
        <v>12.586206896551724</v>
      </c>
      <c r="AD40" s="18">
        <f t="shared" si="5"/>
        <v>17.5</v>
      </c>
      <c r="AE40" s="4"/>
      <c r="AF40" s="7">
        <v>771.59760937738349</v>
      </c>
      <c r="AG40" s="106"/>
    </row>
    <row r="41" spans="1:33" s="68" customFormat="1">
      <c r="A41" s="98"/>
      <c r="B41" s="98"/>
      <c r="C41" s="98"/>
      <c r="D41" s="4" t="s">
        <v>1491</v>
      </c>
      <c r="E41" s="4">
        <v>76.11</v>
      </c>
      <c r="F41" s="4">
        <v>0.04</v>
      </c>
      <c r="G41" s="4">
        <v>12.76</v>
      </c>
      <c r="H41" s="4"/>
      <c r="I41" s="4"/>
      <c r="J41" s="4">
        <v>1.24</v>
      </c>
      <c r="K41" s="4"/>
      <c r="L41" s="4">
        <v>0.03</v>
      </c>
      <c r="M41" s="4">
        <v>0.2</v>
      </c>
      <c r="N41" s="4">
        <v>0.66</v>
      </c>
      <c r="O41" s="4">
        <v>3.87</v>
      </c>
      <c r="P41" s="4">
        <v>4.6100000000000003</v>
      </c>
      <c r="Q41" s="4" t="s">
        <v>1489</v>
      </c>
      <c r="R41" s="4">
        <v>0.64</v>
      </c>
      <c r="S41" s="4"/>
      <c r="T41" s="4">
        <v>556</v>
      </c>
      <c r="U41" s="4">
        <v>6.9</v>
      </c>
      <c r="V41" s="4">
        <v>72.900000000000006</v>
      </c>
      <c r="W41" s="4">
        <v>5.4</v>
      </c>
      <c r="X41" s="4">
        <v>91</v>
      </c>
      <c r="Y41" s="4">
        <v>5.9</v>
      </c>
      <c r="Z41" s="4"/>
      <c r="AA41" s="4">
        <v>14.8</v>
      </c>
      <c r="AB41" s="18">
        <f t="shared" si="0"/>
        <v>80.579710144927532</v>
      </c>
      <c r="AC41" s="18">
        <f t="shared" si="4"/>
        <v>13.5</v>
      </c>
      <c r="AD41" s="18">
        <f t="shared" si="5"/>
        <v>15.423728813559322</v>
      </c>
      <c r="AE41" s="4"/>
      <c r="AF41" s="7">
        <v>740.59705564860406</v>
      </c>
      <c r="AG41" s="106"/>
    </row>
    <row r="42" spans="1:33" s="68" customFormat="1">
      <c r="A42" s="98"/>
      <c r="B42" s="98"/>
      <c r="C42" s="98"/>
      <c r="D42" s="4" t="s">
        <v>1492</v>
      </c>
      <c r="E42" s="4">
        <v>76.17</v>
      </c>
      <c r="F42" s="4">
        <v>0.06</v>
      </c>
      <c r="G42" s="4">
        <v>12.69</v>
      </c>
      <c r="H42" s="4"/>
      <c r="I42" s="4"/>
      <c r="J42" s="4">
        <v>1.06</v>
      </c>
      <c r="K42" s="4"/>
      <c r="L42" s="4">
        <v>0.02</v>
      </c>
      <c r="M42" s="4">
        <v>0.05</v>
      </c>
      <c r="N42" s="4">
        <v>0.43</v>
      </c>
      <c r="O42" s="4">
        <v>3.42</v>
      </c>
      <c r="P42" s="4">
        <v>5.35</v>
      </c>
      <c r="Q42" s="4" t="s">
        <v>1489</v>
      </c>
      <c r="R42" s="4">
        <v>0.71</v>
      </c>
      <c r="S42" s="4"/>
      <c r="T42" s="4">
        <v>573</v>
      </c>
      <c r="U42" s="4">
        <v>7</v>
      </c>
      <c r="V42" s="4">
        <v>75.5</v>
      </c>
      <c r="W42" s="4">
        <v>5.3</v>
      </c>
      <c r="X42" s="4">
        <v>94</v>
      </c>
      <c r="Y42" s="4">
        <v>5.5</v>
      </c>
      <c r="Z42" s="4"/>
      <c r="AA42" s="4">
        <v>14.8</v>
      </c>
      <c r="AB42" s="18">
        <f t="shared" si="0"/>
        <v>81.857142857142861</v>
      </c>
      <c r="AC42" s="18">
        <f t="shared" si="4"/>
        <v>14.245283018867925</v>
      </c>
      <c r="AD42" s="18">
        <f t="shared" si="5"/>
        <v>17.09090909090909</v>
      </c>
      <c r="AE42" s="4"/>
      <c r="AF42" s="7">
        <v>745.91319476462058</v>
      </c>
      <c r="AG42" s="106"/>
    </row>
    <row r="43" spans="1:33" s="68" customFormat="1">
      <c r="A43" s="98" t="s">
        <v>1493</v>
      </c>
      <c r="B43" s="98" t="s">
        <v>1494</v>
      </c>
      <c r="C43" s="98" t="s">
        <v>123</v>
      </c>
      <c r="D43" s="4" t="s">
        <v>1495</v>
      </c>
      <c r="E43" s="4">
        <v>76.16</v>
      </c>
      <c r="F43" s="4">
        <v>0.1</v>
      </c>
      <c r="G43" s="4">
        <v>12.51</v>
      </c>
      <c r="H43" s="4"/>
      <c r="I43" s="4"/>
      <c r="J43" s="4">
        <v>1.23</v>
      </c>
      <c r="K43" s="4"/>
      <c r="L43" s="4">
        <v>0.01</v>
      </c>
      <c r="M43" s="4">
        <v>0.06</v>
      </c>
      <c r="N43" s="4">
        <v>0.74</v>
      </c>
      <c r="O43" s="4">
        <v>3.86</v>
      </c>
      <c r="P43" s="4">
        <v>5.1100000000000003</v>
      </c>
      <c r="Q43" s="4">
        <v>0.01</v>
      </c>
      <c r="R43" s="4">
        <v>1.19</v>
      </c>
      <c r="S43" s="4"/>
      <c r="T43" s="4">
        <v>518</v>
      </c>
      <c r="U43" s="4">
        <v>13.9</v>
      </c>
      <c r="V43" s="4">
        <v>41.3</v>
      </c>
      <c r="W43" s="4">
        <v>4.2</v>
      </c>
      <c r="X43" s="4">
        <v>149</v>
      </c>
      <c r="Y43" s="4">
        <v>6.3</v>
      </c>
      <c r="Z43" s="4"/>
      <c r="AA43" s="4">
        <v>18.100000000000001</v>
      </c>
      <c r="AB43" s="18">
        <f t="shared" si="0"/>
        <v>37.266187050359711</v>
      </c>
      <c r="AC43" s="18">
        <f t="shared" si="4"/>
        <v>9.8333333333333321</v>
      </c>
      <c r="AD43" s="18">
        <f t="shared" si="5"/>
        <v>23.650793650793652</v>
      </c>
      <c r="AE43" s="4"/>
      <c r="AF43" s="7">
        <v>773.77097432096468</v>
      </c>
      <c r="AG43" s="106"/>
    </row>
    <row r="44" spans="1:33" s="68" customFormat="1">
      <c r="A44" s="98"/>
      <c r="B44" s="98"/>
      <c r="C44" s="98"/>
      <c r="D44" s="4" t="s">
        <v>1496</v>
      </c>
      <c r="E44" s="4">
        <v>74.739999999999995</v>
      </c>
      <c r="F44" s="4">
        <v>0.1</v>
      </c>
      <c r="G44" s="4">
        <v>12.78</v>
      </c>
      <c r="H44" s="4"/>
      <c r="I44" s="4"/>
      <c r="J44" s="4">
        <v>1.32</v>
      </c>
      <c r="K44" s="4"/>
      <c r="L44" s="4">
        <v>0.02</v>
      </c>
      <c r="M44" s="4">
        <v>0.05</v>
      </c>
      <c r="N44" s="4">
        <v>0.98</v>
      </c>
      <c r="O44" s="4">
        <v>3.96</v>
      </c>
      <c r="P44" s="4">
        <v>5.21</v>
      </c>
      <c r="Q44" s="4">
        <v>0.01</v>
      </c>
      <c r="R44" s="4">
        <v>1.58</v>
      </c>
      <c r="S44" s="4"/>
      <c r="T44" s="4">
        <v>513</v>
      </c>
      <c r="U44" s="4">
        <v>14.2</v>
      </c>
      <c r="V44" s="4">
        <v>41.2</v>
      </c>
      <c r="W44" s="4">
        <v>4.3</v>
      </c>
      <c r="X44" s="4">
        <v>151</v>
      </c>
      <c r="Y44" s="4">
        <v>6.5</v>
      </c>
      <c r="Z44" s="4"/>
      <c r="AA44" s="4">
        <v>18.399999999999999</v>
      </c>
      <c r="AB44" s="18">
        <f t="shared" si="0"/>
        <v>36.12676056338028</v>
      </c>
      <c r="AC44" s="18">
        <f t="shared" si="4"/>
        <v>9.5813953488372103</v>
      </c>
      <c r="AD44" s="18">
        <f t="shared" si="5"/>
        <v>23.23076923076923</v>
      </c>
      <c r="AE44" s="4"/>
      <c r="AF44" s="7">
        <v>769.94492765756274</v>
      </c>
      <c r="AG44" s="106"/>
    </row>
    <row r="45" spans="1:33" s="68" customFormat="1">
      <c r="A45" s="98"/>
      <c r="B45" s="98"/>
      <c r="C45" s="98"/>
      <c r="D45" s="4" t="s">
        <v>1497</v>
      </c>
      <c r="E45" s="4">
        <v>76.14</v>
      </c>
      <c r="F45" s="4">
        <v>0.02</v>
      </c>
      <c r="G45" s="4">
        <v>12.82</v>
      </c>
      <c r="H45" s="4"/>
      <c r="I45" s="4"/>
      <c r="J45" s="4">
        <v>1.34</v>
      </c>
      <c r="K45" s="4"/>
      <c r="L45" s="4">
        <v>0.03</v>
      </c>
      <c r="M45" s="4">
        <v>0.01</v>
      </c>
      <c r="N45" s="4">
        <v>0.43</v>
      </c>
      <c r="O45" s="4">
        <v>4.3099999999999996</v>
      </c>
      <c r="P45" s="4">
        <v>4.0999999999999996</v>
      </c>
      <c r="Q45" s="4" t="s">
        <v>1489</v>
      </c>
      <c r="R45" s="4">
        <v>0.81</v>
      </c>
      <c r="S45" s="4"/>
      <c r="T45" s="4">
        <v>433</v>
      </c>
      <c r="U45" s="4">
        <v>14.1</v>
      </c>
      <c r="V45" s="4">
        <v>37.200000000000003</v>
      </c>
      <c r="W45" s="4">
        <v>4</v>
      </c>
      <c r="X45" s="4">
        <v>138</v>
      </c>
      <c r="Y45" s="4">
        <v>5.8</v>
      </c>
      <c r="Z45" s="4"/>
      <c r="AA45" s="4">
        <v>11.1</v>
      </c>
      <c r="AB45" s="18">
        <f t="shared" si="0"/>
        <v>30.709219858156029</v>
      </c>
      <c r="AC45" s="18">
        <f t="shared" si="4"/>
        <v>9.3000000000000007</v>
      </c>
      <c r="AD45" s="18">
        <f t="shared" si="5"/>
        <v>23.793103448275861</v>
      </c>
      <c r="AE45" s="4"/>
      <c r="AF45" s="7">
        <v>777.49558761087121</v>
      </c>
      <c r="AG45" s="106"/>
    </row>
    <row r="46" spans="1:33" s="68" customFormat="1">
      <c r="A46" s="98"/>
      <c r="B46" s="98"/>
      <c r="C46" s="98"/>
      <c r="D46" s="4" t="s">
        <v>1498</v>
      </c>
      <c r="E46" s="4">
        <v>75.69</v>
      </c>
      <c r="F46" s="4">
        <v>0.1</v>
      </c>
      <c r="G46" s="4">
        <v>12.54</v>
      </c>
      <c r="H46" s="4"/>
      <c r="I46" s="4"/>
      <c r="J46" s="4">
        <v>1.1599999999999999</v>
      </c>
      <c r="K46" s="4"/>
      <c r="L46" s="4">
        <v>0.02</v>
      </c>
      <c r="M46" s="4">
        <v>0.06</v>
      </c>
      <c r="N46" s="4">
        <v>0.78</v>
      </c>
      <c r="O46" s="4">
        <v>3.57</v>
      </c>
      <c r="P46" s="4">
        <v>5.07</v>
      </c>
      <c r="Q46" s="4">
        <v>0.01</v>
      </c>
      <c r="R46" s="4">
        <v>1.05</v>
      </c>
      <c r="S46" s="4"/>
      <c r="T46" s="4">
        <v>415</v>
      </c>
      <c r="U46" s="4">
        <v>14.7</v>
      </c>
      <c r="V46" s="4">
        <v>38.6</v>
      </c>
      <c r="W46" s="4">
        <v>5</v>
      </c>
      <c r="X46" s="4">
        <v>144</v>
      </c>
      <c r="Y46" s="4">
        <v>5.8</v>
      </c>
      <c r="Z46" s="4"/>
      <c r="AA46" s="4">
        <v>15.9</v>
      </c>
      <c r="AB46" s="18">
        <f t="shared" si="0"/>
        <v>28.231292517006803</v>
      </c>
      <c r="AC46" s="18">
        <f t="shared" si="4"/>
        <v>7.7200000000000006</v>
      </c>
      <c r="AD46" s="18">
        <f t="shared" si="5"/>
        <v>24.827586206896552</v>
      </c>
      <c r="AE46" s="4"/>
      <c r="AF46" s="7">
        <v>775.14051766266891</v>
      </c>
      <c r="AG46" s="106"/>
    </row>
    <row r="47" spans="1:33" s="68" customFormat="1">
      <c r="A47" s="98"/>
      <c r="B47" s="98"/>
      <c r="C47" s="98"/>
      <c r="D47" s="4" t="s">
        <v>1499</v>
      </c>
      <c r="E47" s="4">
        <v>75.38</v>
      </c>
      <c r="F47" s="4">
        <v>0.09</v>
      </c>
      <c r="G47" s="4">
        <v>12.66</v>
      </c>
      <c r="H47" s="4"/>
      <c r="I47" s="4"/>
      <c r="J47" s="4">
        <v>1.35</v>
      </c>
      <c r="K47" s="4"/>
      <c r="L47" s="4">
        <v>0.02</v>
      </c>
      <c r="M47" s="4">
        <v>7.0000000000000007E-2</v>
      </c>
      <c r="N47" s="4">
        <v>0.7</v>
      </c>
      <c r="O47" s="4">
        <v>3.5</v>
      </c>
      <c r="P47" s="4">
        <v>5.26</v>
      </c>
      <c r="Q47" s="4">
        <v>0.01</v>
      </c>
      <c r="R47" s="4">
        <v>0.91</v>
      </c>
      <c r="S47" s="4"/>
      <c r="T47" s="4">
        <v>486</v>
      </c>
      <c r="U47" s="4">
        <v>15.1</v>
      </c>
      <c r="V47" s="4">
        <v>34.799999999999997</v>
      </c>
      <c r="W47" s="4">
        <v>3.3</v>
      </c>
      <c r="X47" s="4">
        <v>152</v>
      </c>
      <c r="Y47" s="4">
        <v>6.8</v>
      </c>
      <c r="Z47" s="4"/>
      <c r="AA47" s="4">
        <v>12.9</v>
      </c>
      <c r="AB47" s="18">
        <f t="shared" si="0"/>
        <v>32.185430463576161</v>
      </c>
      <c r="AC47" s="18">
        <f t="shared" si="4"/>
        <v>10.545454545454545</v>
      </c>
      <c r="AD47" s="18">
        <f t="shared" si="5"/>
        <v>22.352941176470591</v>
      </c>
      <c r="AE47" s="4"/>
      <c r="AF47" s="7">
        <v>780.75726073909038</v>
      </c>
      <c r="AG47" s="106"/>
    </row>
    <row r="48" spans="1:33" s="68" customFormat="1">
      <c r="A48" s="98"/>
      <c r="B48" s="98"/>
      <c r="C48" s="98"/>
      <c r="D48" s="4" t="s">
        <v>1500</v>
      </c>
      <c r="E48" s="4">
        <v>77.37</v>
      </c>
      <c r="F48" s="4">
        <v>0.02</v>
      </c>
      <c r="G48" s="4">
        <v>12.72</v>
      </c>
      <c r="H48" s="4"/>
      <c r="I48" s="4"/>
      <c r="J48" s="4">
        <v>0.22</v>
      </c>
      <c r="K48" s="4"/>
      <c r="L48" s="4">
        <v>0.01</v>
      </c>
      <c r="M48" s="4">
        <v>0.06</v>
      </c>
      <c r="N48" s="4">
        <v>0.5</v>
      </c>
      <c r="O48" s="4">
        <v>4.57</v>
      </c>
      <c r="P48" s="4">
        <v>3.96</v>
      </c>
      <c r="Q48" s="4" t="s">
        <v>1489</v>
      </c>
      <c r="R48" s="4">
        <v>0.62</v>
      </c>
      <c r="S48" s="4"/>
      <c r="T48" s="4">
        <v>427</v>
      </c>
      <c r="U48" s="4">
        <v>10</v>
      </c>
      <c r="V48" s="4">
        <v>41.6</v>
      </c>
      <c r="W48" s="4">
        <v>11.7</v>
      </c>
      <c r="X48" s="4">
        <v>131</v>
      </c>
      <c r="Y48" s="4">
        <v>6.7</v>
      </c>
      <c r="Z48" s="4"/>
      <c r="AA48" s="4">
        <v>13.7</v>
      </c>
      <c r="AB48" s="18">
        <f t="shared" si="0"/>
        <v>42.7</v>
      </c>
      <c r="AC48" s="18">
        <f t="shared" si="4"/>
        <v>3.5555555555555558</v>
      </c>
      <c r="AD48" s="18">
        <f t="shared" si="5"/>
        <v>19.552238805970148</v>
      </c>
      <c r="AE48" s="4"/>
      <c r="AF48" s="7">
        <v>770.10501260183389</v>
      </c>
      <c r="AG48" s="106"/>
    </row>
    <row r="49" spans="1:36" s="68" customFormat="1">
      <c r="A49" s="98"/>
      <c r="B49" s="98"/>
      <c r="C49" s="98"/>
      <c r="D49" s="4" t="s">
        <v>1501</v>
      </c>
      <c r="E49" s="4">
        <v>75.790000000000006</v>
      </c>
      <c r="F49" s="4">
        <v>7.0000000000000007E-2</v>
      </c>
      <c r="G49" s="4">
        <v>13.11</v>
      </c>
      <c r="H49" s="4"/>
      <c r="I49" s="4"/>
      <c r="J49" s="4">
        <v>1.04</v>
      </c>
      <c r="K49" s="4"/>
      <c r="L49" s="4">
        <v>0.03</v>
      </c>
      <c r="M49" s="4">
        <v>0.03</v>
      </c>
      <c r="N49" s="4">
        <v>0.65</v>
      </c>
      <c r="O49" s="4">
        <v>3.56</v>
      </c>
      <c r="P49" s="4">
        <v>5.16</v>
      </c>
      <c r="Q49" s="4" t="s">
        <v>1489</v>
      </c>
      <c r="R49" s="4">
        <v>0.98</v>
      </c>
      <c r="S49" s="4"/>
      <c r="T49" s="4">
        <v>698</v>
      </c>
      <c r="U49" s="4">
        <v>7.3</v>
      </c>
      <c r="V49" s="4">
        <v>83.1</v>
      </c>
      <c r="W49" s="4">
        <v>8.8000000000000007</v>
      </c>
      <c r="X49" s="4">
        <v>135</v>
      </c>
      <c r="Y49" s="4">
        <v>6.8</v>
      </c>
      <c r="Z49" s="4"/>
      <c r="AA49" s="4">
        <v>38.5</v>
      </c>
      <c r="AB49" s="18">
        <f t="shared" si="0"/>
        <v>95.61643835616438</v>
      </c>
      <c r="AC49" s="18">
        <f t="shared" si="4"/>
        <v>9.4431818181818166</v>
      </c>
      <c r="AD49" s="18">
        <f t="shared" si="5"/>
        <v>19.852941176470587</v>
      </c>
      <c r="AE49" s="4"/>
      <c r="AF49" s="7">
        <v>774.95002349113554</v>
      </c>
      <c r="AG49" s="106"/>
    </row>
    <row r="50" spans="1:36" s="68" customFormat="1">
      <c r="A50" s="107" t="s">
        <v>1502</v>
      </c>
      <c r="B50" s="106" t="s">
        <v>1494</v>
      </c>
      <c r="C50" s="108" t="s">
        <v>123</v>
      </c>
      <c r="D50" s="4" t="s">
        <v>1503</v>
      </c>
      <c r="E50" s="4">
        <v>76.09</v>
      </c>
      <c r="F50" s="4">
        <v>0.06</v>
      </c>
      <c r="G50" s="4">
        <v>12.81</v>
      </c>
      <c r="H50" s="4"/>
      <c r="I50" s="4"/>
      <c r="J50" s="4">
        <v>1.02</v>
      </c>
      <c r="K50" s="4"/>
      <c r="L50" s="4">
        <v>0.02</v>
      </c>
      <c r="M50" s="4">
        <v>0.02</v>
      </c>
      <c r="N50" s="4">
        <v>0.63</v>
      </c>
      <c r="O50" s="4">
        <v>4.21</v>
      </c>
      <c r="P50" s="4">
        <v>4.3499999999999996</v>
      </c>
      <c r="Q50" s="4" t="s">
        <v>1489</v>
      </c>
      <c r="R50" s="4">
        <v>0.8</v>
      </c>
      <c r="S50" s="4"/>
      <c r="T50" s="4">
        <v>726</v>
      </c>
      <c r="U50" s="4">
        <v>12.7</v>
      </c>
      <c r="V50" s="4">
        <v>67.3</v>
      </c>
      <c r="W50" s="4">
        <v>11.9</v>
      </c>
      <c r="X50" s="4">
        <v>114</v>
      </c>
      <c r="Y50" s="4">
        <v>6.3</v>
      </c>
      <c r="Z50" s="4"/>
      <c r="AA50" s="4">
        <v>10.9</v>
      </c>
      <c r="AB50" s="18">
        <f t="shared" si="0"/>
        <v>57.165354330708666</v>
      </c>
      <c r="AC50" s="18">
        <f t="shared" si="4"/>
        <v>5.655462184873949</v>
      </c>
      <c r="AD50" s="18">
        <f t="shared" si="5"/>
        <v>18.095238095238095</v>
      </c>
      <c r="AE50" s="4"/>
      <c r="AF50" s="7">
        <v>757.6065692002054</v>
      </c>
      <c r="AG50" s="106"/>
    </row>
    <row r="51" spans="1:36" s="68" customFormat="1">
      <c r="A51" s="108"/>
      <c r="B51" s="106"/>
      <c r="C51" s="108"/>
      <c r="D51" s="4" t="s">
        <v>1504</v>
      </c>
      <c r="E51" s="4">
        <v>76.22</v>
      </c>
      <c r="F51" s="4">
        <v>0.03</v>
      </c>
      <c r="G51" s="4">
        <v>12.7</v>
      </c>
      <c r="H51" s="4"/>
      <c r="I51" s="4"/>
      <c r="J51" s="4">
        <v>0.83</v>
      </c>
      <c r="K51" s="4"/>
      <c r="L51" s="4">
        <v>0.01</v>
      </c>
      <c r="M51" s="4">
        <v>0.01</v>
      </c>
      <c r="N51" s="4">
        <v>0.53</v>
      </c>
      <c r="O51" s="4">
        <v>4</v>
      </c>
      <c r="P51" s="4">
        <v>4.4400000000000004</v>
      </c>
      <c r="Q51" s="4" t="s">
        <v>1489</v>
      </c>
      <c r="R51" s="4">
        <v>0.79</v>
      </c>
      <c r="S51" s="4"/>
      <c r="T51" s="4">
        <v>712</v>
      </c>
      <c r="U51" s="4">
        <v>10.6</v>
      </c>
      <c r="V51" s="4">
        <v>50.4</v>
      </c>
      <c r="W51" s="4">
        <v>8.8000000000000007</v>
      </c>
      <c r="X51" s="4">
        <v>105</v>
      </c>
      <c r="Y51" s="4">
        <v>6.2</v>
      </c>
      <c r="Z51" s="4"/>
      <c r="AA51" s="4">
        <v>12.8</v>
      </c>
      <c r="AB51" s="18">
        <f t="shared" si="0"/>
        <v>67.169811320754718</v>
      </c>
      <c r="AC51" s="18">
        <f t="shared" si="4"/>
        <v>5.7272727272727266</v>
      </c>
      <c r="AD51" s="18">
        <f t="shared" si="5"/>
        <v>16.93548387096774</v>
      </c>
      <c r="AE51" s="4"/>
      <c r="AF51" s="7">
        <v>754.01036194723099</v>
      </c>
      <c r="AG51" s="106"/>
    </row>
    <row r="52" spans="1:36" s="68" customFormat="1">
      <c r="A52" s="108"/>
      <c r="B52" s="106"/>
      <c r="C52" s="108"/>
      <c r="D52" s="4" t="s">
        <v>1505</v>
      </c>
      <c r="E52" s="4">
        <v>73.790000000000006</v>
      </c>
      <c r="F52" s="4">
        <v>0.04</v>
      </c>
      <c r="G52" s="4">
        <v>12.49</v>
      </c>
      <c r="H52" s="4"/>
      <c r="I52" s="4"/>
      <c r="J52" s="4">
        <v>0.89</v>
      </c>
      <c r="K52" s="4"/>
      <c r="L52" s="4">
        <v>0.01</v>
      </c>
      <c r="M52" s="4">
        <v>0.01</v>
      </c>
      <c r="N52" s="4">
        <v>0.45</v>
      </c>
      <c r="O52" s="4">
        <v>3.92</v>
      </c>
      <c r="P52" s="4">
        <v>4.58</v>
      </c>
      <c r="Q52" s="4" t="s">
        <v>1489</v>
      </c>
      <c r="R52" s="4">
        <v>4.01</v>
      </c>
      <c r="S52" s="4"/>
      <c r="T52" s="4">
        <v>701</v>
      </c>
      <c r="U52" s="4">
        <v>8.8000000000000007</v>
      </c>
      <c r="V52" s="4">
        <v>40.799999999999997</v>
      </c>
      <c r="W52" s="4">
        <v>11.2</v>
      </c>
      <c r="X52" s="4">
        <v>107</v>
      </c>
      <c r="Y52" s="4">
        <v>7.7</v>
      </c>
      <c r="Z52" s="4"/>
      <c r="AA52" s="4">
        <v>7</v>
      </c>
      <c r="AB52" s="18">
        <f t="shared" si="0"/>
        <v>79.659090909090907</v>
      </c>
      <c r="AC52" s="18">
        <f t="shared" si="4"/>
        <v>3.6428571428571428</v>
      </c>
      <c r="AD52" s="18">
        <f t="shared" si="5"/>
        <v>13.896103896103895</v>
      </c>
      <c r="AE52" s="4"/>
      <c r="AF52" s="7">
        <v>754.30472962801502</v>
      </c>
      <c r="AG52" s="106"/>
    </row>
    <row r="53" spans="1:36" customFormat="1">
      <c r="A53" s="108"/>
      <c r="B53" s="106"/>
      <c r="C53" s="108"/>
      <c r="D53" s="89" t="s">
        <v>1506</v>
      </c>
      <c r="E53" s="89">
        <v>75.64</v>
      </c>
      <c r="F53" s="89">
        <v>0.06</v>
      </c>
      <c r="G53" s="89">
        <v>13.14</v>
      </c>
      <c r="H53" s="89"/>
      <c r="I53" s="89"/>
      <c r="J53" s="89">
        <v>0.9</v>
      </c>
      <c r="K53" s="89"/>
      <c r="L53" s="89">
        <v>0.01</v>
      </c>
      <c r="M53" s="89">
        <v>0.05</v>
      </c>
      <c r="N53" s="89">
        <v>0.56000000000000005</v>
      </c>
      <c r="O53" s="89">
        <v>3.97</v>
      </c>
      <c r="P53" s="89">
        <v>4.7699999999999996</v>
      </c>
      <c r="Q53" s="89">
        <v>0.01</v>
      </c>
      <c r="R53" s="89">
        <v>0.79</v>
      </c>
      <c r="S53" s="89"/>
      <c r="T53" s="89">
        <v>735</v>
      </c>
      <c r="U53" s="89">
        <v>7.9</v>
      </c>
      <c r="V53" s="89">
        <v>48.2</v>
      </c>
      <c r="W53" s="89">
        <v>9.9</v>
      </c>
      <c r="X53" s="89">
        <v>100</v>
      </c>
      <c r="Y53" s="89">
        <v>6.6</v>
      </c>
      <c r="Z53" s="89"/>
      <c r="AA53" s="89">
        <v>8.6</v>
      </c>
      <c r="AB53" s="90">
        <f t="shared" si="0"/>
        <v>93.037974683544306</v>
      </c>
      <c r="AC53" s="90">
        <f t="shared" si="4"/>
        <v>4.8686868686868685</v>
      </c>
      <c r="AD53" s="90">
        <f t="shared" si="5"/>
        <v>15.151515151515152</v>
      </c>
      <c r="AE53" s="89"/>
      <c r="AF53" s="91">
        <v>749.37644868792131</v>
      </c>
      <c r="AG53" s="106"/>
    </row>
    <row r="54" spans="1:36" customFormat="1">
      <c r="A54" s="108"/>
      <c r="B54" s="106"/>
      <c r="C54" s="108"/>
      <c r="D54" s="89" t="s">
        <v>1507</v>
      </c>
      <c r="E54" s="89">
        <v>75.58</v>
      </c>
      <c r="F54" s="89">
        <v>0.12</v>
      </c>
      <c r="G54" s="89">
        <v>12.53</v>
      </c>
      <c r="H54" s="89"/>
      <c r="I54" s="89"/>
      <c r="J54" s="89">
        <v>1.58</v>
      </c>
      <c r="K54" s="89"/>
      <c r="L54" s="89">
        <v>0.03</v>
      </c>
      <c r="M54" s="89">
        <v>0.08</v>
      </c>
      <c r="N54" s="89">
        <v>0.79</v>
      </c>
      <c r="O54" s="89">
        <v>3.72</v>
      </c>
      <c r="P54" s="89">
        <v>4.79</v>
      </c>
      <c r="Q54" s="89" t="s">
        <v>1489</v>
      </c>
      <c r="R54" s="89">
        <v>0.81</v>
      </c>
      <c r="S54" s="89"/>
      <c r="T54" s="89">
        <v>529</v>
      </c>
      <c r="U54" s="89">
        <v>14</v>
      </c>
      <c r="V54" s="89">
        <v>41.5</v>
      </c>
      <c r="W54" s="89">
        <v>4.5</v>
      </c>
      <c r="X54" s="89">
        <v>171</v>
      </c>
      <c r="Y54" s="89">
        <v>8.1</v>
      </c>
      <c r="Z54" s="89"/>
      <c r="AA54" s="89">
        <v>21</v>
      </c>
      <c r="AB54" s="90">
        <f t="shared" si="0"/>
        <v>37.785714285714285</v>
      </c>
      <c r="AC54" s="90">
        <f t="shared" si="4"/>
        <v>9.2222222222222214</v>
      </c>
      <c r="AD54" s="90">
        <f t="shared" si="5"/>
        <v>21.111111111111111</v>
      </c>
      <c r="AE54" s="89"/>
      <c r="AF54" s="91">
        <v>789.85481005249687</v>
      </c>
      <c r="AG54" s="106"/>
    </row>
    <row r="55" spans="1:36" customFormat="1">
      <c r="A55" s="108"/>
      <c r="B55" s="106"/>
      <c r="C55" s="108"/>
      <c r="D55" s="89" t="s">
        <v>1508</v>
      </c>
      <c r="E55" s="89">
        <v>75.44</v>
      </c>
      <c r="F55" s="89">
        <v>0.1</v>
      </c>
      <c r="G55" s="89">
        <v>12.74</v>
      </c>
      <c r="H55" s="89"/>
      <c r="I55" s="89"/>
      <c r="J55" s="89">
        <v>1.43</v>
      </c>
      <c r="K55" s="89"/>
      <c r="L55" s="89">
        <v>0.02</v>
      </c>
      <c r="M55" s="89">
        <v>7.0000000000000007E-2</v>
      </c>
      <c r="N55" s="89">
        <v>0.75</v>
      </c>
      <c r="O55" s="89">
        <v>3.73</v>
      </c>
      <c r="P55" s="89">
        <v>4.9400000000000004</v>
      </c>
      <c r="Q55" s="89" t="s">
        <v>1489</v>
      </c>
      <c r="R55" s="89">
        <v>0.82</v>
      </c>
      <c r="S55" s="89"/>
      <c r="T55" s="89">
        <v>516</v>
      </c>
      <c r="U55" s="89">
        <v>16.100000000000001</v>
      </c>
      <c r="V55" s="89">
        <v>37.9</v>
      </c>
      <c r="W55" s="89">
        <v>4.4000000000000004</v>
      </c>
      <c r="X55" s="89">
        <v>160</v>
      </c>
      <c r="Y55" s="89">
        <v>7.2</v>
      </c>
      <c r="Z55" s="89"/>
      <c r="AA55" s="89">
        <v>20.2</v>
      </c>
      <c r="AB55" s="90">
        <f t="shared" si="0"/>
        <v>32.049689440993788</v>
      </c>
      <c r="AC55" s="90">
        <f t="shared" si="4"/>
        <v>8.6136363636363633</v>
      </c>
      <c r="AD55" s="90">
        <f t="shared" si="5"/>
        <v>22.222222222222221</v>
      </c>
      <c r="AE55" s="89"/>
      <c r="AF55" s="91">
        <v>784.62268630553478</v>
      </c>
      <c r="AG55" s="106"/>
    </row>
    <row r="56" spans="1:36" customFormat="1">
      <c r="A56" s="108"/>
      <c r="B56" s="106"/>
      <c r="C56" s="108"/>
      <c r="D56" s="89" t="s">
        <v>1509</v>
      </c>
      <c r="E56" s="89">
        <v>75.790000000000006</v>
      </c>
      <c r="F56" s="89">
        <v>0.1</v>
      </c>
      <c r="G56" s="89">
        <v>12.58</v>
      </c>
      <c r="H56" s="89"/>
      <c r="I56" s="89"/>
      <c r="J56" s="89">
        <v>1.28</v>
      </c>
      <c r="K56" s="89"/>
      <c r="L56" s="89">
        <v>0.02</v>
      </c>
      <c r="M56" s="89">
        <v>7.0000000000000007E-2</v>
      </c>
      <c r="N56" s="89">
        <v>0.6</v>
      </c>
      <c r="O56" s="89">
        <v>3.35</v>
      </c>
      <c r="P56" s="89">
        <v>5.26</v>
      </c>
      <c r="Q56" s="89" t="s">
        <v>1489</v>
      </c>
      <c r="R56" s="89">
        <v>0.93</v>
      </c>
      <c r="S56" s="89"/>
      <c r="T56" s="89">
        <v>401</v>
      </c>
      <c r="U56" s="89">
        <v>13.1</v>
      </c>
      <c r="V56" s="89">
        <v>38.299999999999997</v>
      </c>
      <c r="W56" s="89">
        <v>4.3</v>
      </c>
      <c r="X56" s="89">
        <v>152</v>
      </c>
      <c r="Y56" s="89">
        <v>6.3</v>
      </c>
      <c r="Z56" s="89"/>
      <c r="AA56" s="89">
        <v>11.4</v>
      </c>
      <c r="AB56" s="90">
        <f t="shared" si="0"/>
        <v>30.610687022900763</v>
      </c>
      <c r="AC56" s="90">
        <f t="shared" si="4"/>
        <v>8.9069767441860463</v>
      </c>
      <c r="AD56" s="90">
        <f t="shared" si="5"/>
        <v>24.126984126984127</v>
      </c>
      <c r="AE56" s="89"/>
      <c r="AF56" s="91">
        <v>784.29087057524805</v>
      </c>
      <c r="AG56" s="106"/>
    </row>
    <row r="57" spans="1:36" customFormat="1">
      <c r="A57" s="108"/>
      <c r="B57" s="106"/>
      <c r="C57" s="109"/>
      <c r="D57" s="89" t="s">
        <v>1510</v>
      </c>
      <c r="E57" s="89">
        <v>76.150000000000006</v>
      </c>
      <c r="F57" s="89">
        <v>0.1</v>
      </c>
      <c r="G57" s="89">
        <v>12.27</v>
      </c>
      <c r="H57" s="89"/>
      <c r="I57" s="89"/>
      <c r="J57" s="89">
        <v>1.44</v>
      </c>
      <c r="K57" s="89"/>
      <c r="L57" s="89">
        <v>0.02</v>
      </c>
      <c r="M57" s="89">
        <v>0.06</v>
      </c>
      <c r="N57" s="89">
        <v>0.69</v>
      </c>
      <c r="O57" s="89">
        <v>3.94</v>
      </c>
      <c r="P57" s="89">
        <v>5.12</v>
      </c>
      <c r="Q57" s="89">
        <v>0.01</v>
      </c>
      <c r="R57" s="89">
        <v>1.02</v>
      </c>
      <c r="S57" s="89"/>
      <c r="T57" s="89">
        <v>503</v>
      </c>
      <c r="U57" s="89">
        <v>10.9</v>
      </c>
      <c r="V57" s="89">
        <v>39.5</v>
      </c>
      <c r="W57" s="89">
        <v>3.8</v>
      </c>
      <c r="X57" s="89">
        <v>141</v>
      </c>
      <c r="Y57" s="89">
        <v>5.9</v>
      </c>
      <c r="Z57" s="89"/>
      <c r="AA57" s="89">
        <v>13.3</v>
      </c>
      <c r="AB57" s="90">
        <f t="shared" si="0"/>
        <v>46.146788990825684</v>
      </c>
      <c r="AC57" s="90">
        <f t="shared" si="4"/>
        <v>10.394736842105264</v>
      </c>
      <c r="AD57" s="90">
        <f t="shared" si="5"/>
        <v>23.898305084745761</v>
      </c>
      <c r="AE57" s="89"/>
      <c r="AF57" s="91">
        <v>766.59810050198405</v>
      </c>
      <c r="AG57" s="106"/>
    </row>
    <row r="58" spans="1:36" ht="30">
      <c r="A58" s="46"/>
      <c r="B58" s="103" t="s">
        <v>771</v>
      </c>
      <c r="C58" s="103" t="s">
        <v>801</v>
      </c>
      <c r="D58" s="4">
        <v>121</v>
      </c>
      <c r="E58" s="4">
        <v>71.58</v>
      </c>
      <c r="F58" s="4">
        <v>0.35</v>
      </c>
      <c r="G58" s="4">
        <v>14.03</v>
      </c>
      <c r="H58" s="4"/>
      <c r="I58" s="4"/>
      <c r="J58" s="4">
        <v>0.19</v>
      </c>
      <c r="K58" s="4">
        <v>2.63</v>
      </c>
      <c r="L58" s="4">
        <v>0.05</v>
      </c>
      <c r="M58" s="4">
        <v>0.9</v>
      </c>
      <c r="N58" s="4">
        <v>1.55</v>
      </c>
      <c r="O58" s="4">
        <v>2.67</v>
      </c>
      <c r="P58" s="4">
        <v>4.8099999999999996</v>
      </c>
      <c r="Q58" s="4">
        <v>0.16</v>
      </c>
      <c r="R58" s="4">
        <v>0.93</v>
      </c>
      <c r="S58" s="4"/>
      <c r="T58" s="4">
        <v>279</v>
      </c>
      <c r="U58" s="4">
        <v>123</v>
      </c>
      <c r="V58" s="4"/>
      <c r="W58" s="4"/>
      <c r="X58" s="4">
        <v>144</v>
      </c>
      <c r="Y58" s="4"/>
      <c r="Z58" s="4"/>
      <c r="AA58" s="4">
        <v>15</v>
      </c>
      <c r="AB58" s="18">
        <f>T58/U58</f>
        <v>2.2682926829268291</v>
      </c>
      <c r="AC58" s="4"/>
      <c r="AD58" s="4"/>
      <c r="AE58" s="16">
        <f>J58/K58</f>
        <v>7.224334600760457E-2</v>
      </c>
      <c r="AF58" s="28">
        <v>784.24001206598416</v>
      </c>
      <c r="AG58" s="45" t="s">
        <v>894</v>
      </c>
      <c r="AH58" s="58"/>
      <c r="AJ58" s="58"/>
    </row>
    <row r="59" spans="1:36" ht="15" customHeight="1">
      <c r="A59" s="51"/>
      <c r="B59" s="104"/>
      <c r="C59" s="105"/>
      <c r="D59" s="4" t="s">
        <v>838</v>
      </c>
      <c r="E59" s="4">
        <v>72.599999999999994</v>
      </c>
      <c r="F59" s="4">
        <v>0.31</v>
      </c>
      <c r="G59" s="4">
        <v>13.8</v>
      </c>
      <c r="H59" s="4"/>
      <c r="I59" s="4"/>
      <c r="J59" s="4"/>
      <c r="K59" s="4">
        <v>2.08</v>
      </c>
      <c r="L59" s="4">
        <v>0.05</v>
      </c>
      <c r="M59" s="4">
        <v>0.66</v>
      </c>
      <c r="N59" s="4">
        <v>1.26</v>
      </c>
      <c r="O59" s="4">
        <v>2.74</v>
      </c>
      <c r="P59" s="4">
        <v>5</v>
      </c>
      <c r="Q59" s="4">
        <v>0.16</v>
      </c>
      <c r="R59" s="4">
        <v>0.83</v>
      </c>
      <c r="S59" s="4"/>
      <c r="T59" s="4">
        <v>351</v>
      </c>
      <c r="U59" s="4">
        <v>81</v>
      </c>
      <c r="V59" s="4">
        <v>15</v>
      </c>
      <c r="W59" s="4"/>
      <c r="X59" s="4">
        <v>146</v>
      </c>
      <c r="Y59" s="4"/>
      <c r="Z59" s="4"/>
      <c r="AA59" s="4">
        <v>10</v>
      </c>
      <c r="AB59" s="18">
        <f t="shared" ref="AB59:AB68" si="6">T59/U59</f>
        <v>4.333333333333333</v>
      </c>
      <c r="AC59" s="4"/>
      <c r="AD59" s="4"/>
      <c r="AE59" s="4"/>
      <c r="AF59" s="7">
        <v>786.96766148207132</v>
      </c>
      <c r="AG59" s="98" t="s">
        <v>885</v>
      </c>
    </row>
    <row r="60" spans="1:36" ht="30">
      <c r="A60" s="51"/>
      <c r="B60" s="105"/>
      <c r="C60" s="52" t="s">
        <v>802</v>
      </c>
      <c r="D60" s="4" t="s">
        <v>839</v>
      </c>
      <c r="E60" s="4">
        <v>73.42</v>
      </c>
      <c r="F60" s="4">
        <v>0.25</v>
      </c>
      <c r="G60" s="4">
        <v>13.53</v>
      </c>
      <c r="H60" s="4"/>
      <c r="I60" s="4"/>
      <c r="J60" s="4"/>
      <c r="K60" s="4">
        <v>1.88</v>
      </c>
      <c r="L60" s="4">
        <v>0.06</v>
      </c>
      <c r="M60" s="4">
        <v>0.35</v>
      </c>
      <c r="N60" s="4">
        <v>1</v>
      </c>
      <c r="O60" s="4">
        <v>2.92</v>
      </c>
      <c r="P60" s="4">
        <v>5.1100000000000003</v>
      </c>
      <c r="Q60" s="4">
        <v>0.09</v>
      </c>
      <c r="R60" s="4">
        <v>0.88</v>
      </c>
      <c r="S60" s="4"/>
      <c r="T60" s="4">
        <v>442</v>
      </c>
      <c r="U60" s="4">
        <v>65</v>
      </c>
      <c r="V60" s="4">
        <v>24</v>
      </c>
      <c r="W60" s="4"/>
      <c r="X60" s="4">
        <v>149</v>
      </c>
      <c r="Y60" s="4"/>
      <c r="Z60" s="4"/>
      <c r="AA60" s="4">
        <v>14</v>
      </c>
      <c r="AB60" s="18">
        <f t="shared" si="6"/>
        <v>6.8</v>
      </c>
      <c r="AC60" s="4"/>
      <c r="AD60" s="4"/>
      <c r="AE60" s="4"/>
      <c r="AF60" s="7">
        <v>788.39975832012317</v>
      </c>
      <c r="AG60" s="98"/>
    </row>
    <row r="61" spans="1:36" ht="75" customHeight="1">
      <c r="A61" s="46"/>
      <c r="B61" s="103" t="s">
        <v>772</v>
      </c>
      <c r="C61" s="46" t="s">
        <v>803</v>
      </c>
      <c r="D61" s="4" t="s">
        <v>840</v>
      </c>
      <c r="E61" s="4">
        <v>75.540000000000006</v>
      </c>
      <c r="F61" s="4">
        <v>0.18</v>
      </c>
      <c r="G61" s="4">
        <v>12.2</v>
      </c>
      <c r="H61" s="4"/>
      <c r="I61" s="4"/>
      <c r="J61" s="4"/>
      <c r="K61" s="4">
        <v>1.79</v>
      </c>
      <c r="L61" s="4">
        <v>0.04</v>
      </c>
      <c r="M61" s="4">
        <v>0.13</v>
      </c>
      <c r="N61" s="4">
        <v>1.29</v>
      </c>
      <c r="O61" s="4">
        <v>2.46</v>
      </c>
      <c r="P61" s="4">
        <v>5.23</v>
      </c>
      <c r="Q61" s="4">
        <v>0.03</v>
      </c>
      <c r="R61" s="4">
        <v>0.65</v>
      </c>
      <c r="S61" s="4"/>
      <c r="T61" s="4">
        <v>355</v>
      </c>
      <c r="U61" s="4">
        <v>72</v>
      </c>
      <c r="V61" s="4">
        <v>15</v>
      </c>
      <c r="W61" s="4"/>
      <c r="X61" s="4">
        <v>165</v>
      </c>
      <c r="Y61" s="4"/>
      <c r="Z61" s="4">
        <v>12</v>
      </c>
      <c r="AA61" s="4">
        <v>3</v>
      </c>
      <c r="AB61" s="18">
        <f t="shared" si="6"/>
        <v>4.9305555555555554</v>
      </c>
      <c r="AC61" s="4"/>
      <c r="AD61" s="4"/>
      <c r="AE61" s="7"/>
      <c r="AF61" s="7">
        <v>791.10217565354799</v>
      </c>
      <c r="AG61" s="98" t="s">
        <v>888</v>
      </c>
    </row>
    <row r="62" spans="1:36" ht="30">
      <c r="A62" s="46"/>
      <c r="B62" s="104"/>
      <c r="C62" s="46" t="s">
        <v>804</v>
      </c>
      <c r="D62" s="4" t="s">
        <v>840</v>
      </c>
      <c r="E62" s="4">
        <v>76.099999999999994</v>
      </c>
      <c r="F62" s="4">
        <v>0.14000000000000001</v>
      </c>
      <c r="G62" s="4">
        <v>12.06</v>
      </c>
      <c r="H62" s="4"/>
      <c r="I62" s="4"/>
      <c r="J62" s="4"/>
      <c r="K62" s="4">
        <v>1.63</v>
      </c>
      <c r="L62" s="4">
        <v>0.04</v>
      </c>
      <c r="M62" s="4">
        <v>7.0000000000000007E-2</v>
      </c>
      <c r="N62" s="4">
        <v>1.05</v>
      </c>
      <c r="O62" s="4">
        <v>2.5099999999999998</v>
      </c>
      <c r="P62" s="4">
        <v>5.2</v>
      </c>
      <c r="Q62" s="4">
        <v>0.02</v>
      </c>
      <c r="R62" s="4">
        <v>0.73</v>
      </c>
      <c r="S62" s="4"/>
      <c r="T62" s="4">
        <v>399</v>
      </c>
      <c r="U62" s="4">
        <v>48</v>
      </c>
      <c r="V62" s="4">
        <v>17</v>
      </c>
      <c r="W62" s="4"/>
      <c r="X62" s="4">
        <v>145</v>
      </c>
      <c r="Y62" s="4"/>
      <c r="Z62" s="4">
        <v>14</v>
      </c>
      <c r="AA62" s="4">
        <v>4</v>
      </c>
      <c r="AB62" s="18">
        <f t="shared" si="6"/>
        <v>8.3125</v>
      </c>
      <c r="AC62" s="4"/>
      <c r="AD62" s="4"/>
      <c r="AE62" s="4"/>
      <c r="AF62" s="7">
        <v>782.74823469085698</v>
      </c>
      <c r="AG62" s="98"/>
    </row>
    <row r="63" spans="1:36">
      <c r="A63" s="46"/>
      <c r="B63" s="104"/>
      <c r="C63" s="46" t="s">
        <v>805</v>
      </c>
      <c r="D63" s="4" t="s">
        <v>841</v>
      </c>
      <c r="E63" s="4">
        <v>76</v>
      </c>
      <c r="F63" s="4">
        <v>7.0000000000000007E-2</v>
      </c>
      <c r="G63" s="4">
        <v>12.61</v>
      </c>
      <c r="H63" s="4"/>
      <c r="I63" s="4"/>
      <c r="J63" s="4"/>
      <c r="K63" s="4">
        <v>1.05</v>
      </c>
      <c r="L63" s="4">
        <v>0.03</v>
      </c>
      <c r="M63" s="4">
        <v>0.02</v>
      </c>
      <c r="N63" s="4">
        <v>1.05</v>
      </c>
      <c r="O63" s="4">
        <v>3.01</v>
      </c>
      <c r="P63" s="4">
        <v>5.0999999999999996</v>
      </c>
      <c r="Q63" s="4">
        <v>0.01</v>
      </c>
      <c r="R63" s="4">
        <v>0.67</v>
      </c>
      <c r="S63" s="4"/>
      <c r="T63" s="4">
        <v>408</v>
      </c>
      <c r="U63" s="4">
        <v>26</v>
      </c>
      <c r="V63" s="4">
        <v>19</v>
      </c>
      <c r="W63" s="4"/>
      <c r="X63" s="4">
        <v>81</v>
      </c>
      <c r="Y63" s="4"/>
      <c r="Z63" s="4">
        <v>19</v>
      </c>
      <c r="AA63" s="4">
        <v>2</v>
      </c>
      <c r="AB63" s="18">
        <f t="shared" si="6"/>
        <v>15.692307692307692</v>
      </c>
      <c r="AC63" s="4"/>
      <c r="AD63" s="4"/>
      <c r="AE63" s="4"/>
      <c r="AF63" s="7">
        <v>732.60385222946127</v>
      </c>
      <c r="AG63" s="98"/>
    </row>
    <row r="64" spans="1:36">
      <c r="A64" s="46"/>
      <c r="B64" s="104"/>
      <c r="C64" s="46" t="s">
        <v>753</v>
      </c>
      <c r="D64" s="4" t="s">
        <v>842</v>
      </c>
      <c r="E64" s="4">
        <v>75.84</v>
      </c>
      <c r="F64" s="4">
        <v>0.09</v>
      </c>
      <c r="G64" s="4">
        <v>12.63</v>
      </c>
      <c r="H64" s="4"/>
      <c r="I64" s="4"/>
      <c r="J64" s="4"/>
      <c r="K64" s="4">
        <v>0.71</v>
      </c>
      <c r="L64" s="4">
        <v>0.02</v>
      </c>
      <c r="M64" s="4">
        <v>0.04</v>
      </c>
      <c r="N64" s="4">
        <v>0.75</v>
      </c>
      <c r="O64" s="4">
        <v>2.15</v>
      </c>
      <c r="P64" s="4">
        <v>6.72</v>
      </c>
      <c r="Q64" s="4">
        <v>0.04</v>
      </c>
      <c r="R64" s="4">
        <v>0.74</v>
      </c>
      <c r="S64" s="4"/>
      <c r="T64" s="4">
        <v>318</v>
      </c>
      <c r="U64" s="4">
        <v>102</v>
      </c>
      <c r="V64" s="4">
        <v>6</v>
      </c>
      <c r="W64" s="4"/>
      <c r="X64" s="4">
        <v>53</v>
      </c>
      <c r="Y64" s="4"/>
      <c r="Z64" s="4">
        <v>2</v>
      </c>
      <c r="AA64" s="4">
        <v>2</v>
      </c>
      <c r="AB64" s="18">
        <f t="shared" si="6"/>
        <v>3.1176470588235294</v>
      </c>
      <c r="AC64" s="4"/>
      <c r="AD64" s="4"/>
      <c r="AE64" s="4"/>
      <c r="AF64" s="7">
        <v>702.00241764657744</v>
      </c>
      <c r="AG64" s="98"/>
    </row>
    <row r="65" spans="1:36" ht="30">
      <c r="A65" s="46"/>
      <c r="B65" s="105"/>
      <c r="C65" s="43" t="s">
        <v>806</v>
      </c>
      <c r="D65" s="4">
        <v>324</v>
      </c>
      <c r="E65" s="4">
        <v>75.03</v>
      </c>
      <c r="F65" s="4">
        <v>0.81</v>
      </c>
      <c r="G65" s="4">
        <v>12.7</v>
      </c>
      <c r="H65" s="4"/>
      <c r="I65" s="4"/>
      <c r="J65" s="4">
        <v>7.0000000000000007E-2</v>
      </c>
      <c r="K65" s="4">
        <v>1.86</v>
      </c>
      <c r="L65" s="4">
        <v>0.04</v>
      </c>
      <c r="M65" s="4">
        <v>0.23</v>
      </c>
      <c r="N65" s="4">
        <v>1.3</v>
      </c>
      <c r="O65" s="4">
        <v>2.67</v>
      </c>
      <c r="P65" s="4">
        <v>5.27</v>
      </c>
      <c r="Q65" s="4">
        <v>0.04</v>
      </c>
      <c r="R65" s="4">
        <v>0.51</v>
      </c>
      <c r="S65" s="4"/>
      <c r="T65" s="4">
        <v>355</v>
      </c>
      <c r="U65" s="4">
        <v>79</v>
      </c>
      <c r="V65" s="4"/>
      <c r="W65" s="4"/>
      <c r="X65" s="4">
        <v>142</v>
      </c>
      <c r="Y65" s="4"/>
      <c r="Z65" s="4" t="s">
        <v>873</v>
      </c>
      <c r="AA65" s="4" t="s">
        <v>874</v>
      </c>
      <c r="AB65" s="18">
        <f>T65/U65</f>
        <v>4.4936708860759493</v>
      </c>
      <c r="AC65" s="4"/>
      <c r="AD65" s="4"/>
      <c r="AE65" s="16">
        <f>J65/K65</f>
        <v>3.7634408602150539E-2</v>
      </c>
      <c r="AF65" s="28">
        <v>776.87373950733479</v>
      </c>
      <c r="AG65" s="44" t="s">
        <v>894</v>
      </c>
      <c r="AH65" s="58"/>
      <c r="AJ65" s="58"/>
    </row>
    <row r="66" spans="1:36">
      <c r="A66" s="110" t="s">
        <v>764</v>
      </c>
      <c r="B66" s="98" t="s">
        <v>773</v>
      </c>
      <c r="C66" s="46"/>
      <c r="D66" s="4">
        <v>21</v>
      </c>
      <c r="E66" s="4">
        <v>77.45</v>
      </c>
      <c r="F66" s="4">
        <v>0.02</v>
      </c>
      <c r="G66" s="4">
        <v>12.35</v>
      </c>
      <c r="H66" s="4"/>
      <c r="I66" s="4"/>
      <c r="J66" s="4">
        <v>0.57999999999999996</v>
      </c>
      <c r="K66" s="4"/>
      <c r="L66" s="4">
        <v>0.11</v>
      </c>
      <c r="M66" s="4">
        <v>0</v>
      </c>
      <c r="N66" s="4">
        <v>0.38</v>
      </c>
      <c r="O66" s="4">
        <v>4.07</v>
      </c>
      <c r="P66" s="4">
        <v>3.52</v>
      </c>
      <c r="Q66" s="4">
        <v>0.02</v>
      </c>
      <c r="R66" s="4">
        <v>0.71</v>
      </c>
      <c r="S66" s="4">
        <v>99.36</v>
      </c>
      <c r="T66" s="4">
        <v>575</v>
      </c>
      <c r="U66" s="4">
        <v>18</v>
      </c>
      <c r="V66" s="4">
        <v>35</v>
      </c>
      <c r="W66" s="4">
        <v>21</v>
      </c>
      <c r="X66" s="4">
        <v>69</v>
      </c>
      <c r="Y66" s="4"/>
      <c r="Z66" s="4">
        <v>689</v>
      </c>
      <c r="AA66" s="4">
        <v>18</v>
      </c>
      <c r="AB66" s="18">
        <f t="shared" si="6"/>
        <v>31.944444444444443</v>
      </c>
      <c r="AC66" s="18">
        <f t="shared" ref="AC66:AC75" si="7">V66/W66</f>
        <v>1.6666666666666667</v>
      </c>
      <c r="AD66" s="4"/>
      <c r="AE66" s="4"/>
      <c r="AF66" s="7">
        <v>728.59118685110684</v>
      </c>
      <c r="AG66" s="98" t="s">
        <v>766</v>
      </c>
    </row>
    <row r="67" spans="1:36">
      <c r="A67" s="111"/>
      <c r="B67" s="98"/>
      <c r="C67" s="46"/>
      <c r="D67" s="4">
        <v>24</v>
      </c>
      <c r="E67" s="4">
        <v>73.180000000000007</v>
      </c>
      <c r="F67" s="4">
        <v>0.2</v>
      </c>
      <c r="G67" s="4">
        <v>14.26</v>
      </c>
      <c r="H67" s="4"/>
      <c r="I67" s="4"/>
      <c r="J67" s="4">
        <v>1.45</v>
      </c>
      <c r="K67" s="4"/>
      <c r="L67" s="4">
        <v>0.04</v>
      </c>
      <c r="M67" s="4">
        <v>0.17</v>
      </c>
      <c r="N67" s="4">
        <v>0.52</v>
      </c>
      <c r="O67" s="4">
        <v>2.98</v>
      </c>
      <c r="P67" s="4">
        <v>5.65</v>
      </c>
      <c r="Q67" s="4">
        <v>0.15</v>
      </c>
      <c r="R67" s="4">
        <v>0.9</v>
      </c>
      <c r="S67" s="4">
        <v>99.59</v>
      </c>
      <c r="T67" s="4">
        <v>534</v>
      </c>
      <c r="U67" s="4">
        <v>47</v>
      </c>
      <c r="V67" s="4">
        <v>33</v>
      </c>
      <c r="W67" s="4">
        <v>6</v>
      </c>
      <c r="X67" s="4">
        <v>117</v>
      </c>
      <c r="Y67" s="4"/>
      <c r="Z67" s="4" t="s">
        <v>872</v>
      </c>
      <c r="AA67" s="4">
        <v>27</v>
      </c>
      <c r="AB67" s="18">
        <f t="shared" si="6"/>
        <v>11.361702127659575</v>
      </c>
      <c r="AC67" s="18">
        <f t="shared" si="7"/>
        <v>5.5</v>
      </c>
      <c r="AD67" s="4"/>
      <c r="AE67" s="7"/>
      <c r="AF67" s="7">
        <v>773.347818777714</v>
      </c>
      <c r="AG67" s="98"/>
    </row>
    <row r="68" spans="1:36">
      <c r="A68" s="111"/>
      <c r="B68" s="98"/>
      <c r="C68" s="46"/>
      <c r="D68" s="4">
        <v>28</v>
      </c>
      <c r="E68" s="4">
        <v>76.77</v>
      </c>
      <c r="F68" s="4">
        <v>7.0000000000000007E-2</v>
      </c>
      <c r="G68" s="4">
        <v>12.46</v>
      </c>
      <c r="H68" s="4"/>
      <c r="I68" s="4"/>
      <c r="J68" s="4">
        <v>0.9</v>
      </c>
      <c r="K68" s="4"/>
      <c r="L68" s="4">
        <v>0.05</v>
      </c>
      <c r="M68" s="4">
        <v>0.04</v>
      </c>
      <c r="N68" s="4">
        <v>0.32</v>
      </c>
      <c r="O68" s="4">
        <v>3.4</v>
      </c>
      <c r="P68" s="4">
        <v>4.54</v>
      </c>
      <c r="Q68" s="4">
        <v>0.01</v>
      </c>
      <c r="R68" s="4">
        <v>0.75</v>
      </c>
      <c r="S68" s="4">
        <v>99.48</v>
      </c>
      <c r="T68" s="4">
        <v>464</v>
      </c>
      <c r="U68" s="4">
        <v>35</v>
      </c>
      <c r="V68" s="4">
        <v>33</v>
      </c>
      <c r="W68" s="4">
        <v>12</v>
      </c>
      <c r="X68" s="4">
        <v>83</v>
      </c>
      <c r="Y68" s="4"/>
      <c r="Z68" s="4">
        <v>21</v>
      </c>
      <c r="AA68" s="4">
        <v>36</v>
      </c>
      <c r="AB68" s="18">
        <f t="shared" si="6"/>
        <v>13.257142857142858</v>
      </c>
      <c r="AC68" s="18">
        <f t="shared" si="7"/>
        <v>2.75</v>
      </c>
      <c r="AD68" s="4"/>
      <c r="AE68" s="4"/>
      <c r="AF68" s="7">
        <v>744.20208305590586</v>
      </c>
      <c r="AG68" s="98"/>
    </row>
    <row r="69" spans="1:36">
      <c r="A69" s="111"/>
      <c r="B69" s="98"/>
      <c r="C69" s="46"/>
      <c r="D69" s="4">
        <v>31</v>
      </c>
      <c r="E69" s="4">
        <v>76.459999999999994</v>
      </c>
      <c r="F69" s="4">
        <v>0.06</v>
      </c>
      <c r="G69" s="4">
        <v>12.81</v>
      </c>
      <c r="H69" s="4"/>
      <c r="I69" s="4"/>
      <c r="J69" s="4">
        <v>0.74</v>
      </c>
      <c r="K69" s="4"/>
      <c r="L69" s="4">
        <v>0.03</v>
      </c>
      <c r="M69" s="4">
        <v>0</v>
      </c>
      <c r="N69" s="4">
        <v>0.48</v>
      </c>
      <c r="O69" s="4">
        <v>3.42</v>
      </c>
      <c r="P69" s="4">
        <v>4.42</v>
      </c>
      <c r="Q69" s="4">
        <v>0.01</v>
      </c>
      <c r="R69" s="4">
        <v>0.85</v>
      </c>
      <c r="S69" s="4">
        <v>99.41</v>
      </c>
      <c r="T69" s="4">
        <v>443</v>
      </c>
      <c r="U69" s="4">
        <v>19</v>
      </c>
      <c r="V69" s="4">
        <v>39</v>
      </c>
      <c r="W69" s="4">
        <v>9</v>
      </c>
      <c r="X69" s="4">
        <v>40</v>
      </c>
      <c r="Y69" s="4"/>
      <c r="Z69" s="4">
        <v>31</v>
      </c>
      <c r="AA69" s="4">
        <v>7</v>
      </c>
      <c r="AB69" s="18">
        <f t="shared" ref="AB69:AB100" si="8">T69/U69</f>
        <v>23.315789473684209</v>
      </c>
      <c r="AC69" s="18">
        <f t="shared" si="7"/>
        <v>4.333333333333333</v>
      </c>
      <c r="AD69" s="4"/>
      <c r="AE69" s="4"/>
      <c r="AF69" s="7">
        <v>689.31059365642784</v>
      </c>
      <c r="AG69" s="98"/>
    </row>
    <row r="70" spans="1:36">
      <c r="A70" s="111"/>
      <c r="B70" s="98"/>
      <c r="C70" s="46"/>
      <c r="D70" s="4">
        <v>32</v>
      </c>
      <c r="E70" s="4">
        <v>76.099999999999994</v>
      </c>
      <c r="F70" s="4">
        <v>0.02</v>
      </c>
      <c r="G70" s="4">
        <v>13.19</v>
      </c>
      <c r="H70" s="4"/>
      <c r="I70" s="4"/>
      <c r="J70" s="4">
        <v>0.48</v>
      </c>
      <c r="K70" s="4"/>
      <c r="L70" s="4">
        <v>0.04</v>
      </c>
      <c r="M70" s="4">
        <v>0</v>
      </c>
      <c r="N70" s="4">
        <v>0.39</v>
      </c>
      <c r="O70" s="4">
        <v>3.82</v>
      </c>
      <c r="P70" s="4">
        <v>4.6399999999999997</v>
      </c>
      <c r="Q70" s="4">
        <v>0.01</v>
      </c>
      <c r="R70" s="4">
        <v>0.66</v>
      </c>
      <c r="S70" s="4">
        <v>99.49</v>
      </c>
      <c r="T70" s="4">
        <v>692</v>
      </c>
      <c r="U70" s="4">
        <v>8</v>
      </c>
      <c r="V70" s="4">
        <v>51</v>
      </c>
      <c r="W70" s="4">
        <v>12</v>
      </c>
      <c r="X70" s="4">
        <v>93</v>
      </c>
      <c r="Y70" s="4"/>
      <c r="Z70" s="4">
        <v>16</v>
      </c>
      <c r="AA70" s="4">
        <v>15</v>
      </c>
      <c r="AB70" s="18">
        <f t="shared" si="8"/>
        <v>86.5</v>
      </c>
      <c r="AC70" s="18">
        <f t="shared" si="7"/>
        <v>4.25</v>
      </c>
      <c r="AD70" s="4"/>
      <c r="AE70" s="4"/>
      <c r="AF70" s="7">
        <v>750.00932694831067</v>
      </c>
      <c r="AG70" s="98"/>
    </row>
    <row r="71" spans="1:36">
      <c r="A71" s="111"/>
      <c r="B71" s="98"/>
      <c r="C71" s="46"/>
      <c r="D71" s="4">
        <v>33</v>
      </c>
      <c r="E71" s="4">
        <v>75.97</v>
      </c>
      <c r="F71" s="4">
        <v>0.02</v>
      </c>
      <c r="G71" s="4">
        <v>13.22</v>
      </c>
      <c r="H71" s="4"/>
      <c r="I71" s="4"/>
      <c r="J71" s="4">
        <v>0.61</v>
      </c>
      <c r="K71" s="4"/>
      <c r="L71" s="4">
        <v>0.09</v>
      </c>
      <c r="M71" s="4">
        <v>0</v>
      </c>
      <c r="N71" s="4">
        <v>0.37</v>
      </c>
      <c r="O71" s="4">
        <v>3.99</v>
      </c>
      <c r="P71" s="4">
        <v>4.43</v>
      </c>
      <c r="Q71" s="4">
        <v>0.01</v>
      </c>
      <c r="R71" s="4">
        <v>0.59</v>
      </c>
      <c r="S71" s="4">
        <v>99.46</v>
      </c>
      <c r="T71" s="4">
        <v>688</v>
      </c>
      <c r="U71" s="4">
        <v>9</v>
      </c>
      <c r="V71" s="4">
        <v>41</v>
      </c>
      <c r="W71" s="4">
        <v>22</v>
      </c>
      <c r="X71" s="4">
        <v>56</v>
      </c>
      <c r="Y71" s="4"/>
      <c r="Z71" s="4">
        <v>33</v>
      </c>
      <c r="AA71" s="4">
        <v>9</v>
      </c>
      <c r="AB71" s="18">
        <f t="shared" si="8"/>
        <v>76.444444444444443</v>
      </c>
      <c r="AC71" s="18">
        <f t="shared" si="7"/>
        <v>1.8636363636363635</v>
      </c>
      <c r="AD71" s="4"/>
      <c r="AE71" s="4"/>
      <c r="AF71" s="7">
        <v>710.34227266490905</v>
      </c>
      <c r="AG71" s="98"/>
    </row>
    <row r="72" spans="1:36">
      <c r="A72" s="111"/>
      <c r="B72" s="98"/>
      <c r="C72" s="46"/>
      <c r="D72" s="4">
        <v>34</v>
      </c>
      <c r="E72" s="4">
        <v>76.55</v>
      </c>
      <c r="F72" s="4">
        <v>0.01</v>
      </c>
      <c r="G72" s="4">
        <v>12.77</v>
      </c>
      <c r="H72" s="4"/>
      <c r="I72" s="4"/>
      <c r="J72" s="4">
        <v>0.63</v>
      </c>
      <c r="K72" s="4"/>
      <c r="L72" s="4">
        <v>0.23</v>
      </c>
      <c r="M72" s="4">
        <v>0</v>
      </c>
      <c r="N72" s="4">
        <v>0.4</v>
      </c>
      <c r="O72" s="4">
        <v>4.1399999999999997</v>
      </c>
      <c r="P72" s="4">
        <v>4.18</v>
      </c>
      <c r="Q72" s="4">
        <v>0</v>
      </c>
      <c r="R72" s="4">
        <v>0.64</v>
      </c>
      <c r="S72" s="4">
        <v>99.67</v>
      </c>
      <c r="T72" s="4">
        <v>678</v>
      </c>
      <c r="U72" s="4">
        <v>7</v>
      </c>
      <c r="V72" s="4">
        <v>38</v>
      </c>
      <c r="W72" s="4">
        <v>11</v>
      </c>
      <c r="X72" s="4">
        <v>125</v>
      </c>
      <c r="Y72" s="4"/>
      <c r="Z72" s="4">
        <v>205</v>
      </c>
      <c r="AA72" s="4">
        <v>15</v>
      </c>
      <c r="AB72" s="18">
        <f t="shared" si="8"/>
        <v>96.857142857142861</v>
      </c>
      <c r="AC72" s="18">
        <f t="shared" si="7"/>
        <v>3.4545454545454546</v>
      </c>
      <c r="AD72" s="4"/>
      <c r="AE72" s="7"/>
      <c r="AF72" s="7">
        <v>771.68394371492298</v>
      </c>
      <c r="AG72" s="98"/>
    </row>
    <row r="73" spans="1:36">
      <c r="A73" s="111"/>
      <c r="B73" s="98"/>
      <c r="C73" s="46"/>
      <c r="D73" s="4">
        <v>35</v>
      </c>
      <c r="E73" s="4">
        <v>76.11</v>
      </c>
      <c r="F73" s="4">
        <v>0.02</v>
      </c>
      <c r="G73" s="4">
        <v>13.31</v>
      </c>
      <c r="H73" s="4"/>
      <c r="I73" s="4"/>
      <c r="J73" s="4">
        <v>0.64</v>
      </c>
      <c r="K73" s="4"/>
      <c r="L73" s="4">
        <v>7.0000000000000007E-2</v>
      </c>
      <c r="M73" s="4">
        <v>0</v>
      </c>
      <c r="N73" s="4">
        <v>0.42</v>
      </c>
      <c r="O73" s="4">
        <v>3.88</v>
      </c>
      <c r="P73" s="4">
        <v>4.4400000000000004</v>
      </c>
      <c r="Q73" s="4">
        <v>0.01</v>
      </c>
      <c r="R73" s="4">
        <v>0.65</v>
      </c>
      <c r="S73" s="4">
        <v>99.66</v>
      </c>
      <c r="T73" s="4">
        <v>762</v>
      </c>
      <c r="U73" s="4">
        <v>9</v>
      </c>
      <c r="V73" s="4">
        <v>33</v>
      </c>
      <c r="W73" s="4">
        <v>9</v>
      </c>
      <c r="X73" s="4">
        <v>42</v>
      </c>
      <c r="Y73" s="4"/>
      <c r="Z73" s="4" t="s">
        <v>872</v>
      </c>
      <c r="AA73" s="4">
        <v>21</v>
      </c>
      <c r="AB73" s="18">
        <f t="shared" si="8"/>
        <v>84.666666666666671</v>
      </c>
      <c r="AC73" s="18">
        <f t="shared" si="7"/>
        <v>3.6666666666666665</v>
      </c>
      <c r="AD73" s="4"/>
      <c r="AE73" s="4"/>
      <c r="AF73" s="7">
        <v>690.31758500428055</v>
      </c>
      <c r="AG73" s="98"/>
    </row>
    <row r="74" spans="1:36">
      <c r="A74" s="111"/>
      <c r="B74" s="98"/>
      <c r="C74" s="46"/>
      <c r="D74" s="4">
        <v>36</v>
      </c>
      <c r="E74" s="4">
        <v>77.67</v>
      </c>
      <c r="F74" s="4">
        <v>0.01</v>
      </c>
      <c r="G74" s="4">
        <v>12.14</v>
      </c>
      <c r="H74" s="4"/>
      <c r="I74" s="4"/>
      <c r="J74" s="4">
        <v>0.16</v>
      </c>
      <c r="K74" s="4"/>
      <c r="L74" s="4">
        <v>0.06</v>
      </c>
      <c r="M74" s="4">
        <v>0</v>
      </c>
      <c r="N74" s="4">
        <v>0.38</v>
      </c>
      <c r="O74" s="4">
        <v>3.76</v>
      </c>
      <c r="P74" s="4">
        <v>4.8499999999999996</v>
      </c>
      <c r="Q74" s="4">
        <v>0.01</v>
      </c>
      <c r="R74" s="4">
        <v>0.55000000000000004</v>
      </c>
      <c r="S74" s="4">
        <v>99.71</v>
      </c>
      <c r="T74" s="4">
        <v>795</v>
      </c>
      <c r="U74" s="4">
        <v>17</v>
      </c>
      <c r="V74" s="4">
        <v>43</v>
      </c>
      <c r="W74" s="4">
        <v>9</v>
      </c>
      <c r="X74" s="4">
        <v>31</v>
      </c>
      <c r="Y74" s="4"/>
      <c r="Z74" s="4">
        <v>2325</v>
      </c>
      <c r="AA74" s="4">
        <v>10</v>
      </c>
      <c r="AB74" s="18">
        <f t="shared" si="8"/>
        <v>46.764705882352942</v>
      </c>
      <c r="AC74" s="18">
        <f t="shared" si="7"/>
        <v>4.7777777777777777</v>
      </c>
      <c r="AD74" s="4"/>
      <c r="AE74" s="4"/>
      <c r="AF74" s="7">
        <v>662.37431045029052</v>
      </c>
      <c r="AG74" s="98"/>
    </row>
    <row r="75" spans="1:36">
      <c r="A75" s="111"/>
      <c r="B75" s="98"/>
      <c r="C75" s="46"/>
      <c r="D75" s="4">
        <v>37</v>
      </c>
      <c r="E75" s="4">
        <v>75.760000000000005</v>
      </c>
      <c r="F75" s="4">
        <v>0.08</v>
      </c>
      <c r="G75" s="4">
        <v>12.98</v>
      </c>
      <c r="H75" s="4"/>
      <c r="I75" s="4"/>
      <c r="J75" s="4">
        <v>0.92</v>
      </c>
      <c r="K75" s="4"/>
      <c r="L75" s="4">
        <v>0.06</v>
      </c>
      <c r="M75" s="4">
        <v>0.04</v>
      </c>
      <c r="N75" s="4">
        <v>0.43</v>
      </c>
      <c r="O75" s="4">
        <v>3.43</v>
      </c>
      <c r="P75" s="4">
        <v>4.58</v>
      </c>
      <c r="Q75" s="4">
        <v>0.02</v>
      </c>
      <c r="R75" s="4">
        <v>0.1</v>
      </c>
      <c r="S75" s="4">
        <v>99.42</v>
      </c>
      <c r="T75" s="4">
        <v>526</v>
      </c>
      <c r="U75" s="4">
        <v>21</v>
      </c>
      <c r="V75" s="4">
        <v>55</v>
      </c>
      <c r="W75" s="4">
        <v>10</v>
      </c>
      <c r="X75" s="4">
        <v>78</v>
      </c>
      <c r="Y75" s="4"/>
      <c r="Z75" s="4">
        <v>90</v>
      </c>
      <c r="AA75" s="4">
        <v>2</v>
      </c>
      <c r="AB75" s="18">
        <f t="shared" si="8"/>
        <v>25.047619047619047</v>
      </c>
      <c r="AC75" s="18">
        <f t="shared" si="7"/>
        <v>5.5</v>
      </c>
      <c r="AD75" s="4"/>
      <c r="AE75" s="4"/>
      <c r="AF75" s="7">
        <v>739.48107176449867</v>
      </c>
      <c r="AG75" s="98"/>
    </row>
    <row r="76" spans="1:36">
      <c r="A76" s="111"/>
      <c r="B76" s="98"/>
      <c r="C76" s="46"/>
      <c r="D76" s="4">
        <v>39</v>
      </c>
      <c r="E76" s="4">
        <v>74.569999999999993</v>
      </c>
      <c r="F76" s="4">
        <v>0.24</v>
      </c>
      <c r="G76" s="4">
        <v>13.18</v>
      </c>
      <c r="H76" s="4"/>
      <c r="I76" s="4"/>
      <c r="J76" s="4">
        <v>1.91</v>
      </c>
      <c r="K76" s="4"/>
      <c r="L76" s="4">
        <v>0.06</v>
      </c>
      <c r="M76" s="4">
        <v>0.43</v>
      </c>
      <c r="N76" s="4">
        <v>0.55000000000000004</v>
      </c>
      <c r="O76" s="4">
        <v>3.36</v>
      </c>
      <c r="P76" s="4">
        <v>4.41</v>
      </c>
      <c r="Q76" s="4">
        <v>0.06</v>
      </c>
      <c r="R76" s="4">
        <v>0.71</v>
      </c>
      <c r="S76" s="4">
        <v>99.58</v>
      </c>
      <c r="T76" s="4">
        <v>395</v>
      </c>
      <c r="U76" s="4">
        <v>56</v>
      </c>
      <c r="V76" s="4">
        <v>23</v>
      </c>
      <c r="W76" s="4" t="s">
        <v>872</v>
      </c>
      <c r="X76" s="4">
        <v>116</v>
      </c>
      <c r="Y76" s="4"/>
      <c r="Z76" s="4">
        <v>13</v>
      </c>
      <c r="AA76" s="4">
        <v>44</v>
      </c>
      <c r="AB76" s="18">
        <f t="shared" si="8"/>
        <v>7.0535714285714288</v>
      </c>
      <c r="AC76" s="18"/>
      <c r="AD76" s="4"/>
      <c r="AE76" s="7"/>
      <c r="AF76" s="7">
        <v>772.36807645604233</v>
      </c>
      <c r="AG76" s="98"/>
    </row>
    <row r="77" spans="1:36">
      <c r="A77" s="111"/>
      <c r="B77" s="98"/>
      <c r="C77" s="46"/>
      <c r="D77" s="4">
        <v>40</v>
      </c>
      <c r="E77" s="4">
        <v>74.84</v>
      </c>
      <c r="F77" s="4">
        <v>0.2</v>
      </c>
      <c r="G77" s="4">
        <v>12.81</v>
      </c>
      <c r="H77" s="4"/>
      <c r="I77" s="4"/>
      <c r="J77" s="4">
        <v>2.09</v>
      </c>
      <c r="K77" s="4"/>
      <c r="L77" s="4">
        <v>0.08</v>
      </c>
      <c r="M77" s="4">
        <v>0.47</v>
      </c>
      <c r="N77" s="4">
        <v>0.36</v>
      </c>
      <c r="O77" s="4">
        <v>3.32</v>
      </c>
      <c r="P77" s="4">
        <v>4.29</v>
      </c>
      <c r="Q77" s="4">
        <v>0.06</v>
      </c>
      <c r="R77" s="4">
        <v>0.88</v>
      </c>
      <c r="S77" s="4">
        <v>99.5</v>
      </c>
      <c r="T77" s="4">
        <v>335</v>
      </c>
      <c r="U77" s="4">
        <v>56</v>
      </c>
      <c r="V77" s="4">
        <v>19</v>
      </c>
      <c r="W77" s="4">
        <v>5</v>
      </c>
      <c r="X77" s="4">
        <v>102</v>
      </c>
      <c r="Y77" s="4"/>
      <c r="Z77" s="4" t="s">
        <v>872</v>
      </c>
      <c r="AA77" s="4">
        <v>13</v>
      </c>
      <c r="AB77" s="18">
        <f t="shared" si="8"/>
        <v>5.9821428571428568</v>
      </c>
      <c r="AC77" s="18">
        <f>V77/W77</f>
        <v>3.8</v>
      </c>
      <c r="AD77" s="4"/>
      <c r="AE77" s="7"/>
      <c r="AF77" s="7">
        <v>763.97213125113342</v>
      </c>
      <c r="AG77" s="98"/>
    </row>
    <row r="78" spans="1:36">
      <c r="A78" s="111"/>
      <c r="B78" s="98"/>
      <c r="C78" s="46"/>
      <c r="D78" s="4">
        <v>41</v>
      </c>
      <c r="E78" s="4">
        <v>74.94</v>
      </c>
      <c r="F78" s="4">
        <v>0.19</v>
      </c>
      <c r="G78" s="4">
        <v>12.82</v>
      </c>
      <c r="H78" s="4"/>
      <c r="I78" s="4"/>
      <c r="J78" s="4">
        <v>1.66</v>
      </c>
      <c r="K78" s="4"/>
      <c r="L78" s="4">
        <v>0.08</v>
      </c>
      <c r="M78" s="4">
        <v>0.23</v>
      </c>
      <c r="N78" s="4">
        <v>0.7</v>
      </c>
      <c r="O78" s="4">
        <v>3.07</v>
      </c>
      <c r="P78" s="4">
        <v>5.04</v>
      </c>
      <c r="Q78" s="4">
        <v>0.05</v>
      </c>
      <c r="R78" s="4">
        <v>0.78</v>
      </c>
      <c r="S78" s="4">
        <v>99.67</v>
      </c>
      <c r="T78" s="4">
        <v>492</v>
      </c>
      <c r="U78" s="4">
        <v>54</v>
      </c>
      <c r="V78" s="4">
        <v>20</v>
      </c>
      <c r="W78" s="4">
        <v>8</v>
      </c>
      <c r="X78" s="4">
        <v>119</v>
      </c>
      <c r="Y78" s="4"/>
      <c r="Z78" s="4" t="s">
        <v>872</v>
      </c>
      <c r="AA78" s="4">
        <v>23</v>
      </c>
      <c r="AB78" s="18">
        <f t="shared" si="8"/>
        <v>9.1111111111111107</v>
      </c>
      <c r="AC78" s="18">
        <f>V78/W78</f>
        <v>2.5</v>
      </c>
      <c r="AD78" s="4"/>
      <c r="AE78" s="7"/>
      <c r="AF78" s="7">
        <v>768.93795047170772</v>
      </c>
      <c r="AG78" s="98"/>
    </row>
    <row r="79" spans="1:36">
      <c r="A79" s="111"/>
      <c r="B79" s="98"/>
      <c r="C79" s="46"/>
      <c r="D79" s="4">
        <v>42</v>
      </c>
      <c r="E79" s="4">
        <v>73.819999999999993</v>
      </c>
      <c r="F79" s="4">
        <v>0.2</v>
      </c>
      <c r="G79" s="4">
        <v>13.19</v>
      </c>
      <c r="H79" s="4"/>
      <c r="I79" s="4"/>
      <c r="J79" s="4">
        <v>1.64</v>
      </c>
      <c r="K79" s="4"/>
      <c r="L79" s="4">
        <v>0.08</v>
      </c>
      <c r="M79" s="4">
        <v>0.26</v>
      </c>
      <c r="N79" s="4">
        <v>0.76</v>
      </c>
      <c r="O79" s="4">
        <v>3.52</v>
      </c>
      <c r="P79" s="4">
        <v>5.25</v>
      </c>
      <c r="Q79" s="4">
        <v>0.05</v>
      </c>
      <c r="R79" s="4">
        <v>0.79</v>
      </c>
      <c r="S79" s="4">
        <v>99.65</v>
      </c>
      <c r="T79" s="4">
        <v>502</v>
      </c>
      <c r="U79" s="4">
        <v>52</v>
      </c>
      <c r="V79" s="4">
        <v>24</v>
      </c>
      <c r="W79" s="4" t="s">
        <v>872</v>
      </c>
      <c r="X79" s="4">
        <v>131</v>
      </c>
      <c r="Y79" s="4"/>
      <c r="Z79" s="4" t="s">
        <v>872</v>
      </c>
      <c r="AA79" s="4">
        <v>23</v>
      </c>
      <c r="AB79" s="18">
        <f t="shared" si="8"/>
        <v>9.6538461538461533</v>
      </c>
      <c r="AC79" s="18"/>
      <c r="AD79" s="4"/>
      <c r="AE79" s="7"/>
      <c r="AF79" s="7">
        <v>769.41900299163206</v>
      </c>
      <c r="AG79" s="98"/>
    </row>
    <row r="80" spans="1:36">
      <c r="A80" s="111"/>
      <c r="B80" s="98"/>
      <c r="C80" s="46"/>
      <c r="D80" s="4">
        <v>43</v>
      </c>
      <c r="E80" s="4">
        <v>76.22</v>
      </c>
      <c r="F80" s="4">
        <v>0.04</v>
      </c>
      <c r="G80" s="4">
        <v>13.1</v>
      </c>
      <c r="H80" s="4"/>
      <c r="I80" s="4"/>
      <c r="J80" s="4">
        <v>0.67</v>
      </c>
      <c r="K80" s="4"/>
      <c r="L80" s="4">
        <v>0.04</v>
      </c>
      <c r="M80" s="4">
        <v>0</v>
      </c>
      <c r="N80" s="4">
        <v>0.24</v>
      </c>
      <c r="O80" s="4">
        <v>3.77</v>
      </c>
      <c r="P80" s="4">
        <v>4.6900000000000004</v>
      </c>
      <c r="Q80" s="4">
        <v>0.02</v>
      </c>
      <c r="R80" s="4">
        <v>0.8</v>
      </c>
      <c r="S80" s="4">
        <v>99.7</v>
      </c>
      <c r="T80" s="4">
        <v>611</v>
      </c>
      <c r="U80" s="4">
        <v>12</v>
      </c>
      <c r="V80" s="4">
        <v>32</v>
      </c>
      <c r="W80" s="4">
        <v>14</v>
      </c>
      <c r="X80" s="4">
        <v>60</v>
      </c>
      <c r="Y80" s="4"/>
      <c r="Z80" s="4" t="s">
        <v>872</v>
      </c>
      <c r="AA80" s="4">
        <v>2</v>
      </c>
      <c r="AB80" s="18">
        <f t="shared" si="8"/>
        <v>50.916666666666664</v>
      </c>
      <c r="AC80" s="18">
        <f>V80/W80</f>
        <v>2.2857142857142856</v>
      </c>
      <c r="AD80" s="4"/>
      <c r="AE80" s="4"/>
      <c r="AF80" s="7">
        <v>717.27401452017648</v>
      </c>
      <c r="AG80" s="98"/>
    </row>
    <row r="81" spans="1:33">
      <c r="A81" s="111"/>
      <c r="B81" s="98"/>
      <c r="C81" s="46"/>
      <c r="D81" s="4">
        <v>44</v>
      </c>
      <c r="E81" s="4">
        <v>76.790000000000006</v>
      </c>
      <c r="F81" s="4">
        <v>0.05</v>
      </c>
      <c r="G81" s="4">
        <v>12.72</v>
      </c>
      <c r="H81" s="4"/>
      <c r="I81" s="4"/>
      <c r="J81" s="4">
        <v>0.66</v>
      </c>
      <c r="K81" s="4"/>
      <c r="L81" s="4">
        <v>0.03</v>
      </c>
      <c r="M81" s="4">
        <v>0</v>
      </c>
      <c r="N81" s="4">
        <v>0.22</v>
      </c>
      <c r="O81" s="4">
        <v>3.83</v>
      </c>
      <c r="P81" s="4">
        <v>4.4400000000000004</v>
      </c>
      <c r="Q81" s="4">
        <v>0.01</v>
      </c>
      <c r="R81" s="4">
        <v>0.78</v>
      </c>
      <c r="S81" s="4">
        <v>99.62</v>
      </c>
      <c r="T81" s="4">
        <v>580</v>
      </c>
      <c r="U81" s="4">
        <v>17</v>
      </c>
      <c r="V81" s="4">
        <v>42</v>
      </c>
      <c r="W81" s="4">
        <v>8</v>
      </c>
      <c r="X81" s="4">
        <v>45</v>
      </c>
      <c r="Y81" s="4"/>
      <c r="Z81" s="4">
        <v>23</v>
      </c>
      <c r="AA81" s="4">
        <v>6</v>
      </c>
      <c r="AB81" s="18">
        <f t="shared" si="8"/>
        <v>34.117647058823529</v>
      </c>
      <c r="AC81" s="18">
        <f>V81/W81</f>
        <v>5.25</v>
      </c>
      <c r="AD81" s="4"/>
      <c r="AE81" s="4"/>
      <c r="AF81" s="7">
        <v>695.63992675116162</v>
      </c>
      <c r="AG81" s="98"/>
    </row>
    <row r="82" spans="1:33">
      <c r="A82" s="111"/>
      <c r="B82" s="98"/>
      <c r="C82" s="46"/>
      <c r="D82" s="4">
        <v>45</v>
      </c>
      <c r="E82" s="4">
        <v>75.17</v>
      </c>
      <c r="F82" s="4">
        <v>0.1</v>
      </c>
      <c r="G82" s="4">
        <v>13.2</v>
      </c>
      <c r="H82" s="4"/>
      <c r="I82" s="4"/>
      <c r="J82" s="4">
        <v>1.27</v>
      </c>
      <c r="K82" s="4"/>
      <c r="L82" s="4">
        <v>0.06</v>
      </c>
      <c r="M82" s="4">
        <v>0.09</v>
      </c>
      <c r="N82" s="4">
        <v>0.61</v>
      </c>
      <c r="O82" s="4">
        <v>3.42</v>
      </c>
      <c r="P82" s="4">
        <v>4.66</v>
      </c>
      <c r="Q82" s="4">
        <v>0.03</v>
      </c>
      <c r="R82" s="4">
        <v>0.85</v>
      </c>
      <c r="S82" s="4">
        <v>99.58</v>
      </c>
      <c r="T82" s="4">
        <v>518</v>
      </c>
      <c r="U82" s="4">
        <v>41</v>
      </c>
      <c r="V82" s="4">
        <v>34</v>
      </c>
      <c r="W82" s="4">
        <v>8</v>
      </c>
      <c r="X82" s="4">
        <v>109</v>
      </c>
      <c r="Y82" s="4"/>
      <c r="Z82" s="4">
        <v>24</v>
      </c>
      <c r="AA82" s="4">
        <v>18</v>
      </c>
      <c r="AB82" s="18">
        <f t="shared" si="8"/>
        <v>12.634146341463415</v>
      </c>
      <c r="AC82" s="18">
        <f>V82/W82</f>
        <v>4.25</v>
      </c>
      <c r="AD82" s="4"/>
      <c r="AE82" s="7"/>
      <c r="AF82" s="7">
        <v>764.32739523272187</v>
      </c>
      <c r="AG82" s="98"/>
    </row>
    <row r="83" spans="1:33">
      <c r="A83" s="111"/>
      <c r="B83" s="98"/>
      <c r="C83" s="46"/>
      <c r="D83" s="4">
        <v>46</v>
      </c>
      <c r="E83" s="4">
        <v>72.7</v>
      </c>
      <c r="F83" s="4">
        <v>0.05</v>
      </c>
      <c r="G83" s="4">
        <v>15.26</v>
      </c>
      <c r="H83" s="4"/>
      <c r="I83" s="4"/>
      <c r="J83" s="4">
        <v>0.57999999999999996</v>
      </c>
      <c r="K83" s="4"/>
      <c r="L83" s="4">
        <v>7.0000000000000007E-2</v>
      </c>
      <c r="M83" s="4">
        <v>0.11</v>
      </c>
      <c r="N83" s="4">
        <v>0.17</v>
      </c>
      <c r="O83" s="4">
        <v>3.74</v>
      </c>
      <c r="P83" s="4">
        <v>5.79</v>
      </c>
      <c r="Q83" s="4">
        <v>0.13</v>
      </c>
      <c r="R83" s="4">
        <v>0.86</v>
      </c>
      <c r="S83" s="4">
        <v>99.55</v>
      </c>
      <c r="T83" s="4">
        <v>799</v>
      </c>
      <c r="U83" s="4">
        <v>31</v>
      </c>
      <c r="V83" s="4">
        <v>59</v>
      </c>
      <c r="W83" s="4">
        <v>32</v>
      </c>
      <c r="X83" s="4">
        <v>6</v>
      </c>
      <c r="Y83" s="4"/>
      <c r="Z83" s="4">
        <v>78</v>
      </c>
      <c r="AA83" s="4">
        <v>80</v>
      </c>
      <c r="AB83" s="18">
        <f t="shared" si="8"/>
        <v>25.774193548387096</v>
      </c>
      <c r="AC83" s="18">
        <f>V83/W83</f>
        <v>1.84375</v>
      </c>
      <c r="AD83" s="4"/>
      <c r="AE83" s="4"/>
      <c r="AF83" s="7">
        <v>569.50089809982842</v>
      </c>
      <c r="AG83" s="98"/>
    </row>
    <row r="84" spans="1:33">
      <c r="A84" s="111"/>
      <c r="B84" s="98"/>
      <c r="C84" s="46"/>
      <c r="D84" s="4">
        <v>52</v>
      </c>
      <c r="E84" s="4">
        <v>77.87</v>
      </c>
      <c r="F84" s="4">
        <v>0</v>
      </c>
      <c r="G84" s="4">
        <v>12.22</v>
      </c>
      <c r="H84" s="4"/>
      <c r="I84" s="4"/>
      <c r="J84" s="4">
        <v>0.02</v>
      </c>
      <c r="K84" s="4"/>
      <c r="L84" s="4">
        <v>0.01</v>
      </c>
      <c r="M84" s="4">
        <v>0</v>
      </c>
      <c r="N84" s="4">
        <v>0.03</v>
      </c>
      <c r="O84" s="4">
        <v>4</v>
      </c>
      <c r="P84" s="4">
        <v>4.7699999999999996</v>
      </c>
      <c r="Q84" s="4">
        <v>0.02</v>
      </c>
      <c r="R84" s="4">
        <v>0.63</v>
      </c>
      <c r="S84" s="4">
        <v>99.65</v>
      </c>
      <c r="T84" s="4">
        <v>571</v>
      </c>
      <c r="U84" s="4">
        <v>15</v>
      </c>
      <c r="V84" s="4">
        <v>11</v>
      </c>
      <c r="W84" s="4">
        <v>5</v>
      </c>
      <c r="X84" s="4">
        <v>69</v>
      </c>
      <c r="Y84" s="4"/>
      <c r="Z84" s="4">
        <v>45</v>
      </c>
      <c r="AA84" s="4">
        <v>2</v>
      </c>
      <c r="AB84" s="18">
        <f t="shared" si="8"/>
        <v>38.06666666666667</v>
      </c>
      <c r="AC84" s="18">
        <f>V84/W84</f>
        <v>2.2000000000000002</v>
      </c>
      <c r="AD84" s="4"/>
      <c r="AE84" s="4"/>
      <c r="AF84" s="7">
        <v>723.05021624125391</v>
      </c>
      <c r="AG84" s="98"/>
    </row>
    <row r="85" spans="1:33">
      <c r="A85" s="111"/>
      <c r="B85" s="98"/>
      <c r="C85" s="46"/>
      <c r="D85" s="4">
        <v>53</v>
      </c>
      <c r="E85" s="4">
        <v>77.78</v>
      </c>
      <c r="F85" s="4">
        <v>0.01</v>
      </c>
      <c r="G85" s="4">
        <v>12.43</v>
      </c>
      <c r="H85" s="4"/>
      <c r="I85" s="4"/>
      <c r="J85" s="4">
        <v>0.16</v>
      </c>
      <c r="K85" s="4"/>
      <c r="L85" s="4">
        <v>0.01</v>
      </c>
      <c r="M85" s="4">
        <v>0</v>
      </c>
      <c r="N85" s="4">
        <v>0.05</v>
      </c>
      <c r="O85" s="4">
        <v>4.3899999999999997</v>
      </c>
      <c r="P85" s="4">
        <v>3.91</v>
      </c>
      <c r="Q85" s="4">
        <v>0.01</v>
      </c>
      <c r="R85" s="4">
        <v>0.59</v>
      </c>
      <c r="S85" s="4">
        <v>99.45</v>
      </c>
      <c r="T85" s="4">
        <v>480</v>
      </c>
      <c r="U85" s="4">
        <v>15</v>
      </c>
      <c r="V85" s="4">
        <v>21</v>
      </c>
      <c r="W85" s="4" t="s">
        <v>872</v>
      </c>
      <c r="X85" s="4">
        <v>47</v>
      </c>
      <c r="Y85" s="4"/>
      <c r="Z85" s="4">
        <v>72</v>
      </c>
      <c r="AA85" s="4">
        <v>8</v>
      </c>
      <c r="AB85" s="18">
        <f t="shared" si="8"/>
        <v>32</v>
      </c>
      <c r="AC85" s="18"/>
      <c r="AD85" s="4"/>
      <c r="AE85" s="4"/>
      <c r="AF85" s="7">
        <v>697.40719344815568</v>
      </c>
      <c r="AG85" s="98"/>
    </row>
    <row r="86" spans="1:33">
      <c r="A86" s="111"/>
      <c r="B86" s="98"/>
      <c r="C86" s="46"/>
      <c r="D86" s="4">
        <v>56</v>
      </c>
      <c r="E86" s="4">
        <v>76.58</v>
      </c>
      <c r="F86" s="4">
        <v>0.03</v>
      </c>
      <c r="G86" s="4">
        <v>12.73</v>
      </c>
      <c r="H86" s="4"/>
      <c r="I86" s="4"/>
      <c r="J86" s="4">
        <v>0.49</v>
      </c>
      <c r="K86" s="4"/>
      <c r="L86" s="4">
        <v>0.08</v>
      </c>
      <c r="M86" s="4">
        <v>0</v>
      </c>
      <c r="N86" s="4">
        <v>0.49</v>
      </c>
      <c r="O86" s="4">
        <v>3.96</v>
      </c>
      <c r="P86" s="4">
        <v>4.16</v>
      </c>
      <c r="Q86" s="4">
        <v>0.01</v>
      </c>
      <c r="R86" s="4">
        <v>0.84</v>
      </c>
      <c r="S86" s="4">
        <v>99.52</v>
      </c>
      <c r="T86" s="4">
        <v>525</v>
      </c>
      <c r="U86" s="4">
        <v>17</v>
      </c>
      <c r="V86" s="4">
        <v>54</v>
      </c>
      <c r="W86" s="4" t="s">
        <v>872</v>
      </c>
      <c r="X86" s="4">
        <v>86</v>
      </c>
      <c r="Y86" s="4"/>
      <c r="Z86" s="4" t="s">
        <v>872</v>
      </c>
      <c r="AA86" s="4">
        <v>25</v>
      </c>
      <c r="AB86" s="18">
        <f t="shared" si="8"/>
        <v>30.882352941176471</v>
      </c>
      <c r="AC86" s="18"/>
      <c r="AD86" s="4"/>
      <c r="AE86" s="4"/>
      <c r="AF86" s="7">
        <v>742.1714089953615</v>
      </c>
      <c r="AG86" s="98"/>
    </row>
    <row r="87" spans="1:33">
      <c r="A87" s="111"/>
      <c r="B87" s="98"/>
      <c r="C87" s="46"/>
      <c r="D87" s="4">
        <v>58</v>
      </c>
      <c r="E87" s="4">
        <v>76.319999999999993</v>
      </c>
      <c r="F87" s="4">
        <v>7.0000000000000007E-2</v>
      </c>
      <c r="G87" s="4">
        <v>12.76</v>
      </c>
      <c r="H87" s="4"/>
      <c r="I87" s="4"/>
      <c r="J87" s="4">
        <v>0.82</v>
      </c>
      <c r="K87" s="4"/>
      <c r="L87" s="4">
        <v>0.03</v>
      </c>
      <c r="M87" s="4">
        <v>0.02</v>
      </c>
      <c r="N87" s="4">
        <v>0.38</v>
      </c>
      <c r="O87" s="4">
        <v>3.44</v>
      </c>
      <c r="P87" s="4">
        <v>4.63</v>
      </c>
      <c r="Q87" s="4">
        <v>0.01</v>
      </c>
      <c r="R87" s="4">
        <v>0.8</v>
      </c>
      <c r="S87" s="4">
        <v>99.38</v>
      </c>
      <c r="T87" s="4">
        <v>445</v>
      </c>
      <c r="U87" s="4">
        <v>24</v>
      </c>
      <c r="V87" s="4">
        <v>27</v>
      </c>
      <c r="W87" s="4" t="s">
        <v>872</v>
      </c>
      <c r="X87" s="4">
        <v>66</v>
      </c>
      <c r="Y87" s="4"/>
      <c r="Z87" s="4">
        <v>15</v>
      </c>
      <c r="AA87" s="4">
        <v>2</v>
      </c>
      <c r="AB87" s="18">
        <f t="shared" si="8"/>
        <v>18.541666666666668</v>
      </c>
      <c r="AC87" s="18"/>
      <c r="AD87" s="4"/>
      <c r="AE87" s="4"/>
      <c r="AF87" s="7">
        <v>725.57683099493056</v>
      </c>
      <c r="AG87" s="98"/>
    </row>
    <row r="88" spans="1:33">
      <c r="A88" s="111"/>
      <c r="B88" s="98"/>
      <c r="C88" s="46"/>
      <c r="D88" s="4">
        <v>59</v>
      </c>
      <c r="E88" s="4">
        <v>72.36</v>
      </c>
      <c r="F88" s="4">
        <v>0.34</v>
      </c>
      <c r="G88" s="4">
        <v>13.7</v>
      </c>
      <c r="H88" s="4"/>
      <c r="I88" s="4"/>
      <c r="J88" s="4">
        <v>2.36</v>
      </c>
      <c r="K88" s="4"/>
      <c r="L88" s="4">
        <v>0.08</v>
      </c>
      <c r="M88" s="4">
        <v>0.48</v>
      </c>
      <c r="N88" s="4">
        <v>1.1399999999999999</v>
      </c>
      <c r="O88" s="4">
        <v>2.89</v>
      </c>
      <c r="P88" s="4">
        <v>5.36</v>
      </c>
      <c r="Q88" s="4">
        <v>0.13</v>
      </c>
      <c r="R88" s="4">
        <v>0.73</v>
      </c>
      <c r="S88" s="4">
        <v>99.67</v>
      </c>
      <c r="T88" s="4">
        <v>491</v>
      </c>
      <c r="U88" s="4">
        <v>88</v>
      </c>
      <c r="V88" s="4">
        <v>25</v>
      </c>
      <c r="W88" s="4" t="s">
        <v>872</v>
      </c>
      <c r="X88" s="4">
        <v>190</v>
      </c>
      <c r="Y88" s="4"/>
      <c r="Z88" s="4" t="s">
        <v>872</v>
      </c>
      <c r="AA88" s="4">
        <v>16</v>
      </c>
      <c r="AB88" s="18">
        <f t="shared" si="8"/>
        <v>5.5795454545454541</v>
      </c>
      <c r="AC88" s="18"/>
      <c r="AD88" s="4"/>
      <c r="AE88" s="7"/>
      <c r="AF88" s="7">
        <v>805.93389992456457</v>
      </c>
      <c r="AG88" s="98"/>
    </row>
    <row r="89" spans="1:33">
      <c r="A89" s="111"/>
      <c r="B89" s="98"/>
      <c r="C89" s="46"/>
      <c r="D89" s="4">
        <v>60</v>
      </c>
      <c r="E89" s="4">
        <v>73.92</v>
      </c>
      <c r="F89" s="4">
        <v>0.19</v>
      </c>
      <c r="G89" s="4">
        <v>13.55</v>
      </c>
      <c r="H89" s="4"/>
      <c r="I89" s="4"/>
      <c r="J89" s="4">
        <v>1.2</v>
      </c>
      <c r="K89" s="4"/>
      <c r="L89" s="4">
        <v>0.04</v>
      </c>
      <c r="M89" s="4">
        <v>0.27</v>
      </c>
      <c r="N89" s="4">
        <v>0.76</v>
      </c>
      <c r="O89" s="4">
        <v>3.27</v>
      </c>
      <c r="P89" s="4">
        <v>5.27</v>
      </c>
      <c r="Q89" s="4">
        <v>0.08</v>
      </c>
      <c r="R89" s="4">
        <v>0.9</v>
      </c>
      <c r="S89" s="4">
        <v>99.59</v>
      </c>
      <c r="T89" s="4">
        <v>522</v>
      </c>
      <c r="U89" s="4">
        <v>71</v>
      </c>
      <c r="V89" s="4">
        <v>24</v>
      </c>
      <c r="W89" s="4" t="s">
        <v>872</v>
      </c>
      <c r="X89" s="4">
        <v>110</v>
      </c>
      <c r="Y89" s="4"/>
      <c r="Z89" s="4" t="s">
        <v>872</v>
      </c>
      <c r="AA89" s="4">
        <v>13</v>
      </c>
      <c r="AB89" s="18">
        <f t="shared" si="8"/>
        <v>7.352112676056338</v>
      </c>
      <c r="AC89" s="18"/>
      <c r="AD89" s="4"/>
      <c r="AE89" s="7"/>
      <c r="AF89" s="7">
        <v>760.70081042618756</v>
      </c>
      <c r="AG89" s="98"/>
    </row>
    <row r="90" spans="1:33">
      <c r="A90" s="111"/>
      <c r="B90" s="98"/>
      <c r="C90" s="46"/>
      <c r="D90" s="4">
        <v>63</v>
      </c>
      <c r="E90" s="4">
        <v>72.540000000000006</v>
      </c>
      <c r="F90" s="4">
        <v>0.28999999999999998</v>
      </c>
      <c r="G90" s="4">
        <v>13.76</v>
      </c>
      <c r="H90" s="4"/>
      <c r="I90" s="4"/>
      <c r="J90" s="4">
        <v>2.12</v>
      </c>
      <c r="K90" s="4"/>
      <c r="L90" s="4">
        <v>0.06</v>
      </c>
      <c r="M90" s="4">
        <v>0.5</v>
      </c>
      <c r="N90" s="4">
        <v>1.1200000000000001</v>
      </c>
      <c r="O90" s="4">
        <v>2.65</v>
      </c>
      <c r="P90" s="4">
        <v>5.0199999999999996</v>
      </c>
      <c r="Q90" s="4">
        <v>0.11</v>
      </c>
      <c r="R90" s="4">
        <v>1.25</v>
      </c>
      <c r="S90" s="4">
        <v>99.54</v>
      </c>
      <c r="T90" s="4">
        <v>448</v>
      </c>
      <c r="U90" s="4">
        <v>84</v>
      </c>
      <c r="V90" s="4">
        <v>21</v>
      </c>
      <c r="W90" s="4" t="s">
        <v>872</v>
      </c>
      <c r="X90" s="4">
        <v>160</v>
      </c>
      <c r="Y90" s="4"/>
      <c r="Z90" s="4" t="s">
        <v>872</v>
      </c>
      <c r="AA90" s="4">
        <v>15</v>
      </c>
      <c r="AB90" s="18">
        <f t="shared" si="8"/>
        <v>5.333333333333333</v>
      </c>
      <c r="AC90" s="18"/>
      <c r="AD90" s="4"/>
      <c r="AE90" s="7"/>
      <c r="AF90" s="7">
        <v>798.42363804357149</v>
      </c>
      <c r="AG90" s="98"/>
    </row>
    <row r="91" spans="1:33">
      <c r="A91" s="111"/>
      <c r="B91" s="98"/>
      <c r="C91" s="46"/>
      <c r="D91" s="4">
        <v>64</v>
      </c>
      <c r="E91" s="4">
        <v>72.2</v>
      </c>
      <c r="F91" s="4">
        <v>0.32</v>
      </c>
      <c r="G91" s="4">
        <v>13.94</v>
      </c>
      <c r="H91" s="4"/>
      <c r="I91" s="4"/>
      <c r="J91" s="4">
        <v>2.25</v>
      </c>
      <c r="K91" s="4"/>
      <c r="L91" s="4">
        <v>0.06</v>
      </c>
      <c r="M91" s="4">
        <v>0.57999999999999996</v>
      </c>
      <c r="N91" s="4">
        <v>1.29</v>
      </c>
      <c r="O91" s="4">
        <v>2.77</v>
      </c>
      <c r="P91" s="4">
        <v>5.33</v>
      </c>
      <c r="Q91" s="4">
        <v>0.12</v>
      </c>
      <c r="R91" s="4">
        <v>0.63</v>
      </c>
      <c r="S91" s="4">
        <v>99.61</v>
      </c>
      <c r="T91" s="4">
        <v>467</v>
      </c>
      <c r="U91" s="4">
        <v>87</v>
      </c>
      <c r="V91" s="4">
        <v>22</v>
      </c>
      <c r="W91" s="4">
        <v>10</v>
      </c>
      <c r="X91" s="4">
        <v>173</v>
      </c>
      <c r="Y91" s="4"/>
      <c r="Z91" s="4">
        <v>11</v>
      </c>
      <c r="AA91" s="4">
        <v>17</v>
      </c>
      <c r="AB91" s="18">
        <f t="shared" si="8"/>
        <v>5.3678160919540234</v>
      </c>
      <c r="AC91" s="18">
        <f t="shared" ref="AC91:AC122" si="9">V91/W91</f>
        <v>2.2000000000000002</v>
      </c>
      <c r="AD91" s="4"/>
      <c r="AE91" s="7"/>
      <c r="AF91" s="7">
        <v>798.66956425947717</v>
      </c>
      <c r="AG91" s="98"/>
    </row>
    <row r="92" spans="1:33">
      <c r="A92" s="111"/>
      <c r="B92" s="98"/>
      <c r="C92" s="46"/>
      <c r="D92" s="4">
        <v>65</v>
      </c>
      <c r="E92" s="4">
        <v>73.02</v>
      </c>
      <c r="F92" s="4">
        <v>0.28000000000000003</v>
      </c>
      <c r="G92" s="4">
        <v>13.53</v>
      </c>
      <c r="H92" s="4"/>
      <c r="I92" s="4"/>
      <c r="J92" s="4">
        <v>2.0299999999999998</v>
      </c>
      <c r="K92" s="4"/>
      <c r="L92" s="4">
        <v>0.06</v>
      </c>
      <c r="M92" s="4">
        <v>0.42</v>
      </c>
      <c r="N92" s="4">
        <v>1.22</v>
      </c>
      <c r="O92" s="4">
        <v>2.99</v>
      </c>
      <c r="P92" s="4">
        <v>4.68</v>
      </c>
      <c r="Q92" s="4">
        <v>0.1</v>
      </c>
      <c r="R92" s="4">
        <v>1.1499999999999999</v>
      </c>
      <c r="S92" s="4">
        <v>99.58</v>
      </c>
      <c r="T92" s="4">
        <v>368</v>
      </c>
      <c r="U92" s="4">
        <v>88</v>
      </c>
      <c r="V92" s="4">
        <v>29</v>
      </c>
      <c r="W92" s="4">
        <v>7</v>
      </c>
      <c r="X92" s="4">
        <v>171</v>
      </c>
      <c r="Y92" s="4"/>
      <c r="Z92" s="4">
        <v>42</v>
      </c>
      <c r="AA92" s="4">
        <v>18</v>
      </c>
      <c r="AB92" s="18">
        <f t="shared" si="8"/>
        <v>4.1818181818181817</v>
      </c>
      <c r="AC92" s="18">
        <f t="shared" si="9"/>
        <v>4.1428571428571432</v>
      </c>
      <c r="AD92" s="4"/>
      <c r="AE92" s="7"/>
      <c r="AF92" s="7">
        <v>800.08887663933103</v>
      </c>
      <c r="AG92" s="98"/>
    </row>
    <row r="93" spans="1:33">
      <c r="A93" s="111"/>
      <c r="B93" s="98"/>
      <c r="C93" s="46"/>
      <c r="D93" s="4">
        <v>66</v>
      </c>
      <c r="E93" s="4">
        <v>73.11</v>
      </c>
      <c r="F93" s="4">
        <v>0.2</v>
      </c>
      <c r="G93" s="4">
        <v>14.37</v>
      </c>
      <c r="H93" s="4"/>
      <c r="I93" s="4"/>
      <c r="J93" s="4">
        <v>1.39</v>
      </c>
      <c r="K93" s="4"/>
      <c r="L93" s="4">
        <v>0.04</v>
      </c>
      <c r="M93" s="4">
        <v>0.21</v>
      </c>
      <c r="N93" s="4">
        <v>0.83</v>
      </c>
      <c r="O93" s="4">
        <v>2.7</v>
      </c>
      <c r="P93" s="4">
        <v>5.63</v>
      </c>
      <c r="Q93" s="4">
        <v>0.14000000000000001</v>
      </c>
      <c r="R93" s="4">
        <v>0.9</v>
      </c>
      <c r="S93" s="4">
        <v>99.62</v>
      </c>
      <c r="T93" s="4">
        <v>555</v>
      </c>
      <c r="U93" s="4">
        <v>44</v>
      </c>
      <c r="V93" s="4">
        <v>33</v>
      </c>
      <c r="W93" s="4">
        <v>5</v>
      </c>
      <c r="X93" s="4">
        <v>109</v>
      </c>
      <c r="Y93" s="4"/>
      <c r="Z93" s="4">
        <v>5</v>
      </c>
      <c r="AA93" s="4">
        <v>34</v>
      </c>
      <c r="AB93" s="18">
        <f t="shared" si="8"/>
        <v>12.613636363636363</v>
      </c>
      <c r="AC93" s="18">
        <f t="shared" si="9"/>
        <v>6.6</v>
      </c>
      <c r="AD93" s="4"/>
      <c r="AE93" s="7"/>
      <c r="AF93" s="7">
        <v>767.50444445921119</v>
      </c>
      <c r="AG93" s="98"/>
    </row>
    <row r="94" spans="1:33">
      <c r="A94" s="111"/>
      <c r="B94" s="98"/>
      <c r="C94" s="46"/>
      <c r="D94" s="4">
        <v>67</v>
      </c>
      <c r="E94" s="4">
        <v>72.91</v>
      </c>
      <c r="F94" s="4">
        <v>0.2</v>
      </c>
      <c r="G94" s="4">
        <v>14.35</v>
      </c>
      <c r="H94" s="4"/>
      <c r="I94" s="4"/>
      <c r="J94" s="4">
        <v>1.39</v>
      </c>
      <c r="K94" s="4"/>
      <c r="L94" s="4">
        <v>0.04</v>
      </c>
      <c r="M94" s="4">
        <v>0.23</v>
      </c>
      <c r="N94" s="4">
        <v>0.82</v>
      </c>
      <c r="O94" s="4">
        <v>2.78</v>
      </c>
      <c r="P94" s="4">
        <v>5.55</v>
      </c>
      <c r="Q94" s="4">
        <v>0.16</v>
      </c>
      <c r="R94" s="4">
        <v>0.95</v>
      </c>
      <c r="S94" s="4">
        <v>99.48</v>
      </c>
      <c r="T94" s="4">
        <v>589</v>
      </c>
      <c r="U94" s="4">
        <v>47</v>
      </c>
      <c r="V94" s="4">
        <v>33</v>
      </c>
      <c r="W94" s="4">
        <v>10</v>
      </c>
      <c r="X94" s="4">
        <v>114</v>
      </c>
      <c r="Y94" s="4"/>
      <c r="Z94" s="4" t="s">
        <v>872</v>
      </c>
      <c r="AA94" s="4">
        <v>40</v>
      </c>
      <c r="AB94" s="18">
        <f t="shared" si="8"/>
        <v>12.531914893617021</v>
      </c>
      <c r="AC94" s="18">
        <f t="shared" si="9"/>
        <v>3.3</v>
      </c>
      <c r="AD94" s="4"/>
      <c r="AE94" s="7"/>
      <c r="AF94" s="7">
        <v>770.84334665326867</v>
      </c>
      <c r="AG94" s="98"/>
    </row>
    <row r="95" spans="1:33">
      <c r="A95" s="111"/>
      <c r="B95" s="98"/>
      <c r="C95" s="46"/>
      <c r="D95" s="4">
        <v>70</v>
      </c>
      <c r="E95" s="4">
        <v>74.540000000000006</v>
      </c>
      <c r="F95" s="4">
        <v>0.03</v>
      </c>
      <c r="G95" s="4">
        <v>14.71</v>
      </c>
      <c r="H95" s="4"/>
      <c r="I95" s="4"/>
      <c r="J95" s="4">
        <v>0.46</v>
      </c>
      <c r="K95" s="4"/>
      <c r="L95" s="4">
        <v>0.06</v>
      </c>
      <c r="M95" s="4">
        <v>0</v>
      </c>
      <c r="N95" s="4">
        <v>0.2</v>
      </c>
      <c r="O95" s="4">
        <v>4.4800000000000004</v>
      </c>
      <c r="P95" s="4">
        <v>4.01</v>
      </c>
      <c r="Q95" s="4">
        <v>0.12</v>
      </c>
      <c r="R95" s="4">
        <v>0.89</v>
      </c>
      <c r="S95" s="4">
        <v>99.6</v>
      </c>
      <c r="T95" s="4">
        <v>659</v>
      </c>
      <c r="U95" s="4">
        <v>21</v>
      </c>
      <c r="V95" s="4">
        <v>87</v>
      </c>
      <c r="W95" s="4">
        <v>41</v>
      </c>
      <c r="X95" s="4">
        <v>8</v>
      </c>
      <c r="Y95" s="4"/>
      <c r="Z95" s="4">
        <v>112</v>
      </c>
      <c r="AA95" s="4">
        <v>32</v>
      </c>
      <c r="AB95" s="18">
        <f t="shared" si="8"/>
        <v>31.38095238095238</v>
      </c>
      <c r="AC95" s="18">
        <f t="shared" si="9"/>
        <v>2.1219512195121952</v>
      </c>
      <c r="AD95" s="4"/>
      <c r="AE95" s="4"/>
      <c r="AF95" s="7">
        <v>587.97221655277167</v>
      </c>
      <c r="AG95" s="98"/>
    </row>
    <row r="96" spans="1:33">
      <c r="A96" s="111"/>
      <c r="B96" s="98"/>
      <c r="C96" s="46"/>
      <c r="D96" s="4">
        <v>75</v>
      </c>
      <c r="E96" s="4">
        <v>75.58</v>
      </c>
      <c r="F96" s="4">
        <v>0.03</v>
      </c>
      <c r="G96" s="4">
        <v>13.77</v>
      </c>
      <c r="H96" s="4"/>
      <c r="I96" s="4"/>
      <c r="J96" s="4">
        <v>0.49</v>
      </c>
      <c r="K96" s="4"/>
      <c r="L96" s="4">
        <v>0.09</v>
      </c>
      <c r="M96" s="4">
        <v>0</v>
      </c>
      <c r="N96" s="4">
        <v>0.23</v>
      </c>
      <c r="O96" s="4">
        <v>3.58</v>
      </c>
      <c r="P96" s="4">
        <v>4.46</v>
      </c>
      <c r="Q96" s="4">
        <v>0.16</v>
      </c>
      <c r="R96" s="4">
        <v>0.98</v>
      </c>
      <c r="S96" s="4">
        <v>99.49</v>
      </c>
      <c r="T96" s="4">
        <v>771</v>
      </c>
      <c r="U96" s="4">
        <v>19</v>
      </c>
      <c r="V96" s="4">
        <v>95</v>
      </c>
      <c r="W96" s="4">
        <v>59</v>
      </c>
      <c r="X96" s="4">
        <v>16</v>
      </c>
      <c r="Y96" s="4"/>
      <c r="Z96" s="4">
        <v>437</v>
      </c>
      <c r="AA96" s="4">
        <v>150</v>
      </c>
      <c r="AB96" s="18">
        <f t="shared" si="8"/>
        <v>40.578947368421055</v>
      </c>
      <c r="AC96" s="18">
        <f t="shared" si="9"/>
        <v>1.6101694915254237</v>
      </c>
      <c r="AD96" s="4"/>
      <c r="AE96" s="4"/>
      <c r="AF96" s="7">
        <v>632.20174818890041</v>
      </c>
      <c r="AG96" s="98"/>
    </row>
    <row r="97" spans="1:36">
      <c r="A97" s="111"/>
      <c r="B97" s="98"/>
      <c r="C97" s="46"/>
      <c r="D97" s="4">
        <v>76</v>
      </c>
      <c r="E97" s="4">
        <v>73.87</v>
      </c>
      <c r="F97" s="4">
        <v>0.02</v>
      </c>
      <c r="G97" s="4">
        <v>14.85</v>
      </c>
      <c r="H97" s="4"/>
      <c r="I97" s="4"/>
      <c r="J97" s="4">
        <v>0.5</v>
      </c>
      <c r="K97" s="4"/>
      <c r="L97" s="4">
        <v>7.0000000000000007E-2</v>
      </c>
      <c r="M97" s="4">
        <v>0</v>
      </c>
      <c r="N97" s="4">
        <v>0.22</v>
      </c>
      <c r="O97" s="4">
        <v>4.82</v>
      </c>
      <c r="P97" s="4">
        <v>4.17</v>
      </c>
      <c r="Q97" s="4">
        <v>0.09</v>
      </c>
      <c r="R97" s="4">
        <v>0.7</v>
      </c>
      <c r="S97" s="4">
        <v>99.45</v>
      </c>
      <c r="T97" s="4">
        <v>692</v>
      </c>
      <c r="U97" s="4">
        <v>11</v>
      </c>
      <c r="V97" s="4">
        <v>87</v>
      </c>
      <c r="W97" s="4">
        <v>44</v>
      </c>
      <c r="X97" s="4">
        <v>24</v>
      </c>
      <c r="Y97" s="4"/>
      <c r="Z97" s="4">
        <v>51</v>
      </c>
      <c r="AA97" s="4">
        <v>26</v>
      </c>
      <c r="AB97" s="18">
        <f t="shared" si="8"/>
        <v>62.909090909090907</v>
      </c>
      <c r="AC97" s="18">
        <f t="shared" si="9"/>
        <v>1.9772727272727273</v>
      </c>
      <c r="AD97" s="4"/>
      <c r="AE97" s="4"/>
      <c r="AF97" s="7">
        <v>651.67937308621856</v>
      </c>
      <c r="AG97" s="98"/>
    </row>
    <row r="98" spans="1:36" ht="15" customHeight="1">
      <c r="A98" s="46"/>
      <c r="B98" s="46" t="s">
        <v>774</v>
      </c>
      <c r="C98" s="46"/>
      <c r="D98" s="4" t="s">
        <v>843</v>
      </c>
      <c r="E98" s="4">
        <v>73.83</v>
      </c>
      <c r="F98" s="4">
        <v>0.36</v>
      </c>
      <c r="G98" s="4">
        <v>12.88</v>
      </c>
      <c r="H98" s="4">
        <v>2.3199999999999998</v>
      </c>
      <c r="I98" s="4"/>
      <c r="J98" s="4"/>
      <c r="K98" s="4"/>
      <c r="L98" s="4">
        <v>0.05</v>
      </c>
      <c r="M98" s="4">
        <v>0.82</v>
      </c>
      <c r="N98" s="4">
        <v>0.97</v>
      </c>
      <c r="O98" s="4">
        <v>2.54</v>
      </c>
      <c r="P98" s="4">
        <v>5.27</v>
      </c>
      <c r="Q98" s="4">
        <v>0.11</v>
      </c>
      <c r="R98" s="4">
        <v>0.76</v>
      </c>
      <c r="S98" s="4">
        <v>99.91</v>
      </c>
      <c r="T98" s="4">
        <v>429</v>
      </c>
      <c r="U98" s="4">
        <v>65</v>
      </c>
      <c r="V98" s="4">
        <v>15</v>
      </c>
      <c r="W98" s="4">
        <v>2.1</v>
      </c>
      <c r="X98" s="4">
        <v>153</v>
      </c>
      <c r="Y98" s="4">
        <v>3.2</v>
      </c>
      <c r="Z98" s="4"/>
      <c r="AA98" s="4">
        <v>21</v>
      </c>
      <c r="AB98" s="18">
        <f t="shared" si="8"/>
        <v>6.6</v>
      </c>
      <c r="AC98" s="18">
        <f t="shared" si="9"/>
        <v>7.1428571428571423</v>
      </c>
      <c r="AD98" s="18">
        <f t="shared" ref="AD98:AD122" si="10">X98/Y98</f>
        <v>47.8125</v>
      </c>
      <c r="AE98" s="26"/>
      <c r="AF98" s="7">
        <v>790.38807695371395</v>
      </c>
      <c r="AG98" s="103" t="s">
        <v>892</v>
      </c>
    </row>
    <row r="99" spans="1:36">
      <c r="A99" s="46"/>
      <c r="B99" s="110" t="s">
        <v>775</v>
      </c>
      <c r="C99" s="46"/>
      <c r="D99" s="4" t="s">
        <v>844</v>
      </c>
      <c r="E99" s="4">
        <v>71.31</v>
      </c>
      <c r="F99" s="4">
        <v>0.37</v>
      </c>
      <c r="G99" s="4">
        <v>13.99</v>
      </c>
      <c r="H99" s="4">
        <v>2.27</v>
      </c>
      <c r="I99" s="4"/>
      <c r="J99" s="4"/>
      <c r="K99" s="4"/>
      <c r="L99" s="4">
        <v>0.05</v>
      </c>
      <c r="M99" s="4">
        <v>0.71</v>
      </c>
      <c r="N99" s="4">
        <v>1.35</v>
      </c>
      <c r="O99" s="4">
        <v>3.08</v>
      </c>
      <c r="P99" s="4">
        <v>5.4</v>
      </c>
      <c r="Q99" s="4">
        <v>0.15</v>
      </c>
      <c r="R99" s="4">
        <v>0.98</v>
      </c>
      <c r="S99" s="4">
        <v>99.66</v>
      </c>
      <c r="T99" s="4">
        <v>401</v>
      </c>
      <c r="U99" s="4">
        <v>79</v>
      </c>
      <c r="V99" s="4">
        <v>14</v>
      </c>
      <c r="W99" s="4">
        <v>3</v>
      </c>
      <c r="X99" s="4">
        <v>166</v>
      </c>
      <c r="Y99" s="4">
        <v>4.2</v>
      </c>
      <c r="Z99" s="4"/>
      <c r="AA99" s="4">
        <v>35</v>
      </c>
      <c r="AB99" s="18">
        <f t="shared" si="8"/>
        <v>5.075949367088608</v>
      </c>
      <c r="AC99" s="18">
        <f t="shared" si="9"/>
        <v>4.666666666666667</v>
      </c>
      <c r="AD99" s="18">
        <f t="shared" si="10"/>
        <v>39.523809523809526</v>
      </c>
      <c r="AE99" s="26"/>
      <c r="AF99" s="7">
        <v>788.27434191429495</v>
      </c>
      <c r="AG99" s="104"/>
    </row>
    <row r="100" spans="1:36">
      <c r="A100" s="46"/>
      <c r="B100" s="112"/>
      <c r="C100" s="46"/>
      <c r="D100" s="4" t="s">
        <v>845</v>
      </c>
      <c r="E100" s="4">
        <v>71.77</v>
      </c>
      <c r="F100" s="4">
        <v>0.34</v>
      </c>
      <c r="G100" s="4">
        <v>13.81</v>
      </c>
      <c r="H100" s="4"/>
      <c r="I100" s="4"/>
      <c r="J100" s="4">
        <v>0.71</v>
      </c>
      <c r="K100" s="4">
        <v>1.47</v>
      </c>
      <c r="L100" s="4">
        <v>0.05</v>
      </c>
      <c r="M100" s="4">
        <v>0.61</v>
      </c>
      <c r="N100" s="4">
        <v>1.4</v>
      </c>
      <c r="O100" s="4">
        <v>3.14</v>
      </c>
      <c r="P100" s="4">
        <v>5.0199999999999996</v>
      </c>
      <c r="Q100" s="4">
        <v>0.15</v>
      </c>
      <c r="R100" s="4"/>
      <c r="S100" s="4">
        <v>99.32</v>
      </c>
      <c r="T100" s="4">
        <v>456</v>
      </c>
      <c r="U100" s="4">
        <v>60</v>
      </c>
      <c r="V100" s="4">
        <v>16</v>
      </c>
      <c r="W100" s="4">
        <v>3.8</v>
      </c>
      <c r="X100" s="4">
        <v>140</v>
      </c>
      <c r="Y100" s="4">
        <v>5.3</v>
      </c>
      <c r="Z100" s="4"/>
      <c r="AA100" s="4">
        <v>17</v>
      </c>
      <c r="AB100" s="18">
        <f t="shared" si="8"/>
        <v>7.6</v>
      </c>
      <c r="AC100" s="18">
        <f t="shared" si="9"/>
        <v>4.2105263157894735</v>
      </c>
      <c r="AD100" s="18">
        <f t="shared" si="10"/>
        <v>26.415094339622641</v>
      </c>
      <c r="AE100" s="26">
        <f>J100/K100</f>
        <v>0.48299319727891155</v>
      </c>
      <c r="AF100" s="7">
        <v>775.51140932917576</v>
      </c>
      <c r="AG100" s="104"/>
      <c r="AH100" s="57"/>
      <c r="AJ100" s="57"/>
    </row>
    <row r="101" spans="1:36">
      <c r="A101" s="46"/>
      <c r="B101" s="103" t="s">
        <v>776</v>
      </c>
      <c r="C101" s="103"/>
      <c r="D101" s="4" t="s">
        <v>846</v>
      </c>
      <c r="E101" s="4">
        <v>70.84</v>
      </c>
      <c r="F101" s="4">
        <v>0.35</v>
      </c>
      <c r="G101" s="4">
        <v>14.53</v>
      </c>
      <c r="H101" s="4"/>
      <c r="I101" s="4"/>
      <c r="J101" s="4">
        <v>0.39</v>
      </c>
      <c r="K101" s="4">
        <v>1.83</v>
      </c>
      <c r="L101" s="4">
        <v>0.05</v>
      </c>
      <c r="M101" s="4">
        <v>0.88</v>
      </c>
      <c r="N101" s="4">
        <v>1.61</v>
      </c>
      <c r="O101" s="4">
        <v>2.54</v>
      </c>
      <c r="P101" s="4">
        <v>5.4</v>
      </c>
      <c r="Q101" s="4">
        <v>0.13</v>
      </c>
      <c r="R101" s="4"/>
      <c r="S101" s="4">
        <v>99.38</v>
      </c>
      <c r="T101" s="4">
        <v>361</v>
      </c>
      <c r="U101" s="4">
        <v>116</v>
      </c>
      <c r="V101" s="4">
        <v>18</v>
      </c>
      <c r="W101" s="4">
        <v>2.2999999999999998</v>
      </c>
      <c r="X101" s="4">
        <v>186</v>
      </c>
      <c r="Y101" s="4">
        <v>5.5</v>
      </c>
      <c r="Z101" s="4"/>
      <c r="AA101" s="4">
        <v>5</v>
      </c>
      <c r="AB101" s="18">
        <f t="shared" ref="AB101:AB132" si="11">T101/U101</f>
        <v>3.1120689655172415</v>
      </c>
      <c r="AC101" s="18">
        <f t="shared" si="9"/>
        <v>7.8260869565217401</v>
      </c>
      <c r="AD101" s="18">
        <f t="shared" si="10"/>
        <v>33.81818181818182</v>
      </c>
      <c r="AE101" s="26">
        <f>J101/K101</f>
        <v>0.21311475409836064</v>
      </c>
      <c r="AF101" s="7">
        <v>805.57594275597069</v>
      </c>
      <c r="AG101" s="104"/>
    </row>
    <row r="102" spans="1:36">
      <c r="A102" s="46"/>
      <c r="B102" s="104"/>
      <c r="C102" s="104"/>
      <c r="D102" s="4" t="s">
        <v>847</v>
      </c>
      <c r="E102" s="4">
        <v>74.209999999999994</v>
      </c>
      <c r="F102" s="4">
        <v>0.19</v>
      </c>
      <c r="G102" s="4">
        <v>13.38</v>
      </c>
      <c r="H102" s="4">
        <v>1.87</v>
      </c>
      <c r="I102" s="4"/>
      <c r="J102" s="4"/>
      <c r="K102" s="4"/>
      <c r="L102" s="4">
        <v>0.03</v>
      </c>
      <c r="M102" s="4">
        <v>0.28000000000000003</v>
      </c>
      <c r="N102" s="4">
        <v>0.65</v>
      </c>
      <c r="O102" s="4">
        <v>3.02</v>
      </c>
      <c r="P102" s="4">
        <v>4.99</v>
      </c>
      <c r="Q102" s="4">
        <v>0.23</v>
      </c>
      <c r="R102" s="4">
        <v>0.79</v>
      </c>
      <c r="S102" s="4">
        <v>99.64</v>
      </c>
      <c r="T102" s="4">
        <v>408</v>
      </c>
      <c r="U102" s="4">
        <v>30</v>
      </c>
      <c r="V102" s="4">
        <v>13</v>
      </c>
      <c r="W102" s="4">
        <v>3</v>
      </c>
      <c r="X102" s="4">
        <v>99</v>
      </c>
      <c r="Y102" s="4">
        <v>3.6</v>
      </c>
      <c r="Z102" s="4"/>
      <c r="AA102" s="4">
        <v>11</v>
      </c>
      <c r="AB102" s="18">
        <f t="shared" si="11"/>
        <v>13.6</v>
      </c>
      <c r="AC102" s="18">
        <f t="shared" si="9"/>
        <v>4.333333333333333</v>
      </c>
      <c r="AD102" s="18">
        <f t="shared" si="10"/>
        <v>27.5</v>
      </c>
      <c r="AE102" s="26"/>
      <c r="AF102" s="7">
        <v>758.05387035889373</v>
      </c>
      <c r="AG102" s="104"/>
    </row>
    <row r="103" spans="1:36">
      <c r="A103" s="46"/>
      <c r="B103" s="104"/>
      <c r="C103" s="104"/>
      <c r="D103" s="4" t="s">
        <v>848</v>
      </c>
      <c r="E103" s="4">
        <v>73.599999999999994</v>
      </c>
      <c r="F103" s="4">
        <v>0.2</v>
      </c>
      <c r="G103" s="4">
        <v>13.31</v>
      </c>
      <c r="H103" s="4">
        <v>1.75</v>
      </c>
      <c r="I103" s="4"/>
      <c r="J103" s="4"/>
      <c r="K103" s="4"/>
      <c r="L103" s="4">
        <v>0.03</v>
      </c>
      <c r="M103" s="4">
        <v>0.28000000000000003</v>
      </c>
      <c r="N103" s="4">
        <v>0.67</v>
      </c>
      <c r="O103" s="4">
        <v>2.87</v>
      </c>
      <c r="P103" s="4">
        <v>5.28</v>
      </c>
      <c r="Q103" s="4">
        <v>0.19</v>
      </c>
      <c r="R103" s="4">
        <v>0.92</v>
      </c>
      <c r="S103" s="4">
        <v>99.1</v>
      </c>
      <c r="T103" s="4">
        <v>473</v>
      </c>
      <c r="U103" s="4">
        <v>28</v>
      </c>
      <c r="V103" s="4">
        <v>17</v>
      </c>
      <c r="W103" s="4">
        <v>3</v>
      </c>
      <c r="X103" s="4">
        <v>109</v>
      </c>
      <c r="Y103" s="4">
        <v>3.9</v>
      </c>
      <c r="Z103" s="4"/>
      <c r="AA103" s="4">
        <v>14</v>
      </c>
      <c r="AB103" s="18">
        <f t="shared" si="11"/>
        <v>16.892857142857142</v>
      </c>
      <c r="AC103" s="18">
        <f t="shared" si="9"/>
        <v>5.666666666666667</v>
      </c>
      <c r="AD103" s="18">
        <f t="shared" si="10"/>
        <v>27.948717948717949</v>
      </c>
      <c r="AE103" s="26"/>
      <c r="AF103" s="7">
        <v>764.68303145355037</v>
      </c>
      <c r="AG103" s="104"/>
    </row>
    <row r="104" spans="1:36">
      <c r="A104" s="46"/>
      <c r="B104" s="104"/>
      <c r="C104" s="104"/>
      <c r="D104" s="4" t="s">
        <v>849</v>
      </c>
      <c r="E104" s="4">
        <v>74.989999999999995</v>
      </c>
      <c r="F104" s="4">
        <v>0.09</v>
      </c>
      <c r="G104" s="4">
        <v>13.35</v>
      </c>
      <c r="H104" s="4">
        <v>1.36</v>
      </c>
      <c r="I104" s="4"/>
      <c r="J104" s="4"/>
      <c r="K104" s="4"/>
      <c r="L104" s="4">
        <v>0.05</v>
      </c>
      <c r="M104" s="4">
        <v>0.11</v>
      </c>
      <c r="N104" s="4">
        <v>0.48</v>
      </c>
      <c r="O104" s="4">
        <v>3.34</v>
      </c>
      <c r="P104" s="4">
        <v>4.8600000000000003</v>
      </c>
      <c r="Q104" s="4">
        <v>0.2</v>
      </c>
      <c r="R104" s="4">
        <v>0.9</v>
      </c>
      <c r="S104" s="4">
        <v>99.73</v>
      </c>
      <c r="T104" s="4">
        <v>802</v>
      </c>
      <c r="U104" s="4">
        <v>11</v>
      </c>
      <c r="V104" s="4">
        <v>17</v>
      </c>
      <c r="W104" s="4">
        <v>8</v>
      </c>
      <c r="X104" s="4">
        <v>66</v>
      </c>
      <c r="Y104" s="4">
        <v>2.6</v>
      </c>
      <c r="Z104" s="4"/>
      <c r="AA104" s="4">
        <v>19</v>
      </c>
      <c r="AB104" s="18">
        <f t="shared" si="11"/>
        <v>72.909090909090907</v>
      </c>
      <c r="AC104" s="18">
        <f t="shared" si="9"/>
        <v>2.125</v>
      </c>
      <c r="AD104" s="18">
        <f t="shared" si="10"/>
        <v>25.384615384615383</v>
      </c>
      <c r="AE104" s="26"/>
      <c r="AF104" s="7">
        <v>725.62771764806735</v>
      </c>
      <c r="AG104" s="104"/>
    </row>
    <row r="105" spans="1:36">
      <c r="A105" s="46"/>
      <c r="B105" s="104"/>
      <c r="C105" s="104"/>
      <c r="D105" s="4" t="s">
        <v>850</v>
      </c>
      <c r="E105" s="4">
        <v>73.73</v>
      </c>
      <c r="F105" s="4">
        <v>0.05</v>
      </c>
      <c r="G105" s="4">
        <v>14.91</v>
      </c>
      <c r="H105" s="4"/>
      <c r="I105" s="4"/>
      <c r="J105" s="4">
        <v>0.52</v>
      </c>
      <c r="K105" s="4">
        <v>0.61</v>
      </c>
      <c r="L105" s="4">
        <v>0.06</v>
      </c>
      <c r="M105" s="4">
        <v>0.11</v>
      </c>
      <c r="N105" s="4">
        <v>0.41</v>
      </c>
      <c r="O105" s="4">
        <v>3.63</v>
      </c>
      <c r="P105" s="4">
        <v>4.55</v>
      </c>
      <c r="Q105" s="4">
        <v>0.28000000000000003</v>
      </c>
      <c r="R105" s="4"/>
      <c r="S105" s="4">
        <v>99.44</v>
      </c>
      <c r="T105" s="4">
        <v>1009</v>
      </c>
      <c r="U105" s="4">
        <v>2</v>
      </c>
      <c r="V105" s="4">
        <v>30</v>
      </c>
      <c r="W105" s="4">
        <v>19.5</v>
      </c>
      <c r="X105" s="4">
        <v>35</v>
      </c>
      <c r="Y105" s="4">
        <v>1.6</v>
      </c>
      <c r="Z105" s="4"/>
      <c r="AA105" s="4">
        <v>15</v>
      </c>
      <c r="AB105" s="18">
        <f t="shared" si="11"/>
        <v>504.5</v>
      </c>
      <c r="AC105" s="18">
        <f t="shared" si="9"/>
        <v>1.5384615384615385</v>
      </c>
      <c r="AD105" s="18">
        <f t="shared" si="10"/>
        <v>21.875</v>
      </c>
      <c r="AE105" s="26">
        <f>J105/K105</f>
        <v>0.85245901639344268</v>
      </c>
      <c r="AF105" s="7">
        <v>685.31763338559711</v>
      </c>
      <c r="AG105" s="104"/>
    </row>
    <row r="106" spans="1:36">
      <c r="A106" s="46"/>
      <c r="B106" s="104"/>
      <c r="C106" s="105"/>
      <c r="D106" s="4" t="s">
        <v>851</v>
      </c>
      <c r="E106" s="4">
        <v>74.05</v>
      </c>
      <c r="F106" s="4">
        <v>0.05</v>
      </c>
      <c r="G106" s="4">
        <v>13.73</v>
      </c>
      <c r="H106" s="4">
        <v>1.26</v>
      </c>
      <c r="I106" s="4"/>
      <c r="J106" s="4"/>
      <c r="K106" s="4"/>
      <c r="L106" s="4">
        <v>0.04</v>
      </c>
      <c r="M106" s="4">
        <v>0.08</v>
      </c>
      <c r="N106" s="4">
        <v>0.4</v>
      </c>
      <c r="O106" s="4">
        <v>3.52</v>
      </c>
      <c r="P106" s="4">
        <v>5.03</v>
      </c>
      <c r="Q106" s="4">
        <v>0.22</v>
      </c>
      <c r="R106" s="4">
        <v>0.7</v>
      </c>
      <c r="S106" s="4">
        <v>99.08</v>
      </c>
      <c r="T106" s="4">
        <v>977</v>
      </c>
      <c r="U106" s="4">
        <v>2</v>
      </c>
      <c r="V106" s="4">
        <v>19</v>
      </c>
      <c r="W106" s="4">
        <v>9.6999999999999993</v>
      </c>
      <c r="X106" s="4">
        <v>48</v>
      </c>
      <c r="Y106" s="4">
        <v>1.6</v>
      </c>
      <c r="Z106" s="4"/>
      <c r="AA106" s="4">
        <v>15</v>
      </c>
      <c r="AB106" s="18">
        <f>T106/U106</f>
        <v>488.5</v>
      </c>
      <c r="AC106" s="18">
        <f>V106/W106</f>
        <v>1.9587628865979383</v>
      </c>
      <c r="AD106" s="18">
        <f>X106/Y106</f>
        <v>30</v>
      </c>
      <c r="AE106" s="26"/>
      <c r="AF106" s="7">
        <v>700.71078703329545</v>
      </c>
      <c r="AG106" s="105"/>
    </row>
    <row r="107" spans="1:36" ht="30">
      <c r="A107" s="46"/>
      <c r="B107" s="105"/>
      <c r="C107" s="50" t="s">
        <v>806</v>
      </c>
      <c r="D107" s="4">
        <v>70</v>
      </c>
      <c r="E107" s="4">
        <v>74.39</v>
      </c>
      <c r="F107" s="4">
        <v>0.2</v>
      </c>
      <c r="G107" s="4">
        <v>13.21</v>
      </c>
      <c r="H107" s="4"/>
      <c r="I107" s="4"/>
      <c r="J107" s="4">
        <v>0.26</v>
      </c>
      <c r="K107" s="4">
        <v>1.43</v>
      </c>
      <c r="L107" s="4">
        <v>0.05</v>
      </c>
      <c r="M107" s="4">
        <v>0.28999999999999998</v>
      </c>
      <c r="N107" s="4">
        <v>0.86</v>
      </c>
      <c r="O107" s="4">
        <v>3.21</v>
      </c>
      <c r="P107" s="4">
        <v>5.08</v>
      </c>
      <c r="Q107" s="4">
        <v>0.18</v>
      </c>
      <c r="R107" s="4">
        <v>0.44</v>
      </c>
      <c r="S107" s="4"/>
      <c r="T107" s="4">
        <v>496</v>
      </c>
      <c r="U107" s="4">
        <v>38</v>
      </c>
      <c r="V107" s="4"/>
      <c r="W107" s="4"/>
      <c r="X107" s="4">
        <v>94</v>
      </c>
      <c r="Y107" s="4"/>
      <c r="Z107" s="4">
        <v>7</v>
      </c>
      <c r="AA107" s="4">
        <v>21</v>
      </c>
      <c r="AB107" s="18">
        <f>T107/U107</f>
        <v>13.052631578947368</v>
      </c>
      <c r="AC107" s="4"/>
      <c r="AD107" s="4"/>
      <c r="AE107" s="16">
        <f>J107/K107</f>
        <v>0.18181818181818182</v>
      </c>
      <c r="AF107" s="28">
        <v>746.63955060008516</v>
      </c>
      <c r="AG107" s="50" t="s">
        <v>894</v>
      </c>
      <c r="AH107" s="57"/>
      <c r="AJ107" s="57"/>
    </row>
    <row r="108" spans="1:36" ht="30" customHeight="1">
      <c r="A108" s="46"/>
      <c r="B108" s="110" t="s">
        <v>777</v>
      </c>
      <c r="C108" s="46"/>
      <c r="D108" s="4" t="s">
        <v>852</v>
      </c>
      <c r="E108" s="4">
        <v>73.2</v>
      </c>
      <c r="F108" s="4">
        <v>0.31</v>
      </c>
      <c r="G108" s="4">
        <v>13.15</v>
      </c>
      <c r="H108" s="4">
        <v>2.2799999999999998</v>
      </c>
      <c r="I108" s="4"/>
      <c r="J108" s="4"/>
      <c r="K108" s="4"/>
      <c r="L108" s="4">
        <v>0.03</v>
      </c>
      <c r="M108" s="4">
        <v>0.38</v>
      </c>
      <c r="N108" s="4">
        <v>1.54</v>
      </c>
      <c r="O108" s="4">
        <v>2.4700000000000002</v>
      </c>
      <c r="P108" s="4">
        <v>5.42</v>
      </c>
      <c r="Q108" s="4">
        <v>0.06</v>
      </c>
      <c r="R108" s="4">
        <v>0.73</v>
      </c>
      <c r="S108" s="4">
        <v>99.57</v>
      </c>
      <c r="T108" s="4">
        <v>394</v>
      </c>
      <c r="U108" s="4">
        <v>73</v>
      </c>
      <c r="V108" s="4">
        <v>18</v>
      </c>
      <c r="W108" s="4">
        <v>2.2000000000000002</v>
      </c>
      <c r="X108" s="4">
        <v>221</v>
      </c>
      <c r="Y108" s="4">
        <v>7.4</v>
      </c>
      <c r="Z108" s="4"/>
      <c r="AA108" s="4">
        <v>13</v>
      </c>
      <c r="AB108" s="18">
        <f t="shared" si="11"/>
        <v>5.397260273972603</v>
      </c>
      <c r="AC108" s="18">
        <f t="shared" si="9"/>
        <v>8.1818181818181817</v>
      </c>
      <c r="AD108" s="18">
        <f t="shared" si="10"/>
        <v>29.864864864864863</v>
      </c>
      <c r="AE108" s="26"/>
      <c r="AF108" s="7">
        <v>815.97540744211017</v>
      </c>
      <c r="AG108" s="103" t="s">
        <v>892</v>
      </c>
    </row>
    <row r="109" spans="1:36">
      <c r="A109" s="46"/>
      <c r="B109" s="111"/>
      <c r="C109" s="46"/>
      <c r="D109" s="4" t="s">
        <v>853</v>
      </c>
      <c r="E109" s="4">
        <v>71.760000000000005</v>
      </c>
      <c r="F109" s="4">
        <v>0.27</v>
      </c>
      <c r="G109" s="4">
        <v>14.27</v>
      </c>
      <c r="H109" s="4"/>
      <c r="I109" s="4"/>
      <c r="J109" s="4">
        <v>0.76</v>
      </c>
      <c r="K109" s="4">
        <v>1.37</v>
      </c>
      <c r="L109" s="4">
        <v>0.06</v>
      </c>
      <c r="M109" s="4">
        <v>0.51</v>
      </c>
      <c r="N109" s="4">
        <v>1.02</v>
      </c>
      <c r="O109" s="4">
        <v>2.61</v>
      </c>
      <c r="P109" s="4">
        <v>5.92</v>
      </c>
      <c r="Q109" s="4">
        <v>0.11</v>
      </c>
      <c r="R109" s="4"/>
      <c r="S109" s="4">
        <v>99.25</v>
      </c>
      <c r="T109" s="4">
        <v>627</v>
      </c>
      <c r="U109" s="4">
        <v>44</v>
      </c>
      <c r="V109" s="4">
        <v>34</v>
      </c>
      <c r="W109" s="4">
        <v>5.0999999999999996</v>
      </c>
      <c r="X109" s="4">
        <v>189</v>
      </c>
      <c r="Y109" s="4">
        <v>6.4</v>
      </c>
      <c r="Z109" s="4"/>
      <c r="AA109" s="4">
        <v>37</v>
      </c>
      <c r="AB109" s="18">
        <f t="shared" si="11"/>
        <v>14.25</v>
      </c>
      <c r="AC109" s="18">
        <f t="shared" si="9"/>
        <v>6.666666666666667</v>
      </c>
      <c r="AD109" s="18">
        <f t="shared" si="10"/>
        <v>29.53125</v>
      </c>
      <c r="AE109" s="26">
        <f>J109/K109</f>
        <v>0.55474452554744524</v>
      </c>
      <c r="AF109" s="7">
        <v>809.82806726272827</v>
      </c>
      <c r="AG109" s="104"/>
      <c r="AH109" s="57"/>
      <c r="AJ109" s="57"/>
    </row>
    <row r="110" spans="1:36">
      <c r="A110" s="46"/>
      <c r="B110" s="111"/>
      <c r="C110" s="46"/>
      <c r="D110" s="4" t="s">
        <v>854</v>
      </c>
      <c r="E110" s="4">
        <v>73.180000000000007</v>
      </c>
      <c r="F110" s="4">
        <v>0.47</v>
      </c>
      <c r="G110" s="4">
        <v>13.05</v>
      </c>
      <c r="H110" s="4">
        <v>2.58</v>
      </c>
      <c r="I110" s="4"/>
      <c r="J110" s="4"/>
      <c r="K110" s="4"/>
      <c r="L110" s="4">
        <v>0.03</v>
      </c>
      <c r="M110" s="4">
        <v>0.67</v>
      </c>
      <c r="N110" s="4">
        <v>1.73</v>
      </c>
      <c r="O110" s="4">
        <v>2.2000000000000002</v>
      </c>
      <c r="P110" s="4">
        <v>5.16</v>
      </c>
      <c r="Q110" s="4">
        <v>0.09</v>
      </c>
      <c r="R110" s="4">
        <v>0.6</v>
      </c>
      <c r="S110" s="4">
        <v>99.76</v>
      </c>
      <c r="T110" s="4">
        <v>301</v>
      </c>
      <c r="U110" s="4">
        <v>94</v>
      </c>
      <c r="V110" s="4">
        <v>16</v>
      </c>
      <c r="W110" s="4">
        <v>1.5</v>
      </c>
      <c r="X110" s="4">
        <v>222</v>
      </c>
      <c r="Y110" s="4">
        <v>6.9</v>
      </c>
      <c r="Z110" s="4"/>
      <c r="AA110" s="4">
        <v>6</v>
      </c>
      <c r="AB110" s="18">
        <f t="shared" si="11"/>
        <v>3.2021276595744679</v>
      </c>
      <c r="AC110" s="18">
        <f t="shared" si="9"/>
        <v>10.666666666666666</v>
      </c>
      <c r="AD110" s="18">
        <f t="shared" si="10"/>
        <v>32.173913043478258</v>
      </c>
      <c r="AE110" s="26"/>
      <c r="AF110" s="7">
        <v>818.75853923909506</v>
      </c>
      <c r="AG110" s="104"/>
    </row>
    <row r="111" spans="1:36">
      <c r="A111" s="46"/>
      <c r="B111" s="111"/>
      <c r="C111" s="46"/>
      <c r="D111" s="4" t="s">
        <v>855</v>
      </c>
      <c r="E111" s="4">
        <v>70.41</v>
      </c>
      <c r="F111" s="4">
        <v>0.61</v>
      </c>
      <c r="G111" s="4">
        <v>13.33</v>
      </c>
      <c r="H111" s="4">
        <v>3.86</v>
      </c>
      <c r="I111" s="4"/>
      <c r="J111" s="4"/>
      <c r="K111" s="4"/>
      <c r="L111" s="4">
        <v>0.06</v>
      </c>
      <c r="M111" s="4">
        <v>1.06</v>
      </c>
      <c r="N111" s="4">
        <v>1.76</v>
      </c>
      <c r="O111" s="4">
        <v>2.23</v>
      </c>
      <c r="P111" s="4">
        <v>4.84</v>
      </c>
      <c r="Q111" s="4">
        <v>0.15</v>
      </c>
      <c r="R111" s="4">
        <v>0.76</v>
      </c>
      <c r="S111" s="4">
        <v>99.07</v>
      </c>
      <c r="T111" s="4">
        <v>387</v>
      </c>
      <c r="U111" s="4">
        <v>97</v>
      </c>
      <c r="V111" s="4">
        <v>22</v>
      </c>
      <c r="W111" s="4">
        <v>2.5</v>
      </c>
      <c r="X111" s="4">
        <v>253</v>
      </c>
      <c r="Y111" s="4">
        <v>8.9</v>
      </c>
      <c r="Z111" s="4"/>
      <c r="AA111" s="4">
        <v>9</v>
      </c>
      <c r="AB111" s="18">
        <f t="shared" si="11"/>
        <v>3.9896907216494846</v>
      </c>
      <c r="AC111" s="18">
        <f t="shared" si="9"/>
        <v>8.8000000000000007</v>
      </c>
      <c r="AD111" s="18">
        <f t="shared" si="10"/>
        <v>28.426966292134832</v>
      </c>
      <c r="AE111" s="26"/>
      <c r="AF111" s="7">
        <v>832.22919078658663</v>
      </c>
      <c r="AG111" s="104"/>
    </row>
    <row r="112" spans="1:36">
      <c r="A112" s="46"/>
      <c r="B112" s="112"/>
      <c r="C112" s="46"/>
      <c r="D112" s="4" t="s">
        <v>856</v>
      </c>
      <c r="E112" s="4">
        <v>72.03</v>
      </c>
      <c r="F112" s="4">
        <v>0.34</v>
      </c>
      <c r="G112" s="4">
        <v>13.6</v>
      </c>
      <c r="H112" s="4">
        <v>2.3199999999999998</v>
      </c>
      <c r="I112" s="4"/>
      <c r="J112" s="4"/>
      <c r="K112" s="4"/>
      <c r="L112" s="4">
        <v>0.04</v>
      </c>
      <c r="M112" s="4">
        <v>0.48</v>
      </c>
      <c r="N112" s="4">
        <v>1.36</v>
      </c>
      <c r="O112" s="4">
        <v>2.59</v>
      </c>
      <c r="P112" s="4">
        <v>5.98</v>
      </c>
      <c r="Q112" s="4">
        <v>7.0000000000000007E-2</v>
      </c>
      <c r="R112" s="4">
        <v>0.6</v>
      </c>
      <c r="S112" s="4">
        <v>99.41</v>
      </c>
      <c r="T112" s="4">
        <v>456</v>
      </c>
      <c r="U112" s="4">
        <v>91</v>
      </c>
      <c r="V112" s="4">
        <v>22</v>
      </c>
      <c r="W112" s="4">
        <v>3</v>
      </c>
      <c r="X112" s="4">
        <v>173</v>
      </c>
      <c r="Y112" s="4">
        <v>7.3</v>
      </c>
      <c r="Z112" s="4"/>
      <c r="AA112" s="4">
        <v>16</v>
      </c>
      <c r="AB112" s="18">
        <f t="shared" si="11"/>
        <v>5.0109890109890109</v>
      </c>
      <c r="AC112" s="18">
        <f t="shared" si="9"/>
        <v>7.333333333333333</v>
      </c>
      <c r="AD112" s="18">
        <f t="shared" si="10"/>
        <v>23.698630136986303</v>
      </c>
      <c r="AE112" s="26"/>
      <c r="AF112" s="7">
        <v>791.57252416047697</v>
      </c>
      <c r="AG112" s="104"/>
    </row>
    <row r="113" spans="1:36">
      <c r="A113" s="46"/>
      <c r="B113" s="110" t="s">
        <v>778</v>
      </c>
      <c r="C113" s="46"/>
      <c r="D113" s="4" t="s">
        <v>857</v>
      </c>
      <c r="E113" s="4">
        <v>72.59</v>
      </c>
      <c r="F113" s="4">
        <v>0.25</v>
      </c>
      <c r="G113" s="4">
        <v>14.57</v>
      </c>
      <c r="H113" s="4"/>
      <c r="I113" s="4"/>
      <c r="J113" s="4">
        <v>0.64</v>
      </c>
      <c r="K113" s="4">
        <v>1.33</v>
      </c>
      <c r="L113" s="4">
        <v>0.06</v>
      </c>
      <c r="M113" s="4">
        <v>0.55000000000000004</v>
      </c>
      <c r="N113" s="4">
        <v>0.93</v>
      </c>
      <c r="O113" s="4">
        <v>3.17</v>
      </c>
      <c r="P113" s="4">
        <v>4.4400000000000004</v>
      </c>
      <c r="Q113" s="4">
        <v>0.21</v>
      </c>
      <c r="R113" s="4"/>
      <c r="S113" s="4">
        <v>99.6</v>
      </c>
      <c r="T113" s="4">
        <v>565</v>
      </c>
      <c r="U113" s="4">
        <v>44</v>
      </c>
      <c r="V113" s="4">
        <v>15</v>
      </c>
      <c r="W113" s="4">
        <v>3.8</v>
      </c>
      <c r="X113" s="4">
        <v>112</v>
      </c>
      <c r="Y113" s="4">
        <v>3.1</v>
      </c>
      <c r="Z113" s="4"/>
      <c r="AA113" s="4"/>
      <c r="AB113" s="18">
        <f t="shared" si="11"/>
        <v>12.840909090909092</v>
      </c>
      <c r="AC113" s="18">
        <f t="shared" si="9"/>
        <v>3.9473684210526319</v>
      </c>
      <c r="AD113" s="18">
        <f t="shared" si="10"/>
        <v>36.129032258064512</v>
      </c>
      <c r="AE113" s="26">
        <f>J113/K113</f>
        <v>0.48120300751879697</v>
      </c>
      <c r="AF113" s="7">
        <v>772.83233952100147</v>
      </c>
      <c r="AG113" s="104"/>
      <c r="AH113" s="57"/>
      <c r="AJ113" s="57"/>
    </row>
    <row r="114" spans="1:36">
      <c r="A114" s="46"/>
      <c r="B114" s="111"/>
      <c r="C114" s="46"/>
      <c r="D114" s="4" t="s">
        <v>858</v>
      </c>
      <c r="E114" s="4">
        <v>74.540000000000006</v>
      </c>
      <c r="F114" s="4">
        <v>0.02</v>
      </c>
      <c r="G114" s="4">
        <v>14.06</v>
      </c>
      <c r="H114" s="4">
        <v>0.79</v>
      </c>
      <c r="I114" s="4"/>
      <c r="J114" s="4"/>
      <c r="K114" s="4"/>
      <c r="L114" s="4">
        <v>0.05</v>
      </c>
      <c r="M114" s="4">
        <v>0.01</v>
      </c>
      <c r="N114" s="4">
        <v>0.42</v>
      </c>
      <c r="O114" s="4">
        <v>4.6500000000000004</v>
      </c>
      <c r="P114" s="4">
        <v>3.68</v>
      </c>
      <c r="Q114" s="4">
        <v>0.38</v>
      </c>
      <c r="R114" s="4">
        <v>0.65</v>
      </c>
      <c r="S114" s="4">
        <v>99.25</v>
      </c>
      <c r="T114" s="4">
        <v>817</v>
      </c>
      <c r="U114" s="4">
        <v>5</v>
      </c>
      <c r="V114" s="4">
        <v>34</v>
      </c>
      <c r="W114" s="4">
        <v>16.899999999999999</v>
      </c>
      <c r="X114" s="4">
        <v>25</v>
      </c>
      <c r="Y114" s="4">
        <v>1.9</v>
      </c>
      <c r="Z114" s="4"/>
      <c r="AA114" s="4"/>
      <c r="AB114" s="18">
        <f t="shared" si="11"/>
        <v>163.4</v>
      </c>
      <c r="AC114" s="18">
        <f t="shared" si="9"/>
        <v>2.0118343195266273</v>
      </c>
      <c r="AD114" s="18">
        <f t="shared" si="10"/>
        <v>13.157894736842106</v>
      </c>
      <c r="AE114" s="26"/>
      <c r="AF114" s="7">
        <v>653.96979028144403</v>
      </c>
      <c r="AG114" s="104"/>
    </row>
    <row r="115" spans="1:36">
      <c r="A115" s="46"/>
      <c r="B115" s="112"/>
      <c r="C115" s="46"/>
      <c r="D115" s="4" t="s">
        <v>859</v>
      </c>
      <c r="E115" s="4">
        <v>73.66</v>
      </c>
      <c r="F115" s="4">
        <v>0.05</v>
      </c>
      <c r="G115" s="4">
        <v>14.52</v>
      </c>
      <c r="H115" s="4">
        <v>1.1499999999999999</v>
      </c>
      <c r="I115" s="4"/>
      <c r="J115" s="4"/>
      <c r="K115" s="4"/>
      <c r="L115" s="4">
        <v>0.04</v>
      </c>
      <c r="M115" s="4">
        <v>0.14000000000000001</v>
      </c>
      <c r="N115" s="4">
        <v>0.44</v>
      </c>
      <c r="O115" s="4">
        <v>4.08</v>
      </c>
      <c r="P115" s="4">
        <v>4.3099999999999996</v>
      </c>
      <c r="Q115" s="4">
        <v>0.19</v>
      </c>
      <c r="R115" s="4">
        <v>0.64</v>
      </c>
      <c r="S115" s="4">
        <v>99.21</v>
      </c>
      <c r="T115" s="4">
        <v>395</v>
      </c>
      <c r="U115" s="4">
        <v>13</v>
      </c>
      <c r="V115" s="4">
        <v>4</v>
      </c>
      <c r="W115" s="4">
        <v>1.8</v>
      </c>
      <c r="X115" s="4">
        <v>31</v>
      </c>
      <c r="Y115" s="4">
        <v>2.1</v>
      </c>
      <c r="Z115" s="4"/>
      <c r="AA115" s="4"/>
      <c r="AB115" s="18">
        <f t="shared" si="11"/>
        <v>30.384615384615383</v>
      </c>
      <c r="AC115" s="18">
        <f t="shared" si="9"/>
        <v>2.2222222222222223</v>
      </c>
      <c r="AD115" s="18">
        <f t="shared" si="10"/>
        <v>14.761904761904761</v>
      </c>
      <c r="AE115" s="26"/>
      <c r="AF115" s="7">
        <v>671.46238025609648</v>
      </c>
      <c r="AG115" s="104"/>
    </row>
    <row r="116" spans="1:36">
      <c r="A116" s="46"/>
      <c r="B116" s="110" t="s">
        <v>779</v>
      </c>
      <c r="C116" s="46"/>
      <c r="D116" s="4" t="s">
        <v>860</v>
      </c>
      <c r="E116" s="4">
        <v>72.2</v>
      </c>
      <c r="F116" s="4">
        <v>0.35</v>
      </c>
      <c r="G116" s="4">
        <v>13.74</v>
      </c>
      <c r="H116" s="4"/>
      <c r="I116" s="4"/>
      <c r="J116" s="4">
        <v>0.8</v>
      </c>
      <c r="K116" s="4">
        <v>1.1499999999999999</v>
      </c>
      <c r="L116" s="4">
        <v>0.02</v>
      </c>
      <c r="M116" s="4">
        <v>0.64</v>
      </c>
      <c r="N116" s="4">
        <v>1.5</v>
      </c>
      <c r="O116" s="4">
        <v>3.38</v>
      </c>
      <c r="P116" s="4">
        <v>4.8</v>
      </c>
      <c r="Q116" s="4">
        <v>0.14000000000000001</v>
      </c>
      <c r="R116" s="4"/>
      <c r="S116" s="4">
        <v>99.48</v>
      </c>
      <c r="T116" s="4">
        <v>337</v>
      </c>
      <c r="U116" s="4">
        <v>119</v>
      </c>
      <c r="V116" s="4">
        <v>24</v>
      </c>
      <c r="W116" s="4">
        <v>4</v>
      </c>
      <c r="X116" s="4">
        <v>222</v>
      </c>
      <c r="Y116" s="4">
        <v>8.4</v>
      </c>
      <c r="Z116" s="4"/>
      <c r="AA116" s="4"/>
      <c r="AB116" s="18">
        <f t="shared" si="11"/>
        <v>2.8319327731092439</v>
      </c>
      <c r="AC116" s="18">
        <f t="shared" si="9"/>
        <v>6</v>
      </c>
      <c r="AD116" s="18">
        <f t="shared" si="10"/>
        <v>26.428571428571427</v>
      </c>
      <c r="AE116" s="26">
        <f>J116/K116</f>
        <v>0.69565217391304357</v>
      </c>
      <c r="AF116" s="7">
        <v>813.21719579396824</v>
      </c>
      <c r="AG116" s="104"/>
    </row>
    <row r="117" spans="1:36">
      <c r="A117" s="46"/>
      <c r="B117" s="111"/>
      <c r="C117" s="46"/>
      <c r="D117" s="4" t="s">
        <v>861</v>
      </c>
      <c r="E117" s="4">
        <v>71.89</v>
      </c>
      <c r="F117" s="4">
        <v>0.3</v>
      </c>
      <c r="G117" s="4">
        <v>14.43</v>
      </c>
      <c r="H117" s="4"/>
      <c r="I117" s="4"/>
      <c r="J117" s="4">
        <v>0.84</v>
      </c>
      <c r="K117" s="4">
        <v>1.54</v>
      </c>
      <c r="L117" s="4">
        <v>0.06</v>
      </c>
      <c r="M117" s="4">
        <v>0.51</v>
      </c>
      <c r="N117" s="4">
        <v>1.02</v>
      </c>
      <c r="O117" s="4">
        <v>2.96</v>
      </c>
      <c r="P117" s="4">
        <v>5.13</v>
      </c>
      <c r="Q117" s="4">
        <v>0.19</v>
      </c>
      <c r="R117" s="4"/>
      <c r="S117" s="4">
        <v>99.53</v>
      </c>
      <c r="T117" s="4">
        <v>404</v>
      </c>
      <c r="U117" s="4">
        <v>57</v>
      </c>
      <c r="V117" s="4">
        <v>24</v>
      </c>
      <c r="W117" s="4">
        <v>4.0999999999999996</v>
      </c>
      <c r="X117" s="4">
        <v>195</v>
      </c>
      <c r="Y117" s="4">
        <v>6.5</v>
      </c>
      <c r="Z117" s="4"/>
      <c r="AA117" s="4"/>
      <c r="AB117" s="18">
        <f t="shared" si="11"/>
        <v>7.0877192982456139</v>
      </c>
      <c r="AC117" s="18">
        <f t="shared" si="9"/>
        <v>5.8536585365853666</v>
      </c>
      <c r="AD117" s="18">
        <f t="shared" si="10"/>
        <v>30</v>
      </c>
      <c r="AE117" s="26">
        <f>J117/K117</f>
        <v>0.54545454545454541</v>
      </c>
      <c r="AF117" s="7">
        <v>815.95026527303537</v>
      </c>
      <c r="AG117" s="104"/>
    </row>
    <row r="118" spans="1:36">
      <c r="A118" s="46"/>
      <c r="B118" s="111"/>
      <c r="C118" s="46"/>
      <c r="D118" s="4" t="s">
        <v>862</v>
      </c>
      <c r="E118" s="4">
        <v>72.739999999999995</v>
      </c>
      <c r="F118" s="4">
        <v>0.27</v>
      </c>
      <c r="G118" s="4">
        <v>13.66</v>
      </c>
      <c r="H118" s="4">
        <v>1.48</v>
      </c>
      <c r="I118" s="4"/>
      <c r="J118" s="4"/>
      <c r="K118" s="4"/>
      <c r="L118" s="4">
        <v>0.02</v>
      </c>
      <c r="M118" s="4">
        <v>0.35</v>
      </c>
      <c r="N118" s="4">
        <v>0.77</v>
      </c>
      <c r="O118" s="4">
        <v>3.38</v>
      </c>
      <c r="P118" s="4">
        <v>5.38</v>
      </c>
      <c r="Q118" s="4">
        <v>0.18</v>
      </c>
      <c r="R118" s="4">
        <v>0.99</v>
      </c>
      <c r="S118" s="4">
        <v>99.22</v>
      </c>
      <c r="T118" s="4">
        <v>556</v>
      </c>
      <c r="U118" s="4">
        <v>30</v>
      </c>
      <c r="V118" s="4">
        <v>27</v>
      </c>
      <c r="W118" s="4">
        <v>4.0999999999999996</v>
      </c>
      <c r="X118" s="4">
        <v>189</v>
      </c>
      <c r="Y118" s="4">
        <v>7</v>
      </c>
      <c r="Z118" s="4"/>
      <c r="AA118" s="4"/>
      <c r="AB118" s="18">
        <f t="shared" si="11"/>
        <v>18.533333333333335</v>
      </c>
      <c r="AC118" s="18">
        <f t="shared" si="9"/>
        <v>6.5853658536585371</v>
      </c>
      <c r="AD118" s="18">
        <f t="shared" si="10"/>
        <v>27</v>
      </c>
      <c r="AE118" s="26"/>
      <c r="AF118" s="7">
        <v>804.27286282396278</v>
      </c>
      <c r="AG118" s="104"/>
    </row>
    <row r="119" spans="1:36">
      <c r="A119" s="46"/>
      <c r="B119" s="111"/>
      <c r="C119" s="46"/>
      <c r="D119" s="4" t="s">
        <v>863</v>
      </c>
      <c r="E119" s="4">
        <v>72.62</v>
      </c>
      <c r="F119" s="4">
        <v>0.25</v>
      </c>
      <c r="G119" s="4">
        <v>14.15</v>
      </c>
      <c r="H119" s="4"/>
      <c r="I119" s="4"/>
      <c r="J119" s="4">
        <v>0.35</v>
      </c>
      <c r="K119" s="4">
        <v>1.47</v>
      </c>
      <c r="L119" s="4">
        <v>0.03</v>
      </c>
      <c r="M119" s="4">
        <v>0.26</v>
      </c>
      <c r="N119" s="4">
        <v>0.7</v>
      </c>
      <c r="O119" s="4">
        <v>3.08</v>
      </c>
      <c r="P119" s="4">
        <v>5.67</v>
      </c>
      <c r="Q119" s="4">
        <v>0.19</v>
      </c>
      <c r="R119" s="4"/>
      <c r="S119" s="4">
        <v>99.59</v>
      </c>
      <c r="T119" s="4">
        <v>635</v>
      </c>
      <c r="U119" s="4">
        <v>21</v>
      </c>
      <c r="V119" s="4">
        <v>26</v>
      </c>
      <c r="W119" s="4">
        <v>4.5999999999999996</v>
      </c>
      <c r="X119" s="4">
        <v>180</v>
      </c>
      <c r="Y119" s="4">
        <v>7.3</v>
      </c>
      <c r="Z119" s="4"/>
      <c r="AA119" s="4"/>
      <c r="AB119" s="18">
        <f t="shared" si="11"/>
        <v>30.238095238095237</v>
      </c>
      <c r="AC119" s="18">
        <f t="shared" si="9"/>
        <v>5.6521739130434785</v>
      </c>
      <c r="AD119" s="18">
        <f t="shared" si="10"/>
        <v>24.657534246575342</v>
      </c>
      <c r="AE119" s="26">
        <f>J119/K119</f>
        <v>0.23809523809523808</v>
      </c>
      <c r="AF119" s="7">
        <v>805.68702549882948</v>
      </c>
      <c r="AG119" s="104"/>
    </row>
    <row r="120" spans="1:36">
      <c r="A120" s="46"/>
      <c r="B120" s="111"/>
      <c r="C120" s="46"/>
      <c r="D120" s="4" t="s">
        <v>864</v>
      </c>
      <c r="E120" s="4">
        <v>74.23</v>
      </c>
      <c r="F120" s="4">
        <v>0.14000000000000001</v>
      </c>
      <c r="G120" s="4">
        <v>13.74</v>
      </c>
      <c r="H120" s="4">
        <v>1.49</v>
      </c>
      <c r="I120" s="4"/>
      <c r="J120" s="4"/>
      <c r="K120" s="4"/>
      <c r="L120" s="4">
        <v>0.04</v>
      </c>
      <c r="M120" s="4">
        <v>0.17</v>
      </c>
      <c r="N120" s="4">
        <v>0.66</v>
      </c>
      <c r="O120" s="4">
        <v>3.19</v>
      </c>
      <c r="P120" s="4">
        <v>4.16</v>
      </c>
      <c r="Q120" s="4">
        <v>0.31</v>
      </c>
      <c r="R120" s="4">
        <v>1.27</v>
      </c>
      <c r="S120" s="4">
        <v>99.4</v>
      </c>
      <c r="T120" s="4">
        <v>635</v>
      </c>
      <c r="U120" s="4">
        <v>10</v>
      </c>
      <c r="V120" s="4">
        <v>25</v>
      </c>
      <c r="W120" s="4">
        <v>5.8</v>
      </c>
      <c r="X120" s="4">
        <v>87</v>
      </c>
      <c r="Y120" s="4">
        <v>4.2</v>
      </c>
      <c r="Z120" s="4"/>
      <c r="AA120" s="4">
        <v>27</v>
      </c>
      <c r="AB120" s="18">
        <f t="shared" si="11"/>
        <v>63.5</v>
      </c>
      <c r="AC120" s="18">
        <f t="shared" si="9"/>
        <v>4.3103448275862073</v>
      </c>
      <c r="AD120" s="18">
        <f t="shared" si="10"/>
        <v>20.714285714285712</v>
      </c>
      <c r="AE120" s="26"/>
      <c r="AF120" s="7">
        <v>754.571282593918</v>
      </c>
      <c r="AG120" s="104"/>
    </row>
    <row r="121" spans="1:36">
      <c r="A121" s="46"/>
      <c r="B121" s="111"/>
      <c r="C121" s="46"/>
      <c r="D121" s="4" t="s">
        <v>865</v>
      </c>
      <c r="E121" s="4">
        <v>72.540000000000006</v>
      </c>
      <c r="F121" s="4">
        <v>0.12</v>
      </c>
      <c r="G121" s="4">
        <v>15.04</v>
      </c>
      <c r="H121" s="4"/>
      <c r="I121" s="4"/>
      <c r="J121" s="4">
        <v>0.32</v>
      </c>
      <c r="K121" s="4">
        <v>1.01</v>
      </c>
      <c r="L121" s="4">
        <v>0.04</v>
      </c>
      <c r="M121" s="4">
        <v>0.2</v>
      </c>
      <c r="N121" s="4">
        <v>0.6</v>
      </c>
      <c r="O121" s="4">
        <v>3.6</v>
      </c>
      <c r="P121" s="4">
        <v>5.08</v>
      </c>
      <c r="Q121" s="4">
        <v>0.28999999999999998</v>
      </c>
      <c r="R121" s="4"/>
      <c r="S121" s="4">
        <v>99.65</v>
      </c>
      <c r="T121" s="4">
        <v>693</v>
      </c>
      <c r="U121" s="4">
        <v>12</v>
      </c>
      <c r="V121" s="4">
        <v>26</v>
      </c>
      <c r="W121" s="4">
        <v>5</v>
      </c>
      <c r="X121" s="4">
        <v>85</v>
      </c>
      <c r="Y121" s="4">
        <v>2.7</v>
      </c>
      <c r="Z121" s="4"/>
      <c r="AA121" s="4">
        <v>25</v>
      </c>
      <c r="AB121" s="18">
        <f t="shared" si="11"/>
        <v>57.75</v>
      </c>
      <c r="AC121" s="18">
        <f t="shared" si="9"/>
        <v>5.2</v>
      </c>
      <c r="AD121" s="18">
        <f t="shared" si="10"/>
        <v>31.481481481481481</v>
      </c>
      <c r="AE121" s="26">
        <f t="shared" ref="AE121:AE140" si="12">J121/K121</f>
        <v>0.31683168316831684</v>
      </c>
      <c r="AF121" s="7">
        <v>746.33068234192183</v>
      </c>
      <c r="AG121" s="104"/>
    </row>
    <row r="122" spans="1:36">
      <c r="A122" s="46"/>
      <c r="B122" s="112"/>
      <c r="C122" s="46"/>
      <c r="D122" s="4" t="s">
        <v>866</v>
      </c>
      <c r="E122" s="4">
        <v>73.430000000000007</v>
      </c>
      <c r="F122" s="4">
        <v>0.04</v>
      </c>
      <c r="G122" s="4">
        <v>15.02</v>
      </c>
      <c r="H122" s="4"/>
      <c r="I122" s="4"/>
      <c r="J122" s="4">
        <v>0.36</v>
      </c>
      <c r="K122" s="4">
        <v>0.54</v>
      </c>
      <c r="L122" s="4">
        <v>0.03</v>
      </c>
      <c r="M122" s="4">
        <v>0.16</v>
      </c>
      <c r="N122" s="4">
        <v>0.51</v>
      </c>
      <c r="O122" s="4">
        <v>3.92</v>
      </c>
      <c r="P122" s="4">
        <v>4.4800000000000004</v>
      </c>
      <c r="Q122" s="4">
        <v>0.27</v>
      </c>
      <c r="R122" s="4"/>
      <c r="S122" s="4">
        <v>99.64</v>
      </c>
      <c r="T122" s="4">
        <v>623</v>
      </c>
      <c r="U122" s="4">
        <v>10</v>
      </c>
      <c r="V122" s="4">
        <v>20</v>
      </c>
      <c r="W122" s="4">
        <v>4.4000000000000004</v>
      </c>
      <c r="X122" s="4">
        <v>47</v>
      </c>
      <c r="Y122" s="4">
        <v>1.3</v>
      </c>
      <c r="Z122" s="4"/>
      <c r="AA122" s="4">
        <v>23</v>
      </c>
      <c r="AB122" s="18">
        <f t="shared" si="11"/>
        <v>62.3</v>
      </c>
      <c r="AC122" s="18">
        <f t="shared" si="9"/>
        <v>4.545454545454545</v>
      </c>
      <c r="AD122" s="18">
        <f t="shared" si="10"/>
        <v>36.153846153846153</v>
      </c>
      <c r="AE122" s="26">
        <f t="shared" si="12"/>
        <v>0.66666666666666663</v>
      </c>
      <c r="AF122" s="7">
        <v>703.20794208050188</v>
      </c>
      <c r="AG122" s="105"/>
      <c r="AH122" s="57"/>
      <c r="AJ122" s="57"/>
    </row>
    <row r="123" spans="1:36" ht="30" customHeight="1">
      <c r="A123" s="46"/>
      <c r="B123" s="46" t="s">
        <v>780</v>
      </c>
      <c r="C123" s="103" t="s">
        <v>806</v>
      </c>
      <c r="D123" s="4">
        <v>310</v>
      </c>
      <c r="E123" s="4">
        <v>70.95</v>
      </c>
      <c r="F123" s="4">
        <v>0.39</v>
      </c>
      <c r="G123" s="4">
        <v>14.13</v>
      </c>
      <c r="H123" s="4"/>
      <c r="I123" s="4"/>
      <c r="J123" s="4">
        <v>0.11</v>
      </c>
      <c r="K123" s="4">
        <v>2.69</v>
      </c>
      <c r="L123" s="4">
        <v>7.0000000000000007E-2</v>
      </c>
      <c r="M123" s="4">
        <v>0.85</v>
      </c>
      <c r="N123" s="4">
        <v>2.12</v>
      </c>
      <c r="O123" s="4">
        <v>2.78</v>
      </c>
      <c r="P123" s="4">
        <v>5.09</v>
      </c>
      <c r="Q123" s="4">
        <v>0.11</v>
      </c>
      <c r="R123" s="4">
        <v>0.52</v>
      </c>
      <c r="S123" s="4"/>
      <c r="T123" s="4">
        <v>309</v>
      </c>
      <c r="U123" s="4">
        <v>128</v>
      </c>
      <c r="V123" s="4"/>
      <c r="W123" s="4"/>
      <c r="X123" s="4">
        <v>184</v>
      </c>
      <c r="Y123" s="4"/>
      <c r="Z123" s="4">
        <v>10</v>
      </c>
      <c r="AA123" s="4">
        <v>10</v>
      </c>
      <c r="AB123" s="18">
        <f t="shared" si="11"/>
        <v>2.4140625</v>
      </c>
      <c r="AC123" s="4"/>
      <c r="AD123" s="4"/>
      <c r="AE123" s="16">
        <f t="shared" si="12"/>
        <v>4.0892193308550186E-2</v>
      </c>
      <c r="AF123" s="28">
        <v>793.05452555482782</v>
      </c>
      <c r="AG123" s="103" t="s">
        <v>894</v>
      </c>
      <c r="AH123" s="58"/>
      <c r="AJ123" s="58"/>
    </row>
    <row r="124" spans="1:36">
      <c r="A124" s="46"/>
      <c r="B124" s="46" t="s">
        <v>781</v>
      </c>
      <c r="C124" s="104"/>
      <c r="D124" s="4">
        <v>311</v>
      </c>
      <c r="E124" s="4">
        <v>76.489999999999995</v>
      </c>
      <c r="F124" s="4">
        <v>0.13</v>
      </c>
      <c r="G124" s="4">
        <v>12.02</v>
      </c>
      <c r="H124" s="4">
        <v>1.32</v>
      </c>
      <c r="I124" s="4"/>
      <c r="J124" s="4"/>
      <c r="K124" s="4"/>
      <c r="L124" s="4">
        <v>0.04</v>
      </c>
      <c r="M124" s="4">
        <v>0.06</v>
      </c>
      <c r="N124" s="4">
        <v>0.74</v>
      </c>
      <c r="O124" s="4">
        <v>2.84</v>
      </c>
      <c r="P124" s="4">
        <v>5</v>
      </c>
      <c r="Q124" s="4">
        <v>0.02</v>
      </c>
      <c r="R124" s="4">
        <v>0.76</v>
      </c>
      <c r="S124" s="4"/>
      <c r="T124" s="4">
        <v>551</v>
      </c>
      <c r="U124" s="4">
        <v>59</v>
      </c>
      <c r="V124" s="4"/>
      <c r="W124" s="4"/>
      <c r="X124" s="4">
        <v>136</v>
      </c>
      <c r="Y124" s="4"/>
      <c r="Z124" s="4">
        <v>28</v>
      </c>
      <c r="AA124" s="4">
        <v>15</v>
      </c>
      <c r="AB124" s="18">
        <f t="shared" si="11"/>
        <v>9.3389830508474585</v>
      </c>
      <c r="AC124" s="4"/>
      <c r="AD124" s="4"/>
      <c r="AE124" s="16"/>
      <c r="AF124" s="28">
        <v>779.27379064441527</v>
      </c>
      <c r="AG124" s="104"/>
      <c r="AH124" s="58"/>
      <c r="AJ124" s="58"/>
    </row>
    <row r="125" spans="1:36">
      <c r="A125" s="46"/>
      <c r="B125" s="46" t="s">
        <v>782</v>
      </c>
      <c r="C125" s="104"/>
      <c r="D125" s="4">
        <v>321</v>
      </c>
      <c r="E125" s="4">
        <v>74.209999999999994</v>
      </c>
      <c r="F125" s="4">
        <v>0.19</v>
      </c>
      <c r="G125" s="4">
        <v>13.2</v>
      </c>
      <c r="H125" s="4"/>
      <c r="I125" s="4"/>
      <c r="J125" s="4">
        <v>0.06</v>
      </c>
      <c r="K125" s="4">
        <v>1.93</v>
      </c>
      <c r="L125" s="4">
        <v>0.06</v>
      </c>
      <c r="M125" s="4">
        <v>0.24</v>
      </c>
      <c r="N125" s="4">
        <v>1.06</v>
      </c>
      <c r="O125" s="4">
        <v>3.05</v>
      </c>
      <c r="P125" s="4">
        <v>5.03</v>
      </c>
      <c r="Q125" s="4">
        <v>7.0000000000000007E-2</v>
      </c>
      <c r="R125" s="4">
        <v>0.66</v>
      </c>
      <c r="S125" s="4"/>
      <c r="T125" s="4">
        <v>321</v>
      </c>
      <c r="U125" s="4">
        <v>60</v>
      </c>
      <c r="V125" s="4"/>
      <c r="W125" s="4"/>
      <c r="X125" s="4">
        <v>132</v>
      </c>
      <c r="Y125" s="4"/>
      <c r="Z125" s="4" t="s">
        <v>873</v>
      </c>
      <c r="AA125" s="4" t="s">
        <v>874</v>
      </c>
      <c r="AB125" s="18">
        <f t="shared" si="11"/>
        <v>5.35</v>
      </c>
      <c r="AC125" s="4"/>
      <c r="AD125" s="4"/>
      <c r="AE125" s="16">
        <f t="shared" si="12"/>
        <v>3.1088082901554404E-2</v>
      </c>
      <c r="AF125" s="28">
        <v>774.33440242625136</v>
      </c>
      <c r="AG125" s="104"/>
      <c r="AH125" s="58"/>
      <c r="AJ125" s="58"/>
    </row>
    <row r="126" spans="1:36">
      <c r="A126" s="46"/>
      <c r="B126" s="46" t="s">
        <v>783</v>
      </c>
      <c r="C126" s="105"/>
      <c r="D126" s="4">
        <v>322</v>
      </c>
      <c r="E126" s="4">
        <v>72.62</v>
      </c>
      <c r="F126" s="4">
        <v>0.28000000000000003</v>
      </c>
      <c r="G126" s="4">
        <v>13.55</v>
      </c>
      <c r="H126" s="4"/>
      <c r="I126" s="4"/>
      <c r="J126" s="4">
        <v>0.1</v>
      </c>
      <c r="K126" s="4">
        <v>2.2599999999999998</v>
      </c>
      <c r="L126" s="4">
        <v>0.05</v>
      </c>
      <c r="M126" s="4">
        <v>0.49</v>
      </c>
      <c r="N126" s="4">
        <v>0.19600000000000001</v>
      </c>
      <c r="O126" s="4">
        <v>2.7</v>
      </c>
      <c r="P126" s="4">
        <v>5.14</v>
      </c>
      <c r="Q126" s="4">
        <v>0.06</v>
      </c>
      <c r="R126" s="4">
        <v>0.47</v>
      </c>
      <c r="S126" s="4"/>
      <c r="T126" s="4">
        <v>284</v>
      </c>
      <c r="U126" s="4">
        <v>145</v>
      </c>
      <c r="V126" s="4"/>
      <c r="W126" s="4"/>
      <c r="X126" s="4">
        <v>178</v>
      </c>
      <c r="Y126" s="4"/>
      <c r="Z126" s="4" t="s">
        <v>873</v>
      </c>
      <c r="AA126" s="4" t="s">
        <v>874</v>
      </c>
      <c r="AB126" s="18">
        <f t="shared" si="11"/>
        <v>1.9586206896551723</v>
      </c>
      <c r="AC126" s="4"/>
      <c r="AD126" s="4"/>
      <c r="AE126" s="16">
        <f t="shared" si="12"/>
        <v>4.4247787610619475E-2</v>
      </c>
      <c r="AF126" s="28">
        <v>819.20078966372114</v>
      </c>
      <c r="AG126" s="104"/>
      <c r="AH126" s="58"/>
      <c r="AJ126" s="58"/>
    </row>
    <row r="127" spans="1:36" ht="45">
      <c r="A127" s="46"/>
      <c r="B127" s="46" t="s">
        <v>784</v>
      </c>
      <c r="C127" s="46" t="s">
        <v>807</v>
      </c>
      <c r="D127" s="4">
        <v>323</v>
      </c>
      <c r="E127" s="4">
        <v>74.91</v>
      </c>
      <c r="F127" s="4">
        <v>0.18</v>
      </c>
      <c r="G127" s="4">
        <v>12.77</v>
      </c>
      <c r="H127" s="4"/>
      <c r="I127" s="4"/>
      <c r="J127" s="4">
        <v>7.0000000000000007E-2</v>
      </c>
      <c r="K127" s="4">
        <v>1.9</v>
      </c>
      <c r="L127" s="4">
        <v>0.03</v>
      </c>
      <c r="M127" s="4">
        <v>0.28999999999999998</v>
      </c>
      <c r="N127" s="4">
        <v>1.36</v>
      </c>
      <c r="O127" s="4">
        <v>2.82</v>
      </c>
      <c r="P127" s="4">
        <v>5.09</v>
      </c>
      <c r="Q127" s="4">
        <v>0.04</v>
      </c>
      <c r="R127" s="4">
        <v>0.44</v>
      </c>
      <c r="S127" s="4"/>
      <c r="T127" s="4">
        <v>324</v>
      </c>
      <c r="U127" s="4">
        <v>75</v>
      </c>
      <c r="V127" s="4"/>
      <c r="W127" s="4"/>
      <c r="X127" s="4">
        <v>126</v>
      </c>
      <c r="Y127" s="4"/>
      <c r="Z127" s="4" t="s">
        <v>873</v>
      </c>
      <c r="AA127" s="4" t="s">
        <v>874</v>
      </c>
      <c r="AB127" s="18">
        <f t="shared" si="11"/>
        <v>4.32</v>
      </c>
      <c r="AC127" s="4"/>
      <c r="AD127" s="4"/>
      <c r="AE127" s="16">
        <f t="shared" si="12"/>
        <v>3.6842105263157898E-2</v>
      </c>
      <c r="AF127" s="28">
        <v>766.11618486453642</v>
      </c>
      <c r="AG127" s="104"/>
      <c r="AH127" s="58"/>
      <c r="AJ127" s="58"/>
    </row>
    <row r="128" spans="1:36" ht="15" customHeight="1">
      <c r="A128" s="46"/>
      <c r="B128" s="46" t="s">
        <v>785</v>
      </c>
      <c r="C128" s="103" t="s">
        <v>806</v>
      </c>
      <c r="D128" s="4">
        <v>320</v>
      </c>
      <c r="E128" s="4">
        <v>72.849999999999994</v>
      </c>
      <c r="F128" s="4">
        <v>0.25</v>
      </c>
      <c r="G128" s="4">
        <v>13.46</v>
      </c>
      <c r="H128" s="4"/>
      <c r="I128" s="4"/>
      <c r="J128" s="4">
        <v>0.1</v>
      </c>
      <c r="K128" s="4">
        <v>2.17</v>
      </c>
      <c r="L128" s="4">
        <v>0.05</v>
      </c>
      <c r="M128" s="4">
        <v>0.37</v>
      </c>
      <c r="N128" s="4">
        <v>1.37</v>
      </c>
      <c r="O128" s="4">
        <v>3.18</v>
      </c>
      <c r="P128" s="4">
        <v>5.0599999999999996</v>
      </c>
      <c r="Q128" s="4">
        <v>0.06</v>
      </c>
      <c r="R128" s="4">
        <v>1.02</v>
      </c>
      <c r="S128" s="4"/>
      <c r="T128" s="4">
        <v>510</v>
      </c>
      <c r="U128" s="4">
        <v>61</v>
      </c>
      <c r="V128" s="4"/>
      <c r="W128" s="4"/>
      <c r="X128" s="4">
        <v>156</v>
      </c>
      <c r="Y128" s="4"/>
      <c r="Z128" s="4">
        <v>9</v>
      </c>
      <c r="AA128" s="4">
        <v>22</v>
      </c>
      <c r="AB128" s="18">
        <f t="shared" si="11"/>
        <v>8.3606557377049189</v>
      </c>
      <c r="AC128" s="4"/>
      <c r="AD128" s="4"/>
      <c r="AE128" s="16">
        <f t="shared" si="12"/>
        <v>4.6082949308755762E-2</v>
      </c>
      <c r="AF128" s="28">
        <v>782.3747633469801</v>
      </c>
      <c r="AG128" s="104"/>
      <c r="AH128" s="58"/>
      <c r="AJ128" s="58"/>
    </row>
    <row r="129" spans="1:36" ht="30">
      <c r="A129" s="46"/>
      <c r="B129" s="46" t="s">
        <v>786</v>
      </c>
      <c r="C129" s="104"/>
      <c r="D129" s="4">
        <v>300</v>
      </c>
      <c r="E129" s="4">
        <v>76.260000000000005</v>
      </c>
      <c r="F129" s="4">
        <v>0.12</v>
      </c>
      <c r="G129" s="4">
        <v>12.81</v>
      </c>
      <c r="H129" s="4"/>
      <c r="I129" s="4"/>
      <c r="J129" s="4">
        <v>0.04</v>
      </c>
      <c r="K129" s="4">
        <v>1.17</v>
      </c>
      <c r="L129" s="4">
        <v>0.05</v>
      </c>
      <c r="M129" s="4">
        <v>0.22</v>
      </c>
      <c r="N129" s="4">
        <v>0.81</v>
      </c>
      <c r="O129" s="4">
        <v>3.47</v>
      </c>
      <c r="P129" s="4">
        <v>4.47</v>
      </c>
      <c r="Q129" s="4">
        <v>0.03</v>
      </c>
      <c r="R129" s="4">
        <v>0.46</v>
      </c>
      <c r="S129" s="4"/>
      <c r="T129" s="4">
        <v>376</v>
      </c>
      <c r="U129" s="4">
        <v>48</v>
      </c>
      <c r="V129" s="4"/>
      <c r="W129" s="4"/>
      <c r="X129" s="4">
        <v>81</v>
      </c>
      <c r="Y129" s="4"/>
      <c r="Z129" s="4">
        <v>9</v>
      </c>
      <c r="AA129" s="4">
        <v>21</v>
      </c>
      <c r="AB129" s="18">
        <f t="shared" si="11"/>
        <v>7.833333333333333</v>
      </c>
      <c r="AC129" s="4"/>
      <c r="AD129" s="4"/>
      <c r="AE129" s="16">
        <f t="shared" si="12"/>
        <v>3.4188034188034191E-2</v>
      </c>
      <c r="AF129" s="28">
        <v>736.27053903510659</v>
      </c>
      <c r="AG129" s="104"/>
      <c r="AH129" s="58"/>
      <c r="AJ129" s="58"/>
    </row>
    <row r="130" spans="1:36" ht="30">
      <c r="A130" s="46"/>
      <c r="B130" s="46" t="s">
        <v>787</v>
      </c>
      <c r="C130" s="104"/>
      <c r="D130" s="4">
        <v>42</v>
      </c>
      <c r="E130" s="4">
        <v>73.319999999999993</v>
      </c>
      <c r="F130" s="4">
        <v>0.3</v>
      </c>
      <c r="G130" s="4">
        <v>13.23</v>
      </c>
      <c r="H130" s="4"/>
      <c r="I130" s="4"/>
      <c r="J130" s="4">
        <v>0.22</v>
      </c>
      <c r="K130" s="4">
        <v>1.94</v>
      </c>
      <c r="L130" s="4">
        <v>0.03</v>
      </c>
      <c r="M130" s="4">
        <v>0.3</v>
      </c>
      <c r="N130" s="4">
        <v>1.05</v>
      </c>
      <c r="O130" s="4">
        <v>3.03</v>
      </c>
      <c r="P130" s="4">
        <v>5.43</v>
      </c>
      <c r="Q130" s="4">
        <v>0.11</v>
      </c>
      <c r="R130" s="4">
        <v>0.95</v>
      </c>
      <c r="S130" s="4"/>
      <c r="T130" s="4">
        <v>435</v>
      </c>
      <c r="U130" s="4">
        <v>52</v>
      </c>
      <c r="V130" s="4"/>
      <c r="W130" s="4"/>
      <c r="X130" s="4">
        <v>203</v>
      </c>
      <c r="Y130" s="4"/>
      <c r="Z130" s="4">
        <v>11</v>
      </c>
      <c r="AA130" s="4">
        <v>17</v>
      </c>
      <c r="AB130" s="18">
        <f t="shared" si="11"/>
        <v>8.365384615384615</v>
      </c>
      <c r="AC130" s="4"/>
      <c r="AD130" s="4"/>
      <c r="AE130" s="16">
        <f t="shared" si="12"/>
        <v>0.1134020618556701</v>
      </c>
      <c r="AF130" s="28">
        <v>808.10300989714199</v>
      </c>
      <c r="AG130" s="104"/>
      <c r="AH130" s="58"/>
      <c r="AJ130" s="58"/>
    </row>
    <row r="131" spans="1:36">
      <c r="A131" s="46"/>
      <c r="B131" s="46" t="s">
        <v>788</v>
      </c>
      <c r="C131" s="104"/>
      <c r="D131" s="4">
        <v>41</v>
      </c>
      <c r="E131" s="4">
        <v>75.959999999999994</v>
      </c>
      <c r="F131" s="4">
        <v>0.23</v>
      </c>
      <c r="G131" s="4">
        <v>12.89</v>
      </c>
      <c r="H131" s="4"/>
      <c r="I131" s="4"/>
      <c r="J131" s="4">
        <v>0.17</v>
      </c>
      <c r="K131" s="4">
        <v>1.68</v>
      </c>
      <c r="L131" s="4">
        <v>0.05</v>
      </c>
      <c r="M131" s="4">
        <v>0.27</v>
      </c>
      <c r="N131" s="4">
        <v>0.94</v>
      </c>
      <c r="O131" s="4">
        <v>2.99</v>
      </c>
      <c r="P131" s="4">
        <v>5.0999999999999996</v>
      </c>
      <c r="Q131" s="4">
        <v>0.06</v>
      </c>
      <c r="R131" s="4">
        <v>0.84</v>
      </c>
      <c r="S131" s="4"/>
      <c r="T131" s="4">
        <v>382</v>
      </c>
      <c r="U131" s="4">
        <v>31</v>
      </c>
      <c r="V131" s="4"/>
      <c r="W131" s="4"/>
      <c r="X131" s="4">
        <v>134</v>
      </c>
      <c r="Y131" s="4"/>
      <c r="Z131" s="4">
        <v>13</v>
      </c>
      <c r="AA131" s="4">
        <v>19</v>
      </c>
      <c r="AB131" s="18">
        <f t="shared" si="11"/>
        <v>12.32258064516129</v>
      </c>
      <c r="AC131" s="4"/>
      <c r="AD131" s="4"/>
      <c r="AE131" s="16">
        <f t="shared" si="12"/>
        <v>0.10119047619047621</v>
      </c>
      <c r="AF131" s="28">
        <v>776.40225832968088</v>
      </c>
      <c r="AG131" s="104"/>
      <c r="AH131" s="58"/>
      <c r="AJ131" s="58"/>
    </row>
    <row r="132" spans="1:36" ht="30">
      <c r="A132" s="46"/>
      <c r="B132" s="46" t="s">
        <v>789</v>
      </c>
      <c r="C132" s="104"/>
      <c r="D132" s="4">
        <v>40</v>
      </c>
      <c r="E132" s="4">
        <v>71.33</v>
      </c>
      <c r="F132" s="4">
        <v>0.33</v>
      </c>
      <c r="G132" s="4">
        <v>14.19</v>
      </c>
      <c r="H132" s="4">
        <v>2.2999999999999998</v>
      </c>
      <c r="I132" s="4"/>
      <c r="J132" s="4"/>
      <c r="K132" s="4"/>
      <c r="L132" s="4">
        <v>0.04</v>
      </c>
      <c r="M132" s="4">
        <v>0.35</v>
      </c>
      <c r="N132" s="4">
        <v>1.36</v>
      </c>
      <c r="O132" s="4">
        <v>3.13</v>
      </c>
      <c r="P132" s="4">
        <v>5.39</v>
      </c>
      <c r="Q132" s="4">
        <v>0.12</v>
      </c>
      <c r="R132" s="4">
        <v>0.91</v>
      </c>
      <c r="S132" s="4"/>
      <c r="T132" s="4">
        <v>453</v>
      </c>
      <c r="U132" s="4">
        <v>73</v>
      </c>
      <c r="V132" s="4"/>
      <c r="W132" s="4"/>
      <c r="X132" s="4">
        <v>192</v>
      </c>
      <c r="Y132" s="4"/>
      <c r="Z132" s="4">
        <v>17</v>
      </c>
      <c r="AA132" s="4">
        <v>25</v>
      </c>
      <c r="AB132" s="18">
        <f t="shared" si="11"/>
        <v>6.2054794520547949</v>
      </c>
      <c r="AC132" s="4"/>
      <c r="AD132" s="4"/>
      <c r="AE132" s="16"/>
      <c r="AF132" s="28">
        <v>802.19031320667216</v>
      </c>
      <c r="AG132" s="104"/>
      <c r="AH132" s="58"/>
      <c r="AJ132" s="58"/>
    </row>
    <row r="133" spans="1:36">
      <c r="A133" s="46"/>
      <c r="B133" s="46" t="s">
        <v>790</v>
      </c>
      <c r="C133" s="104"/>
      <c r="D133" s="4">
        <v>32</v>
      </c>
      <c r="E133" s="4">
        <v>73.349999999999994</v>
      </c>
      <c r="F133" s="4">
        <v>0.27</v>
      </c>
      <c r="G133" s="4">
        <v>13.65</v>
      </c>
      <c r="H133" s="4"/>
      <c r="I133" s="4"/>
      <c r="J133" s="4">
        <v>0.03</v>
      </c>
      <c r="K133" s="4">
        <v>1.72</v>
      </c>
      <c r="L133" s="4">
        <v>0.05</v>
      </c>
      <c r="M133" s="4">
        <v>0.5</v>
      </c>
      <c r="N133" s="4">
        <v>1.2</v>
      </c>
      <c r="O133" s="4">
        <v>2.7</v>
      </c>
      <c r="P133" s="4">
        <v>5.42</v>
      </c>
      <c r="Q133" s="4">
        <v>0.09</v>
      </c>
      <c r="R133" s="4">
        <v>0.56999999999999995</v>
      </c>
      <c r="S133" s="4"/>
      <c r="T133" s="4">
        <v>452</v>
      </c>
      <c r="U133" s="4">
        <v>61</v>
      </c>
      <c r="V133" s="4"/>
      <c r="W133" s="4"/>
      <c r="X133" s="4">
        <v>106</v>
      </c>
      <c r="Y133" s="4"/>
      <c r="Z133" s="4" t="s">
        <v>873</v>
      </c>
      <c r="AA133" s="4">
        <v>18</v>
      </c>
      <c r="AB133" s="18">
        <f t="shared" ref="AB133:AB145" si="13">T133/U133</f>
        <v>7.4098360655737707</v>
      </c>
      <c r="AC133" s="4"/>
      <c r="AD133" s="4"/>
      <c r="AE133" s="16">
        <f t="shared" si="12"/>
        <v>1.7441860465116279E-2</v>
      </c>
      <c r="AF133" s="28">
        <v>757.35804286732707</v>
      </c>
      <c r="AG133" s="104"/>
      <c r="AH133" s="58"/>
      <c r="AJ133" s="58"/>
    </row>
    <row r="134" spans="1:36">
      <c r="A134" s="46"/>
      <c r="B134" s="46" t="s">
        <v>791</v>
      </c>
      <c r="C134" s="104"/>
      <c r="D134" s="4">
        <v>31</v>
      </c>
      <c r="E134" s="4">
        <v>73.290000000000006</v>
      </c>
      <c r="F134" s="4">
        <v>0.36</v>
      </c>
      <c r="G134" s="4">
        <v>12.95</v>
      </c>
      <c r="H134" s="4"/>
      <c r="I134" s="4"/>
      <c r="J134" s="4">
        <v>0.49</v>
      </c>
      <c r="K134" s="4">
        <v>1.73</v>
      </c>
      <c r="L134" s="4">
        <v>0.03</v>
      </c>
      <c r="M134" s="4">
        <v>0.39</v>
      </c>
      <c r="N134" s="4">
        <v>1.34</v>
      </c>
      <c r="O134" s="4">
        <v>2.97</v>
      </c>
      <c r="P134" s="4">
        <v>5.19</v>
      </c>
      <c r="Q134" s="4">
        <v>0.09</v>
      </c>
      <c r="R134" s="4">
        <v>0.8</v>
      </c>
      <c r="S134" s="4"/>
      <c r="T134" s="4">
        <v>416</v>
      </c>
      <c r="U134" s="4">
        <v>66</v>
      </c>
      <c r="V134" s="4"/>
      <c r="W134" s="4"/>
      <c r="X134" s="4">
        <v>213</v>
      </c>
      <c r="Y134" s="4"/>
      <c r="Z134" s="4"/>
      <c r="AA134" s="4">
        <v>21</v>
      </c>
      <c r="AB134" s="18">
        <f t="shared" si="13"/>
        <v>6.3030303030303028</v>
      </c>
      <c r="AC134" s="4"/>
      <c r="AD134" s="4"/>
      <c r="AE134" s="16">
        <f t="shared" si="12"/>
        <v>0.2832369942196532</v>
      </c>
      <c r="AF134" s="28">
        <v>808.95785328242653</v>
      </c>
      <c r="AG134" s="104"/>
      <c r="AH134" s="58"/>
      <c r="AJ134" s="58"/>
    </row>
    <row r="135" spans="1:36" ht="30">
      <c r="A135" s="46"/>
      <c r="B135" s="46" t="s">
        <v>792</v>
      </c>
      <c r="C135" s="104"/>
      <c r="D135" s="4">
        <v>50</v>
      </c>
      <c r="E135" s="4">
        <v>71.75</v>
      </c>
      <c r="F135" s="4">
        <v>0.39</v>
      </c>
      <c r="G135" s="4">
        <v>13.76</v>
      </c>
      <c r="H135" s="4"/>
      <c r="I135" s="4"/>
      <c r="J135" s="4">
        <v>0.21</v>
      </c>
      <c r="K135" s="4">
        <v>2.19</v>
      </c>
      <c r="L135" s="4">
        <v>0.06</v>
      </c>
      <c r="M135" s="4">
        <v>0.71</v>
      </c>
      <c r="N135" s="4">
        <v>1.66</v>
      </c>
      <c r="O135" s="4">
        <v>2.99</v>
      </c>
      <c r="P135" s="4">
        <v>5.24</v>
      </c>
      <c r="Q135" s="4">
        <v>0.14000000000000001</v>
      </c>
      <c r="R135" s="4">
        <v>0.52</v>
      </c>
      <c r="S135" s="4"/>
      <c r="T135" s="4">
        <v>355</v>
      </c>
      <c r="U135" s="4">
        <v>155</v>
      </c>
      <c r="V135" s="4"/>
      <c r="W135" s="4"/>
      <c r="X135" s="4">
        <v>175</v>
      </c>
      <c r="Y135" s="4"/>
      <c r="Z135" s="4" t="s">
        <v>873</v>
      </c>
      <c r="AA135" s="4">
        <v>14</v>
      </c>
      <c r="AB135" s="18">
        <f t="shared" si="13"/>
        <v>2.2903225806451615</v>
      </c>
      <c r="AC135" s="4"/>
      <c r="AD135" s="4"/>
      <c r="AE135" s="16">
        <f t="shared" si="12"/>
        <v>9.5890410958904104E-2</v>
      </c>
      <c r="AF135" s="28">
        <v>789.64025047515804</v>
      </c>
      <c r="AG135" s="104"/>
      <c r="AH135" s="58"/>
      <c r="AJ135" s="58"/>
    </row>
    <row r="136" spans="1:36" ht="30">
      <c r="A136" s="46"/>
      <c r="B136" s="46" t="s">
        <v>793</v>
      </c>
      <c r="C136" s="104"/>
      <c r="D136" s="4">
        <v>51</v>
      </c>
      <c r="E136" s="4">
        <v>74.47</v>
      </c>
      <c r="F136" s="4">
        <v>0.19</v>
      </c>
      <c r="G136" s="4">
        <v>13.76</v>
      </c>
      <c r="H136" s="4"/>
      <c r="I136" s="4"/>
      <c r="J136" s="4">
        <v>0.26</v>
      </c>
      <c r="K136" s="4">
        <v>1.65</v>
      </c>
      <c r="L136" s="4">
        <v>0.09</v>
      </c>
      <c r="M136" s="4">
        <v>0.32</v>
      </c>
      <c r="N136" s="4">
        <v>0.7</v>
      </c>
      <c r="O136" s="4">
        <v>3.26</v>
      </c>
      <c r="P136" s="4">
        <v>4.84</v>
      </c>
      <c r="Q136" s="4">
        <v>0.11</v>
      </c>
      <c r="R136" s="4">
        <v>0.6</v>
      </c>
      <c r="S136" s="4"/>
      <c r="T136" s="4">
        <v>400</v>
      </c>
      <c r="U136" s="4">
        <v>52</v>
      </c>
      <c r="V136" s="4"/>
      <c r="W136" s="4"/>
      <c r="X136" s="4">
        <v>92</v>
      </c>
      <c r="Y136" s="4"/>
      <c r="Z136" s="4">
        <v>7</v>
      </c>
      <c r="AA136" s="4">
        <v>24</v>
      </c>
      <c r="AB136" s="18">
        <f t="shared" si="13"/>
        <v>7.6923076923076925</v>
      </c>
      <c r="AC136" s="4"/>
      <c r="AD136" s="4"/>
      <c r="AE136" s="16">
        <f t="shared" si="12"/>
        <v>0.15757575757575759</v>
      </c>
      <c r="AF136" s="28">
        <v>751.56715687358758</v>
      </c>
      <c r="AG136" s="104"/>
      <c r="AH136" s="58"/>
      <c r="AJ136" s="58"/>
    </row>
    <row r="137" spans="1:36">
      <c r="A137" s="46"/>
      <c r="B137" s="46" t="s">
        <v>794</v>
      </c>
      <c r="C137" s="104"/>
      <c r="D137" s="4">
        <v>192</v>
      </c>
      <c r="E137" s="4">
        <v>71.92</v>
      </c>
      <c r="F137" s="4">
        <v>0.23</v>
      </c>
      <c r="G137" s="4">
        <v>14.1</v>
      </c>
      <c r="H137" s="4"/>
      <c r="I137" s="4"/>
      <c r="J137" s="4">
        <v>0.52</v>
      </c>
      <c r="K137" s="4">
        <v>1.29</v>
      </c>
      <c r="L137" s="4">
        <v>0.03</v>
      </c>
      <c r="M137" s="4">
        <v>0.62</v>
      </c>
      <c r="N137" s="4">
        <v>1.06</v>
      </c>
      <c r="O137" s="4">
        <v>3.02</v>
      </c>
      <c r="P137" s="4">
        <v>5.13</v>
      </c>
      <c r="Q137" s="4">
        <v>0.33</v>
      </c>
      <c r="R137" s="4">
        <v>0.41</v>
      </c>
      <c r="S137" s="4"/>
      <c r="T137" s="4">
        <v>384</v>
      </c>
      <c r="U137" s="4">
        <v>61</v>
      </c>
      <c r="V137" s="4"/>
      <c r="W137" s="4"/>
      <c r="X137" s="4"/>
      <c r="Y137" s="4"/>
      <c r="Z137" s="4"/>
      <c r="AA137" s="4"/>
      <c r="AB137" s="18">
        <f t="shared" si="13"/>
        <v>6.2950819672131146</v>
      </c>
      <c r="AC137" s="4"/>
      <c r="AD137" s="4"/>
      <c r="AE137" s="16">
        <f t="shared" si="12"/>
        <v>0.40310077519379844</v>
      </c>
      <c r="AF137" s="28"/>
      <c r="AG137" s="104"/>
      <c r="AH137" s="58"/>
      <c r="AJ137" s="58"/>
    </row>
    <row r="138" spans="1:36">
      <c r="A138" s="46"/>
      <c r="B138" s="46" t="s">
        <v>795</v>
      </c>
      <c r="C138" s="104"/>
      <c r="D138" s="4">
        <v>191</v>
      </c>
      <c r="E138" s="4">
        <v>73.66</v>
      </c>
      <c r="F138" s="4">
        <v>0.22</v>
      </c>
      <c r="G138" s="4">
        <v>13.4</v>
      </c>
      <c r="H138" s="4"/>
      <c r="I138" s="4"/>
      <c r="J138" s="4">
        <v>0.22</v>
      </c>
      <c r="K138" s="4">
        <v>1.39</v>
      </c>
      <c r="L138" s="4">
        <v>0.06</v>
      </c>
      <c r="M138" s="4">
        <v>0.66</v>
      </c>
      <c r="N138" s="4">
        <v>1.1000000000000001</v>
      </c>
      <c r="O138" s="4">
        <v>3.09</v>
      </c>
      <c r="P138" s="4">
        <v>5.26</v>
      </c>
      <c r="Q138" s="4">
        <v>0.13</v>
      </c>
      <c r="R138" s="4">
        <v>0.45</v>
      </c>
      <c r="S138" s="4"/>
      <c r="T138" s="4">
        <v>344</v>
      </c>
      <c r="U138" s="4">
        <v>59</v>
      </c>
      <c r="V138" s="4"/>
      <c r="W138" s="4"/>
      <c r="X138" s="4">
        <v>103</v>
      </c>
      <c r="Y138" s="4"/>
      <c r="Z138" s="4" t="s">
        <v>873</v>
      </c>
      <c r="AA138" s="4">
        <v>24</v>
      </c>
      <c r="AB138" s="18">
        <f t="shared" si="13"/>
        <v>5.8305084745762707</v>
      </c>
      <c r="AC138" s="4"/>
      <c r="AD138" s="4"/>
      <c r="AE138" s="16">
        <f t="shared" si="12"/>
        <v>0.15827338129496404</v>
      </c>
      <c r="AF138" s="28">
        <v>751.06219926377651</v>
      </c>
      <c r="AG138" s="104"/>
      <c r="AH138" s="58"/>
      <c r="AJ138" s="58"/>
    </row>
    <row r="139" spans="1:36">
      <c r="A139" s="46"/>
      <c r="B139" s="46" t="s">
        <v>796</v>
      </c>
      <c r="C139" s="104"/>
      <c r="D139" s="4">
        <v>120</v>
      </c>
      <c r="E139" s="4">
        <v>72.98</v>
      </c>
      <c r="F139" s="4">
        <v>0.35</v>
      </c>
      <c r="G139" s="4">
        <v>13.39</v>
      </c>
      <c r="H139" s="4"/>
      <c r="I139" s="4"/>
      <c r="J139" s="4">
        <v>0.17</v>
      </c>
      <c r="K139" s="4">
        <v>2.09</v>
      </c>
      <c r="L139" s="4">
        <v>0.05</v>
      </c>
      <c r="M139" s="4">
        <v>0.69</v>
      </c>
      <c r="N139" s="4">
        <v>1.44</v>
      </c>
      <c r="O139" s="4">
        <v>2.4700000000000002</v>
      </c>
      <c r="P139" s="4">
        <v>5.21</v>
      </c>
      <c r="Q139" s="4">
        <v>0.12</v>
      </c>
      <c r="R139" s="4">
        <v>0.56000000000000005</v>
      </c>
      <c r="S139" s="4"/>
      <c r="T139" s="4">
        <v>334</v>
      </c>
      <c r="U139" s="4">
        <v>90</v>
      </c>
      <c r="V139" s="4"/>
      <c r="W139" s="4"/>
      <c r="X139" s="4"/>
      <c r="Y139" s="4"/>
      <c r="Z139" s="4"/>
      <c r="AA139" s="4"/>
      <c r="AB139" s="18">
        <f t="shared" si="13"/>
        <v>3.7111111111111112</v>
      </c>
      <c r="AC139" s="4"/>
      <c r="AD139" s="4"/>
      <c r="AE139" s="16">
        <f t="shared" si="12"/>
        <v>8.1339712918660295E-2</v>
      </c>
      <c r="AF139" s="28"/>
      <c r="AG139" s="104"/>
      <c r="AH139" s="58"/>
      <c r="AJ139" s="58"/>
    </row>
    <row r="140" spans="1:36">
      <c r="A140" s="46"/>
      <c r="B140" s="46" t="s">
        <v>797</v>
      </c>
      <c r="C140" s="105"/>
      <c r="D140" s="4">
        <v>64</v>
      </c>
      <c r="E140" s="4">
        <v>75.05</v>
      </c>
      <c r="F140" s="4">
        <v>0.27</v>
      </c>
      <c r="G140" s="4">
        <v>12.43</v>
      </c>
      <c r="H140" s="4"/>
      <c r="I140" s="4"/>
      <c r="J140" s="4">
        <v>0.32</v>
      </c>
      <c r="K140" s="4">
        <v>1.61</v>
      </c>
      <c r="L140" s="4">
        <v>0.06</v>
      </c>
      <c r="M140" s="4">
        <v>0.43</v>
      </c>
      <c r="N140" s="4">
        <v>1.2</v>
      </c>
      <c r="O140" s="4">
        <v>2.75</v>
      </c>
      <c r="P140" s="4">
        <v>5.3</v>
      </c>
      <c r="Q140" s="4">
        <v>7.0000000000000007E-2</v>
      </c>
      <c r="R140" s="4">
        <v>0.21</v>
      </c>
      <c r="S140" s="4"/>
      <c r="T140" s="4">
        <v>330</v>
      </c>
      <c r="U140" s="4">
        <v>98</v>
      </c>
      <c r="V140" s="4"/>
      <c r="W140" s="4"/>
      <c r="X140" s="4">
        <v>140</v>
      </c>
      <c r="Y140" s="4"/>
      <c r="Z140" s="4" t="s">
        <v>873</v>
      </c>
      <c r="AA140" s="4">
        <v>6</v>
      </c>
      <c r="AB140" s="18">
        <f t="shared" si="13"/>
        <v>3.3673469387755102</v>
      </c>
      <c r="AC140" s="4"/>
      <c r="AD140" s="4"/>
      <c r="AE140" s="16">
        <f t="shared" si="12"/>
        <v>0.19875776397515527</v>
      </c>
      <c r="AF140" s="28">
        <v>773.96399936042474</v>
      </c>
      <c r="AG140" s="105"/>
      <c r="AH140" s="58"/>
      <c r="AJ140" s="58"/>
    </row>
    <row r="141" spans="1:36">
      <c r="A141" s="46"/>
      <c r="B141" s="110" t="s">
        <v>876</v>
      </c>
      <c r="C141" s="110" t="s">
        <v>123</v>
      </c>
      <c r="D141" s="54" t="s">
        <v>867</v>
      </c>
      <c r="E141" s="23">
        <v>69.44</v>
      </c>
      <c r="F141" s="23">
        <v>0.55700000000000005</v>
      </c>
      <c r="G141" s="23">
        <v>14.5</v>
      </c>
      <c r="H141" s="23">
        <v>4.03</v>
      </c>
      <c r="I141" s="4"/>
      <c r="J141" s="4"/>
      <c r="K141" s="3">
        <v>3.6261940000000004</v>
      </c>
      <c r="L141" s="23">
        <v>4.4999999999999998E-2</v>
      </c>
      <c r="M141" s="23">
        <v>1.07</v>
      </c>
      <c r="N141" s="23">
        <v>2.83</v>
      </c>
      <c r="O141" s="23">
        <v>2.41</v>
      </c>
      <c r="P141" s="23">
        <v>3.58</v>
      </c>
      <c r="Q141" s="23">
        <v>0.13600000000000001</v>
      </c>
      <c r="R141" s="23">
        <v>1.6</v>
      </c>
      <c r="S141" s="23">
        <v>100.19799999999998</v>
      </c>
      <c r="T141" s="54">
        <v>193</v>
      </c>
      <c r="U141" s="24">
        <v>342</v>
      </c>
      <c r="V141" s="54">
        <v>14.4</v>
      </c>
      <c r="W141" s="54">
        <v>1.46</v>
      </c>
      <c r="X141" s="54">
        <v>181</v>
      </c>
      <c r="Y141" s="54">
        <v>5.35</v>
      </c>
      <c r="Z141" s="54">
        <v>1.07</v>
      </c>
      <c r="AA141" s="54">
        <v>1.24</v>
      </c>
      <c r="AB141" s="18">
        <f t="shared" si="13"/>
        <v>0.56432748538011701</v>
      </c>
      <c r="AC141" s="18">
        <f>V141/W141</f>
        <v>9.8630136986301373</v>
      </c>
      <c r="AD141" s="18">
        <f>X141/Y141</f>
        <v>33.831775700934578</v>
      </c>
      <c r="AE141" s="4"/>
      <c r="AF141" s="7">
        <v>801.35796609362717</v>
      </c>
      <c r="AG141" s="98" t="s">
        <v>893</v>
      </c>
    </row>
    <row r="142" spans="1:36">
      <c r="A142" s="46"/>
      <c r="B142" s="112"/>
      <c r="C142" s="111"/>
      <c r="D142" s="54" t="s">
        <v>868</v>
      </c>
      <c r="E142" s="23">
        <v>67.900000000000006</v>
      </c>
      <c r="F142" s="23">
        <v>0.49199999999999999</v>
      </c>
      <c r="G142" s="23">
        <v>14.88</v>
      </c>
      <c r="H142" s="23">
        <v>3.87</v>
      </c>
      <c r="I142" s="4"/>
      <c r="J142" s="4"/>
      <c r="K142" s="3">
        <v>3.4822260000000003</v>
      </c>
      <c r="L142" s="23">
        <v>5.0999999999999997E-2</v>
      </c>
      <c r="M142" s="23">
        <v>0.91</v>
      </c>
      <c r="N142" s="23">
        <v>3.02</v>
      </c>
      <c r="O142" s="23">
        <v>2.86</v>
      </c>
      <c r="P142" s="23">
        <v>3.84</v>
      </c>
      <c r="Q142" s="23">
        <v>0.19500000000000001</v>
      </c>
      <c r="R142" s="23">
        <v>2.04</v>
      </c>
      <c r="S142" s="23">
        <v>100.05800000000001</v>
      </c>
      <c r="T142" s="54">
        <v>224</v>
      </c>
      <c r="U142" s="24">
        <v>359</v>
      </c>
      <c r="V142" s="54">
        <v>16.399999999999999</v>
      </c>
      <c r="W142" s="54">
        <v>1.37</v>
      </c>
      <c r="X142" s="54">
        <v>212</v>
      </c>
      <c r="Y142" s="54">
        <v>5.99</v>
      </c>
      <c r="Z142" s="54">
        <v>1.33</v>
      </c>
      <c r="AA142" s="54">
        <v>2.12</v>
      </c>
      <c r="AB142" s="18">
        <f t="shared" si="13"/>
        <v>0.62395543175487467</v>
      </c>
      <c r="AC142" s="18">
        <f>V142/W142</f>
        <v>11.970802919708028</v>
      </c>
      <c r="AD142" s="18">
        <f>X142/Y142</f>
        <v>35.392320534223707</v>
      </c>
      <c r="AE142" s="4"/>
      <c r="AF142" s="7">
        <v>805.21467962748977</v>
      </c>
      <c r="AG142" s="98"/>
    </row>
    <row r="143" spans="1:36">
      <c r="A143" s="46"/>
      <c r="B143" s="46" t="s">
        <v>877</v>
      </c>
      <c r="C143" s="112"/>
      <c r="D143" s="54" t="s">
        <v>869</v>
      </c>
      <c r="E143" s="23">
        <v>76.349999999999994</v>
      </c>
      <c r="F143" s="23">
        <v>0.14099999999999999</v>
      </c>
      <c r="G143" s="23">
        <v>13.34</v>
      </c>
      <c r="H143" s="23">
        <v>0.74</v>
      </c>
      <c r="I143" s="4"/>
      <c r="J143" s="4"/>
      <c r="K143" s="3">
        <v>0.665852</v>
      </c>
      <c r="L143" s="23">
        <v>3.5999999999999997E-2</v>
      </c>
      <c r="M143" s="23">
        <v>0.15</v>
      </c>
      <c r="N143" s="23">
        <v>0.59</v>
      </c>
      <c r="O143" s="23">
        <v>3.73</v>
      </c>
      <c r="P143" s="23">
        <v>4.5599999999999996</v>
      </c>
      <c r="Q143" s="23">
        <v>4.7E-2</v>
      </c>
      <c r="R143" s="23">
        <v>0.72</v>
      </c>
      <c r="S143" s="23">
        <v>100.40400000000001</v>
      </c>
      <c r="T143" s="54">
        <v>794</v>
      </c>
      <c r="U143" s="24">
        <v>17.899999999999999</v>
      </c>
      <c r="V143" s="54">
        <v>16.899999999999999</v>
      </c>
      <c r="W143" s="54">
        <v>4.1900000000000004</v>
      </c>
      <c r="X143" s="54">
        <v>65.599999999999994</v>
      </c>
      <c r="Y143" s="54">
        <v>3.16</v>
      </c>
      <c r="Z143" s="54">
        <v>7.33</v>
      </c>
      <c r="AA143" s="54">
        <v>23.5</v>
      </c>
      <c r="AB143" s="18">
        <f t="shared" si="13"/>
        <v>44.357541899441344</v>
      </c>
      <c r="AC143" s="18">
        <f>V143/W143</f>
        <v>4.0334128878281614</v>
      </c>
      <c r="AD143" s="18">
        <f>X143/Y143</f>
        <v>20.759493670886073</v>
      </c>
      <c r="AE143" s="4"/>
      <c r="AF143" s="7">
        <v>722.06563368097363</v>
      </c>
      <c r="AG143" s="98"/>
    </row>
    <row r="144" spans="1:36">
      <c r="A144" s="46"/>
      <c r="B144" s="110" t="s">
        <v>878</v>
      </c>
      <c r="C144" s="46" t="s">
        <v>808</v>
      </c>
      <c r="D144" s="54" t="s">
        <v>870</v>
      </c>
      <c r="E144" s="23">
        <v>73.91</v>
      </c>
      <c r="F144" s="23">
        <v>0.34499999999999997</v>
      </c>
      <c r="G144" s="23">
        <v>13.76</v>
      </c>
      <c r="H144" s="23">
        <v>1.36</v>
      </c>
      <c r="I144" s="4"/>
      <c r="J144" s="4"/>
      <c r="K144" s="3">
        <v>1.2237280000000001</v>
      </c>
      <c r="L144" s="23">
        <v>1.6E-2</v>
      </c>
      <c r="M144" s="23">
        <v>0.47</v>
      </c>
      <c r="N144" s="23">
        <v>0.7</v>
      </c>
      <c r="O144" s="23">
        <v>2.31</v>
      </c>
      <c r="P144" s="23">
        <v>5.89</v>
      </c>
      <c r="Q144" s="23">
        <v>0.14799999999999999</v>
      </c>
      <c r="R144" s="23">
        <v>1.25</v>
      </c>
      <c r="S144" s="23">
        <v>100.15900000000001</v>
      </c>
      <c r="T144" s="54">
        <v>568</v>
      </c>
      <c r="U144" s="24">
        <v>69.900000000000006</v>
      </c>
      <c r="V144" s="54">
        <v>25.5</v>
      </c>
      <c r="W144" s="54">
        <v>2.5099999999999998</v>
      </c>
      <c r="X144" s="54">
        <v>187</v>
      </c>
      <c r="Y144" s="54">
        <v>5.53</v>
      </c>
      <c r="Z144" s="54">
        <v>3.81</v>
      </c>
      <c r="AA144" s="54">
        <v>7.35</v>
      </c>
      <c r="AB144" s="18">
        <f t="shared" si="13"/>
        <v>8.125894134477825</v>
      </c>
      <c r="AC144" s="18">
        <f>V144/W144</f>
        <v>10.159362549800798</v>
      </c>
      <c r="AD144" s="18">
        <f>X144/Y144</f>
        <v>33.815551537070526</v>
      </c>
      <c r="AE144" s="4"/>
      <c r="AF144" s="7">
        <v>816.58716969214686</v>
      </c>
      <c r="AG144" s="98"/>
    </row>
    <row r="145" spans="1:33">
      <c r="A145" s="46"/>
      <c r="B145" s="112"/>
      <c r="C145" s="46" t="s">
        <v>809</v>
      </c>
      <c r="D145" s="54" t="s">
        <v>871</v>
      </c>
      <c r="E145" s="23">
        <v>68.23</v>
      </c>
      <c r="F145" s="23">
        <v>0.69799999999999995</v>
      </c>
      <c r="G145" s="23">
        <v>13.8</v>
      </c>
      <c r="H145" s="23">
        <v>3.36</v>
      </c>
      <c r="I145" s="4"/>
      <c r="J145" s="4"/>
      <c r="K145" s="3">
        <v>3.0233280000000002</v>
      </c>
      <c r="L145" s="23">
        <v>4.2999999999999997E-2</v>
      </c>
      <c r="M145" s="23">
        <v>2.34</v>
      </c>
      <c r="N145" s="23">
        <v>2.76</v>
      </c>
      <c r="O145" s="23">
        <v>1.93</v>
      </c>
      <c r="P145" s="23">
        <v>5.39</v>
      </c>
      <c r="Q145" s="23">
        <v>0.24399999999999999</v>
      </c>
      <c r="R145" s="23">
        <v>0.98</v>
      </c>
      <c r="S145" s="23">
        <v>99.77500000000002</v>
      </c>
      <c r="T145" s="54">
        <v>403</v>
      </c>
      <c r="U145" s="24">
        <v>284</v>
      </c>
      <c r="V145" s="54">
        <v>19.7</v>
      </c>
      <c r="W145" s="54">
        <v>1.74</v>
      </c>
      <c r="X145" s="54">
        <v>280</v>
      </c>
      <c r="Y145" s="54">
        <v>8.1199999999999992</v>
      </c>
      <c r="Z145" s="54">
        <v>7.08</v>
      </c>
      <c r="AA145" s="54">
        <v>2.9</v>
      </c>
      <c r="AB145" s="18">
        <f t="shared" si="13"/>
        <v>1.4190140845070423</v>
      </c>
      <c r="AC145" s="18">
        <f>V145/W145</f>
        <v>11.321839080459769</v>
      </c>
      <c r="AD145" s="18">
        <f>X145/Y145</f>
        <v>34.482758620689658</v>
      </c>
      <c r="AE145" s="4"/>
      <c r="AF145" s="7">
        <v>824.07840355190899</v>
      </c>
      <c r="AG145" s="98"/>
    </row>
    <row r="147" spans="1:33">
      <c r="A147" s="20" t="s">
        <v>1512</v>
      </c>
    </row>
    <row r="148" spans="1:33" s="68" customFormat="1">
      <c r="A148" s="21" t="s">
        <v>1513</v>
      </c>
      <c r="AF148" s="71"/>
    </row>
    <row r="149" spans="1:33" s="68" customFormat="1" ht="18.75">
      <c r="A149" s="86" t="s">
        <v>1480</v>
      </c>
      <c r="AF149" s="71"/>
    </row>
    <row r="150" spans="1:33" s="68" customFormat="1">
      <c r="A150" s="86"/>
      <c r="AF150" s="71"/>
    </row>
    <row r="151" spans="1:33">
      <c r="A151" s="21" t="s">
        <v>688</v>
      </c>
    </row>
    <row r="152" spans="1:33" customFormat="1">
      <c r="A152" s="30" t="s">
        <v>1481</v>
      </c>
      <c r="AG152" s="88"/>
    </row>
    <row r="153" spans="1:33">
      <c r="A153" s="30" t="s">
        <v>886</v>
      </c>
    </row>
    <row r="154" spans="1:33">
      <c r="A154" s="21" t="s">
        <v>881</v>
      </c>
    </row>
    <row r="155" spans="1:33">
      <c r="A155" s="30" t="s">
        <v>889</v>
      </c>
    </row>
    <row r="156" spans="1:33">
      <c r="A156" s="21" t="s">
        <v>884</v>
      </c>
    </row>
    <row r="157" spans="1:33">
      <c r="A157" s="30" t="s">
        <v>890</v>
      </c>
    </row>
    <row r="158" spans="1:33">
      <c r="A158" s="21" t="s">
        <v>880</v>
      </c>
    </row>
    <row r="159" spans="1:33">
      <c r="A159" s="21" t="s">
        <v>879</v>
      </c>
    </row>
    <row r="160" spans="1:33">
      <c r="A160" s="30" t="s">
        <v>895</v>
      </c>
    </row>
    <row r="161" spans="1:1">
      <c r="A161" s="30" t="s">
        <v>891</v>
      </c>
    </row>
  </sheetData>
  <sortState xmlns:xlrd2="http://schemas.microsoft.com/office/spreadsheetml/2017/richdata2" ref="A4:A13">
    <sortCondition ref="A4"/>
  </sortState>
  <mergeCells count="47">
    <mergeCell ref="B141:B142"/>
    <mergeCell ref="C141:C143"/>
    <mergeCell ref="AG141:AG145"/>
    <mergeCell ref="B144:B145"/>
    <mergeCell ref="C123:C126"/>
    <mergeCell ref="AG123:AG140"/>
    <mergeCell ref="C128:C140"/>
    <mergeCell ref="A25:A34"/>
    <mergeCell ref="C25:C34"/>
    <mergeCell ref="AG25:AG34"/>
    <mergeCell ref="B58:B60"/>
    <mergeCell ref="AG108:AG122"/>
    <mergeCell ref="C58:C59"/>
    <mergeCell ref="A66:A97"/>
    <mergeCell ref="B66:B97"/>
    <mergeCell ref="B99:B100"/>
    <mergeCell ref="B108:B112"/>
    <mergeCell ref="B113:B115"/>
    <mergeCell ref="B116:B122"/>
    <mergeCell ref="AG59:AG60"/>
    <mergeCell ref="AG61:AG64"/>
    <mergeCell ref="AG66:AG97"/>
    <mergeCell ref="B61:B65"/>
    <mergeCell ref="A3:A24"/>
    <mergeCell ref="B3:B10"/>
    <mergeCell ref="C3:C10"/>
    <mergeCell ref="AG3:AG12"/>
    <mergeCell ref="B11:B12"/>
    <mergeCell ref="C11:C12"/>
    <mergeCell ref="B13:B19"/>
    <mergeCell ref="C13:C19"/>
    <mergeCell ref="AG13:AG23"/>
    <mergeCell ref="B20:B23"/>
    <mergeCell ref="C20:C23"/>
    <mergeCell ref="B101:B107"/>
    <mergeCell ref="C101:C106"/>
    <mergeCell ref="AG98:AG106"/>
    <mergeCell ref="A35:A42"/>
    <mergeCell ref="B35:B42"/>
    <mergeCell ref="C35:C42"/>
    <mergeCell ref="AG35:AG57"/>
    <mergeCell ref="A43:A49"/>
    <mergeCell ref="B43:B49"/>
    <mergeCell ref="C43:C49"/>
    <mergeCell ref="A50:A57"/>
    <mergeCell ref="B50:B57"/>
    <mergeCell ref="C50:C57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63"/>
  <sheetViews>
    <sheetView workbookViewId="0"/>
  </sheetViews>
  <sheetFormatPr defaultColWidth="9.140625" defaultRowHeight="15"/>
  <cols>
    <col min="1" max="1" width="12.140625" style="31" customWidth="1"/>
    <col min="2" max="2" width="15.140625" style="31" customWidth="1"/>
    <col min="3" max="3" width="14.140625" style="31" bestFit="1" customWidth="1"/>
    <col min="4" max="30" width="9.140625" style="31"/>
    <col min="31" max="31" width="11" style="31" bestFit="1" customWidth="1"/>
    <col min="32" max="32" width="10.42578125" style="42" customWidth="1"/>
    <col min="33" max="16384" width="9.140625" style="31"/>
  </cols>
  <sheetData>
    <row r="1" spans="1:32">
      <c r="A1" s="31" t="s">
        <v>1463</v>
      </c>
    </row>
    <row r="2" spans="1:32" ht="18">
      <c r="A2" s="54" t="s">
        <v>1044</v>
      </c>
      <c r="B2" s="54" t="s">
        <v>2</v>
      </c>
      <c r="C2" s="54" t="s">
        <v>1045</v>
      </c>
      <c r="D2" s="54" t="s">
        <v>1467</v>
      </c>
      <c r="E2" s="54" t="s">
        <v>1468</v>
      </c>
      <c r="F2" s="54" t="s">
        <v>1469</v>
      </c>
      <c r="G2" s="54" t="s">
        <v>1477</v>
      </c>
      <c r="H2" s="54" t="s">
        <v>1470</v>
      </c>
      <c r="I2" s="54" t="s">
        <v>1471</v>
      </c>
      <c r="J2" s="54" t="s">
        <v>6</v>
      </c>
      <c r="K2" s="54" t="s">
        <v>8</v>
      </c>
      <c r="L2" s="54" t="s">
        <v>9</v>
      </c>
      <c r="M2" s="54" t="s">
        <v>10</v>
      </c>
      <c r="N2" s="54" t="s">
        <v>1472</v>
      </c>
      <c r="O2" s="54" t="s">
        <v>1473</v>
      </c>
      <c r="P2" s="54" t="s">
        <v>1474</v>
      </c>
      <c r="Q2" s="54" t="s">
        <v>629</v>
      </c>
      <c r="R2" s="54" t="s">
        <v>720</v>
      </c>
      <c r="S2" s="54" t="s">
        <v>14</v>
      </c>
      <c r="T2" s="54" t="s">
        <v>15</v>
      </c>
      <c r="U2" s="54" t="s">
        <v>17</v>
      </c>
      <c r="V2" s="54" t="s">
        <v>19</v>
      </c>
      <c r="W2" s="54" t="s">
        <v>16</v>
      </c>
      <c r="X2" s="54" t="s">
        <v>18</v>
      </c>
      <c r="Y2" s="54" t="s">
        <v>375</v>
      </c>
      <c r="Z2" s="54" t="s">
        <v>376</v>
      </c>
      <c r="AA2" s="54" t="s">
        <v>20</v>
      </c>
      <c r="AB2" s="54" t="s">
        <v>21</v>
      </c>
      <c r="AC2" s="54" t="s">
        <v>22</v>
      </c>
      <c r="AD2" s="54" t="s">
        <v>1476</v>
      </c>
      <c r="AE2" s="54" t="s">
        <v>1475</v>
      </c>
      <c r="AF2" s="46" t="s">
        <v>765</v>
      </c>
    </row>
    <row r="3" spans="1:32">
      <c r="A3" s="100" t="s">
        <v>896</v>
      </c>
      <c r="B3" s="100" t="s">
        <v>902</v>
      </c>
      <c r="C3" s="47" t="s">
        <v>914</v>
      </c>
      <c r="D3" s="13">
        <v>73.010000000000005</v>
      </c>
      <c r="E3" s="13">
        <v>0.28000000000000003</v>
      </c>
      <c r="F3" s="13">
        <v>13.96</v>
      </c>
      <c r="G3" s="13">
        <v>2.0299999999999998</v>
      </c>
      <c r="H3" s="13"/>
      <c r="I3" s="13"/>
      <c r="J3" s="13"/>
      <c r="K3" s="13">
        <v>0.05</v>
      </c>
      <c r="L3" s="13">
        <v>0.5</v>
      </c>
      <c r="M3" s="13">
        <v>1.32</v>
      </c>
      <c r="N3" s="13">
        <v>3.2</v>
      </c>
      <c r="O3" s="13">
        <v>4.91</v>
      </c>
      <c r="P3" s="13">
        <v>0.18</v>
      </c>
      <c r="Q3" s="13">
        <v>0.76</v>
      </c>
      <c r="R3" s="13">
        <v>100.21</v>
      </c>
      <c r="S3" s="13">
        <v>390.79</v>
      </c>
      <c r="T3" s="13">
        <v>171.58</v>
      </c>
      <c r="U3" s="13">
        <v>26.35</v>
      </c>
      <c r="V3" s="13">
        <v>5.05</v>
      </c>
      <c r="W3" s="13">
        <v>173.76</v>
      </c>
      <c r="X3" s="13">
        <v>4.9000000000000004</v>
      </c>
      <c r="Y3" s="13"/>
      <c r="Z3" s="13"/>
      <c r="AA3" s="32">
        <f t="shared" ref="AA3:AA34" si="0">S3/T3</f>
        <v>2.2775964564634572</v>
      </c>
      <c r="AB3" s="32">
        <f t="shared" ref="AB3:AB34" si="1">U3/V3</f>
        <v>5.217821782178218</v>
      </c>
      <c r="AC3" s="32">
        <f t="shared" ref="AC3:AC34" si="2">W3/X3</f>
        <v>35.461224489795917</v>
      </c>
      <c r="AD3" s="33">
        <v>798.51999813250325</v>
      </c>
      <c r="AE3" s="34"/>
      <c r="AF3" s="100" t="s">
        <v>1047</v>
      </c>
    </row>
    <row r="4" spans="1:32">
      <c r="A4" s="100"/>
      <c r="B4" s="100"/>
      <c r="C4" s="47" t="s">
        <v>915</v>
      </c>
      <c r="D4" s="13">
        <v>71.3</v>
      </c>
      <c r="E4" s="13">
        <v>0.27</v>
      </c>
      <c r="F4" s="13">
        <v>13.94</v>
      </c>
      <c r="G4" s="13">
        <v>1.93</v>
      </c>
      <c r="H4" s="13"/>
      <c r="I4" s="13"/>
      <c r="J4" s="13"/>
      <c r="K4" s="13">
        <v>0.06</v>
      </c>
      <c r="L4" s="13">
        <v>0.51</v>
      </c>
      <c r="M4" s="13">
        <v>1.68</v>
      </c>
      <c r="N4" s="13">
        <v>2.21</v>
      </c>
      <c r="O4" s="13">
        <v>5.48</v>
      </c>
      <c r="P4" s="13">
        <v>0.16</v>
      </c>
      <c r="Q4" s="13">
        <v>1.98</v>
      </c>
      <c r="R4" s="13">
        <v>99.52</v>
      </c>
      <c r="S4" s="13">
        <v>556.92999999999995</v>
      </c>
      <c r="T4" s="13">
        <v>180.1</v>
      </c>
      <c r="U4" s="13">
        <v>28.43</v>
      </c>
      <c r="V4" s="13">
        <v>9.23</v>
      </c>
      <c r="W4" s="13">
        <v>169.25</v>
      </c>
      <c r="X4" s="13">
        <v>4.9400000000000004</v>
      </c>
      <c r="Y4" s="13"/>
      <c r="Z4" s="13"/>
      <c r="AA4" s="32">
        <f t="shared" si="0"/>
        <v>3.0923375902276513</v>
      </c>
      <c r="AB4" s="32">
        <f t="shared" si="1"/>
        <v>3.0801733477789814</v>
      </c>
      <c r="AC4" s="32">
        <f t="shared" si="2"/>
        <v>34.261133603238861</v>
      </c>
      <c r="AD4" s="33">
        <v>798.90705537105339</v>
      </c>
      <c r="AE4" s="34"/>
      <c r="AF4" s="100"/>
    </row>
    <row r="5" spans="1:32">
      <c r="A5" s="100"/>
      <c r="B5" s="100"/>
      <c r="C5" s="47" t="s">
        <v>916</v>
      </c>
      <c r="D5" s="13">
        <v>74.790000000000006</v>
      </c>
      <c r="E5" s="13">
        <v>0.12</v>
      </c>
      <c r="F5" s="13">
        <v>13.18</v>
      </c>
      <c r="G5" s="13">
        <v>1.01</v>
      </c>
      <c r="H5" s="13"/>
      <c r="I5" s="13"/>
      <c r="J5" s="13"/>
      <c r="K5" s="13">
        <v>0.03</v>
      </c>
      <c r="L5" s="13">
        <v>0.2</v>
      </c>
      <c r="M5" s="13">
        <v>0.87</v>
      </c>
      <c r="N5" s="13">
        <v>3.44</v>
      </c>
      <c r="O5" s="13">
        <v>5.03</v>
      </c>
      <c r="P5" s="13">
        <v>0.1</v>
      </c>
      <c r="Q5" s="13">
        <v>1.46</v>
      </c>
      <c r="R5" s="13">
        <v>100.23</v>
      </c>
      <c r="S5" s="13">
        <v>543.03</v>
      </c>
      <c r="T5" s="13">
        <v>60.98</v>
      </c>
      <c r="U5" s="13">
        <v>43.78</v>
      </c>
      <c r="V5" s="13">
        <v>11.81</v>
      </c>
      <c r="W5" s="13">
        <v>100.55</v>
      </c>
      <c r="X5" s="13">
        <v>3.84</v>
      </c>
      <c r="Y5" s="13"/>
      <c r="Z5" s="13"/>
      <c r="AA5" s="32">
        <f t="shared" si="0"/>
        <v>8.9050508363397842</v>
      </c>
      <c r="AB5" s="32">
        <f t="shared" si="1"/>
        <v>3.7070279424216763</v>
      </c>
      <c r="AC5" s="32">
        <f t="shared" si="2"/>
        <v>26.184895833333332</v>
      </c>
      <c r="AD5" s="33">
        <v>750.64009986871429</v>
      </c>
      <c r="AE5" s="34"/>
      <c r="AF5" s="100"/>
    </row>
    <row r="6" spans="1:32">
      <c r="A6" s="100"/>
      <c r="B6" s="100"/>
      <c r="C6" s="47" t="s">
        <v>917</v>
      </c>
      <c r="D6" s="13">
        <v>75.33</v>
      </c>
      <c r="E6" s="13">
        <v>0.12</v>
      </c>
      <c r="F6" s="13">
        <v>13.59</v>
      </c>
      <c r="G6" s="13">
        <v>1.26</v>
      </c>
      <c r="H6" s="13"/>
      <c r="I6" s="13"/>
      <c r="J6" s="13"/>
      <c r="K6" s="13">
        <v>0.08</v>
      </c>
      <c r="L6" s="13">
        <v>0.21</v>
      </c>
      <c r="M6" s="13">
        <v>0.75</v>
      </c>
      <c r="N6" s="13">
        <v>3.58</v>
      </c>
      <c r="O6" s="13">
        <v>4.76</v>
      </c>
      <c r="P6" s="13">
        <v>0.11</v>
      </c>
      <c r="Q6" s="13">
        <v>0.95</v>
      </c>
      <c r="R6" s="13">
        <v>100.72</v>
      </c>
      <c r="S6" s="13">
        <v>619.72</v>
      </c>
      <c r="T6" s="13">
        <v>49.58</v>
      </c>
      <c r="U6" s="13">
        <v>48.24</v>
      </c>
      <c r="V6" s="13">
        <v>15.99</v>
      </c>
      <c r="W6" s="13">
        <v>85.25</v>
      </c>
      <c r="X6" s="13">
        <v>3.4</v>
      </c>
      <c r="Y6" s="13"/>
      <c r="Z6" s="13"/>
      <c r="AA6" s="32">
        <f t="shared" si="0"/>
        <v>12.499394917305366</v>
      </c>
      <c r="AB6" s="32">
        <f t="shared" si="1"/>
        <v>3.0168855534709196</v>
      </c>
      <c r="AC6" s="32">
        <f t="shared" si="2"/>
        <v>25.073529411764707</v>
      </c>
      <c r="AD6" s="33">
        <v>742.0329987875507</v>
      </c>
      <c r="AE6" s="34"/>
      <c r="AF6" s="100"/>
    </row>
    <row r="7" spans="1:32">
      <c r="A7" s="100"/>
      <c r="B7" s="100"/>
      <c r="C7" s="47" t="s">
        <v>918</v>
      </c>
      <c r="D7" s="13">
        <v>74.95</v>
      </c>
      <c r="E7" s="13">
        <v>0.11</v>
      </c>
      <c r="F7" s="13">
        <v>12.78</v>
      </c>
      <c r="G7" s="13">
        <v>1.41</v>
      </c>
      <c r="H7" s="13"/>
      <c r="I7" s="13"/>
      <c r="J7" s="13"/>
      <c r="K7" s="13">
        <v>0.04</v>
      </c>
      <c r="L7" s="13">
        <v>0.14000000000000001</v>
      </c>
      <c r="M7" s="13">
        <v>0.93</v>
      </c>
      <c r="N7" s="13">
        <v>3.71</v>
      </c>
      <c r="O7" s="13">
        <v>4.4000000000000004</v>
      </c>
      <c r="P7" s="13">
        <v>0.06</v>
      </c>
      <c r="Q7" s="13">
        <v>1.1000000000000001</v>
      </c>
      <c r="R7" s="13">
        <v>99.63</v>
      </c>
      <c r="S7" s="13">
        <v>523.83000000000004</v>
      </c>
      <c r="T7" s="13">
        <v>71.27</v>
      </c>
      <c r="U7" s="13">
        <v>37.97</v>
      </c>
      <c r="V7" s="13">
        <v>8.85</v>
      </c>
      <c r="W7" s="13">
        <v>132.22999999999999</v>
      </c>
      <c r="X7" s="13">
        <v>5.07</v>
      </c>
      <c r="Y7" s="13"/>
      <c r="Z7" s="13"/>
      <c r="AA7" s="32">
        <f t="shared" si="0"/>
        <v>7.3499368598288211</v>
      </c>
      <c r="AB7" s="32">
        <f t="shared" si="1"/>
        <v>4.2903954802259889</v>
      </c>
      <c r="AC7" s="32">
        <f t="shared" si="2"/>
        <v>26.080867850098617</v>
      </c>
      <c r="AD7" s="33">
        <v>772.19601664381764</v>
      </c>
      <c r="AE7" s="34"/>
      <c r="AF7" s="100"/>
    </row>
    <row r="8" spans="1:32">
      <c r="A8" s="100"/>
      <c r="B8" s="100"/>
      <c r="C8" s="47" t="s">
        <v>919</v>
      </c>
      <c r="D8" s="13">
        <v>76.489999999999995</v>
      </c>
      <c r="E8" s="13">
        <v>0.09</v>
      </c>
      <c r="F8" s="13">
        <v>12.46</v>
      </c>
      <c r="G8" s="13">
        <v>1.29</v>
      </c>
      <c r="H8" s="13"/>
      <c r="I8" s="13"/>
      <c r="J8" s="13"/>
      <c r="K8" s="13">
        <v>0.04</v>
      </c>
      <c r="L8" s="13">
        <v>0.12</v>
      </c>
      <c r="M8" s="13">
        <v>0.85</v>
      </c>
      <c r="N8" s="13">
        <v>3.27</v>
      </c>
      <c r="O8" s="13">
        <v>4.76</v>
      </c>
      <c r="P8" s="13">
        <v>7.0000000000000007E-2</v>
      </c>
      <c r="Q8" s="13">
        <v>0.77</v>
      </c>
      <c r="R8" s="13">
        <v>100.22</v>
      </c>
      <c r="S8" s="13">
        <v>592.64</v>
      </c>
      <c r="T8" s="13">
        <v>40.71</v>
      </c>
      <c r="U8" s="13">
        <v>42.25</v>
      </c>
      <c r="V8" s="13">
        <v>7.05</v>
      </c>
      <c r="W8" s="13">
        <v>112.99</v>
      </c>
      <c r="X8" s="13">
        <v>4.54</v>
      </c>
      <c r="Y8" s="13"/>
      <c r="Z8" s="13"/>
      <c r="AA8" s="32">
        <f t="shared" si="0"/>
        <v>14.557602554654876</v>
      </c>
      <c r="AB8" s="32">
        <f t="shared" si="1"/>
        <v>5.9929078014184398</v>
      </c>
      <c r="AC8" s="32">
        <f t="shared" si="2"/>
        <v>24.887665198237883</v>
      </c>
      <c r="AD8" s="33">
        <v>761.67223878588459</v>
      </c>
      <c r="AE8" s="34"/>
      <c r="AF8" s="100"/>
    </row>
    <row r="9" spans="1:32">
      <c r="A9" s="100"/>
      <c r="B9" s="100"/>
      <c r="C9" s="47" t="s">
        <v>920</v>
      </c>
      <c r="D9" s="13">
        <v>76.3</v>
      </c>
      <c r="E9" s="13">
        <v>0.03</v>
      </c>
      <c r="F9" s="13">
        <v>12.47</v>
      </c>
      <c r="G9" s="13">
        <v>0.56999999999999995</v>
      </c>
      <c r="H9" s="13"/>
      <c r="I9" s="13"/>
      <c r="J9" s="13"/>
      <c r="K9" s="13">
        <v>0.02</v>
      </c>
      <c r="L9" s="13">
        <v>7.0000000000000007E-2</v>
      </c>
      <c r="M9" s="13">
        <v>0.6</v>
      </c>
      <c r="N9" s="13">
        <v>3.45</v>
      </c>
      <c r="O9" s="13">
        <v>4.76</v>
      </c>
      <c r="P9" s="13">
        <v>0.05</v>
      </c>
      <c r="Q9" s="13">
        <v>0.77</v>
      </c>
      <c r="R9" s="13">
        <v>99.1</v>
      </c>
      <c r="S9" s="13">
        <v>763.99</v>
      </c>
      <c r="T9" s="13">
        <v>30.76</v>
      </c>
      <c r="U9" s="13">
        <v>53.86</v>
      </c>
      <c r="V9" s="13">
        <v>19.420000000000002</v>
      </c>
      <c r="W9" s="13">
        <v>78.47</v>
      </c>
      <c r="X9" s="13">
        <v>5.62</v>
      </c>
      <c r="Y9" s="13"/>
      <c r="Z9" s="13"/>
      <c r="AA9" s="32">
        <f t="shared" si="0"/>
        <v>24.837126137841352</v>
      </c>
      <c r="AB9" s="32">
        <f t="shared" si="1"/>
        <v>2.7734294541709574</v>
      </c>
      <c r="AC9" s="32">
        <f t="shared" si="2"/>
        <v>13.962633451957295</v>
      </c>
      <c r="AD9" s="33">
        <v>733.47711828416709</v>
      </c>
      <c r="AE9" s="34"/>
      <c r="AF9" s="100"/>
    </row>
    <row r="10" spans="1:32">
      <c r="A10" s="100"/>
      <c r="B10" s="100"/>
      <c r="C10" s="47" t="s">
        <v>921</v>
      </c>
      <c r="D10" s="13">
        <v>75.459999999999994</v>
      </c>
      <c r="E10" s="13">
        <v>0.09</v>
      </c>
      <c r="F10" s="13">
        <v>12.36</v>
      </c>
      <c r="G10" s="13">
        <v>1.49</v>
      </c>
      <c r="H10" s="13"/>
      <c r="I10" s="13"/>
      <c r="J10" s="13"/>
      <c r="K10" s="13">
        <v>0.03</v>
      </c>
      <c r="L10" s="13">
        <v>0.25</v>
      </c>
      <c r="M10" s="13">
        <v>0.69</v>
      </c>
      <c r="N10" s="13">
        <v>2.78</v>
      </c>
      <c r="O10" s="13">
        <v>4.5199999999999996</v>
      </c>
      <c r="P10" s="13">
        <v>7.0000000000000007E-2</v>
      </c>
      <c r="Q10" s="13">
        <v>1.35</v>
      </c>
      <c r="R10" s="13">
        <v>99.1</v>
      </c>
      <c r="S10" s="13">
        <v>891.19</v>
      </c>
      <c r="T10" s="13">
        <v>32.64</v>
      </c>
      <c r="U10" s="13">
        <v>38.1</v>
      </c>
      <c r="V10" s="13">
        <v>7.52</v>
      </c>
      <c r="W10" s="13">
        <v>128.71</v>
      </c>
      <c r="X10" s="13">
        <v>5.74</v>
      </c>
      <c r="Y10" s="13"/>
      <c r="Z10" s="13"/>
      <c r="AA10" s="32">
        <f t="shared" si="0"/>
        <v>27.303615196078432</v>
      </c>
      <c r="AB10" s="32">
        <f t="shared" si="1"/>
        <v>5.0664893617021285</v>
      </c>
      <c r="AC10" s="32">
        <f t="shared" si="2"/>
        <v>22.423344947735192</v>
      </c>
      <c r="AD10" s="33">
        <v>783.58158218393726</v>
      </c>
      <c r="AE10" s="34"/>
      <c r="AF10" s="100"/>
    </row>
    <row r="11" spans="1:32">
      <c r="A11" s="100"/>
      <c r="B11" s="100" t="s">
        <v>902</v>
      </c>
      <c r="C11" s="47" t="s">
        <v>922</v>
      </c>
      <c r="D11" s="13">
        <v>70.34</v>
      </c>
      <c r="E11" s="13">
        <v>0.44</v>
      </c>
      <c r="F11" s="13">
        <v>14.82</v>
      </c>
      <c r="G11" s="13">
        <v>2.35</v>
      </c>
      <c r="H11" s="13"/>
      <c r="I11" s="13"/>
      <c r="J11" s="13"/>
      <c r="K11" s="13">
        <v>0.05</v>
      </c>
      <c r="L11" s="13">
        <v>0.78</v>
      </c>
      <c r="M11" s="13">
        <v>1.8</v>
      </c>
      <c r="N11" s="13">
        <v>3.09</v>
      </c>
      <c r="O11" s="13">
        <v>5.24</v>
      </c>
      <c r="P11" s="13">
        <v>0.15</v>
      </c>
      <c r="Q11" s="13">
        <v>0.71</v>
      </c>
      <c r="R11" s="13">
        <v>99.75</v>
      </c>
      <c r="S11" s="13">
        <v>229</v>
      </c>
      <c r="T11" s="13">
        <v>349</v>
      </c>
      <c r="U11" s="13">
        <v>19.399999999999999</v>
      </c>
      <c r="V11" s="13">
        <v>1.46</v>
      </c>
      <c r="W11" s="13">
        <v>228</v>
      </c>
      <c r="X11" s="13">
        <v>5.71</v>
      </c>
      <c r="Y11" s="13"/>
      <c r="Z11" s="13"/>
      <c r="AA11" s="32">
        <f t="shared" si="0"/>
        <v>0.65616045845272208</v>
      </c>
      <c r="AB11" s="32">
        <f t="shared" si="1"/>
        <v>13.287671232876711</v>
      </c>
      <c r="AC11" s="32">
        <f t="shared" si="2"/>
        <v>39.92994746059545</v>
      </c>
      <c r="AD11" s="13"/>
      <c r="AE11" s="34"/>
      <c r="AF11" s="100"/>
    </row>
    <row r="12" spans="1:32">
      <c r="A12" s="100"/>
      <c r="B12" s="100"/>
      <c r="C12" s="47" t="s">
        <v>923</v>
      </c>
      <c r="D12" s="13">
        <v>63.83</v>
      </c>
      <c r="E12" s="13">
        <v>0.65</v>
      </c>
      <c r="F12" s="13">
        <v>16.649999999999999</v>
      </c>
      <c r="G12" s="13">
        <v>3.82</v>
      </c>
      <c r="H12" s="13"/>
      <c r="I12" s="13"/>
      <c r="J12" s="13"/>
      <c r="K12" s="13">
        <v>7.0000000000000007E-2</v>
      </c>
      <c r="L12" s="13">
        <v>1.44</v>
      </c>
      <c r="M12" s="13">
        <v>3.28</v>
      </c>
      <c r="N12" s="13">
        <v>3.29</v>
      </c>
      <c r="O12" s="13">
        <v>5.83</v>
      </c>
      <c r="P12" s="13">
        <v>0.26</v>
      </c>
      <c r="Q12" s="13">
        <v>0.56999999999999995</v>
      </c>
      <c r="R12" s="13">
        <v>99.67</v>
      </c>
      <c r="S12" s="13">
        <v>226</v>
      </c>
      <c r="T12" s="13">
        <v>805</v>
      </c>
      <c r="U12" s="13">
        <v>19.399999999999999</v>
      </c>
      <c r="V12" s="13">
        <v>1.26</v>
      </c>
      <c r="W12" s="13">
        <v>327</v>
      </c>
      <c r="X12" s="13">
        <v>7.36</v>
      </c>
      <c r="Y12" s="13"/>
      <c r="Z12" s="13"/>
      <c r="AA12" s="32">
        <f t="shared" si="0"/>
        <v>0.28074534161490683</v>
      </c>
      <c r="AB12" s="32">
        <f t="shared" si="1"/>
        <v>15.396825396825395</v>
      </c>
      <c r="AC12" s="32">
        <f t="shared" si="2"/>
        <v>44.429347826086953</v>
      </c>
      <c r="AD12" s="13"/>
      <c r="AE12" s="34"/>
      <c r="AF12" s="100"/>
    </row>
    <row r="13" spans="1:32">
      <c r="A13" s="100"/>
      <c r="B13" s="100"/>
      <c r="C13" s="47" t="s">
        <v>924</v>
      </c>
      <c r="D13" s="13">
        <v>70.84</v>
      </c>
      <c r="E13" s="13">
        <v>0.35</v>
      </c>
      <c r="F13" s="13">
        <v>14.76</v>
      </c>
      <c r="G13" s="13">
        <v>2.0699999999999998</v>
      </c>
      <c r="H13" s="13"/>
      <c r="I13" s="13"/>
      <c r="J13" s="13"/>
      <c r="K13" s="13">
        <v>0.05</v>
      </c>
      <c r="L13" s="13">
        <v>0.68</v>
      </c>
      <c r="M13" s="13">
        <v>1.78</v>
      </c>
      <c r="N13" s="13">
        <v>3.17</v>
      </c>
      <c r="O13" s="13">
        <v>5.2</v>
      </c>
      <c r="P13" s="13">
        <v>0.14000000000000001</v>
      </c>
      <c r="Q13" s="13">
        <v>0.73</v>
      </c>
      <c r="R13" s="13">
        <v>99.76</v>
      </c>
      <c r="S13" s="13">
        <v>285</v>
      </c>
      <c r="T13" s="13">
        <v>368</v>
      </c>
      <c r="U13" s="13">
        <v>14.4</v>
      </c>
      <c r="V13" s="13">
        <v>0.89</v>
      </c>
      <c r="W13" s="13">
        <v>234</v>
      </c>
      <c r="X13" s="13">
        <v>5.95</v>
      </c>
      <c r="Y13" s="13"/>
      <c r="Z13" s="13"/>
      <c r="AA13" s="32">
        <f t="shared" si="0"/>
        <v>0.77445652173913049</v>
      </c>
      <c r="AB13" s="32">
        <f t="shared" si="1"/>
        <v>16.179775280898877</v>
      </c>
      <c r="AC13" s="32">
        <f t="shared" si="2"/>
        <v>39.32773109243697</v>
      </c>
      <c r="AD13" s="13"/>
      <c r="AE13" s="34"/>
      <c r="AF13" s="100"/>
    </row>
    <row r="14" spans="1:32">
      <c r="A14" s="100"/>
      <c r="B14" s="100"/>
      <c r="C14" s="47" t="s">
        <v>925</v>
      </c>
      <c r="D14" s="13">
        <v>63.4</v>
      </c>
      <c r="E14" s="13">
        <v>0.68</v>
      </c>
      <c r="F14" s="13">
        <v>16.100000000000001</v>
      </c>
      <c r="G14" s="13">
        <v>3.96</v>
      </c>
      <c r="H14" s="13"/>
      <c r="I14" s="13"/>
      <c r="J14" s="13"/>
      <c r="K14" s="13">
        <v>0.08</v>
      </c>
      <c r="L14" s="13">
        <v>1.48</v>
      </c>
      <c r="M14" s="13">
        <v>3.28</v>
      </c>
      <c r="N14" s="13">
        <v>3.35</v>
      </c>
      <c r="O14" s="13">
        <v>5.55</v>
      </c>
      <c r="P14" s="13">
        <v>0.28000000000000003</v>
      </c>
      <c r="Q14" s="13">
        <v>1.51</v>
      </c>
      <c r="R14" s="13">
        <v>99.66</v>
      </c>
      <c r="S14" s="13">
        <v>260</v>
      </c>
      <c r="T14" s="13">
        <v>738</v>
      </c>
      <c r="U14" s="13">
        <v>21.9</v>
      </c>
      <c r="V14" s="13">
        <v>1.47</v>
      </c>
      <c r="W14" s="13">
        <v>383</v>
      </c>
      <c r="X14" s="13">
        <v>8.1</v>
      </c>
      <c r="Y14" s="13"/>
      <c r="Z14" s="13"/>
      <c r="AA14" s="32">
        <f t="shared" si="0"/>
        <v>0.35230352303523033</v>
      </c>
      <c r="AB14" s="32">
        <f t="shared" si="1"/>
        <v>14.897959183673469</v>
      </c>
      <c r="AC14" s="32">
        <f t="shared" si="2"/>
        <v>47.283950617283949</v>
      </c>
      <c r="AD14" s="13"/>
      <c r="AE14" s="34"/>
      <c r="AF14" s="100"/>
    </row>
    <row r="15" spans="1:32">
      <c r="A15" s="100"/>
      <c r="B15" s="100"/>
      <c r="C15" s="47" t="s">
        <v>926</v>
      </c>
      <c r="D15" s="13">
        <v>67.72</v>
      </c>
      <c r="E15" s="13">
        <v>0.53</v>
      </c>
      <c r="F15" s="13">
        <v>15.21</v>
      </c>
      <c r="G15" s="13">
        <v>2.99</v>
      </c>
      <c r="H15" s="13"/>
      <c r="I15" s="13"/>
      <c r="J15" s="13"/>
      <c r="K15" s="13">
        <v>0.05</v>
      </c>
      <c r="L15" s="13">
        <v>1.1000000000000001</v>
      </c>
      <c r="M15" s="13">
        <v>2.48</v>
      </c>
      <c r="N15" s="13">
        <v>3.15</v>
      </c>
      <c r="O15" s="13">
        <v>5.24</v>
      </c>
      <c r="P15" s="13">
        <v>0.2</v>
      </c>
      <c r="Q15" s="13">
        <v>1.03</v>
      </c>
      <c r="R15" s="13">
        <v>99.7</v>
      </c>
      <c r="S15" s="13">
        <v>236</v>
      </c>
      <c r="T15" s="13">
        <v>517</v>
      </c>
      <c r="U15" s="13">
        <v>15.1</v>
      </c>
      <c r="V15" s="13">
        <v>0.92</v>
      </c>
      <c r="W15" s="13">
        <v>217</v>
      </c>
      <c r="X15" s="13">
        <v>4.62</v>
      </c>
      <c r="Y15" s="13"/>
      <c r="Z15" s="13"/>
      <c r="AA15" s="32">
        <f t="shared" si="0"/>
        <v>0.45647969052224369</v>
      </c>
      <c r="AB15" s="32">
        <f t="shared" si="1"/>
        <v>16.413043478260867</v>
      </c>
      <c r="AC15" s="32">
        <f t="shared" si="2"/>
        <v>46.969696969696969</v>
      </c>
      <c r="AD15" s="13"/>
      <c r="AE15" s="34"/>
      <c r="AF15" s="100"/>
    </row>
    <row r="16" spans="1:32">
      <c r="A16" s="100"/>
      <c r="B16" s="100"/>
      <c r="C16" s="47" t="s">
        <v>927</v>
      </c>
      <c r="D16" s="13">
        <v>62.98</v>
      </c>
      <c r="E16" s="13">
        <v>0.75</v>
      </c>
      <c r="F16" s="13">
        <v>16.399999999999999</v>
      </c>
      <c r="G16" s="13">
        <v>4.3499999999999996</v>
      </c>
      <c r="H16" s="13"/>
      <c r="I16" s="13"/>
      <c r="J16" s="13"/>
      <c r="K16" s="13">
        <v>7.0000000000000007E-2</v>
      </c>
      <c r="L16" s="13">
        <v>1.62</v>
      </c>
      <c r="M16" s="13">
        <v>3.52</v>
      </c>
      <c r="N16" s="13">
        <v>3.18</v>
      </c>
      <c r="O16" s="13">
        <v>5.48</v>
      </c>
      <c r="P16" s="13">
        <v>0.31</v>
      </c>
      <c r="Q16" s="13">
        <v>1</v>
      </c>
      <c r="R16" s="13">
        <v>99.66</v>
      </c>
      <c r="S16" s="13">
        <v>227</v>
      </c>
      <c r="T16" s="13">
        <v>741</v>
      </c>
      <c r="U16" s="13">
        <v>22.1</v>
      </c>
      <c r="V16" s="13">
        <v>1.27</v>
      </c>
      <c r="W16" s="13">
        <v>336</v>
      </c>
      <c r="X16" s="13">
        <v>6.62</v>
      </c>
      <c r="Y16" s="13"/>
      <c r="Z16" s="13"/>
      <c r="AA16" s="32">
        <f t="shared" si="0"/>
        <v>0.30634278002699056</v>
      </c>
      <c r="AB16" s="32">
        <f t="shared" si="1"/>
        <v>17.401574803149607</v>
      </c>
      <c r="AC16" s="32">
        <f t="shared" si="2"/>
        <v>50.755287009063444</v>
      </c>
      <c r="AD16" s="13"/>
      <c r="AE16" s="34"/>
      <c r="AF16" s="100"/>
    </row>
    <row r="17" spans="1:32">
      <c r="A17" s="100"/>
      <c r="B17" s="100"/>
      <c r="C17" s="47" t="s">
        <v>928</v>
      </c>
      <c r="D17" s="13">
        <v>59.87</v>
      </c>
      <c r="E17" s="13">
        <v>0.91</v>
      </c>
      <c r="F17" s="13">
        <v>16.850000000000001</v>
      </c>
      <c r="G17" s="13">
        <v>5.65</v>
      </c>
      <c r="H17" s="13"/>
      <c r="I17" s="13"/>
      <c r="J17" s="13"/>
      <c r="K17" s="13">
        <v>0.09</v>
      </c>
      <c r="L17" s="13">
        <v>2.0499999999999998</v>
      </c>
      <c r="M17" s="13">
        <v>3.73</v>
      </c>
      <c r="N17" s="13">
        <v>3.21</v>
      </c>
      <c r="O17" s="13">
        <v>6.17</v>
      </c>
      <c r="P17" s="13">
        <v>0.38</v>
      </c>
      <c r="Q17" s="13">
        <v>0.7</v>
      </c>
      <c r="R17" s="13">
        <v>99.61</v>
      </c>
      <c r="S17" s="13">
        <v>272</v>
      </c>
      <c r="T17" s="13">
        <v>747</v>
      </c>
      <c r="U17" s="13">
        <v>25.8</v>
      </c>
      <c r="V17" s="13">
        <v>1.19</v>
      </c>
      <c r="W17" s="13">
        <v>419</v>
      </c>
      <c r="X17" s="13">
        <v>6.62</v>
      </c>
      <c r="Y17" s="13"/>
      <c r="Z17" s="13"/>
      <c r="AA17" s="32">
        <f t="shared" si="0"/>
        <v>0.36412315930388217</v>
      </c>
      <c r="AB17" s="32">
        <f t="shared" si="1"/>
        <v>21.680672268907564</v>
      </c>
      <c r="AC17" s="32">
        <f t="shared" si="2"/>
        <v>63.293051359516618</v>
      </c>
      <c r="AD17" s="13"/>
      <c r="AE17" s="34"/>
      <c r="AF17" s="100"/>
    </row>
    <row r="18" spans="1:32">
      <c r="A18" s="100"/>
      <c r="B18" s="100"/>
      <c r="C18" s="47" t="s">
        <v>929</v>
      </c>
      <c r="D18" s="13">
        <v>65.89</v>
      </c>
      <c r="E18" s="13">
        <v>0.65</v>
      </c>
      <c r="F18" s="13">
        <v>15.48</v>
      </c>
      <c r="G18" s="13">
        <v>3.95</v>
      </c>
      <c r="H18" s="13"/>
      <c r="I18" s="13"/>
      <c r="J18" s="13"/>
      <c r="K18" s="13">
        <v>0.08</v>
      </c>
      <c r="L18" s="13">
        <v>1.38</v>
      </c>
      <c r="M18" s="13">
        <v>3.11</v>
      </c>
      <c r="N18" s="13">
        <v>3.36</v>
      </c>
      <c r="O18" s="13">
        <v>4.8099999999999996</v>
      </c>
      <c r="P18" s="13">
        <v>0.25</v>
      </c>
      <c r="Q18" s="13">
        <v>0.74</v>
      </c>
      <c r="R18" s="13">
        <v>99.69</v>
      </c>
      <c r="S18" s="13">
        <v>249</v>
      </c>
      <c r="T18" s="13">
        <v>555</v>
      </c>
      <c r="U18" s="13">
        <v>23.5</v>
      </c>
      <c r="V18" s="13">
        <v>1.04</v>
      </c>
      <c r="W18" s="13">
        <v>295</v>
      </c>
      <c r="X18" s="13">
        <v>4.6900000000000004</v>
      </c>
      <c r="Y18" s="13"/>
      <c r="Z18" s="13"/>
      <c r="AA18" s="32">
        <f t="shared" si="0"/>
        <v>0.44864864864864867</v>
      </c>
      <c r="AB18" s="32">
        <f t="shared" si="1"/>
        <v>22.596153846153847</v>
      </c>
      <c r="AC18" s="32">
        <f t="shared" si="2"/>
        <v>62.899786780383792</v>
      </c>
      <c r="AD18" s="13"/>
      <c r="AE18" s="34"/>
      <c r="AF18" s="100"/>
    </row>
    <row r="19" spans="1:32">
      <c r="A19" s="100"/>
      <c r="B19" s="100"/>
      <c r="C19" s="47" t="s">
        <v>930</v>
      </c>
      <c r="D19" s="13">
        <v>67.83</v>
      </c>
      <c r="E19" s="13">
        <v>0.64</v>
      </c>
      <c r="F19" s="13">
        <v>14.68</v>
      </c>
      <c r="G19" s="13">
        <v>3.85</v>
      </c>
      <c r="H19" s="13"/>
      <c r="I19" s="13"/>
      <c r="J19" s="13"/>
      <c r="K19" s="13">
        <v>7.0000000000000007E-2</v>
      </c>
      <c r="L19" s="13">
        <v>1.37</v>
      </c>
      <c r="M19" s="13">
        <v>2.4</v>
      </c>
      <c r="N19" s="13">
        <v>3.3</v>
      </c>
      <c r="O19" s="13">
        <v>4.3099999999999996</v>
      </c>
      <c r="P19" s="13">
        <v>0.25</v>
      </c>
      <c r="Q19" s="13">
        <v>1</v>
      </c>
      <c r="R19" s="13">
        <v>99.71</v>
      </c>
      <c r="S19" s="13">
        <v>296</v>
      </c>
      <c r="T19" s="13">
        <v>347</v>
      </c>
      <c r="U19" s="13">
        <v>20.6</v>
      </c>
      <c r="V19" s="13">
        <v>1.35</v>
      </c>
      <c r="W19" s="13">
        <v>350</v>
      </c>
      <c r="X19" s="13">
        <v>8.0299999999999994</v>
      </c>
      <c r="Y19" s="13"/>
      <c r="Z19" s="13"/>
      <c r="AA19" s="32">
        <f t="shared" si="0"/>
        <v>0.85302593659942361</v>
      </c>
      <c r="AB19" s="32">
        <f t="shared" si="1"/>
        <v>15.25925925925926</v>
      </c>
      <c r="AC19" s="32">
        <f t="shared" si="2"/>
        <v>43.586550435865504</v>
      </c>
      <c r="AD19" s="13"/>
      <c r="AE19" s="34"/>
      <c r="AF19" s="100"/>
    </row>
    <row r="20" spans="1:32">
      <c r="A20" s="100"/>
      <c r="B20" s="100"/>
      <c r="C20" s="47" t="s">
        <v>931</v>
      </c>
      <c r="D20" s="13">
        <v>64.91</v>
      </c>
      <c r="E20" s="13">
        <v>0.75</v>
      </c>
      <c r="F20" s="13">
        <v>16.100000000000001</v>
      </c>
      <c r="G20" s="13">
        <v>4.16</v>
      </c>
      <c r="H20" s="13"/>
      <c r="I20" s="13"/>
      <c r="J20" s="13"/>
      <c r="K20" s="13">
        <v>7.0000000000000007E-2</v>
      </c>
      <c r="L20" s="13">
        <v>1.56</v>
      </c>
      <c r="M20" s="13">
        <v>3.2</v>
      </c>
      <c r="N20" s="13">
        <v>3.14</v>
      </c>
      <c r="O20" s="13">
        <v>4.93</v>
      </c>
      <c r="P20" s="13">
        <v>0.31</v>
      </c>
      <c r="Q20" s="13">
        <v>0.57999999999999996</v>
      </c>
      <c r="R20" s="13">
        <v>99.69</v>
      </c>
      <c r="S20" s="13">
        <v>241</v>
      </c>
      <c r="T20" s="13">
        <v>730</v>
      </c>
      <c r="U20" s="13">
        <v>20.6</v>
      </c>
      <c r="V20" s="13">
        <v>1.5</v>
      </c>
      <c r="W20" s="13">
        <v>336</v>
      </c>
      <c r="X20" s="13">
        <v>8.0399999999999991</v>
      </c>
      <c r="Y20" s="13"/>
      <c r="Z20" s="13"/>
      <c r="AA20" s="32">
        <f t="shared" si="0"/>
        <v>0.33013698630136984</v>
      </c>
      <c r="AB20" s="32">
        <f t="shared" si="1"/>
        <v>13.733333333333334</v>
      </c>
      <c r="AC20" s="32">
        <f t="shared" si="2"/>
        <v>41.791044776119406</v>
      </c>
      <c r="AD20" s="13"/>
      <c r="AE20" s="34"/>
      <c r="AF20" s="100"/>
    </row>
    <row r="21" spans="1:32">
      <c r="A21" s="100"/>
      <c r="B21" s="100"/>
      <c r="C21" s="47" t="s">
        <v>932</v>
      </c>
      <c r="D21" s="13">
        <v>74.94</v>
      </c>
      <c r="E21" s="13">
        <v>0.14000000000000001</v>
      </c>
      <c r="F21" s="13">
        <v>14.75</v>
      </c>
      <c r="G21" s="13">
        <v>0.23</v>
      </c>
      <c r="H21" s="13"/>
      <c r="I21" s="13"/>
      <c r="J21" s="13"/>
      <c r="K21" s="13">
        <v>0.01</v>
      </c>
      <c r="L21" s="13">
        <v>0.28999999999999998</v>
      </c>
      <c r="M21" s="13">
        <v>0.41</v>
      </c>
      <c r="N21" s="13">
        <v>3.6</v>
      </c>
      <c r="O21" s="13">
        <v>4.62</v>
      </c>
      <c r="P21" s="13">
        <v>0.18</v>
      </c>
      <c r="Q21" s="13">
        <v>0.71</v>
      </c>
      <c r="R21" s="13">
        <v>99.87</v>
      </c>
      <c r="S21" s="13">
        <v>321</v>
      </c>
      <c r="T21" s="13">
        <v>96</v>
      </c>
      <c r="U21" s="13">
        <v>22.7</v>
      </c>
      <c r="V21" s="13">
        <v>4.8099999999999996</v>
      </c>
      <c r="W21" s="13">
        <v>76.599999999999994</v>
      </c>
      <c r="X21" s="13">
        <v>2.5</v>
      </c>
      <c r="Y21" s="13"/>
      <c r="Z21" s="13"/>
      <c r="AA21" s="32">
        <f t="shared" si="0"/>
        <v>3.34375</v>
      </c>
      <c r="AB21" s="32">
        <f t="shared" si="1"/>
        <v>4.7193347193347197</v>
      </c>
      <c r="AC21" s="32">
        <f t="shared" si="2"/>
        <v>30.639999999999997</v>
      </c>
      <c r="AD21" s="13"/>
      <c r="AE21" s="34"/>
      <c r="AF21" s="100"/>
    </row>
    <row r="22" spans="1:32">
      <c r="A22" s="100"/>
      <c r="B22" s="100"/>
      <c r="C22" s="47" t="s">
        <v>933</v>
      </c>
      <c r="D22" s="13">
        <v>61.95</v>
      </c>
      <c r="E22" s="13">
        <v>0.69</v>
      </c>
      <c r="F22" s="13">
        <v>15.93</v>
      </c>
      <c r="G22" s="13">
        <v>3.93</v>
      </c>
      <c r="H22" s="13"/>
      <c r="I22" s="13"/>
      <c r="J22" s="13"/>
      <c r="K22" s="13">
        <v>0.06</v>
      </c>
      <c r="L22" s="13">
        <v>1.5</v>
      </c>
      <c r="M22" s="13">
        <v>3.04</v>
      </c>
      <c r="N22" s="13">
        <v>5.43</v>
      </c>
      <c r="O22" s="13">
        <v>5.98</v>
      </c>
      <c r="P22" s="13">
        <v>0.3</v>
      </c>
      <c r="Q22" s="13">
        <v>0.84</v>
      </c>
      <c r="R22" s="13">
        <v>99.66</v>
      </c>
      <c r="S22" s="13">
        <v>247</v>
      </c>
      <c r="T22" s="13">
        <v>729</v>
      </c>
      <c r="U22" s="13">
        <v>18.7</v>
      </c>
      <c r="V22" s="13">
        <v>1.26</v>
      </c>
      <c r="W22" s="13">
        <v>325</v>
      </c>
      <c r="X22" s="13">
        <v>7.7</v>
      </c>
      <c r="Y22" s="13"/>
      <c r="Z22" s="13"/>
      <c r="AA22" s="32">
        <f t="shared" si="0"/>
        <v>0.33882030178326472</v>
      </c>
      <c r="AB22" s="32">
        <f t="shared" si="1"/>
        <v>14.84126984126984</v>
      </c>
      <c r="AC22" s="32">
        <f t="shared" si="2"/>
        <v>42.20779220779221</v>
      </c>
      <c r="AD22" s="13"/>
      <c r="AE22" s="34"/>
      <c r="AF22" s="100"/>
    </row>
    <row r="23" spans="1:32">
      <c r="A23" s="100"/>
      <c r="B23" s="100"/>
      <c r="C23" s="47" t="s">
        <v>934</v>
      </c>
      <c r="D23" s="13">
        <v>72.08</v>
      </c>
      <c r="E23" s="13">
        <v>0.32</v>
      </c>
      <c r="F23" s="13">
        <v>14.38</v>
      </c>
      <c r="G23" s="13">
        <v>1.83</v>
      </c>
      <c r="H23" s="13"/>
      <c r="I23" s="13"/>
      <c r="J23" s="13"/>
      <c r="K23" s="13">
        <v>0.06</v>
      </c>
      <c r="L23" s="13">
        <v>0.55000000000000004</v>
      </c>
      <c r="M23" s="13">
        <v>1.29</v>
      </c>
      <c r="N23" s="13">
        <v>3.15</v>
      </c>
      <c r="O23" s="13">
        <v>5.08</v>
      </c>
      <c r="P23" s="13">
        <v>0.16</v>
      </c>
      <c r="Q23" s="13">
        <v>0.85</v>
      </c>
      <c r="R23" s="13">
        <v>99.75</v>
      </c>
      <c r="S23" s="13">
        <v>313</v>
      </c>
      <c r="T23" s="13">
        <v>134</v>
      </c>
      <c r="U23" s="13">
        <v>25.9</v>
      </c>
      <c r="V23" s="13">
        <v>2.58</v>
      </c>
      <c r="W23" s="13">
        <v>155</v>
      </c>
      <c r="X23" s="13">
        <v>2.75</v>
      </c>
      <c r="Y23" s="13"/>
      <c r="Z23" s="13"/>
      <c r="AA23" s="32">
        <f t="shared" si="0"/>
        <v>2.3358208955223883</v>
      </c>
      <c r="AB23" s="32">
        <f t="shared" si="1"/>
        <v>10.038759689922479</v>
      </c>
      <c r="AC23" s="32">
        <f t="shared" si="2"/>
        <v>56.363636363636367</v>
      </c>
      <c r="AD23" s="33">
        <v>789.98290494499304</v>
      </c>
      <c r="AE23" s="34"/>
      <c r="AF23" s="100"/>
    </row>
    <row r="24" spans="1:32">
      <c r="A24" s="100"/>
      <c r="B24" s="100"/>
      <c r="C24" s="47" t="s">
        <v>935</v>
      </c>
      <c r="D24" s="13">
        <v>71.11</v>
      </c>
      <c r="E24" s="13">
        <v>0.43</v>
      </c>
      <c r="F24" s="13">
        <v>14.11</v>
      </c>
      <c r="G24" s="13">
        <v>2.42</v>
      </c>
      <c r="H24" s="13"/>
      <c r="I24" s="13"/>
      <c r="J24" s="13"/>
      <c r="K24" s="13">
        <v>0.04</v>
      </c>
      <c r="L24" s="13">
        <v>0.72</v>
      </c>
      <c r="M24" s="13">
        <v>1.75</v>
      </c>
      <c r="N24" s="13">
        <v>2.97</v>
      </c>
      <c r="O24" s="13">
        <v>5.3</v>
      </c>
      <c r="P24" s="13">
        <v>0.17</v>
      </c>
      <c r="Q24" s="13">
        <v>0.74</v>
      </c>
      <c r="R24" s="13">
        <v>99.74</v>
      </c>
      <c r="S24" s="13">
        <v>314</v>
      </c>
      <c r="T24" s="13">
        <v>188</v>
      </c>
      <c r="U24" s="13">
        <v>30.2</v>
      </c>
      <c r="V24" s="13">
        <v>2.39</v>
      </c>
      <c r="W24" s="13">
        <v>157</v>
      </c>
      <c r="X24" s="13">
        <v>3.09</v>
      </c>
      <c r="Y24" s="13"/>
      <c r="Z24" s="13"/>
      <c r="AA24" s="32">
        <f t="shared" si="0"/>
        <v>1.6702127659574468</v>
      </c>
      <c r="AB24" s="32">
        <f t="shared" si="1"/>
        <v>12.635983263598325</v>
      </c>
      <c r="AC24" s="32">
        <f t="shared" si="2"/>
        <v>50.809061488673144</v>
      </c>
      <c r="AD24" s="33">
        <v>782.45000004550604</v>
      </c>
      <c r="AE24" s="34"/>
      <c r="AF24" s="100"/>
    </row>
    <row r="25" spans="1:32">
      <c r="A25" s="100"/>
      <c r="B25" s="100"/>
      <c r="C25" s="47" t="s">
        <v>936</v>
      </c>
      <c r="D25" s="13">
        <v>71.180000000000007</v>
      </c>
      <c r="E25" s="13">
        <v>0.42</v>
      </c>
      <c r="F25" s="13">
        <v>14.07</v>
      </c>
      <c r="G25" s="13">
        <v>2.63</v>
      </c>
      <c r="H25" s="13"/>
      <c r="I25" s="13"/>
      <c r="J25" s="13"/>
      <c r="K25" s="13">
        <v>0.05</v>
      </c>
      <c r="L25" s="13">
        <v>0.77</v>
      </c>
      <c r="M25" s="13">
        <v>1.74</v>
      </c>
      <c r="N25" s="13">
        <v>3.04</v>
      </c>
      <c r="O25" s="13">
        <v>4.8</v>
      </c>
      <c r="P25" s="13">
        <v>0.17</v>
      </c>
      <c r="Q25" s="13">
        <v>0.86</v>
      </c>
      <c r="R25" s="13">
        <v>99.75</v>
      </c>
      <c r="S25" s="13">
        <v>346</v>
      </c>
      <c r="T25" s="13">
        <v>173</v>
      </c>
      <c r="U25" s="13">
        <v>31.5</v>
      </c>
      <c r="V25" s="13">
        <v>3.82</v>
      </c>
      <c r="W25" s="13">
        <v>218</v>
      </c>
      <c r="X25" s="13">
        <v>5.94</v>
      </c>
      <c r="Y25" s="13"/>
      <c r="Z25" s="13"/>
      <c r="AA25" s="32">
        <f t="shared" si="0"/>
        <v>2</v>
      </c>
      <c r="AB25" s="32">
        <f t="shared" si="1"/>
        <v>8.2460732984293195</v>
      </c>
      <c r="AC25" s="32">
        <f t="shared" si="2"/>
        <v>36.700336700336699</v>
      </c>
      <c r="AD25" s="33">
        <v>815.39753989914982</v>
      </c>
      <c r="AE25" s="34"/>
      <c r="AF25" s="100"/>
    </row>
    <row r="26" spans="1:32">
      <c r="A26" s="100"/>
      <c r="B26" s="100"/>
      <c r="C26" s="47" t="s">
        <v>937</v>
      </c>
      <c r="D26" s="13">
        <v>67.260000000000005</v>
      </c>
      <c r="E26" s="13">
        <v>0.56000000000000005</v>
      </c>
      <c r="F26" s="13">
        <v>13.78</v>
      </c>
      <c r="G26" s="13">
        <v>3.35</v>
      </c>
      <c r="H26" s="13"/>
      <c r="I26" s="13"/>
      <c r="J26" s="13"/>
      <c r="K26" s="13">
        <v>7.0000000000000007E-2</v>
      </c>
      <c r="L26" s="13">
        <v>1.33</v>
      </c>
      <c r="M26" s="13">
        <v>4.55</v>
      </c>
      <c r="N26" s="13">
        <v>2.98</v>
      </c>
      <c r="O26" s="13">
        <v>3.89</v>
      </c>
      <c r="P26" s="13">
        <v>0.27</v>
      </c>
      <c r="Q26" s="13">
        <v>1.57</v>
      </c>
      <c r="R26" s="13">
        <v>99.59</v>
      </c>
      <c r="S26" s="13">
        <v>190</v>
      </c>
      <c r="T26" s="13">
        <v>395</v>
      </c>
      <c r="U26" s="13">
        <v>33.700000000000003</v>
      </c>
      <c r="V26" s="13">
        <v>3.19</v>
      </c>
      <c r="W26" s="13">
        <v>252</v>
      </c>
      <c r="X26" s="13">
        <v>6.59</v>
      </c>
      <c r="Y26" s="13"/>
      <c r="Z26" s="13"/>
      <c r="AA26" s="32">
        <f t="shared" si="0"/>
        <v>0.48101265822784811</v>
      </c>
      <c r="AB26" s="32">
        <f t="shared" si="1"/>
        <v>10.564263322884013</v>
      </c>
      <c r="AC26" s="32">
        <f t="shared" si="2"/>
        <v>38.239757207890747</v>
      </c>
      <c r="AD26" s="33">
        <v>787.94599075431177</v>
      </c>
      <c r="AE26" s="34"/>
      <c r="AF26" s="100"/>
    </row>
    <row r="27" spans="1:32">
      <c r="A27" s="100"/>
      <c r="B27" s="100"/>
      <c r="C27" s="47" t="s">
        <v>938</v>
      </c>
      <c r="D27" s="13">
        <v>74.650000000000006</v>
      </c>
      <c r="E27" s="13">
        <v>0.17</v>
      </c>
      <c r="F27" s="13">
        <v>13.27</v>
      </c>
      <c r="G27" s="13">
        <v>1.39</v>
      </c>
      <c r="H27" s="13"/>
      <c r="I27" s="13"/>
      <c r="J27" s="13"/>
      <c r="K27" s="13">
        <v>0.06</v>
      </c>
      <c r="L27" s="13">
        <v>0.28000000000000003</v>
      </c>
      <c r="M27" s="13">
        <v>1.1399999999999999</v>
      </c>
      <c r="N27" s="13">
        <v>3.44</v>
      </c>
      <c r="O27" s="13">
        <v>4.58</v>
      </c>
      <c r="P27" s="13">
        <v>0.06</v>
      </c>
      <c r="Q27" s="13">
        <v>0.74</v>
      </c>
      <c r="R27" s="13">
        <v>99.78</v>
      </c>
      <c r="S27" s="13">
        <v>375</v>
      </c>
      <c r="T27" s="13">
        <v>61.8</v>
      </c>
      <c r="U27" s="13">
        <v>38.9</v>
      </c>
      <c r="V27" s="13">
        <v>6.25</v>
      </c>
      <c r="W27" s="13">
        <v>130</v>
      </c>
      <c r="X27" s="13">
        <v>4.59</v>
      </c>
      <c r="Y27" s="13"/>
      <c r="Z27" s="13"/>
      <c r="AA27" s="32">
        <f t="shared" si="0"/>
        <v>6.0679611650485441</v>
      </c>
      <c r="AB27" s="32">
        <f t="shared" si="1"/>
        <v>6.2240000000000002</v>
      </c>
      <c r="AC27" s="32">
        <f t="shared" si="2"/>
        <v>28.322440087145971</v>
      </c>
      <c r="AD27" s="33">
        <v>772.57559062247071</v>
      </c>
      <c r="AE27" s="34"/>
      <c r="AF27" s="100"/>
    </row>
    <row r="28" spans="1:32">
      <c r="A28" s="100"/>
      <c r="B28" s="100"/>
      <c r="C28" s="47" t="s">
        <v>939</v>
      </c>
      <c r="D28" s="13">
        <v>73.260000000000005</v>
      </c>
      <c r="E28" s="13">
        <v>0.31</v>
      </c>
      <c r="F28" s="13">
        <v>13.38</v>
      </c>
      <c r="G28" s="13">
        <v>2.0299999999999998</v>
      </c>
      <c r="H28" s="13"/>
      <c r="I28" s="13"/>
      <c r="J28" s="13"/>
      <c r="K28" s="13">
        <v>0.06</v>
      </c>
      <c r="L28" s="13">
        <v>0.52</v>
      </c>
      <c r="M28" s="13">
        <v>1.44</v>
      </c>
      <c r="N28" s="13">
        <v>3.06</v>
      </c>
      <c r="O28" s="13">
        <v>4.7699999999999996</v>
      </c>
      <c r="P28" s="13">
        <v>0.12</v>
      </c>
      <c r="Q28" s="13">
        <v>0.82</v>
      </c>
      <c r="R28" s="13">
        <v>99.77</v>
      </c>
      <c r="S28" s="13">
        <v>324</v>
      </c>
      <c r="T28" s="13">
        <v>108</v>
      </c>
      <c r="U28" s="13">
        <v>35.299999999999997</v>
      </c>
      <c r="V28" s="13">
        <v>4.5199999999999996</v>
      </c>
      <c r="W28" s="13">
        <v>201</v>
      </c>
      <c r="X28" s="13">
        <v>5.7</v>
      </c>
      <c r="Y28" s="13"/>
      <c r="Z28" s="13"/>
      <c r="AA28" s="32">
        <f t="shared" si="0"/>
        <v>3</v>
      </c>
      <c r="AB28" s="32">
        <f t="shared" si="1"/>
        <v>7.8097345132743365</v>
      </c>
      <c r="AC28" s="32">
        <f t="shared" si="2"/>
        <v>35.263157894736842</v>
      </c>
      <c r="AD28" s="33">
        <v>809.6601789784105</v>
      </c>
      <c r="AE28" s="34"/>
      <c r="AF28" s="100"/>
    </row>
    <row r="29" spans="1:32">
      <c r="A29" s="100"/>
      <c r="B29" s="100"/>
      <c r="C29" s="47" t="s">
        <v>940</v>
      </c>
      <c r="D29" s="13">
        <v>73.540000000000006</v>
      </c>
      <c r="E29" s="13">
        <v>0.26</v>
      </c>
      <c r="F29" s="13">
        <v>13.35</v>
      </c>
      <c r="G29" s="13">
        <v>1.79</v>
      </c>
      <c r="H29" s="13"/>
      <c r="I29" s="13"/>
      <c r="J29" s="13"/>
      <c r="K29" s="13">
        <v>0.06</v>
      </c>
      <c r="L29" s="13">
        <v>0.45</v>
      </c>
      <c r="M29" s="13">
        <v>1.1200000000000001</v>
      </c>
      <c r="N29" s="13">
        <v>3.17</v>
      </c>
      <c r="O29" s="13">
        <v>4.93</v>
      </c>
      <c r="P29" s="13">
        <v>0.1</v>
      </c>
      <c r="Q29" s="13">
        <v>0.99</v>
      </c>
      <c r="R29" s="13">
        <v>99.76</v>
      </c>
      <c r="S29" s="13">
        <v>344</v>
      </c>
      <c r="T29" s="13">
        <v>77.900000000000006</v>
      </c>
      <c r="U29" s="13">
        <v>39.5</v>
      </c>
      <c r="V29" s="13">
        <v>6.2</v>
      </c>
      <c r="W29" s="13">
        <v>173</v>
      </c>
      <c r="X29" s="13">
        <v>5.63</v>
      </c>
      <c r="Y29" s="13"/>
      <c r="Z29" s="13"/>
      <c r="AA29" s="32">
        <f t="shared" si="0"/>
        <v>4.4159178433889599</v>
      </c>
      <c r="AB29" s="32">
        <f t="shared" si="1"/>
        <v>6.370967741935484</v>
      </c>
      <c r="AC29" s="32">
        <f t="shared" si="2"/>
        <v>30.728241563055064</v>
      </c>
      <c r="AD29" s="33">
        <v>798.01561926875831</v>
      </c>
      <c r="AE29" s="34"/>
      <c r="AF29" s="100"/>
    </row>
    <row r="30" spans="1:32">
      <c r="A30" s="100"/>
      <c r="B30" s="100"/>
      <c r="C30" s="47" t="s">
        <v>941</v>
      </c>
      <c r="D30" s="13">
        <v>73.989999999999995</v>
      </c>
      <c r="E30" s="13">
        <v>0.23</v>
      </c>
      <c r="F30" s="13">
        <v>13.39</v>
      </c>
      <c r="G30" s="13">
        <v>1.59</v>
      </c>
      <c r="H30" s="13"/>
      <c r="I30" s="13"/>
      <c r="J30" s="13"/>
      <c r="K30" s="13">
        <v>0.04</v>
      </c>
      <c r="L30" s="13">
        <v>0.39</v>
      </c>
      <c r="M30" s="13">
        <v>1.22</v>
      </c>
      <c r="N30" s="13">
        <v>3.2</v>
      </c>
      <c r="O30" s="13">
        <v>4.6900000000000004</v>
      </c>
      <c r="P30" s="13">
        <v>0.09</v>
      </c>
      <c r="Q30" s="13">
        <v>0.94</v>
      </c>
      <c r="R30" s="13">
        <v>99.78</v>
      </c>
      <c r="S30" s="13">
        <v>338</v>
      </c>
      <c r="T30" s="13">
        <v>81.3</v>
      </c>
      <c r="U30" s="13">
        <v>32.5</v>
      </c>
      <c r="V30" s="13">
        <v>3.49</v>
      </c>
      <c r="W30" s="13">
        <v>147</v>
      </c>
      <c r="X30" s="13">
        <v>4.33</v>
      </c>
      <c r="Y30" s="13"/>
      <c r="Z30" s="13"/>
      <c r="AA30" s="32">
        <f t="shared" si="0"/>
        <v>4.1574415744157447</v>
      </c>
      <c r="AB30" s="32">
        <f t="shared" si="1"/>
        <v>9.3123209169054437</v>
      </c>
      <c r="AC30" s="32">
        <f t="shared" si="2"/>
        <v>33.94919168591224</v>
      </c>
      <c r="AD30" s="33">
        <v>784.61191619986255</v>
      </c>
      <c r="AE30" s="34"/>
      <c r="AF30" s="100"/>
    </row>
    <row r="31" spans="1:32">
      <c r="A31" s="100"/>
      <c r="B31" s="100"/>
      <c r="C31" s="47" t="s">
        <v>942</v>
      </c>
      <c r="D31" s="13">
        <v>73.67</v>
      </c>
      <c r="E31" s="13">
        <v>0.22</v>
      </c>
      <c r="F31" s="13">
        <v>13.65</v>
      </c>
      <c r="G31" s="13">
        <v>1.46</v>
      </c>
      <c r="H31" s="13"/>
      <c r="I31" s="13"/>
      <c r="J31" s="13"/>
      <c r="K31" s="13">
        <v>0.05</v>
      </c>
      <c r="L31" s="13">
        <v>0.41</v>
      </c>
      <c r="M31" s="13">
        <v>1.1000000000000001</v>
      </c>
      <c r="N31" s="13">
        <v>3.11</v>
      </c>
      <c r="O31" s="13">
        <v>4.88</v>
      </c>
      <c r="P31" s="13">
        <v>0.11</v>
      </c>
      <c r="Q31" s="13">
        <v>1.1200000000000001</v>
      </c>
      <c r="R31" s="13">
        <v>99.78</v>
      </c>
      <c r="S31" s="13">
        <v>495</v>
      </c>
      <c r="T31" s="13">
        <v>94.1</v>
      </c>
      <c r="U31" s="13">
        <v>35.4</v>
      </c>
      <c r="V31" s="13">
        <v>10.4</v>
      </c>
      <c r="W31" s="13">
        <v>80.3</v>
      </c>
      <c r="X31" s="13">
        <v>2.94</v>
      </c>
      <c r="Y31" s="13"/>
      <c r="Z31" s="13"/>
      <c r="AA31" s="32">
        <f t="shared" si="0"/>
        <v>5.260361317747078</v>
      </c>
      <c r="AB31" s="32">
        <f t="shared" si="1"/>
        <v>3.4038461538461537</v>
      </c>
      <c r="AC31" s="32">
        <f t="shared" si="2"/>
        <v>27.312925170068027</v>
      </c>
      <c r="AD31" s="33">
        <v>737.09801623987141</v>
      </c>
      <c r="AE31" s="34"/>
      <c r="AF31" s="100"/>
    </row>
    <row r="32" spans="1:32">
      <c r="A32" s="100"/>
      <c r="B32" s="100"/>
      <c r="C32" s="47" t="s">
        <v>943</v>
      </c>
      <c r="D32" s="13">
        <v>73.819999999999993</v>
      </c>
      <c r="E32" s="13">
        <v>0.26</v>
      </c>
      <c r="F32" s="13">
        <v>13.24</v>
      </c>
      <c r="G32" s="13">
        <v>1.64</v>
      </c>
      <c r="H32" s="13"/>
      <c r="I32" s="13"/>
      <c r="J32" s="13"/>
      <c r="K32" s="13">
        <v>0.04</v>
      </c>
      <c r="L32" s="13">
        <v>0.44</v>
      </c>
      <c r="M32" s="13">
        <v>1.36</v>
      </c>
      <c r="N32" s="13">
        <v>2.8</v>
      </c>
      <c r="O32" s="13">
        <v>4.97</v>
      </c>
      <c r="P32" s="13">
        <v>0.1</v>
      </c>
      <c r="Q32" s="13">
        <v>1.1399999999999999</v>
      </c>
      <c r="R32" s="13">
        <v>99.8</v>
      </c>
      <c r="S32" s="13">
        <v>495</v>
      </c>
      <c r="T32" s="13">
        <v>82.9</v>
      </c>
      <c r="U32" s="13">
        <v>39.4</v>
      </c>
      <c r="V32" s="13">
        <v>5.95</v>
      </c>
      <c r="W32" s="13">
        <v>158</v>
      </c>
      <c r="X32" s="13">
        <v>5</v>
      </c>
      <c r="Y32" s="13"/>
      <c r="Z32" s="13"/>
      <c r="AA32" s="32">
        <f t="shared" si="0"/>
        <v>5.9710494571773216</v>
      </c>
      <c r="AB32" s="32">
        <f t="shared" si="1"/>
        <v>6.6218487394957979</v>
      </c>
      <c r="AC32" s="32">
        <f t="shared" si="2"/>
        <v>31.6</v>
      </c>
      <c r="AD32" s="33">
        <v>790.84580824411967</v>
      </c>
      <c r="AE32" s="34"/>
      <c r="AF32" s="100"/>
    </row>
    <row r="33" spans="1:32">
      <c r="A33" s="100"/>
      <c r="B33" s="100" t="s">
        <v>903</v>
      </c>
      <c r="C33" s="47" t="s">
        <v>944</v>
      </c>
      <c r="D33" s="13">
        <v>73.510000000000005</v>
      </c>
      <c r="E33" s="13">
        <v>0.32</v>
      </c>
      <c r="F33" s="13">
        <v>13.6</v>
      </c>
      <c r="G33" s="13">
        <v>1.46</v>
      </c>
      <c r="H33" s="13"/>
      <c r="I33" s="13"/>
      <c r="J33" s="13"/>
      <c r="K33" s="13">
        <v>0.03</v>
      </c>
      <c r="L33" s="13">
        <v>0.59</v>
      </c>
      <c r="M33" s="13">
        <v>1.56</v>
      </c>
      <c r="N33" s="13">
        <v>2.88</v>
      </c>
      <c r="O33" s="13">
        <v>5.07</v>
      </c>
      <c r="P33" s="13">
        <v>0.14000000000000001</v>
      </c>
      <c r="Q33" s="13">
        <v>0.61</v>
      </c>
      <c r="R33" s="13">
        <v>99.78</v>
      </c>
      <c r="S33" s="13">
        <v>450</v>
      </c>
      <c r="T33" s="13">
        <v>127</v>
      </c>
      <c r="U33" s="13">
        <v>32.9</v>
      </c>
      <c r="V33" s="13">
        <v>3.55</v>
      </c>
      <c r="W33" s="13">
        <v>185</v>
      </c>
      <c r="X33" s="13">
        <v>4.55</v>
      </c>
      <c r="Y33" s="13"/>
      <c r="Z33" s="13"/>
      <c r="AA33" s="32">
        <f t="shared" si="0"/>
        <v>3.5433070866141732</v>
      </c>
      <c r="AB33" s="32">
        <f t="shared" si="1"/>
        <v>9.2676056338028161</v>
      </c>
      <c r="AC33" s="32">
        <f t="shared" si="2"/>
        <v>40.659340659340664</v>
      </c>
      <c r="AD33" s="33">
        <v>801.44293484435218</v>
      </c>
      <c r="AE33" s="34"/>
      <c r="AF33" s="100"/>
    </row>
    <row r="34" spans="1:32">
      <c r="A34" s="100"/>
      <c r="B34" s="100"/>
      <c r="C34" s="47" t="s">
        <v>945</v>
      </c>
      <c r="D34" s="13">
        <v>77.25</v>
      </c>
      <c r="E34" s="13">
        <v>0.05</v>
      </c>
      <c r="F34" s="13">
        <v>12.3</v>
      </c>
      <c r="G34" s="13" t="s">
        <v>112</v>
      </c>
      <c r="H34" s="13"/>
      <c r="I34" s="13"/>
      <c r="J34" s="13"/>
      <c r="K34" s="13">
        <v>0.01</v>
      </c>
      <c r="L34" s="13">
        <v>0.27</v>
      </c>
      <c r="M34" s="13">
        <v>0.31</v>
      </c>
      <c r="N34" s="13">
        <v>0.39</v>
      </c>
      <c r="O34" s="13">
        <v>8.64</v>
      </c>
      <c r="P34" s="13">
        <v>0.02</v>
      </c>
      <c r="Q34" s="13">
        <v>0.87</v>
      </c>
      <c r="R34" s="13">
        <v>99.82</v>
      </c>
      <c r="S34" s="13">
        <v>760</v>
      </c>
      <c r="T34" s="13">
        <v>58.9</v>
      </c>
      <c r="U34" s="13">
        <v>38.1</v>
      </c>
      <c r="V34" s="13">
        <v>8.6199999999999992</v>
      </c>
      <c r="W34" s="13">
        <v>92.3</v>
      </c>
      <c r="X34" s="13">
        <v>4.3</v>
      </c>
      <c r="Y34" s="13"/>
      <c r="Z34" s="13"/>
      <c r="AA34" s="32">
        <f t="shared" si="0"/>
        <v>12.903225806451614</v>
      </c>
      <c r="AB34" s="32">
        <f t="shared" si="1"/>
        <v>4.4199535962877032</v>
      </c>
      <c r="AC34" s="32">
        <f t="shared" si="2"/>
        <v>21.465116279069768</v>
      </c>
      <c r="AD34" s="33">
        <v>756.8332502647437</v>
      </c>
      <c r="AE34" s="34"/>
      <c r="AF34" s="100"/>
    </row>
    <row r="35" spans="1:32">
      <c r="A35" s="100"/>
      <c r="B35" s="100"/>
      <c r="C35" s="47" t="s">
        <v>946</v>
      </c>
      <c r="D35" s="13">
        <v>77.180000000000007</v>
      </c>
      <c r="E35" s="13">
        <v>0.05</v>
      </c>
      <c r="F35" s="13">
        <v>12.63</v>
      </c>
      <c r="G35" s="13" t="s">
        <v>112</v>
      </c>
      <c r="H35" s="13"/>
      <c r="I35" s="13"/>
      <c r="J35" s="13"/>
      <c r="K35" s="13">
        <v>0.01</v>
      </c>
      <c r="L35" s="13">
        <v>0.37</v>
      </c>
      <c r="M35" s="13">
        <v>0.14000000000000001</v>
      </c>
      <c r="N35" s="13">
        <v>0.91</v>
      </c>
      <c r="O35" s="13">
        <v>7.73</v>
      </c>
      <c r="P35" s="13">
        <v>0.02</v>
      </c>
      <c r="Q35" s="13">
        <v>1.04</v>
      </c>
      <c r="R35" s="13">
        <v>99.82</v>
      </c>
      <c r="S35" s="13">
        <v>695</v>
      </c>
      <c r="T35" s="13">
        <v>83.8</v>
      </c>
      <c r="U35" s="13">
        <v>42.3</v>
      </c>
      <c r="V35" s="13">
        <v>7.9</v>
      </c>
      <c r="W35" s="13">
        <v>84.8</v>
      </c>
      <c r="X35" s="13">
        <v>3.33</v>
      </c>
      <c r="Y35" s="13"/>
      <c r="Z35" s="13"/>
      <c r="AA35" s="32">
        <f t="shared" ref="AA35:AA66" si="3">S35/T35</f>
        <v>8.2935560859188548</v>
      </c>
      <c r="AB35" s="32">
        <f t="shared" ref="AB35:AB66" si="4">U35/V35</f>
        <v>5.3544303797468347</v>
      </c>
      <c r="AC35" s="32">
        <f t="shared" ref="AC35:AC66" si="5">W35/X35</f>
        <v>25.465465465465464</v>
      </c>
      <c r="AD35" s="33">
        <v>755.09677185768203</v>
      </c>
      <c r="AE35" s="34"/>
      <c r="AF35" s="100"/>
    </row>
    <row r="36" spans="1:32">
      <c r="A36" s="100"/>
      <c r="B36" s="100"/>
      <c r="C36" s="47" t="s">
        <v>947</v>
      </c>
      <c r="D36" s="13">
        <v>77.87</v>
      </c>
      <c r="E36" s="13">
        <v>0.05</v>
      </c>
      <c r="F36" s="13">
        <v>11.94</v>
      </c>
      <c r="G36" s="13" t="s">
        <v>112</v>
      </c>
      <c r="H36" s="13"/>
      <c r="I36" s="13"/>
      <c r="J36" s="13"/>
      <c r="K36" s="13">
        <v>0.01</v>
      </c>
      <c r="L36" s="13">
        <v>0.34</v>
      </c>
      <c r="M36" s="13">
        <v>0.77</v>
      </c>
      <c r="N36" s="13">
        <v>2.6</v>
      </c>
      <c r="O36" s="13">
        <v>5.05</v>
      </c>
      <c r="P36" s="13">
        <v>0.02</v>
      </c>
      <c r="Q36" s="13">
        <v>1.37</v>
      </c>
      <c r="R36" s="13">
        <v>99.82</v>
      </c>
      <c r="S36" s="13">
        <v>441</v>
      </c>
      <c r="T36" s="13">
        <v>62.4</v>
      </c>
      <c r="U36" s="13">
        <v>40.9</v>
      </c>
      <c r="V36" s="13">
        <v>9.48</v>
      </c>
      <c r="W36" s="13">
        <v>76.599999999999994</v>
      </c>
      <c r="X36" s="13">
        <v>4.12</v>
      </c>
      <c r="Y36" s="13"/>
      <c r="Z36" s="13"/>
      <c r="AA36" s="32">
        <f t="shared" si="3"/>
        <v>7.0673076923076925</v>
      </c>
      <c r="AB36" s="32">
        <f t="shared" si="4"/>
        <v>4.314345991561181</v>
      </c>
      <c r="AC36" s="32">
        <f t="shared" si="5"/>
        <v>18.592233009708735</v>
      </c>
      <c r="AD36" s="33">
        <v>735.17359444984311</v>
      </c>
      <c r="AE36" s="34"/>
      <c r="AF36" s="100"/>
    </row>
    <row r="37" spans="1:32">
      <c r="A37" s="100"/>
      <c r="B37" s="100"/>
      <c r="C37" s="47" t="s">
        <v>948</v>
      </c>
      <c r="D37" s="13">
        <v>77.2</v>
      </c>
      <c r="E37" s="13">
        <v>0.05</v>
      </c>
      <c r="F37" s="13">
        <v>12.05</v>
      </c>
      <c r="G37" s="13" t="s">
        <v>112</v>
      </c>
      <c r="H37" s="13"/>
      <c r="I37" s="13"/>
      <c r="J37" s="13"/>
      <c r="K37" s="13">
        <v>0.01</v>
      </c>
      <c r="L37" s="13">
        <v>0.18</v>
      </c>
      <c r="M37" s="13">
        <v>0.47</v>
      </c>
      <c r="N37" s="13">
        <v>0.84</v>
      </c>
      <c r="O37" s="13">
        <v>8.58</v>
      </c>
      <c r="P37" s="13">
        <v>0.02</v>
      </c>
      <c r="Q37" s="13">
        <v>0.73</v>
      </c>
      <c r="R37" s="13">
        <v>99.82</v>
      </c>
      <c r="S37" s="13">
        <v>713</v>
      </c>
      <c r="T37" s="13">
        <v>85.5</v>
      </c>
      <c r="U37" s="13">
        <v>37.700000000000003</v>
      </c>
      <c r="V37" s="13">
        <v>7.47</v>
      </c>
      <c r="W37" s="13">
        <v>84.6</v>
      </c>
      <c r="X37" s="13">
        <v>3.24</v>
      </c>
      <c r="Y37" s="13"/>
      <c r="Z37" s="13"/>
      <c r="AA37" s="32">
        <f t="shared" si="3"/>
        <v>8.3391812865497084</v>
      </c>
      <c r="AB37" s="32">
        <f t="shared" si="4"/>
        <v>5.0468540829986619</v>
      </c>
      <c r="AC37" s="32">
        <f t="shared" si="5"/>
        <v>26.111111111111107</v>
      </c>
      <c r="AD37" s="33">
        <v>740.21070859267161</v>
      </c>
      <c r="AE37" s="34"/>
      <c r="AF37" s="100"/>
    </row>
    <row r="38" spans="1:32">
      <c r="A38" s="100"/>
      <c r="B38" s="100"/>
      <c r="C38" s="47" t="s">
        <v>949</v>
      </c>
      <c r="D38" s="13">
        <v>76.94</v>
      </c>
      <c r="E38" s="13">
        <v>0.05</v>
      </c>
      <c r="F38" s="13">
        <v>12.85</v>
      </c>
      <c r="G38" s="13" t="s">
        <v>112</v>
      </c>
      <c r="H38" s="13"/>
      <c r="I38" s="13"/>
      <c r="J38" s="13"/>
      <c r="K38" s="13">
        <v>0.01</v>
      </c>
      <c r="L38" s="13">
        <v>0.2</v>
      </c>
      <c r="M38" s="13">
        <v>0.46</v>
      </c>
      <c r="N38" s="13">
        <v>2.5</v>
      </c>
      <c r="O38" s="13">
        <v>6.33</v>
      </c>
      <c r="P38" s="13">
        <v>0.02</v>
      </c>
      <c r="Q38" s="13">
        <v>0.75</v>
      </c>
      <c r="R38" s="13">
        <v>99.81</v>
      </c>
      <c r="S38" s="13">
        <v>474</v>
      </c>
      <c r="T38" s="13">
        <v>67.5</v>
      </c>
      <c r="U38" s="13">
        <v>49.3</v>
      </c>
      <c r="V38" s="13">
        <v>12.1</v>
      </c>
      <c r="W38" s="13">
        <v>85.4</v>
      </c>
      <c r="X38" s="13">
        <v>4.99</v>
      </c>
      <c r="Y38" s="13"/>
      <c r="Z38" s="13"/>
      <c r="AA38" s="32">
        <f t="shared" si="3"/>
        <v>7.0222222222222221</v>
      </c>
      <c r="AB38" s="32">
        <f t="shared" si="4"/>
        <v>4.0743801652892557</v>
      </c>
      <c r="AC38" s="32">
        <f t="shared" si="5"/>
        <v>17.114228456913828</v>
      </c>
      <c r="AD38" s="33">
        <v>743.32379891656035</v>
      </c>
      <c r="AE38" s="34"/>
      <c r="AF38" s="100"/>
    </row>
    <row r="39" spans="1:32">
      <c r="A39" s="100"/>
      <c r="B39" s="100"/>
      <c r="C39" s="47" t="s">
        <v>950</v>
      </c>
      <c r="D39" s="13">
        <v>76.86</v>
      </c>
      <c r="E39" s="13">
        <v>0.06</v>
      </c>
      <c r="F39" s="13">
        <v>12.99</v>
      </c>
      <c r="G39" s="13" t="s">
        <v>112</v>
      </c>
      <c r="H39" s="13"/>
      <c r="I39" s="13"/>
      <c r="J39" s="13"/>
      <c r="K39" s="13">
        <v>0.01</v>
      </c>
      <c r="L39" s="13">
        <v>0.2</v>
      </c>
      <c r="M39" s="13">
        <v>0.73</v>
      </c>
      <c r="N39" s="13">
        <v>3.13</v>
      </c>
      <c r="O39" s="13">
        <v>5.09</v>
      </c>
      <c r="P39" s="13">
        <v>0.02</v>
      </c>
      <c r="Q39" s="13">
        <v>1</v>
      </c>
      <c r="R39" s="13">
        <v>99.85</v>
      </c>
      <c r="S39" s="13">
        <v>501</v>
      </c>
      <c r="T39" s="13">
        <v>69.8</v>
      </c>
      <c r="U39" s="13">
        <v>40.700000000000003</v>
      </c>
      <c r="V39" s="13">
        <v>10.9</v>
      </c>
      <c r="W39" s="13">
        <v>91.9</v>
      </c>
      <c r="X39" s="13">
        <v>5.29</v>
      </c>
      <c r="Y39" s="13"/>
      <c r="Z39" s="13"/>
      <c r="AA39" s="32">
        <f t="shared" si="3"/>
        <v>7.177650429799427</v>
      </c>
      <c r="AB39" s="32">
        <f t="shared" si="4"/>
        <v>3.7339449541284404</v>
      </c>
      <c r="AC39" s="32">
        <f t="shared" si="5"/>
        <v>17.372400756143669</v>
      </c>
      <c r="AD39" s="33">
        <v>748.71243308854059</v>
      </c>
      <c r="AE39" s="34"/>
      <c r="AF39" s="100"/>
    </row>
    <row r="40" spans="1:32">
      <c r="A40" s="100"/>
      <c r="B40" s="100"/>
      <c r="C40" s="47" t="s">
        <v>951</v>
      </c>
      <c r="D40" s="13">
        <v>77.25</v>
      </c>
      <c r="E40" s="13">
        <v>0.05</v>
      </c>
      <c r="F40" s="13">
        <v>12.75</v>
      </c>
      <c r="G40" s="13" t="s">
        <v>112</v>
      </c>
      <c r="H40" s="13"/>
      <c r="I40" s="13"/>
      <c r="J40" s="13"/>
      <c r="K40" s="13">
        <v>0</v>
      </c>
      <c r="L40" s="13">
        <v>0.13</v>
      </c>
      <c r="M40" s="13">
        <v>0.36</v>
      </c>
      <c r="N40" s="13">
        <v>2.65</v>
      </c>
      <c r="O40" s="13">
        <v>6.37</v>
      </c>
      <c r="P40" s="13">
        <v>0.02</v>
      </c>
      <c r="Q40" s="13">
        <v>0.53</v>
      </c>
      <c r="R40" s="13">
        <v>99.82</v>
      </c>
      <c r="S40" s="13">
        <v>565</v>
      </c>
      <c r="T40" s="13">
        <v>59.3</v>
      </c>
      <c r="U40" s="13">
        <v>42.9</v>
      </c>
      <c r="V40" s="13">
        <v>10.6</v>
      </c>
      <c r="W40" s="13">
        <v>93.8</v>
      </c>
      <c r="X40" s="13">
        <v>5.27</v>
      </c>
      <c r="Y40" s="13"/>
      <c r="Z40" s="13"/>
      <c r="AA40" s="32">
        <f t="shared" si="3"/>
        <v>9.527824620573357</v>
      </c>
      <c r="AB40" s="32">
        <f t="shared" si="4"/>
        <v>4.0471698113207548</v>
      </c>
      <c r="AC40" s="32">
        <f t="shared" si="5"/>
        <v>17.798861480075903</v>
      </c>
      <c r="AD40" s="33">
        <v>749.49116933257585</v>
      </c>
      <c r="AE40" s="34"/>
      <c r="AF40" s="100"/>
    </row>
    <row r="41" spans="1:32">
      <c r="A41" s="100"/>
      <c r="B41" s="100"/>
      <c r="C41" s="47" t="s">
        <v>952</v>
      </c>
      <c r="D41" s="13">
        <v>76.819999999999993</v>
      </c>
      <c r="E41" s="13">
        <v>0.06</v>
      </c>
      <c r="F41" s="13">
        <v>12.6</v>
      </c>
      <c r="G41" s="13" t="s">
        <v>112</v>
      </c>
      <c r="H41" s="13"/>
      <c r="I41" s="13"/>
      <c r="J41" s="13"/>
      <c r="K41" s="13">
        <v>0.01</v>
      </c>
      <c r="L41" s="13">
        <v>0.23</v>
      </c>
      <c r="M41" s="13">
        <v>0.34</v>
      </c>
      <c r="N41" s="13">
        <v>1</v>
      </c>
      <c r="O41" s="13">
        <v>8.2799999999999994</v>
      </c>
      <c r="P41" s="13">
        <v>0.02</v>
      </c>
      <c r="Q41" s="13">
        <v>0.78</v>
      </c>
      <c r="R41" s="13">
        <v>99.82</v>
      </c>
      <c r="S41" s="13">
        <v>720</v>
      </c>
      <c r="T41" s="13">
        <v>103</v>
      </c>
      <c r="U41" s="13">
        <v>43.1</v>
      </c>
      <c r="V41" s="13">
        <v>11.5</v>
      </c>
      <c r="W41" s="13">
        <v>91.9</v>
      </c>
      <c r="X41" s="13">
        <v>5.72</v>
      </c>
      <c r="Y41" s="13"/>
      <c r="Z41" s="13"/>
      <c r="AA41" s="32">
        <f t="shared" si="3"/>
        <v>6.9902912621359219</v>
      </c>
      <c r="AB41" s="32">
        <f t="shared" si="4"/>
        <v>3.7478260869565219</v>
      </c>
      <c r="AC41" s="32">
        <f t="shared" si="5"/>
        <v>16.066433566433567</v>
      </c>
      <c r="AD41" s="33">
        <v>752.43777128754289</v>
      </c>
      <c r="AE41" s="34"/>
      <c r="AF41" s="100"/>
    </row>
    <row r="42" spans="1:32">
      <c r="A42" s="100"/>
      <c r="B42" s="100"/>
      <c r="C42" s="47" t="s">
        <v>953</v>
      </c>
      <c r="D42" s="13">
        <v>75.510000000000005</v>
      </c>
      <c r="E42" s="13">
        <v>0.06</v>
      </c>
      <c r="F42" s="13">
        <v>12.96</v>
      </c>
      <c r="G42" s="13" t="s">
        <v>112</v>
      </c>
      <c r="H42" s="13"/>
      <c r="I42" s="13"/>
      <c r="J42" s="13"/>
      <c r="K42" s="13">
        <v>0.01</v>
      </c>
      <c r="L42" s="13">
        <v>0.39</v>
      </c>
      <c r="M42" s="13">
        <v>1.04</v>
      </c>
      <c r="N42" s="13">
        <v>1.43</v>
      </c>
      <c r="O42" s="13">
        <v>6.89</v>
      </c>
      <c r="P42" s="13">
        <v>0.02</v>
      </c>
      <c r="Q42" s="13">
        <v>1.77</v>
      </c>
      <c r="R42" s="13">
        <v>99.81</v>
      </c>
      <c r="S42" s="13">
        <v>632</v>
      </c>
      <c r="T42" s="13">
        <v>133</v>
      </c>
      <c r="U42" s="13">
        <v>41.6</v>
      </c>
      <c r="V42" s="13">
        <v>11.1</v>
      </c>
      <c r="W42" s="13">
        <v>85.3</v>
      </c>
      <c r="X42" s="13">
        <v>4.95</v>
      </c>
      <c r="Y42" s="13"/>
      <c r="Z42" s="13"/>
      <c r="AA42" s="32">
        <f t="shared" si="3"/>
        <v>4.7518796992481205</v>
      </c>
      <c r="AB42" s="32">
        <f t="shared" si="4"/>
        <v>3.7477477477477481</v>
      </c>
      <c r="AC42" s="32">
        <f t="shared" si="5"/>
        <v>17.232323232323232</v>
      </c>
      <c r="AD42" s="33">
        <v>744.502323731714</v>
      </c>
      <c r="AE42" s="34"/>
      <c r="AF42" s="100"/>
    </row>
    <row r="43" spans="1:32">
      <c r="A43" s="100"/>
      <c r="B43" s="100" t="s">
        <v>904</v>
      </c>
      <c r="C43" s="47" t="s">
        <v>954</v>
      </c>
      <c r="D43" s="13">
        <v>75.8</v>
      </c>
      <c r="E43" s="13">
        <v>0.18</v>
      </c>
      <c r="F43" s="13">
        <v>12.83</v>
      </c>
      <c r="G43" s="13">
        <v>0.25</v>
      </c>
      <c r="H43" s="13"/>
      <c r="I43" s="13"/>
      <c r="J43" s="13"/>
      <c r="K43" s="13">
        <v>0.02</v>
      </c>
      <c r="L43" s="13">
        <v>0.33</v>
      </c>
      <c r="M43" s="13">
        <v>1.82</v>
      </c>
      <c r="N43" s="13">
        <v>2.5</v>
      </c>
      <c r="O43" s="13">
        <v>5.18</v>
      </c>
      <c r="P43" s="13">
        <v>7.0000000000000007E-2</v>
      </c>
      <c r="Q43" s="13">
        <v>0.82</v>
      </c>
      <c r="R43" s="13">
        <v>99.8</v>
      </c>
      <c r="S43" s="13">
        <v>309</v>
      </c>
      <c r="T43" s="13">
        <v>99.4</v>
      </c>
      <c r="U43" s="13">
        <v>30.8</v>
      </c>
      <c r="V43" s="13">
        <v>5.52</v>
      </c>
      <c r="W43" s="13">
        <v>142</v>
      </c>
      <c r="X43" s="13">
        <v>4.6900000000000004</v>
      </c>
      <c r="Y43" s="13"/>
      <c r="Z43" s="13"/>
      <c r="AA43" s="32">
        <f t="shared" si="3"/>
        <v>3.1086519114688125</v>
      </c>
      <c r="AB43" s="32">
        <f t="shared" si="4"/>
        <v>5.579710144927537</v>
      </c>
      <c r="AC43" s="32">
        <f t="shared" si="5"/>
        <v>30.277185501066096</v>
      </c>
      <c r="AD43" s="33">
        <v>775.25955401921476</v>
      </c>
      <c r="AE43" s="34"/>
      <c r="AF43" s="100"/>
    </row>
    <row r="44" spans="1:32">
      <c r="A44" s="100"/>
      <c r="B44" s="100"/>
      <c r="C44" s="47" t="s">
        <v>955</v>
      </c>
      <c r="D44" s="13">
        <v>73.41</v>
      </c>
      <c r="E44" s="13">
        <v>0.3</v>
      </c>
      <c r="F44" s="13">
        <v>13.74</v>
      </c>
      <c r="G44" s="13">
        <v>1.32</v>
      </c>
      <c r="H44" s="13"/>
      <c r="I44" s="13"/>
      <c r="J44" s="13"/>
      <c r="K44" s="13">
        <v>0.03</v>
      </c>
      <c r="L44" s="13">
        <v>0.47</v>
      </c>
      <c r="M44" s="13">
        <v>1.56</v>
      </c>
      <c r="N44" s="13">
        <v>2.87</v>
      </c>
      <c r="O44" s="13">
        <v>5.37</v>
      </c>
      <c r="P44" s="13">
        <v>0.13</v>
      </c>
      <c r="Q44" s="13">
        <v>0.57999999999999996</v>
      </c>
      <c r="R44" s="13">
        <v>99.78</v>
      </c>
      <c r="S44" s="13">
        <v>335</v>
      </c>
      <c r="T44" s="13">
        <v>123</v>
      </c>
      <c r="U44" s="13">
        <v>30.2</v>
      </c>
      <c r="V44" s="13">
        <v>3.4</v>
      </c>
      <c r="W44" s="13">
        <v>181</v>
      </c>
      <c r="X44" s="13">
        <v>4.9800000000000004</v>
      </c>
      <c r="Y44" s="13"/>
      <c r="Z44" s="13"/>
      <c r="AA44" s="32">
        <f t="shared" si="3"/>
        <v>2.7235772357723578</v>
      </c>
      <c r="AB44" s="32">
        <f t="shared" si="4"/>
        <v>8.882352941176471</v>
      </c>
      <c r="AC44" s="32">
        <f t="shared" si="5"/>
        <v>36.345381526104411</v>
      </c>
      <c r="AD44" s="33">
        <v>797.75931411876957</v>
      </c>
      <c r="AE44" s="34"/>
      <c r="AF44" s="100"/>
    </row>
    <row r="45" spans="1:32">
      <c r="A45" s="100"/>
      <c r="B45" s="100"/>
      <c r="C45" s="47" t="s">
        <v>956</v>
      </c>
      <c r="D45" s="13">
        <v>73.16</v>
      </c>
      <c r="E45" s="13">
        <v>0.31</v>
      </c>
      <c r="F45" s="13">
        <v>13.61</v>
      </c>
      <c r="G45" s="13">
        <v>1.56</v>
      </c>
      <c r="H45" s="13"/>
      <c r="I45" s="13"/>
      <c r="J45" s="13"/>
      <c r="K45" s="13">
        <v>0.04</v>
      </c>
      <c r="L45" s="13">
        <v>0.47</v>
      </c>
      <c r="M45" s="13">
        <v>1.34</v>
      </c>
      <c r="N45" s="13">
        <v>2.82</v>
      </c>
      <c r="O45" s="13">
        <v>5.77</v>
      </c>
      <c r="P45" s="13">
        <v>0.15</v>
      </c>
      <c r="Q45" s="13">
        <v>0.55000000000000004</v>
      </c>
      <c r="R45" s="13">
        <v>99.77</v>
      </c>
      <c r="S45" s="13">
        <v>348</v>
      </c>
      <c r="T45" s="13">
        <v>118</v>
      </c>
      <c r="U45" s="13">
        <v>29.2</v>
      </c>
      <c r="V45" s="13">
        <v>3.12</v>
      </c>
      <c r="W45" s="13">
        <v>183</v>
      </c>
      <c r="X45" s="13">
        <v>4.63</v>
      </c>
      <c r="Y45" s="13"/>
      <c r="Z45" s="13"/>
      <c r="AA45" s="32">
        <f t="shared" si="3"/>
        <v>2.9491525423728815</v>
      </c>
      <c r="AB45" s="32">
        <f t="shared" si="4"/>
        <v>9.3589743589743577</v>
      </c>
      <c r="AC45" s="32">
        <f t="shared" si="5"/>
        <v>39.524838012958966</v>
      </c>
      <c r="AD45" s="33">
        <v>797.96746951667035</v>
      </c>
      <c r="AE45" s="34"/>
      <c r="AF45" s="100"/>
    </row>
    <row r="46" spans="1:32">
      <c r="A46" s="100"/>
      <c r="B46" s="100"/>
      <c r="C46" s="47" t="s">
        <v>957</v>
      </c>
      <c r="D46" s="13">
        <v>75.59</v>
      </c>
      <c r="E46" s="13">
        <v>0.05</v>
      </c>
      <c r="F46" s="13">
        <v>12.5</v>
      </c>
      <c r="G46" s="13" t="s">
        <v>112</v>
      </c>
      <c r="H46" s="13"/>
      <c r="I46" s="13"/>
      <c r="J46" s="13"/>
      <c r="K46" s="13">
        <v>0.02</v>
      </c>
      <c r="L46" s="13">
        <v>0.47</v>
      </c>
      <c r="M46" s="13">
        <v>1.49</v>
      </c>
      <c r="N46" s="13">
        <v>1.36</v>
      </c>
      <c r="O46" s="13">
        <v>6.29</v>
      </c>
      <c r="P46" s="13">
        <v>0.02</v>
      </c>
      <c r="Q46" s="13">
        <v>2.2799999999999998</v>
      </c>
      <c r="R46" s="13">
        <v>99.81</v>
      </c>
      <c r="S46" s="13">
        <v>331</v>
      </c>
      <c r="T46" s="13">
        <v>124</v>
      </c>
      <c r="U46" s="13">
        <v>31.2</v>
      </c>
      <c r="V46" s="13">
        <v>4.33</v>
      </c>
      <c r="W46" s="13">
        <v>204</v>
      </c>
      <c r="X46" s="13">
        <v>5</v>
      </c>
      <c r="Y46" s="13"/>
      <c r="Z46" s="13"/>
      <c r="AA46" s="32">
        <f t="shared" si="3"/>
        <v>2.6693548387096775</v>
      </c>
      <c r="AB46" s="32">
        <f t="shared" si="4"/>
        <v>7.2055427251732098</v>
      </c>
      <c r="AC46" s="32">
        <f t="shared" si="5"/>
        <v>40.799999999999997</v>
      </c>
      <c r="AD46" s="33">
        <v>816.47389306351113</v>
      </c>
      <c r="AE46" s="34"/>
      <c r="AF46" s="100"/>
    </row>
    <row r="47" spans="1:32">
      <c r="A47" s="100"/>
      <c r="B47" s="100"/>
      <c r="C47" s="47" t="s">
        <v>958</v>
      </c>
      <c r="D47" s="13">
        <v>76.78</v>
      </c>
      <c r="E47" s="13">
        <v>0.1</v>
      </c>
      <c r="F47" s="13">
        <v>13</v>
      </c>
      <c r="G47" s="13">
        <v>0.61</v>
      </c>
      <c r="H47" s="13"/>
      <c r="I47" s="13"/>
      <c r="J47" s="13"/>
      <c r="K47" s="13">
        <v>0.01</v>
      </c>
      <c r="L47" s="13">
        <v>0.17</v>
      </c>
      <c r="M47" s="13">
        <v>0.7</v>
      </c>
      <c r="N47" s="13">
        <v>3.15</v>
      </c>
      <c r="O47" s="13">
        <v>4.6399999999999997</v>
      </c>
      <c r="P47" s="13">
        <v>0.03</v>
      </c>
      <c r="Q47" s="13">
        <v>0.66</v>
      </c>
      <c r="R47" s="13">
        <v>99.85</v>
      </c>
      <c r="S47" s="13">
        <v>457</v>
      </c>
      <c r="T47" s="13">
        <v>105</v>
      </c>
      <c r="U47" s="13">
        <v>33.1</v>
      </c>
      <c r="V47" s="13">
        <v>3.81</v>
      </c>
      <c r="W47" s="13">
        <v>196</v>
      </c>
      <c r="X47" s="13">
        <v>4.9000000000000004</v>
      </c>
      <c r="Y47" s="13"/>
      <c r="Z47" s="13"/>
      <c r="AA47" s="32">
        <f t="shared" si="3"/>
        <v>4.352380952380952</v>
      </c>
      <c r="AB47" s="32">
        <f t="shared" si="4"/>
        <v>8.6876640419947506</v>
      </c>
      <c r="AC47" s="32">
        <f t="shared" si="5"/>
        <v>40</v>
      </c>
      <c r="AD47" s="33">
        <v>818.70580060378518</v>
      </c>
      <c r="AE47" s="34"/>
      <c r="AF47" s="100"/>
    </row>
    <row r="48" spans="1:32">
      <c r="A48" s="100"/>
      <c r="B48" s="100"/>
      <c r="C48" s="47" t="s">
        <v>959</v>
      </c>
      <c r="D48" s="13">
        <v>75.55</v>
      </c>
      <c r="E48" s="13">
        <v>0.15</v>
      </c>
      <c r="F48" s="13">
        <v>12.65</v>
      </c>
      <c r="G48" s="13">
        <v>0.36</v>
      </c>
      <c r="H48" s="13"/>
      <c r="I48" s="13"/>
      <c r="J48" s="13"/>
      <c r="K48" s="13">
        <v>0.02</v>
      </c>
      <c r="L48" s="13">
        <v>0.22</v>
      </c>
      <c r="M48" s="13">
        <v>1.04</v>
      </c>
      <c r="N48" s="13">
        <v>2.81</v>
      </c>
      <c r="O48" s="13">
        <v>5.89</v>
      </c>
      <c r="P48" s="13">
        <v>0.06</v>
      </c>
      <c r="Q48" s="13">
        <v>1.02</v>
      </c>
      <c r="R48" s="13">
        <v>99.78</v>
      </c>
      <c r="S48" s="13">
        <v>548</v>
      </c>
      <c r="T48" s="13">
        <v>123</v>
      </c>
      <c r="U48" s="13">
        <v>40.700000000000003</v>
      </c>
      <c r="V48" s="13">
        <v>8.06</v>
      </c>
      <c r="W48" s="13">
        <v>84.1</v>
      </c>
      <c r="X48" s="13">
        <v>4.12</v>
      </c>
      <c r="Y48" s="13"/>
      <c r="Z48" s="13"/>
      <c r="AA48" s="32">
        <f t="shared" si="3"/>
        <v>4.4552845528455283</v>
      </c>
      <c r="AB48" s="32">
        <f t="shared" si="4"/>
        <v>5.0496277915632755</v>
      </c>
      <c r="AC48" s="32">
        <f t="shared" si="5"/>
        <v>20.412621359223298</v>
      </c>
      <c r="AD48" s="33">
        <v>731.81145270428203</v>
      </c>
      <c r="AE48" s="34"/>
      <c r="AF48" s="100"/>
    </row>
    <row r="49" spans="1:32">
      <c r="A49" s="100"/>
      <c r="B49" s="100"/>
      <c r="C49" s="47" t="s">
        <v>960</v>
      </c>
      <c r="D49" s="13">
        <v>76.02</v>
      </c>
      <c r="E49" s="13">
        <v>0.17</v>
      </c>
      <c r="F49" s="13">
        <v>12.88</v>
      </c>
      <c r="G49" s="13">
        <v>0.56000000000000005</v>
      </c>
      <c r="H49" s="13"/>
      <c r="I49" s="13"/>
      <c r="J49" s="13"/>
      <c r="K49" s="13">
        <v>0.02</v>
      </c>
      <c r="L49" s="13">
        <v>0.33</v>
      </c>
      <c r="M49" s="13">
        <v>0.95</v>
      </c>
      <c r="N49" s="13">
        <v>2.3199999999999998</v>
      </c>
      <c r="O49" s="13">
        <v>5.77</v>
      </c>
      <c r="P49" s="13">
        <v>0.11</v>
      </c>
      <c r="Q49" s="13">
        <v>0.71</v>
      </c>
      <c r="R49" s="13">
        <v>99.84</v>
      </c>
      <c r="S49" s="13">
        <v>432</v>
      </c>
      <c r="T49" s="13">
        <v>39.9</v>
      </c>
      <c r="U49" s="13">
        <v>38.4</v>
      </c>
      <c r="V49" s="13">
        <v>4.5</v>
      </c>
      <c r="W49" s="13">
        <v>102</v>
      </c>
      <c r="X49" s="13">
        <v>3.54</v>
      </c>
      <c r="Y49" s="13"/>
      <c r="Z49" s="13"/>
      <c r="AA49" s="32">
        <f t="shared" si="3"/>
        <v>10.827067669172934</v>
      </c>
      <c r="AB49" s="32">
        <f t="shared" si="4"/>
        <v>8.5333333333333332</v>
      </c>
      <c r="AC49" s="32">
        <f t="shared" si="5"/>
        <v>28.8135593220339</v>
      </c>
      <c r="AD49" s="33">
        <v>757.87255401124173</v>
      </c>
      <c r="AE49" s="34"/>
      <c r="AF49" s="100"/>
    </row>
    <row r="50" spans="1:32">
      <c r="A50" s="100"/>
      <c r="B50" s="100"/>
      <c r="C50" s="47" t="s">
        <v>961</v>
      </c>
      <c r="D50" s="13">
        <v>75.72</v>
      </c>
      <c r="E50" s="13">
        <v>0.13</v>
      </c>
      <c r="F50" s="13">
        <v>13.09</v>
      </c>
      <c r="G50" s="13">
        <v>0.82</v>
      </c>
      <c r="H50" s="13"/>
      <c r="I50" s="13"/>
      <c r="J50" s="13"/>
      <c r="K50" s="13">
        <v>0.02</v>
      </c>
      <c r="L50" s="13">
        <v>0.22</v>
      </c>
      <c r="M50" s="13">
        <v>0.71</v>
      </c>
      <c r="N50" s="13">
        <v>2.93</v>
      </c>
      <c r="O50" s="13">
        <v>5.48</v>
      </c>
      <c r="P50" s="13">
        <v>0.05</v>
      </c>
      <c r="Q50" s="13">
        <v>0.65</v>
      </c>
      <c r="R50" s="13">
        <v>99.81</v>
      </c>
      <c r="S50" s="13">
        <v>469</v>
      </c>
      <c r="T50" s="13">
        <v>119</v>
      </c>
      <c r="U50" s="13">
        <v>37.200000000000003</v>
      </c>
      <c r="V50" s="13">
        <v>5.66</v>
      </c>
      <c r="W50" s="13">
        <v>111</v>
      </c>
      <c r="X50" s="13">
        <v>3.39</v>
      </c>
      <c r="Y50" s="13"/>
      <c r="Z50" s="13"/>
      <c r="AA50" s="32">
        <f t="shared" si="3"/>
        <v>3.9411764705882355</v>
      </c>
      <c r="AB50" s="32">
        <f t="shared" si="4"/>
        <v>6.5724381625441701</v>
      </c>
      <c r="AC50" s="32">
        <f t="shared" si="5"/>
        <v>32.743362831858406</v>
      </c>
      <c r="AD50" s="33">
        <v>763.85321855198879</v>
      </c>
      <c r="AE50" s="34"/>
      <c r="AF50" s="100"/>
    </row>
    <row r="51" spans="1:32">
      <c r="A51" s="100"/>
      <c r="B51" s="100"/>
      <c r="C51" s="47" t="s">
        <v>962</v>
      </c>
      <c r="D51" s="13">
        <v>76.180000000000007</v>
      </c>
      <c r="E51" s="13">
        <v>0.1</v>
      </c>
      <c r="F51" s="13">
        <v>13</v>
      </c>
      <c r="G51" s="13">
        <v>0.61</v>
      </c>
      <c r="H51" s="13"/>
      <c r="I51" s="13"/>
      <c r="J51" s="13"/>
      <c r="K51" s="13">
        <v>0.02</v>
      </c>
      <c r="L51" s="13">
        <v>0.15</v>
      </c>
      <c r="M51" s="13">
        <v>0.77</v>
      </c>
      <c r="N51" s="13">
        <v>3.48</v>
      </c>
      <c r="O51" s="13">
        <v>4.92</v>
      </c>
      <c r="P51" s="13">
        <v>0.04</v>
      </c>
      <c r="Q51" s="13">
        <v>0.54</v>
      </c>
      <c r="R51" s="13">
        <v>99.81</v>
      </c>
      <c r="S51" s="13">
        <v>450</v>
      </c>
      <c r="T51" s="13">
        <v>183</v>
      </c>
      <c r="U51" s="13">
        <v>64.099999999999994</v>
      </c>
      <c r="V51" s="13">
        <v>10.1</v>
      </c>
      <c r="W51" s="13">
        <v>113</v>
      </c>
      <c r="X51" s="13">
        <v>3.04</v>
      </c>
      <c r="Y51" s="13"/>
      <c r="Z51" s="13"/>
      <c r="AA51" s="32">
        <f t="shared" si="3"/>
        <v>2.459016393442623</v>
      </c>
      <c r="AB51" s="32">
        <f t="shared" si="4"/>
        <v>6.346534653465346</v>
      </c>
      <c r="AC51" s="32">
        <f t="shared" si="5"/>
        <v>37.171052631578945</v>
      </c>
      <c r="AD51" s="33">
        <v>761.64031864744959</v>
      </c>
      <c r="AE51" s="34"/>
      <c r="AF51" s="100"/>
    </row>
    <row r="52" spans="1:32">
      <c r="A52" s="100"/>
      <c r="B52" s="100"/>
      <c r="C52" s="47" t="s">
        <v>963</v>
      </c>
      <c r="D52" s="13">
        <v>75.08</v>
      </c>
      <c r="E52" s="13">
        <v>0.13</v>
      </c>
      <c r="F52" s="13">
        <v>13.14</v>
      </c>
      <c r="G52" s="13">
        <v>0.86</v>
      </c>
      <c r="H52" s="13"/>
      <c r="I52" s="13"/>
      <c r="J52" s="13"/>
      <c r="K52" s="13">
        <v>0.03</v>
      </c>
      <c r="L52" s="13">
        <v>0.54</v>
      </c>
      <c r="M52" s="13">
        <v>1</v>
      </c>
      <c r="N52" s="13">
        <v>3.35</v>
      </c>
      <c r="O52" s="13">
        <v>4.83</v>
      </c>
      <c r="P52" s="13">
        <v>0.25</v>
      </c>
      <c r="Q52" s="13">
        <v>0.6</v>
      </c>
      <c r="R52" s="13">
        <v>99.8</v>
      </c>
      <c r="S52" s="13">
        <v>514</v>
      </c>
      <c r="T52" s="13">
        <v>57.9</v>
      </c>
      <c r="U52" s="13">
        <v>36.200000000000003</v>
      </c>
      <c r="V52" s="13">
        <v>6.13</v>
      </c>
      <c r="W52" s="13">
        <v>90.3</v>
      </c>
      <c r="X52" s="13">
        <v>3.63</v>
      </c>
      <c r="Y52" s="13"/>
      <c r="Z52" s="13"/>
      <c r="AA52" s="32">
        <f t="shared" si="3"/>
        <v>8.8773747841105362</v>
      </c>
      <c r="AB52" s="32">
        <f t="shared" si="4"/>
        <v>5.9053833605220234</v>
      </c>
      <c r="AC52" s="32">
        <f t="shared" si="5"/>
        <v>24.876033057851238</v>
      </c>
      <c r="AD52" s="33">
        <v>742.46569488816374</v>
      </c>
      <c r="AE52" s="34"/>
      <c r="AF52" s="100"/>
    </row>
    <row r="53" spans="1:32">
      <c r="A53" s="100"/>
      <c r="B53" s="100"/>
      <c r="C53" s="47" t="s">
        <v>964</v>
      </c>
      <c r="D53" s="13">
        <v>74.84</v>
      </c>
      <c r="E53" s="13">
        <v>0.21</v>
      </c>
      <c r="F53" s="13">
        <v>13.07</v>
      </c>
      <c r="G53" s="13">
        <v>0.57999999999999996</v>
      </c>
      <c r="H53" s="13"/>
      <c r="I53" s="13"/>
      <c r="J53" s="13"/>
      <c r="K53" s="13">
        <v>0.02</v>
      </c>
      <c r="L53" s="13">
        <v>0.34</v>
      </c>
      <c r="M53" s="13">
        <v>1.7</v>
      </c>
      <c r="N53" s="13">
        <v>3</v>
      </c>
      <c r="O53" s="13">
        <v>5.34</v>
      </c>
      <c r="P53" s="13">
        <v>0.09</v>
      </c>
      <c r="Q53" s="13">
        <v>0.59</v>
      </c>
      <c r="R53" s="13">
        <v>99.78</v>
      </c>
      <c r="S53" s="13">
        <v>429</v>
      </c>
      <c r="T53" s="13">
        <v>26.6</v>
      </c>
      <c r="U53" s="13">
        <v>33.299999999999997</v>
      </c>
      <c r="V53" s="13">
        <v>5.13</v>
      </c>
      <c r="W53" s="13">
        <v>87.4</v>
      </c>
      <c r="X53" s="13">
        <v>3.82</v>
      </c>
      <c r="Y53" s="13"/>
      <c r="Z53" s="13"/>
      <c r="AA53" s="32">
        <f t="shared" si="3"/>
        <v>16.127819548872179</v>
      </c>
      <c r="AB53" s="32">
        <f t="shared" si="4"/>
        <v>6.4912280701754383</v>
      </c>
      <c r="AC53" s="32">
        <f t="shared" si="5"/>
        <v>22.879581151832465</v>
      </c>
      <c r="AD53" s="33">
        <v>730.05377306998651</v>
      </c>
      <c r="AE53" s="34"/>
      <c r="AF53" s="100"/>
    </row>
    <row r="54" spans="1:32">
      <c r="A54" s="100"/>
      <c r="B54" s="100"/>
      <c r="C54" s="47" t="s">
        <v>965</v>
      </c>
      <c r="D54" s="13">
        <v>74.760000000000005</v>
      </c>
      <c r="E54" s="13">
        <v>0.24</v>
      </c>
      <c r="F54" s="13">
        <v>13.08</v>
      </c>
      <c r="G54" s="13">
        <v>1.22</v>
      </c>
      <c r="H54" s="13"/>
      <c r="I54" s="13"/>
      <c r="J54" s="13"/>
      <c r="K54" s="13">
        <v>0.02</v>
      </c>
      <c r="L54" s="13">
        <v>0.4</v>
      </c>
      <c r="M54" s="13">
        <v>1.22</v>
      </c>
      <c r="N54" s="13">
        <v>3.3</v>
      </c>
      <c r="O54" s="13">
        <v>4.75</v>
      </c>
      <c r="P54" s="13">
        <v>0.1</v>
      </c>
      <c r="Q54" s="13">
        <v>0.69</v>
      </c>
      <c r="R54" s="13">
        <v>99.78</v>
      </c>
      <c r="S54" s="13">
        <v>544</v>
      </c>
      <c r="T54" s="13">
        <v>178</v>
      </c>
      <c r="U54" s="13">
        <v>59.1</v>
      </c>
      <c r="V54" s="13">
        <v>16.8</v>
      </c>
      <c r="W54" s="13">
        <v>92</v>
      </c>
      <c r="X54" s="13">
        <v>4.2300000000000004</v>
      </c>
      <c r="Y54" s="13"/>
      <c r="Z54" s="13"/>
      <c r="AA54" s="32">
        <f t="shared" si="3"/>
        <v>3.0561797752808988</v>
      </c>
      <c r="AB54" s="32">
        <f t="shared" si="4"/>
        <v>3.5178571428571428</v>
      </c>
      <c r="AC54" s="32">
        <f t="shared" si="5"/>
        <v>21.749408983451534</v>
      </c>
      <c r="AD54" s="33">
        <v>741.99274127199396</v>
      </c>
      <c r="AE54" s="34"/>
      <c r="AF54" s="100"/>
    </row>
    <row r="55" spans="1:32">
      <c r="A55" s="100"/>
      <c r="B55" s="100"/>
      <c r="C55" s="47" t="s">
        <v>966</v>
      </c>
      <c r="D55" s="13">
        <v>73.86</v>
      </c>
      <c r="E55" s="13">
        <v>0.21</v>
      </c>
      <c r="F55" s="13">
        <v>13.47</v>
      </c>
      <c r="G55" s="13">
        <v>1.28</v>
      </c>
      <c r="H55" s="13"/>
      <c r="I55" s="13"/>
      <c r="J55" s="13"/>
      <c r="K55" s="13">
        <v>0.02</v>
      </c>
      <c r="L55" s="13">
        <v>0.36</v>
      </c>
      <c r="M55" s="13">
        <v>1.1000000000000001</v>
      </c>
      <c r="N55" s="13">
        <v>2.96</v>
      </c>
      <c r="O55" s="13">
        <v>5.75</v>
      </c>
      <c r="P55" s="13">
        <v>0.12</v>
      </c>
      <c r="Q55" s="13">
        <v>0.64</v>
      </c>
      <c r="R55" s="13">
        <v>99.78</v>
      </c>
      <c r="S55" s="13">
        <v>396</v>
      </c>
      <c r="T55" s="13">
        <v>32.799999999999997</v>
      </c>
      <c r="U55" s="13">
        <v>31.3</v>
      </c>
      <c r="V55" s="13">
        <v>5.4</v>
      </c>
      <c r="W55" s="13">
        <v>96</v>
      </c>
      <c r="X55" s="13">
        <v>3.96</v>
      </c>
      <c r="Y55" s="13"/>
      <c r="Z55" s="13"/>
      <c r="AA55" s="32">
        <f t="shared" si="3"/>
        <v>12.073170731707318</v>
      </c>
      <c r="AB55" s="32">
        <f t="shared" si="4"/>
        <v>5.7962962962962958</v>
      </c>
      <c r="AC55" s="32">
        <f t="shared" si="5"/>
        <v>24.242424242424242</v>
      </c>
      <c r="AD55" s="33">
        <v>744.82869519855296</v>
      </c>
      <c r="AE55" s="34"/>
      <c r="AF55" s="100"/>
    </row>
    <row r="56" spans="1:32">
      <c r="A56" s="100"/>
      <c r="B56" s="100"/>
      <c r="C56" s="47" t="s">
        <v>967</v>
      </c>
      <c r="D56" s="13">
        <v>74.14</v>
      </c>
      <c r="E56" s="13">
        <v>0.28999999999999998</v>
      </c>
      <c r="F56" s="13">
        <v>13.19</v>
      </c>
      <c r="G56" s="13">
        <v>1.57</v>
      </c>
      <c r="H56" s="13"/>
      <c r="I56" s="13"/>
      <c r="J56" s="13"/>
      <c r="K56" s="13">
        <v>0.04</v>
      </c>
      <c r="L56" s="13">
        <v>0.48</v>
      </c>
      <c r="M56" s="13">
        <v>1.4</v>
      </c>
      <c r="N56" s="13">
        <v>3.08</v>
      </c>
      <c r="O56" s="13">
        <v>4.8</v>
      </c>
      <c r="P56" s="13">
        <v>0.13</v>
      </c>
      <c r="Q56" s="13">
        <v>0.66</v>
      </c>
      <c r="R56" s="13">
        <v>99.78</v>
      </c>
      <c r="S56" s="13">
        <v>533</v>
      </c>
      <c r="T56" s="13">
        <v>68</v>
      </c>
      <c r="U56" s="13">
        <v>37.799999999999997</v>
      </c>
      <c r="V56" s="13">
        <v>7.54</v>
      </c>
      <c r="W56" s="13">
        <v>97.8</v>
      </c>
      <c r="X56" s="13">
        <v>3.89</v>
      </c>
      <c r="Y56" s="13"/>
      <c r="Z56" s="13"/>
      <c r="AA56" s="32">
        <f t="shared" si="3"/>
        <v>7.8382352941176467</v>
      </c>
      <c r="AB56" s="32">
        <f t="shared" si="4"/>
        <v>5.0132625994694955</v>
      </c>
      <c r="AC56" s="32">
        <f t="shared" si="5"/>
        <v>25.141388174807197</v>
      </c>
      <c r="AD56" s="33">
        <v>747.19075173158353</v>
      </c>
      <c r="AE56" s="34"/>
      <c r="AF56" s="100"/>
    </row>
    <row r="57" spans="1:32">
      <c r="A57" s="100"/>
      <c r="B57" s="100"/>
      <c r="C57" s="47" t="s">
        <v>968</v>
      </c>
      <c r="D57" s="13">
        <v>73.94</v>
      </c>
      <c r="E57" s="13">
        <v>0.26</v>
      </c>
      <c r="F57" s="13">
        <v>13.81</v>
      </c>
      <c r="G57" s="13">
        <v>1.24</v>
      </c>
      <c r="H57" s="13"/>
      <c r="I57" s="13"/>
      <c r="J57" s="13"/>
      <c r="K57" s="13">
        <v>0.02</v>
      </c>
      <c r="L57" s="13">
        <v>0.46</v>
      </c>
      <c r="M57" s="13">
        <v>1.19</v>
      </c>
      <c r="N57" s="13">
        <v>3.07</v>
      </c>
      <c r="O57" s="13">
        <v>5.05</v>
      </c>
      <c r="P57" s="13">
        <v>0.12</v>
      </c>
      <c r="Q57" s="13">
        <v>0.64</v>
      </c>
      <c r="R57" s="13">
        <v>99.81</v>
      </c>
      <c r="S57" s="13">
        <v>359</v>
      </c>
      <c r="T57" s="13">
        <v>155</v>
      </c>
      <c r="U57" s="13">
        <v>33.1</v>
      </c>
      <c r="V57" s="13">
        <v>5.94</v>
      </c>
      <c r="W57" s="13">
        <v>139</v>
      </c>
      <c r="X57" s="13">
        <v>4.67</v>
      </c>
      <c r="Y57" s="13"/>
      <c r="Z57" s="13"/>
      <c r="AA57" s="32">
        <f t="shared" si="3"/>
        <v>2.3161290322580643</v>
      </c>
      <c r="AB57" s="32">
        <f t="shared" si="4"/>
        <v>5.5723905723905727</v>
      </c>
      <c r="AC57" s="32">
        <f t="shared" si="5"/>
        <v>29.764453961456102</v>
      </c>
      <c r="AD57" s="33">
        <v>781.04687959123737</v>
      </c>
      <c r="AE57" s="34"/>
      <c r="AF57" s="100"/>
    </row>
    <row r="58" spans="1:32">
      <c r="A58" s="100"/>
      <c r="B58" s="100"/>
      <c r="C58" s="47" t="s">
        <v>969</v>
      </c>
      <c r="D58" s="13">
        <v>73.819999999999993</v>
      </c>
      <c r="E58" s="13">
        <v>0.31</v>
      </c>
      <c r="F58" s="13">
        <v>13.4</v>
      </c>
      <c r="G58" s="13">
        <v>1.22</v>
      </c>
      <c r="H58" s="13"/>
      <c r="I58" s="13"/>
      <c r="J58" s="13"/>
      <c r="K58" s="13">
        <v>0.02</v>
      </c>
      <c r="L58" s="13">
        <v>0.47</v>
      </c>
      <c r="M58" s="13">
        <v>1.42</v>
      </c>
      <c r="N58" s="13">
        <v>2.78</v>
      </c>
      <c r="O58" s="13">
        <v>5.46</v>
      </c>
      <c r="P58" s="13">
        <v>0.14000000000000001</v>
      </c>
      <c r="Q58" s="13">
        <v>0.73</v>
      </c>
      <c r="R58" s="13">
        <v>99.77</v>
      </c>
      <c r="S58" s="13">
        <v>370</v>
      </c>
      <c r="T58" s="13">
        <v>111</v>
      </c>
      <c r="U58" s="13">
        <v>39.9</v>
      </c>
      <c r="V58" s="13">
        <v>8.5399999999999991</v>
      </c>
      <c r="W58" s="13">
        <v>109</v>
      </c>
      <c r="X58" s="13">
        <v>3.9</v>
      </c>
      <c r="Y58" s="13"/>
      <c r="Z58" s="13"/>
      <c r="AA58" s="32">
        <f t="shared" si="3"/>
        <v>3.3333333333333335</v>
      </c>
      <c r="AB58" s="32">
        <f t="shared" si="4"/>
        <v>4.6721311475409841</v>
      </c>
      <c r="AC58" s="32">
        <f t="shared" si="5"/>
        <v>27.948717948717949</v>
      </c>
      <c r="AD58" s="33">
        <v>755.01103781055133</v>
      </c>
      <c r="AE58" s="34"/>
      <c r="AF58" s="100"/>
    </row>
    <row r="59" spans="1:32">
      <c r="A59" s="100"/>
      <c r="B59" s="100"/>
      <c r="C59" s="47" t="s">
        <v>970</v>
      </c>
      <c r="D59" s="13">
        <v>74.2</v>
      </c>
      <c r="E59" s="13">
        <v>0.31</v>
      </c>
      <c r="F59" s="13">
        <v>14.16</v>
      </c>
      <c r="G59" s="13">
        <v>1.4</v>
      </c>
      <c r="H59" s="13"/>
      <c r="I59" s="13"/>
      <c r="J59" s="13"/>
      <c r="K59" s="13">
        <v>0.03</v>
      </c>
      <c r="L59" s="13">
        <v>0.51</v>
      </c>
      <c r="M59" s="13">
        <v>1.3</v>
      </c>
      <c r="N59" s="13">
        <v>2.6</v>
      </c>
      <c r="O59" s="13">
        <v>4.54</v>
      </c>
      <c r="P59" s="13">
        <v>0.15</v>
      </c>
      <c r="Q59" s="13">
        <v>0.68</v>
      </c>
      <c r="R59" s="13">
        <v>99.87</v>
      </c>
      <c r="S59" s="13">
        <v>384</v>
      </c>
      <c r="T59" s="13">
        <v>112</v>
      </c>
      <c r="U59" s="13">
        <v>25.4</v>
      </c>
      <c r="V59" s="13">
        <v>4.7300000000000004</v>
      </c>
      <c r="W59" s="13">
        <v>70</v>
      </c>
      <c r="X59" s="13">
        <v>2.37</v>
      </c>
      <c r="Y59" s="13"/>
      <c r="Z59" s="13"/>
      <c r="AA59" s="32">
        <f t="shared" si="3"/>
        <v>3.4285714285714284</v>
      </c>
      <c r="AB59" s="32">
        <f t="shared" si="4"/>
        <v>5.3699788583509509</v>
      </c>
      <c r="AC59" s="32">
        <f t="shared" si="5"/>
        <v>29.535864978902953</v>
      </c>
      <c r="AD59" s="33">
        <v>735.430957736756</v>
      </c>
      <c r="AE59" s="34"/>
      <c r="AF59" s="100"/>
    </row>
    <row r="60" spans="1:32">
      <c r="A60" s="100"/>
      <c r="B60" s="100"/>
      <c r="C60" s="47" t="s">
        <v>971</v>
      </c>
      <c r="D60" s="13">
        <v>75.86</v>
      </c>
      <c r="E60" s="13">
        <v>0.1</v>
      </c>
      <c r="F60" s="13">
        <v>13.25</v>
      </c>
      <c r="G60" s="13">
        <v>0.51</v>
      </c>
      <c r="H60" s="13"/>
      <c r="I60" s="13"/>
      <c r="J60" s="13"/>
      <c r="K60" s="13">
        <v>0.01</v>
      </c>
      <c r="L60" s="13">
        <v>0.19</v>
      </c>
      <c r="M60" s="13">
        <v>0.87</v>
      </c>
      <c r="N60" s="13">
        <v>2.4300000000000002</v>
      </c>
      <c r="O60" s="13">
        <v>5.74</v>
      </c>
      <c r="P60" s="13">
        <v>0.04</v>
      </c>
      <c r="Q60" s="13">
        <v>0.81</v>
      </c>
      <c r="R60" s="13">
        <v>99.82</v>
      </c>
      <c r="S60" s="13">
        <v>299</v>
      </c>
      <c r="T60" s="13">
        <v>136</v>
      </c>
      <c r="U60" s="13">
        <v>31.8</v>
      </c>
      <c r="V60" s="13">
        <v>4.78</v>
      </c>
      <c r="W60" s="13">
        <v>166</v>
      </c>
      <c r="X60" s="13">
        <v>4.6100000000000003</v>
      </c>
      <c r="Y60" s="13"/>
      <c r="Z60" s="13"/>
      <c r="AA60" s="32">
        <f t="shared" si="3"/>
        <v>2.1985294117647061</v>
      </c>
      <c r="AB60" s="32">
        <f t="shared" si="4"/>
        <v>6.6527196652719667</v>
      </c>
      <c r="AC60" s="32">
        <f t="shared" si="5"/>
        <v>36.008676789587852</v>
      </c>
      <c r="AD60" s="33">
        <v>802.04711715548513</v>
      </c>
      <c r="AE60" s="34"/>
      <c r="AF60" s="100"/>
    </row>
    <row r="61" spans="1:32">
      <c r="A61" s="100"/>
      <c r="B61" s="100"/>
      <c r="C61" s="47" t="s">
        <v>972</v>
      </c>
      <c r="D61" s="13">
        <v>75.86</v>
      </c>
      <c r="E61" s="13">
        <v>0.14000000000000001</v>
      </c>
      <c r="F61" s="13">
        <v>13.01</v>
      </c>
      <c r="G61" s="13">
        <v>1.28</v>
      </c>
      <c r="H61" s="13"/>
      <c r="I61" s="13"/>
      <c r="J61" s="13"/>
      <c r="K61" s="13">
        <v>0.01</v>
      </c>
      <c r="L61" s="13">
        <v>0.25</v>
      </c>
      <c r="M61" s="13">
        <v>0.52</v>
      </c>
      <c r="N61" s="13">
        <v>2.36</v>
      </c>
      <c r="O61" s="13">
        <v>5.55</v>
      </c>
      <c r="P61" s="13">
        <v>0.06</v>
      </c>
      <c r="Q61" s="13">
        <v>0.79</v>
      </c>
      <c r="R61" s="13">
        <v>99.82</v>
      </c>
      <c r="S61" s="13">
        <v>365</v>
      </c>
      <c r="T61" s="13">
        <v>110</v>
      </c>
      <c r="U61" s="13">
        <v>31.3</v>
      </c>
      <c r="V61" s="13">
        <v>3.33</v>
      </c>
      <c r="W61" s="13">
        <v>154</v>
      </c>
      <c r="X61" s="13">
        <v>3.79</v>
      </c>
      <c r="Y61" s="13"/>
      <c r="Z61" s="13"/>
      <c r="AA61" s="32">
        <f t="shared" si="3"/>
        <v>3.3181818181818183</v>
      </c>
      <c r="AB61" s="32">
        <f t="shared" si="4"/>
        <v>9.3993993993993996</v>
      </c>
      <c r="AC61" s="32">
        <f t="shared" si="5"/>
        <v>40.633245382585748</v>
      </c>
      <c r="AD61" s="33">
        <v>802.0916926031299</v>
      </c>
      <c r="AE61" s="34"/>
      <c r="AF61" s="100"/>
    </row>
    <row r="62" spans="1:32">
      <c r="A62" s="100" t="s">
        <v>897</v>
      </c>
      <c r="B62" s="47"/>
      <c r="C62" s="47" t="s">
        <v>973</v>
      </c>
      <c r="D62" s="13">
        <v>73.73</v>
      </c>
      <c r="E62" s="13">
        <v>0.09</v>
      </c>
      <c r="F62" s="13">
        <v>14.41</v>
      </c>
      <c r="G62" s="13">
        <v>1.56</v>
      </c>
      <c r="H62" s="13"/>
      <c r="I62" s="13"/>
      <c r="J62" s="13"/>
      <c r="K62" s="13">
        <v>0.11</v>
      </c>
      <c r="L62" s="13">
        <v>0.19</v>
      </c>
      <c r="M62" s="13">
        <v>0.86</v>
      </c>
      <c r="N62" s="13">
        <v>3.59</v>
      </c>
      <c r="O62" s="13">
        <v>4.6900000000000004</v>
      </c>
      <c r="P62" s="13">
        <v>0.28000000000000003</v>
      </c>
      <c r="Q62" s="13"/>
      <c r="R62" s="13">
        <v>101.6</v>
      </c>
      <c r="S62" s="13">
        <v>429</v>
      </c>
      <c r="T62" s="13">
        <v>45.9</v>
      </c>
      <c r="U62" s="13">
        <v>39.5</v>
      </c>
      <c r="V62" s="13">
        <v>10.3</v>
      </c>
      <c r="W62" s="13">
        <v>59</v>
      </c>
      <c r="X62" s="13">
        <v>2.2999999999999998</v>
      </c>
      <c r="Y62" s="35"/>
      <c r="Z62" s="13"/>
      <c r="AA62" s="32">
        <f t="shared" si="3"/>
        <v>9.3464052287581705</v>
      </c>
      <c r="AB62" s="32">
        <f t="shared" si="4"/>
        <v>3.8349514563106792</v>
      </c>
      <c r="AC62" s="32">
        <f t="shared" si="5"/>
        <v>25.65217391304348</v>
      </c>
      <c r="AD62" s="33">
        <v>714.9400589802101</v>
      </c>
      <c r="AE62" s="34"/>
      <c r="AF62" s="100" t="s">
        <v>899</v>
      </c>
    </row>
    <row r="63" spans="1:32">
      <c r="A63" s="100"/>
      <c r="B63" s="47"/>
      <c r="C63" s="47" t="s">
        <v>974</v>
      </c>
      <c r="D63" s="13">
        <v>74.14</v>
      </c>
      <c r="E63" s="13">
        <v>0.1</v>
      </c>
      <c r="F63" s="13">
        <v>14.4</v>
      </c>
      <c r="G63" s="13">
        <v>1.69</v>
      </c>
      <c r="H63" s="13"/>
      <c r="I63" s="13"/>
      <c r="J63" s="13"/>
      <c r="K63" s="13">
        <v>0.11</v>
      </c>
      <c r="L63" s="13">
        <v>0.21</v>
      </c>
      <c r="M63" s="13">
        <v>0.73</v>
      </c>
      <c r="N63" s="13">
        <v>3.12</v>
      </c>
      <c r="O63" s="13">
        <v>5.12</v>
      </c>
      <c r="P63" s="13">
        <v>0.28999999999999998</v>
      </c>
      <c r="Q63" s="13"/>
      <c r="R63" s="13">
        <v>102.1</v>
      </c>
      <c r="S63" s="13">
        <v>486</v>
      </c>
      <c r="T63" s="13">
        <v>35.200000000000003</v>
      </c>
      <c r="U63" s="13">
        <v>45.7</v>
      </c>
      <c r="V63" s="13">
        <v>12.7</v>
      </c>
      <c r="W63" s="13">
        <v>55</v>
      </c>
      <c r="X63" s="13">
        <v>2.2000000000000002</v>
      </c>
      <c r="Y63" s="35"/>
      <c r="Z63" s="13"/>
      <c r="AA63" s="32">
        <f t="shared" si="3"/>
        <v>13.80681818181818</v>
      </c>
      <c r="AB63" s="32">
        <f t="shared" si="4"/>
        <v>3.598425196850394</v>
      </c>
      <c r="AC63" s="32">
        <f t="shared" si="5"/>
        <v>24.999999999999996</v>
      </c>
      <c r="AD63" s="33">
        <v>713.47447959752969</v>
      </c>
      <c r="AE63" s="34"/>
      <c r="AF63" s="100"/>
    </row>
    <row r="64" spans="1:32">
      <c r="A64" s="100"/>
      <c r="B64" s="47"/>
      <c r="C64" s="47" t="s">
        <v>975</v>
      </c>
      <c r="D64" s="13">
        <v>73.42</v>
      </c>
      <c r="E64" s="13">
        <v>0.08</v>
      </c>
      <c r="F64" s="13">
        <v>14.26</v>
      </c>
      <c r="G64" s="13">
        <v>1.48</v>
      </c>
      <c r="H64" s="13"/>
      <c r="I64" s="13"/>
      <c r="J64" s="13"/>
      <c r="K64" s="13">
        <v>0.09</v>
      </c>
      <c r="L64" s="13">
        <v>0.17</v>
      </c>
      <c r="M64" s="13">
        <v>0.71</v>
      </c>
      <c r="N64" s="13">
        <v>2.95</v>
      </c>
      <c r="O64" s="13">
        <v>5.8</v>
      </c>
      <c r="P64" s="13">
        <v>0.28999999999999998</v>
      </c>
      <c r="Q64" s="13"/>
      <c r="R64" s="13">
        <v>101.5</v>
      </c>
      <c r="S64" s="13">
        <v>623</v>
      </c>
      <c r="T64" s="13">
        <v>37</v>
      </c>
      <c r="U64" s="13">
        <v>45.8</v>
      </c>
      <c r="V64" s="13">
        <v>11.2</v>
      </c>
      <c r="W64" s="13">
        <v>55</v>
      </c>
      <c r="X64" s="13">
        <v>2.2000000000000002</v>
      </c>
      <c r="Y64" s="35"/>
      <c r="Z64" s="13"/>
      <c r="AA64" s="32">
        <f t="shared" si="3"/>
        <v>16.837837837837839</v>
      </c>
      <c r="AB64" s="32">
        <f t="shared" si="4"/>
        <v>4.0892857142857144</v>
      </c>
      <c r="AC64" s="32">
        <f t="shared" si="5"/>
        <v>24.999999999999996</v>
      </c>
      <c r="AD64" s="33">
        <v>709.70414224875879</v>
      </c>
      <c r="AE64" s="34"/>
      <c r="AF64" s="100"/>
    </row>
    <row r="65" spans="1:32">
      <c r="A65" s="100"/>
      <c r="B65" s="47"/>
      <c r="C65" s="47" t="s">
        <v>976</v>
      </c>
      <c r="D65" s="13">
        <v>74.099999999999994</v>
      </c>
      <c r="E65" s="13">
        <v>7.0000000000000007E-2</v>
      </c>
      <c r="F65" s="13">
        <v>14.07</v>
      </c>
      <c r="G65" s="13">
        <v>1.47</v>
      </c>
      <c r="H65" s="13"/>
      <c r="I65" s="13"/>
      <c r="J65" s="13"/>
      <c r="K65" s="13">
        <v>0.09</v>
      </c>
      <c r="L65" s="13">
        <v>0.1</v>
      </c>
      <c r="M65" s="13">
        <v>0.61</v>
      </c>
      <c r="N65" s="13">
        <v>3.07</v>
      </c>
      <c r="O65" s="13">
        <v>5.3</v>
      </c>
      <c r="P65" s="13">
        <v>0.31</v>
      </c>
      <c r="Q65" s="13"/>
      <c r="R65" s="13">
        <v>101.6</v>
      </c>
      <c r="S65" s="13">
        <v>851</v>
      </c>
      <c r="T65" s="13">
        <v>20.2</v>
      </c>
      <c r="U65" s="13">
        <v>63.3</v>
      </c>
      <c r="V65" s="13">
        <v>18.8</v>
      </c>
      <c r="W65" s="13">
        <v>41</v>
      </c>
      <c r="X65" s="13">
        <v>1.9</v>
      </c>
      <c r="Y65" s="35"/>
      <c r="Z65" s="13"/>
      <c r="AA65" s="32">
        <f t="shared" si="3"/>
        <v>42.128712871287128</v>
      </c>
      <c r="AB65" s="32">
        <f t="shared" si="4"/>
        <v>3.3670212765957444</v>
      </c>
      <c r="AC65" s="32">
        <f t="shared" si="5"/>
        <v>21.578947368421055</v>
      </c>
      <c r="AD65" s="33">
        <v>691.23795770008167</v>
      </c>
      <c r="AE65" s="34"/>
      <c r="AF65" s="100"/>
    </row>
    <row r="66" spans="1:32">
      <c r="A66" s="100"/>
      <c r="B66" s="100" t="s">
        <v>905</v>
      </c>
      <c r="C66" s="47" t="s">
        <v>977</v>
      </c>
      <c r="D66" s="35">
        <v>74.069999999999993</v>
      </c>
      <c r="E66" s="35">
        <v>0.1</v>
      </c>
      <c r="F66" s="35">
        <v>14.44</v>
      </c>
      <c r="G66" s="35">
        <v>1.44</v>
      </c>
      <c r="H66" s="35"/>
      <c r="I66" s="35"/>
      <c r="J66" s="35"/>
      <c r="K66" s="35">
        <v>0.09</v>
      </c>
      <c r="L66" s="35">
        <v>0.14000000000000001</v>
      </c>
      <c r="M66" s="35">
        <v>0.49</v>
      </c>
      <c r="N66" s="35">
        <v>3</v>
      </c>
      <c r="O66" s="35">
        <v>4.21</v>
      </c>
      <c r="P66" s="35">
        <v>0.32</v>
      </c>
      <c r="Q66" s="35">
        <v>0.84283000949666242</v>
      </c>
      <c r="R66" s="35">
        <f>SUM(G74:R74)</f>
        <v>12.299999999999999</v>
      </c>
      <c r="S66" s="35">
        <v>1051.2798716920609</v>
      </c>
      <c r="T66" s="35">
        <v>27.596096631916598</v>
      </c>
      <c r="U66" s="35">
        <v>84.476402766639922</v>
      </c>
      <c r="V66" s="35">
        <v>28.960738773055329</v>
      </c>
      <c r="W66" s="35">
        <v>49.86503468323977</v>
      </c>
      <c r="X66" s="35">
        <v>2.4745510825982358</v>
      </c>
      <c r="Y66" s="35"/>
      <c r="Z66" s="13"/>
      <c r="AA66" s="32">
        <f t="shared" si="3"/>
        <v>38.095238095238095</v>
      </c>
      <c r="AB66" s="32">
        <f t="shared" si="4"/>
        <v>2.9169284467713785</v>
      </c>
      <c r="AC66" s="32">
        <f t="shared" si="5"/>
        <v>20.15114379084967</v>
      </c>
      <c r="AD66" s="33">
        <v>717.51986314060628</v>
      </c>
      <c r="AE66" s="34"/>
      <c r="AF66" s="100" t="s">
        <v>1049</v>
      </c>
    </row>
    <row r="67" spans="1:32">
      <c r="A67" s="100"/>
      <c r="B67" s="100"/>
      <c r="C67" s="47" t="s">
        <v>978</v>
      </c>
      <c r="D67" s="35">
        <v>73.349999999999994</v>
      </c>
      <c r="E67" s="35">
        <v>0.1</v>
      </c>
      <c r="F67" s="35">
        <v>14.6</v>
      </c>
      <c r="G67" s="35">
        <v>1.26</v>
      </c>
      <c r="H67" s="35"/>
      <c r="I67" s="35"/>
      <c r="J67" s="35"/>
      <c r="K67" s="35">
        <v>0.13</v>
      </c>
      <c r="L67" s="35">
        <v>0.12</v>
      </c>
      <c r="M67" s="35">
        <v>0.5</v>
      </c>
      <c r="N67" s="35">
        <v>3.47</v>
      </c>
      <c r="O67" s="35">
        <v>4.7</v>
      </c>
      <c r="P67" s="35">
        <v>0.34</v>
      </c>
      <c r="Q67" s="35">
        <v>0.62139769452462723</v>
      </c>
      <c r="R67" s="35">
        <f>SUM(G71:R71)</f>
        <v>12.53</v>
      </c>
      <c r="S67" s="35">
        <v>1033.1640201005025</v>
      </c>
      <c r="T67" s="35">
        <v>13.830076783919596</v>
      </c>
      <c r="U67" s="35">
        <v>73.508085628140691</v>
      </c>
      <c r="V67" s="35">
        <v>23.384286633165825</v>
      </c>
      <c r="W67" s="35">
        <v>53.959804020100499</v>
      </c>
      <c r="X67" s="35">
        <v>2.5870017889447232</v>
      </c>
      <c r="Y67" s="35"/>
      <c r="Z67" s="13"/>
      <c r="AA67" s="32">
        <f t="shared" ref="AA67:AA98" si="6">S67/T67</f>
        <v>74.704142011834335</v>
      </c>
      <c r="AB67" s="32">
        <f t="shared" ref="AB67:AB98" si="7">U67/V67</f>
        <v>3.1434820647419075</v>
      </c>
      <c r="AC67" s="32">
        <f t="shared" ref="AC67:AC75" si="8">W67/X67</f>
        <v>20.858046658758404</v>
      </c>
      <c r="AD67" s="33">
        <v>714.63028271800806</v>
      </c>
      <c r="AE67" s="34"/>
      <c r="AF67" s="100"/>
    </row>
    <row r="68" spans="1:32">
      <c r="A68" s="100"/>
      <c r="B68" s="100"/>
      <c r="C68" s="47" t="s">
        <v>979</v>
      </c>
      <c r="D68" s="35">
        <v>73.83</v>
      </c>
      <c r="E68" s="35">
        <v>0.11</v>
      </c>
      <c r="F68" s="35">
        <v>14.37</v>
      </c>
      <c r="G68" s="35">
        <v>1.27</v>
      </c>
      <c r="H68" s="35"/>
      <c r="I68" s="35"/>
      <c r="J68" s="35"/>
      <c r="K68" s="35">
        <v>7.0000000000000007E-2</v>
      </c>
      <c r="L68" s="35">
        <v>0.13</v>
      </c>
      <c r="M68" s="35">
        <v>0.5</v>
      </c>
      <c r="N68" s="35">
        <v>3.32</v>
      </c>
      <c r="O68" s="35">
        <v>4.57</v>
      </c>
      <c r="P68" s="35">
        <v>0.27</v>
      </c>
      <c r="Q68" s="35">
        <v>0.76385054297805355</v>
      </c>
      <c r="R68" s="35">
        <f>SUM(G79:R79)</f>
        <v>10.9</v>
      </c>
      <c r="S68" s="35">
        <v>1036.0559475806451</v>
      </c>
      <c r="T68" s="35">
        <v>16.485924395161287</v>
      </c>
      <c r="U68" s="35">
        <v>72.53402419354839</v>
      </c>
      <c r="V68" s="35">
        <v>21.277051411290323</v>
      </c>
      <c r="W68" s="35">
        <v>53.9759879032258</v>
      </c>
      <c r="X68" s="35">
        <v>2.4865342741935481</v>
      </c>
      <c r="Y68" s="35"/>
      <c r="Z68" s="13"/>
      <c r="AA68" s="32">
        <f t="shared" si="6"/>
        <v>62.844880441446975</v>
      </c>
      <c r="AB68" s="32">
        <f t="shared" si="7"/>
        <v>3.4090261282660332</v>
      </c>
      <c r="AC68" s="32">
        <f t="shared" si="8"/>
        <v>21.707317073170731</v>
      </c>
      <c r="AD68" s="33">
        <v>716.66114594903115</v>
      </c>
      <c r="AE68" s="34"/>
      <c r="AF68" s="100"/>
    </row>
    <row r="69" spans="1:32">
      <c r="A69" s="100"/>
      <c r="B69" s="100"/>
      <c r="C69" s="47" t="s">
        <v>980</v>
      </c>
      <c r="D69" s="35">
        <v>73.739999999999995</v>
      </c>
      <c r="E69" s="35">
        <v>0.12</v>
      </c>
      <c r="F69" s="35">
        <v>14.66</v>
      </c>
      <c r="G69" s="35">
        <v>1.31</v>
      </c>
      <c r="H69" s="35"/>
      <c r="I69" s="35"/>
      <c r="J69" s="35"/>
      <c r="K69" s="35">
        <v>0.08</v>
      </c>
      <c r="L69" s="35">
        <v>0.14000000000000001</v>
      </c>
      <c r="M69" s="35">
        <v>0.49</v>
      </c>
      <c r="N69" s="35">
        <v>3.33</v>
      </c>
      <c r="O69" s="35">
        <v>4.4000000000000004</v>
      </c>
      <c r="P69" s="35">
        <v>0.25</v>
      </c>
      <c r="Q69" s="35">
        <v>0.5770463774310115</v>
      </c>
      <c r="R69" s="35">
        <f>SUM(G72:R72)</f>
        <v>11.719999999999999</v>
      </c>
      <c r="S69" s="35">
        <v>1065.9784301977231</v>
      </c>
      <c r="T69" s="35">
        <v>14.953725584182143</v>
      </c>
      <c r="U69" s="35">
        <v>73.777718394248041</v>
      </c>
      <c r="V69" s="35">
        <v>17.86639904134212</v>
      </c>
      <c r="W69" s="35">
        <v>68.963299380866786</v>
      </c>
      <c r="X69" s="35">
        <v>3.1699095666067501</v>
      </c>
      <c r="Y69" s="35"/>
      <c r="Z69" s="13"/>
      <c r="AA69" s="32">
        <f t="shared" si="6"/>
        <v>71.285140562248998</v>
      </c>
      <c r="AB69" s="32">
        <f t="shared" si="7"/>
        <v>4.1294117647058819</v>
      </c>
      <c r="AC69" s="32">
        <f t="shared" si="8"/>
        <v>21.755604673192298</v>
      </c>
      <c r="AD69" s="33">
        <v>738.18575344261251</v>
      </c>
      <c r="AE69" s="34"/>
      <c r="AF69" s="100"/>
    </row>
    <row r="70" spans="1:32">
      <c r="A70" s="100"/>
      <c r="B70" s="100"/>
      <c r="C70" s="47" t="s">
        <v>981</v>
      </c>
      <c r="D70" s="35">
        <v>74.39</v>
      </c>
      <c r="E70" s="35">
        <v>0.12</v>
      </c>
      <c r="F70" s="35">
        <v>14.05</v>
      </c>
      <c r="G70" s="35">
        <v>1.32</v>
      </c>
      <c r="H70" s="35"/>
      <c r="I70" s="35"/>
      <c r="J70" s="35"/>
      <c r="K70" s="35">
        <v>0.09</v>
      </c>
      <c r="L70" s="35">
        <v>0.16</v>
      </c>
      <c r="M70" s="35">
        <v>0.56999999999999995</v>
      </c>
      <c r="N70" s="35">
        <v>2.85</v>
      </c>
      <c r="O70" s="35">
        <v>4.76</v>
      </c>
      <c r="P70" s="35">
        <v>0.3</v>
      </c>
      <c r="Q70" s="35">
        <v>1.0110694674453111</v>
      </c>
      <c r="R70" s="35">
        <f>SUM(G73:R73)</f>
        <v>10.59</v>
      </c>
      <c r="S70" s="35">
        <v>982.85047324281152</v>
      </c>
      <c r="T70" s="35">
        <v>20.920397364217251</v>
      </c>
      <c r="U70" s="35">
        <v>74.119437100638962</v>
      </c>
      <c r="V70" s="35">
        <v>20.85916693290735</v>
      </c>
      <c r="W70" s="35">
        <v>55.280874400958467</v>
      </c>
      <c r="X70" s="35">
        <v>2.5604525359424919</v>
      </c>
      <c r="Y70" s="35"/>
      <c r="Z70" s="13"/>
      <c r="AA70" s="32">
        <f t="shared" si="6"/>
        <v>46.980487804878052</v>
      </c>
      <c r="AB70" s="32">
        <f t="shared" si="7"/>
        <v>3.5533268101761242</v>
      </c>
      <c r="AC70" s="32">
        <f t="shared" si="8"/>
        <v>21.590275009964131</v>
      </c>
      <c r="AD70" s="33">
        <v>720.43559535109853</v>
      </c>
      <c r="AE70" s="34"/>
      <c r="AF70" s="100"/>
    </row>
    <row r="71" spans="1:32">
      <c r="A71" s="100"/>
      <c r="B71" s="53" t="s">
        <v>809</v>
      </c>
      <c r="C71" s="47"/>
      <c r="D71" s="36">
        <v>70.8</v>
      </c>
      <c r="E71" s="36">
        <v>0.12</v>
      </c>
      <c r="F71" s="36">
        <v>14.35</v>
      </c>
      <c r="G71" s="13"/>
      <c r="H71" s="13"/>
      <c r="I71" s="36">
        <v>0.16</v>
      </c>
      <c r="J71" s="36">
        <v>1.99</v>
      </c>
      <c r="K71" s="36">
        <v>0.06</v>
      </c>
      <c r="L71" s="36">
        <v>0.09</v>
      </c>
      <c r="M71" s="36">
        <v>2.02</v>
      </c>
      <c r="N71" s="36">
        <v>3.53</v>
      </c>
      <c r="O71" s="36">
        <v>4.24</v>
      </c>
      <c r="P71" s="36">
        <v>0.44</v>
      </c>
      <c r="Q71" s="13"/>
      <c r="R71" s="13"/>
      <c r="S71" s="36">
        <v>788</v>
      </c>
      <c r="T71" s="36">
        <v>22.8</v>
      </c>
      <c r="U71" s="36">
        <v>72.900000000000006</v>
      </c>
      <c r="V71" s="36">
        <v>18.2</v>
      </c>
      <c r="W71" s="36">
        <v>50.3</v>
      </c>
      <c r="X71" s="36">
        <v>2.16</v>
      </c>
      <c r="Y71" s="36"/>
      <c r="Z71" s="13"/>
      <c r="AA71" s="32">
        <f t="shared" si="6"/>
        <v>34.561403508771932</v>
      </c>
      <c r="AB71" s="32">
        <f t="shared" si="7"/>
        <v>4.0054945054945064</v>
      </c>
      <c r="AC71" s="32">
        <f t="shared" si="8"/>
        <v>23.287037037037035</v>
      </c>
      <c r="AD71" s="33">
        <v>690.86900583205875</v>
      </c>
      <c r="AE71" s="34">
        <f t="shared" ref="AE71:AE81" si="9">I71/J71</f>
        <v>8.0402010050251257E-2</v>
      </c>
      <c r="AF71" s="100" t="s">
        <v>1053</v>
      </c>
    </row>
    <row r="72" spans="1:32">
      <c r="A72" s="100"/>
      <c r="B72" s="113" t="s">
        <v>906</v>
      </c>
      <c r="C72" s="47"/>
      <c r="D72" s="36">
        <v>71.819999999999993</v>
      </c>
      <c r="E72" s="36">
        <v>0.04</v>
      </c>
      <c r="F72" s="36">
        <v>14.97</v>
      </c>
      <c r="G72" s="13"/>
      <c r="H72" s="13"/>
      <c r="I72" s="36">
        <v>0.84</v>
      </c>
      <c r="J72" s="36">
        <v>2.4300000000000002</v>
      </c>
      <c r="K72" s="36">
        <v>0.04</v>
      </c>
      <c r="L72" s="36">
        <v>0.63</v>
      </c>
      <c r="M72" s="36">
        <v>0.5</v>
      </c>
      <c r="N72" s="36">
        <v>3.5</v>
      </c>
      <c r="O72" s="36">
        <v>3.6</v>
      </c>
      <c r="P72" s="36">
        <v>0.18</v>
      </c>
      <c r="Q72" s="13"/>
      <c r="R72" s="13"/>
      <c r="S72" s="36">
        <v>863</v>
      </c>
      <c r="T72" s="36">
        <v>38</v>
      </c>
      <c r="U72" s="36">
        <v>59</v>
      </c>
      <c r="V72" s="36">
        <v>14.3</v>
      </c>
      <c r="W72" s="36">
        <v>26</v>
      </c>
      <c r="X72" s="36">
        <v>2.2400000000000002</v>
      </c>
      <c r="Y72" s="36"/>
      <c r="Z72" s="13"/>
      <c r="AA72" s="32">
        <f t="shared" si="6"/>
        <v>22.710526315789473</v>
      </c>
      <c r="AB72" s="32">
        <f t="shared" si="7"/>
        <v>4.1258741258741258</v>
      </c>
      <c r="AC72" s="32">
        <f t="shared" si="8"/>
        <v>11.607142857142856</v>
      </c>
      <c r="AD72" s="33">
        <v>669.23436741061289</v>
      </c>
      <c r="AE72" s="34">
        <f t="shared" si="9"/>
        <v>0.34567901234567899</v>
      </c>
      <c r="AF72" s="100"/>
    </row>
    <row r="73" spans="1:32">
      <c r="A73" s="100"/>
      <c r="B73" s="113"/>
      <c r="C73" s="47"/>
      <c r="D73" s="36">
        <v>72.44</v>
      </c>
      <c r="E73" s="36">
        <v>7.0000000000000007E-2</v>
      </c>
      <c r="F73" s="36">
        <v>14.07</v>
      </c>
      <c r="G73" s="13"/>
      <c r="H73" s="13"/>
      <c r="I73" s="36">
        <v>0.04</v>
      </c>
      <c r="J73" s="36">
        <v>1.98</v>
      </c>
      <c r="K73" s="36">
        <v>0.44</v>
      </c>
      <c r="L73" s="36">
        <v>0.04</v>
      </c>
      <c r="M73" s="36">
        <v>0.66</v>
      </c>
      <c r="N73" s="36">
        <v>3.43</v>
      </c>
      <c r="O73" s="36">
        <v>3.8</v>
      </c>
      <c r="P73" s="36">
        <v>0.2</v>
      </c>
      <c r="Q73" s="13"/>
      <c r="R73" s="13"/>
      <c r="S73" s="36">
        <v>508</v>
      </c>
      <c r="T73" s="36">
        <v>5</v>
      </c>
      <c r="U73" s="36">
        <v>77</v>
      </c>
      <c r="V73" s="36">
        <v>25.6</v>
      </c>
      <c r="W73" s="36">
        <v>12</v>
      </c>
      <c r="X73" s="36">
        <v>2.65</v>
      </c>
      <c r="Y73" s="36"/>
      <c r="Z73" s="13"/>
      <c r="AA73" s="32">
        <f t="shared" si="6"/>
        <v>101.6</v>
      </c>
      <c r="AB73" s="32">
        <f t="shared" si="7"/>
        <v>3.0078125</v>
      </c>
      <c r="AC73" s="32">
        <f t="shared" si="8"/>
        <v>4.5283018867924527</v>
      </c>
      <c r="AD73" s="33">
        <v>614.68782777280603</v>
      </c>
      <c r="AE73" s="34">
        <f t="shared" si="9"/>
        <v>2.0202020202020204E-2</v>
      </c>
      <c r="AF73" s="100"/>
    </row>
    <row r="74" spans="1:32">
      <c r="A74" s="100"/>
      <c r="B74" s="53" t="s">
        <v>809</v>
      </c>
      <c r="C74" s="47"/>
      <c r="D74" s="36">
        <v>72.62</v>
      </c>
      <c r="E74" s="36">
        <v>0.08</v>
      </c>
      <c r="F74" s="36">
        <v>13.93</v>
      </c>
      <c r="G74" s="13"/>
      <c r="H74" s="13"/>
      <c r="I74" s="36">
        <v>0.59</v>
      </c>
      <c r="J74" s="36">
        <v>1.63</v>
      </c>
      <c r="K74" s="36">
        <v>0.05</v>
      </c>
      <c r="L74" s="36">
        <v>0.24</v>
      </c>
      <c r="M74" s="36">
        <v>1.04</v>
      </c>
      <c r="N74" s="36">
        <v>3.13</v>
      </c>
      <c r="O74" s="36">
        <v>5.27</v>
      </c>
      <c r="P74" s="36">
        <v>0.35</v>
      </c>
      <c r="Q74" s="13"/>
      <c r="R74" s="13"/>
      <c r="S74" s="36">
        <v>904</v>
      </c>
      <c r="T74" s="36">
        <v>29.7</v>
      </c>
      <c r="U74" s="36">
        <v>73.7</v>
      </c>
      <c r="V74" s="36">
        <v>18.5</v>
      </c>
      <c r="W74" s="36">
        <v>48.2</v>
      </c>
      <c r="X74" s="36">
        <v>1.94</v>
      </c>
      <c r="Y74" s="36"/>
      <c r="Z74" s="13"/>
      <c r="AA74" s="32">
        <f t="shared" si="6"/>
        <v>30.437710437710439</v>
      </c>
      <c r="AB74" s="32">
        <f t="shared" si="7"/>
        <v>3.9837837837837839</v>
      </c>
      <c r="AC74" s="32">
        <f t="shared" si="8"/>
        <v>24.845360824742269</v>
      </c>
      <c r="AD74" s="33">
        <v>695.08253340663566</v>
      </c>
      <c r="AE74" s="34">
        <f t="shared" si="9"/>
        <v>0.3619631901840491</v>
      </c>
      <c r="AF74" s="100" t="s">
        <v>1054</v>
      </c>
    </row>
    <row r="75" spans="1:32">
      <c r="A75" s="100"/>
      <c r="B75" s="113" t="s">
        <v>907</v>
      </c>
      <c r="C75" s="47"/>
      <c r="D75" s="36">
        <v>67.62</v>
      </c>
      <c r="E75" s="36">
        <v>0.34</v>
      </c>
      <c r="F75" s="36">
        <v>14.86</v>
      </c>
      <c r="G75" s="13"/>
      <c r="H75" s="13"/>
      <c r="I75" s="36">
        <v>0.74</v>
      </c>
      <c r="J75" s="36">
        <v>2.39</v>
      </c>
      <c r="K75" s="36">
        <v>0.15</v>
      </c>
      <c r="L75" s="36">
        <v>0.85</v>
      </c>
      <c r="M75" s="36">
        <v>2.39</v>
      </c>
      <c r="N75" s="36">
        <v>2.35</v>
      </c>
      <c r="O75" s="36">
        <v>4.13</v>
      </c>
      <c r="P75" s="36">
        <v>0.51</v>
      </c>
      <c r="Q75" s="13"/>
      <c r="R75" s="13"/>
      <c r="S75" s="36">
        <v>1130</v>
      </c>
      <c r="T75" s="36">
        <v>37.700000000000003</v>
      </c>
      <c r="U75" s="36">
        <v>78</v>
      </c>
      <c r="V75" s="36">
        <v>25.2</v>
      </c>
      <c r="W75" s="36">
        <v>44.8</v>
      </c>
      <c r="X75" s="36">
        <v>1.9</v>
      </c>
      <c r="Y75" s="36"/>
      <c r="Z75" s="13"/>
      <c r="AA75" s="32">
        <f t="shared" si="6"/>
        <v>29.973474801061005</v>
      </c>
      <c r="AB75" s="32">
        <f t="shared" si="7"/>
        <v>3.0952380952380953</v>
      </c>
      <c r="AC75" s="32">
        <f t="shared" si="8"/>
        <v>23.578947368421051</v>
      </c>
      <c r="AD75" s="33">
        <v>693.09079438598098</v>
      </c>
      <c r="AE75" s="34">
        <f t="shared" si="9"/>
        <v>0.30962343096234307</v>
      </c>
      <c r="AF75" s="100"/>
    </row>
    <row r="76" spans="1:32">
      <c r="A76" s="100"/>
      <c r="B76" s="113"/>
      <c r="C76" s="47"/>
      <c r="D76" s="13">
        <v>72.709999999999994</v>
      </c>
      <c r="E76" s="36">
        <v>0.04</v>
      </c>
      <c r="F76" s="36">
        <v>14.29</v>
      </c>
      <c r="G76" s="13"/>
      <c r="H76" s="13"/>
      <c r="I76" s="36">
        <v>0.68</v>
      </c>
      <c r="J76" s="36">
        <v>2.08</v>
      </c>
      <c r="K76" s="36">
        <v>7.0000000000000007E-2</v>
      </c>
      <c r="L76" s="36">
        <v>0.36</v>
      </c>
      <c r="M76" s="36">
        <v>0.74</v>
      </c>
      <c r="N76" s="36">
        <v>3.6</v>
      </c>
      <c r="O76" s="36">
        <v>3.49</v>
      </c>
      <c r="P76" s="36">
        <v>0.32</v>
      </c>
      <c r="Q76" s="13"/>
      <c r="R76" s="13"/>
      <c r="S76" s="36">
        <v>535</v>
      </c>
      <c r="T76" s="36">
        <v>21.5</v>
      </c>
      <c r="U76" s="36">
        <v>68</v>
      </c>
      <c r="V76" s="36">
        <v>44.5</v>
      </c>
      <c r="W76" s="36">
        <v>19</v>
      </c>
      <c r="X76" s="13"/>
      <c r="Y76" s="36"/>
      <c r="Z76" s="13"/>
      <c r="AA76" s="32">
        <f t="shared" si="6"/>
        <v>24.88372093023256</v>
      </c>
      <c r="AB76" s="32">
        <f t="shared" si="7"/>
        <v>1.5280898876404494</v>
      </c>
      <c r="AC76" s="32"/>
      <c r="AD76" s="33">
        <v>644.16096981964836</v>
      </c>
      <c r="AE76" s="34">
        <f t="shared" si="9"/>
        <v>0.32692307692307693</v>
      </c>
      <c r="AF76" s="100"/>
    </row>
    <row r="77" spans="1:32">
      <c r="A77" s="100"/>
      <c r="B77" s="113"/>
      <c r="C77" s="47"/>
      <c r="D77" s="36">
        <v>73.73</v>
      </c>
      <c r="E77" s="36">
        <v>0.13</v>
      </c>
      <c r="F77" s="36">
        <v>13.86</v>
      </c>
      <c r="G77" s="13"/>
      <c r="H77" s="13"/>
      <c r="I77" s="36">
        <v>0.2</v>
      </c>
      <c r="J77" s="36">
        <v>0.124</v>
      </c>
      <c r="K77" s="36">
        <v>7.0000000000000007E-2</v>
      </c>
      <c r="L77" s="36">
        <v>0.12</v>
      </c>
      <c r="M77" s="36">
        <v>1.05</v>
      </c>
      <c r="N77" s="36">
        <v>2.33</v>
      </c>
      <c r="O77" s="36">
        <v>4.67</v>
      </c>
      <c r="P77" s="36">
        <v>0.48</v>
      </c>
      <c r="Q77" s="13"/>
      <c r="R77" s="13"/>
      <c r="S77" s="36">
        <v>1012</v>
      </c>
      <c r="T77" s="36">
        <v>100</v>
      </c>
      <c r="U77" s="36">
        <v>94</v>
      </c>
      <c r="V77" s="36">
        <v>23.6</v>
      </c>
      <c r="W77" s="36">
        <v>93</v>
      </c>
      <c r="X77" s="36">
        <v>2.0099999999999998</v>
      </c>
      <c r="Y77" s="36"/>
      <c r="Z77" s="13"/>
      <c r="AA77" s="32">
        <f t="shared" si="6"/>
        <v>10.119999999999999</v>
      </c>
      <c r="AB77" s="32">
        <f t="shared" si="7"/>
        <v>3.9830508474576267</v>
      </c>
      <c r="AC77" s="32">
        <f t="shared" ref="AC77:AC108" si="10">W77/X77</f>
        <v>46.268656716417915</v>
      </c>
      <c r="AD77" s="33">
        <v>762.84079037338745</v>
      </c>
      <c r="AE77" s="34"/>
      <c r="AF77" s="100"/>
    </row>
    <row r="78" spans="1:32">
      <c r="A78" s="100"/>
      <c r="B78" s="113" t="s">
        <v>908</v>
      </c>
      <c r="C78" s="47"/>
      <c r="D78" s="36">
        <v>75.599999999999994</v>
      </c>
      <c r="E78" s="36">
        <v>0.27</v>
      </c>
      <c r="F78" s="36">
        <v>13.66</v>
      </c>
      <c r="G78" s="13"/>
      <c r="H78" s="13"/>
      <c r="I78" s="36">
        <v>1</v>
      </c>
      <c r="J78" s="36">
        <v>1.55</v>
      </c>
      <c r="K78" s="36">
        <v>0.02</v>
      </c>
      <c r="L78" s="36">
        <v>0.55000000000000004</v>
      </c>
      <c r="M78" s="36">
        <v>0.36</v>
      </c>
      <c r="N78" s="36">
        <v>2.15</v>
      </c>
      <c r="O78" s="36">
        <v>3.98</v>
      </c>
      <c r="P78" s="36">
        <v>0.18</v>
      </c>
      <c r="Q78" s="13"/>
      <c r="R78" s="13"/>
      <c r="S78" s="36">
        <v>1060</v>
      </c>
      <c r="T78" s="36">
        <v>116</v>
      </c>
      <c r="U78" s="36">
        <v>76</v>
      </c>
      <c r="V78" s="36">
        <v>25.2</v>
      </c>
      <c r="W78" s="36">
        <v>63.1</v>
      </c>
      <c r="X78" s="36">
        <v>2.67</v>
      </c>
      <c r="Y78" s="36"/>
      <c r="Z78" s="13"/>
      <c r="AA78" s="32">
        <f t="shared" si="6"/>
        <v>9.137931034482758</v>
      </c>
      <c r="AB78" s="32">
        <f t="shared" si="7"/>
        <v>3.0158730158730158</v>
      </c>
      <c r="AC78" s="32">
        <f t="shared" si="10"/>
        <v>23.632958801498127</v>
      </c>
      <c r="AD78" s="33">
        <v>746.95092486301905</v>
      </c>
      <c r="AE78" s="34">
        <f t="shared" si="9"/>
        <v>0.64516129032258063</v>
      </c>
      <c r="AF78" s="100"/>
    </row>
    <row r="79" spans="1:32">
      <c r="A79" s="100"/>
      <c r="B79" s="113"/>
      <c r="C79" s="47"/>
      <c r="D79" s="36">
        <v>72.58</v>
      </c>
      <c r="E79" s="36">
        <v>0.08</v>
      </c>
      <c r="F79" s="36">
        <v>14.5</v>
      </c>
      <c r="G79" s="13"/>
      <c r="H79" s="13"/>
      <c r="I79" s="36">
        <v>0.55000000000000004</v>
      </c>
      <c r="J79" s="36">
        <v>1.42</v>
      </c>
      <c r="K79" s="36">
        <v>0.11</v>
      </c>
      <c r="L79" s="36">
        <v>0.22</v>
      </c>
      <c r="M79" s="36">
        <v>1.23</v>
      </c>
      <c r="N79" s="36">
        <v>2.41</v>
      </c>
      <c r="O79" s="36">
        <v>4.5199999999999996</v>
      </c>
      <c r="P79" s="36">
        <v>0.44</v>
      </c>
      <c r="Q79" s="13"/>
      <c r="R79" s="13"/>
      <c r="S79" s="36">
        <v>552</v>
      </c>
      <c r="T79" s="36">
        <v>36</v>
      </c>
      <c r="U79" s="36">
        <v>62.5</v>
      </c>
      <c r="V79" s="36">
        <v>8.85</v>
      </c>
      <c r="W79" s="36">
        <v>127</v>
      </c>
      <c r="X79" s="36">
        <v>4.53</v>
      </c>
      <c r="Y79" s="36"/>
      <c r="Z79" s="13"/>
      <c r="AA79" s="32">
        <f t="shared" si="6"/>
        <v>15.333333333333334</v>
      </c>
      <c r="AB79" s="32">
        <f t="shared" si="7"/>
        <v>7.0621468926553677</v>
      </c>
      <c r="AC79" s="32">
        <f t="shared" si="10"/>
        <v>28.035320088300221</v>
      </c>
      <c r="AD79" s="33">
        <v>788.89441194095218</v>
      </c>
      <c r="AE79" s="34">
        <f t="shared" si="9"/>
        <v>0.38732394366197187</v>
      </c>
      <c r="AF79" s="100"/>
    </row>
    <row r="80" spans="1:32">
      <c r="A80" s="100"/>
      <c r="B80" s="113"/>
      <c r="C80" s="47"/>
      <c r="D80" s="36">
        <v>74.260000000000005</v>
      </c>
      <c r="E80" s="36">
        <v>0.13</v>
      </c>
      <c r="F80" s="36">
        <v>13.98</v>
      </c>
      <c r="G80" s="13"/>
      <c r="H80" s="13"/>
      <c r="I80" s="36">
        <v>0.5</v>
      </c>
      <c r="J80" s="36">
        <v>1.48</v>
      </c>
      <c r="K80" s="36">
        <v>0.04</v>
      </c>
      <c r="L80" s="36">
        <v>0.4</v>
      </c>
      <c r="M80" s="36">
        <v>0.75</v>
      </c>
      <c r="N80" s="36">
        <v>2.98</v>
      </c>
      <c r="O80" s="36">
        <v>4.7</v>
      </c>
      <c r="P80" s="36">
        <v>0.4</v>
      </c>
      <c r="Q80" s="13"/>
      <c r="R80" s="13"/>
      <c r="S80" s="36">
        <v>1035</v>
      </c>
      <c r="T80" s="36">
        <v>1523</v>
      </c>
      <c r="U80" s="36">
        <v>83</v>
      </c>
      <c r="V80" s="36">
        <v>15</v>
      </c>
      <c r="W80" s="36">
        <v>207</v>
      </c>
      <c r="X80" s="36">
        <v>2.42</v>
      </c>
      <c r="Y80" s="36"/>
      <c r="Z80" s="13"/>
      <c r="AA80" s="32">
        <f t="shared" si="6"/>
        <v>0.6795797767564018</v>
      </c>
      <c r="AB80" s="32">
        <f t="shared" si="7"/>
        <v>5.5333333333333332</v>
      </c>
      <c r="AC80" s="32">
        <f t="shared" si="10"/>
        <v>85.537190082644628</v>
      </c>
      <c r="AD80" s="33">
        <v>828.18069686591923</v>
      </c>
      <c r="AE80" s="34">
        <f t="shared" si="9"/>
        <v>0.33783783783783783</v>
      </c>
      <c r="AF80" s="100"/>
    </row>
    <row r="81" spans="1:32">
      <c r="A81" s="100"/>
      <c r="B81" s="113"/>
      <c r="C81" s="47"/>
      <c r="D81" s="36">
        <v>71.599999999999994</v>
      </c>
      <c r="E81" s="36">
        <v>0.18</v>
      </c>
      <c r="F81" s="36">
        <v>15.12</v>
      </c>
      <c r="G81" s="13"/>
      <c r="H81" s="13"/>
      <c r="I81" s="36">
        <v>0.64</v>
      </c>
      <c r="J81" s="36">
        <v>1.46</v>
      </c>
      <c r="K81" s="36">
        <v>7.0000000000000007E-2</v>
      </c>
      <c r="L81" s="36">
        <v>0.65</v>
      </c>
      <c r="M81" s="36">
        <v>1.34</v>
      </c>
      <c r="N81" s="36">
        <v>0.31</v>
      </c>
      <c r="O81" s="36">
        <v>3.4</v>
      </c>
      <c r="P81" s="36">
        <v>0.37</v>
      </c>
      <c r="Q81" s="13"/>
      <c r="R81" s="13"/>
      <c r="S81" s="36">
        <v>1028</v>
      </c>
      <c r="T81" s="36">
        <v>863</v>
      </c>
      <c r="U81" s="36">
        <v>150</v>
      </c>
      <c r="V81" s="36">
        <v>17</v>
      </c>
      <c r="W81" s="36">
        <v>120</v>
      </c>
      <c r="X81" s="36">
        <v>2.5</v>
      </c>
      <c r="Y81" s="36"/>
      <c r="Z81" s="13"/>
      <c r="AA81" s="32">
        <f t="shared" si="6"/>
        <v>1.1911935110081113</v>
      </c>
      <c r="AB81" s="32">
        <f t="shared" si="7"/>
        <v>8.8235294117647065</v>
      </c>
      <c r="AC81" s="32">
        <f t="shared" si="10"/>
        <v>48</v>
      </c>
      <c r="AD81" s="33">
        <v>821.09203637720327</v>
      </c>
      <c r="AE81" s="34">
        <f t="shared" si="9"/>
        <v>0.43835616438356168</v>
      </c>
      <c r="AF81" s="100"/>
    </row>
    <row r="82" spans="1:32">
      <c r="A82" s="100"/>
      <c r="B82" s="113"/>
      <c r="C82" s="47"/>
      <c r="D82" s="36">
        <v>72.23</v>
      </c>
      <c r="E82" s="36">
        <v>0.16</v>
      </c>
      <c r="F82" s="36">
        <v>14.76</v>
      </c>
      <c r="G82" s="13"/>
      <c r="H82" s="13"/>
      <c r="I82" s="36">
        <v>0.82</v>
      </c>
      <c r="J82" s="36">
        <v>0.75</v>
      </c>
      <c r="K82" s="36">
        <v>0.03</v>
      </c>
      <c r="L82" s="36">
        <v>0.36</v>
      </c>
      <c r="M82" s="36">
        <v>0.67</v>
      </c>
      <c r="N82" s="36">
        <v>0.14000000000000001</v>
      </c>
      <c r="O82" s="36">
        <v>2.94</v>
      </c>
      <c r="P82" s="36">
        <v>0.18</v>
      </c>
      <c r="Q82" s="13"/>
      <c r="R82" s="13"/>
      <c r="S82" s="36">
        <v>874</v>
      </c>
      <c r="T82" s="36">
        <v>135.5</v>
      </c>
      <c r="U82" s="36">
        <v>144.5</v>
      </c>
      <c r="V82" s="36">
        <v>18</v>
      </c>
      <c r="W82" s="36">
        <v>95.5</v>
      </c>
      <c r="X82" s="36">
        <v>2.1800000000000002</v>
      </c>
      <c r="Y82" s="36"/>
      <c r="Z82" s="13"/>
      <c r="AA82" s="32">
        <f t="shared" si="6"/>
        <v>6.4501845018450181</v>
      </c>
      <c r="AB82" s="32">
        <f t="shared" si="7"/>
        <v>8.0277777777777786</v>
      </c>
      <c r="AC82" s="32">
        <f t="shared" si="10"/>
        <v>43.807339449541281</v>
      </c>
      <c r="AD82" s="33">
        <v>814.63861930265227</v>
      </c>
      <c r="AE82" s="34"/>
      <c r="AF82" s="100"/>
    </row>
    <row r="83" spans="1:32">
      <c r="A83" s="100"/>
      <c r="B83" s="47"/>
      <c r="C83" s="47"/>
      <c r="D83" s="36">
        <v>74</v>
      </c>
      <c r="E83" s="36">
        <v>0.09</v>
      </c>
      <c r="F83" s="36">
        <v>14.66</v>
      </c>
      <c r="G83" s="36">
        <v>1.39</v>
      </c>
      <c r="H83" s="36"/>
      <c r="I83" s="36"/>
      <c r="J83" s="36"/>
      <c r="K83" s="36">
        <v>9.7000000000000003E-2</v>
      </c>
      <c r="L83" s="36">
        <v>0.17</v>
      </c>
      <c r="M83" s="36">
        <v>0.68</v>
      </c>
      <c r="N83" s="36">
        <v>3.57</v>
      </c>
      <c r="O83" s="36">
        <v>4.92</v>
      </c>
      <c r="P83" s="36">
        <v>0.34</v>
      </c>
      <c r="Q83" s="13"/>
      <c r="R83" s="36">
        <v>99.917000000000002</v>
      </c>
      <c r="S83" s="36">
        <v>904</v>
      </c>
      <c r="T83" s="36">
        <v>29.7</v>
      </c>
      <c r="U83" s="36">
        <v>73.7</v>
      </c>
      <c r="V83" s="36">
        <v>18.5</v>
      </c>
      <c r="W83" s="36">
        <v>48.2</v>
      </c>
      <c r="X83" s="36">
        <v>1.94</v>
      </c>
      <c r="Y83" s="36"/>
      <c r="Z83" s="13"/>
      <c r="AA83" s="32">
        <f t="shared" si="6"/>
        <v>30.437710437710439</v>
      </c>
      <c r="AB83" s="32">
        <f t="shared" si="7"/>
        <v>3.9837837837837839</v>
      </c>
      <c r="AC83" s="32">
        <f t="shared" si="10"/>
        <v>24.845360824742269</v>
      </c>
      <c r="AD83" s="37">
        <v>701.52969452367199</v>
      </c>
      <c r="AE83" s="34"/>
      <c r="AF83" s="100" t="s">
        <v>900</v>
      </c>
    </row>
    <row r="84" spans="1:32">
      <c r="A84" s="100"/>
      <c r="B84" s="47"/>
      <c r="C84" s="47"/>
      <c r="D84" s="36">
        <v>74.06</v>
      </c>
      <c r="E84" s="36">
        <v>9.4E-2</v>
      </c>
      <c r="F84" s="36">
        <v>13.97</v>
      </c>
      <c r="G84" s="36">
        <v>1.78</v>
      </c>
      <c r="H84" s="36"/>
      <c r="I84" s="36"/>
      <c r="J84" s="36"/>
      <c r="K84" s="36">
        <v>0.12</v>
      </c>
      <c r="L84" s="36">
        <v>0.16</v>
      </c>
      <c r="M84" s="36">
        <v>0.66</v>
      </c>
      <c r="N84" s="36">
        <v>3.26</v>
      </c>
      <c r="O84" s="36">
        <v>4.62</v>
      </c>
      <c r="P84" s="36">
        <v>0.33</v>
      </c>
      <c r="Q84" s="13"/>
      <c r="R84" s="36">
        <v>99.054000000000002</v>
      </c>
      <c r="S84" s="36">
        <v>816</v>
      </c>
      <c r="T84" s="36">
        <v>18.600000000000001</v>
      </c>
      <c r="U84" s="36">
        <v>66.8</v>
      </c>
      <c r="V84" s="36">
        <v>17</v>
      </c>
      <c r="W84" s="36">
        <v>64.099999999999994</v>
      </c>
      <c r="X84" s="36">
        <v>2.46</v>
      </c>
      <c r="Y84" s="36"/>
      <c r="Z84" s="13"/>
      <c r="AA84" s="32">
        <f t="shared" si="6"/>
        <v>43.87096774193548</v>
      </c>
      <c r="AB84" s="32">
        <f t="shared" si="7"/>
        <v>3.9294117647058822</v>
      </c>
      <c r="AC84" s="32">
        <f t="shared" si="10"/>
        <v>26.056910569105689</v>
      </c>
      <c r="AD84" s="37">
        <v>726.0645895883705</v>
      </c>
      <c r="AE84" s="34"/>
      <c r="AF84" s="100"/>
    </row>
    <row r="85" spans="1:32">
      <c r="A85" s="100"/>
      <c r="B85" s="47"/>
      <c r="C85" s="47"/>
      <c r="D85" s="36">
        <v>72.62</v>
      </c>
      <c r="E85" s="36">
        <v>0.08</v>
      </c>
      <c r="F85" s="36">
        <v>13.93</v>
      </c>
      <c r="G85" s="36">
        <v>2.41</v>
      </c>
      <c r="H85" s="36"/>
      <c r="I85" s="36"/>
      <c r="J85" s="36"/>
      <c r="K85" s="36">
        <v>0.05</v>
      </c>
      <c r="L85" s="36">
        <v>0.24</v>
      </c>
      <c r="M85" s="36">
        <v>1.04</v>
      </c>
      <c r="N85" s="36">
        <v>3.13</v>
      </c>
      <c r="O85" s="36">
        <v>5.27</v>
      </c>
      <c r="P85" s="36">
        <v>0.35</v>
      </c>
      <c r="Q85" s="13"/>
      <c r="R85" s="36">
        <v>99.119999999999976</v>
      </c>
      <c r="S85" s="36">
        <v>411</v>
      </c>
      <c r="T85" s="36">
        <v>50.5</v>
      </c>
      <c r="U85" s="36">
        <v>34.9</v>
      </c>
      <c r="V85" s="36">
        <v>3.45</v>
      </c>
      <c r="W85" s="36">
        <v>165</v>
      </c>
      <c r="X85" s="36">
        <v>4.24</v>
      </c>
      <c r="Y85" s="36"/>
      <c r="Z85" s="13"/>
      <c r="AA85" s="32">
        <f t="shared" si="6"/>
        <v>8.1386138613861387</v>
      </c>
      <c r="AB85" s="32">
        <f t="shared" si="7"/>
        <v>10.115942028985506</v>
      </c>
      <c r="AC85" s="32">
        <f t="shared" si="10"/>
        <v>38.915094339622641</v>
      </c>
      <c r="AD85" s="37">
        <v>793.59701240753327</v>
      </c>
      <c r="AE85" s="34"/>
      <c r="AF85" s="100"/>
    </row>
    <row r="86" spans="1:32">
      <c r="A86" s="100"/>
      <c r="B86" s="47"/>
      <c r="C86" s="47"/>
      <c r="D86" s="36">
        <v>74.16</v>
      </c>
      <c r="E86" s="36">
        <v>0.28000000000000003</v>
      </c>
      <c r="F86" s="36">
        <v>13.1</v>
      </c>
      <c r="G86" s="36">
        <v>2.11</v>
      </c>
      <c r="H86" s="36"/>
      <c r="I86" s="36"/>
      <c r="J86" s="36"/>
      <c r="K86" s="36">
        <v>7.9000000000000001E-2</v>
      </c>
      <c r="L86" s="36">
        <v>0.45</v>
      </c>
      <c r="M86" s="36">
        <v>1.18</v>
      </c>
      <c r="N86" s="36">
        <v>2.23</v>
      </c>
      <c r="O86" s="36">
        <v>4.92</v>
      </c>
      <c r="P86" s="36">
        <v>0.26</v>
      </c>
      <c r="Q86" s="13"/>
      <c r="R86" s="36">
        <v>98.769000000000005</v>
      </c>
      <c r="S86" s="36">
        <v>855</v>
      </c>
      <c r="T86" s="36">
        <v>34.700000000000003</v>
      </c>
      <c r="U86" s="36">
        <v>48.7</v>
      </c>
      <c r="V86" s="36">
        <v>13.4</v>
      </c>
      <c r="W86" s="36">
        <v>65.900000000000006</v>
      </c>
      <c r="X86" s="36">
        <v>2.17</v>
      </c>
      <c r="Y86" s="36"/>
      <c r="Z86" s="13"/>
      <c r="AA86" s="32">
        <f t="shared" si="6"/>
        <v>24.639769452449567</v>
      </c>
      <c r="AB86" s="32">
        <f t="shared" si="7"/>
        <v>3.6343283582089554</v>
      </c>
      <c r="AC86" s="32">
        <f t="shared" si="10"/>
        <v>30.36866359447005</v>
      </c>
      <c r="AD86" s="37">
        <v>727.120867454365</v>
      </c>
      <c r="AE86" s="34"/>
      <c r="AF86" s="100"/>
    </row>
    <row r="87" spans="1:32">
      <c r="A87" s="100"/>
      <c r="B87" s="47"/>
      <c r="C87" s="53"/>
      <c r="D87" s="36">
        <v>72.58</v>
      </c>
      <c r="E87" s="36">
        <v>0.08</v>
      </c>
      <c r="F87" s="36">
        <v>14.5</v>
      </c>
      <c r="G87" s="36">
        <v>2.1280000000000001</v>
      </c>
      <c r="H87" s="36"/>
      <c r="I87" s="36"/>
      <c r="J87" s="36"/>
      <c r="K87" s="36">
        <v>0.11</v>
      </c>
      <c r="L87" s="36">
        <v>0.22</v>
      </c>
      <c r="M87" s="36">
        <v>1.23</v>
      </c>
      <c r="N87" s="36">
        <v>2.41</v>
      </c>
      <c r="O87" s="36">
        <v>4.5199999999999996</v>
      </c>
      <c r="P87" s="36">
        <v>0.44</v>
      </c>
      <c r="Q87" s="13"/>
      <c r="R87" s="36">
        <v>98.217999999999989</v>
      </c>
      <c r="S87" s="36">
        <v>552</v>
      </c>
      <c r="T87" s="36">
        <v>36</v>
      </c>
      <c r="U87" s="36">
        <v>62.5</v>
      </c>
      <c r="V87" s="36">
        <v>8.85</v>
      </c>
      <c r="W87" s="36">
        <v>127</v>
      </c>
      <c r="X87" s="36">
        <v>4.53</v>
      </c>
      <c r="Y87" s="36"/>
      <c r="Z87" s="13"/>
      <c r="AA87" s="32">
        <f t="shared" si="6"/>
        <v>15.333333333333334</v>
      </c>
      <c r="AB87" s="32">
        <f t="shared" si="7"/>
        <v>7.0621468926553677</v>
      </c>
      <c r="AC87" s="32">
        <f t="shared" si="10"/>
        <v>28.035320088300221</v>
      </c>
      <c r="AD87" s="37">
        <v>788.12158128727913</v>
      </c>
      <c r="AE87" s="34"/>
      <c r="AF87" s="100"/>
    </row>
    <row r="88" spans="1:32">
      <c r="A88" s="100"/>
      <c r="B88" s="47"/>
      <c r="C88" s="53"/>
      <c r="D88" s="36">
        <v>70.42</v>
      </c>
      <c r="E88" s="36">
        <v>0.23</v>
      </c>
      <c r="F88" s="36">
        <v>14.74</v>
      </c>
      <c r="G88" s="36">
        <v>3.1080000000000001</v>
      </c>
      <c r="H88" s="36"/>
      <c r="I88" s="36"/>
      <c r="J88" s="36"/>
      <c r="K88" s="36">
        <v>0.1</v>
      </c>
      <c r="L88" s="36">
        <v>1.1200000000000001</v>
      </c>
      <c r="M88" s="36">
        <v>2.2400000000000002</v>
      </c>
      <c r="N88" s="36">
        <v>2.4500000000000002</v>
      </c>
      <c r="O88" s="36">
        <v>3.58</v>
      </c>
      <c r="P88" s="36">
        <v>0.56000000000000005</v>
      </c>
      <c r="Q88" s="13"/>
      <c r="R88" s="36">
        <v>98.548000000000002</v>
      </c>
      <c r="S88" s="36">
        <v>863</v>
      </c>
      <c r="T88" s="36">
        <v>38</v>
      </c>
      <c r="U88" s="36">
        <v>59</v>
      </c>
      <c r="V88" s="36">
        <v>14.3</v>
      </c>
      <c r="W88" s="36">
        <v>26</v>
      </c>
      <c r="X88" s="36">
        <v>2.2400000000000002</v>
      </c>
      <c r="Y88" s="36"/>
      <c r="Z88" s="13"/>
      <c r="AA88" s="32">
        <f t="shared" si="6"/>
        <v>22.710526315789473</v>
      </c>
      <c r="AB88" s="32">
        <f t="shared" si="7"/>
        <v>4.1258741258741258</v>
      </c>
      <c r="AC88" s="32">
        <f t="shared" si="10"/>
        <v>11.607142857142856</v>
      </c>
      <c r="AD88" s="37">
        <v>659.3881249024638</v>
      </c>
      <c r="AE88" s="34"/>
      <c r="AF88" s="100"/>
    </row>
    <row r="89" spans="1:32">
      <c r="A89" s="100"/>
      <c r="B89" s="47"/>
      <c r="C89" s="47"/>
      <c r="D89" s="13">
        <v>73.28</v>
      </c>
      <c r="E89" s="13">
        <v>0.03</v>
      </c>
      <c r="F89" s="13">
        <v>15.01</v>
      </c>
      <c r="G89" s="13"/>
      <c r="H89" s="13"/>
      <c r="I89" s="13">
        <v>0.08</v>
      </c>
      <c r="J89" s="13">
        <v>2.16</v>
      </c>
      <c r="K89" s="13">
        <v>0.1</v>
      </c>
      <c r="L89" s="13">
        <v>0.49</v>
      </c>
      <c r="M89" s="13">
        <v>0.19</v>
      </c>
      <c r="N89" s="13">
        <v>2.8</v>
      </c>
      <c r="O89" s="13">
        <v>4.2300000000000004</v>
      </c>
      <c r="P89" s="13">
        <v>0.27</v>
      </c>
      <c r="Q89" s="13"/>
      <c r="R89" s="13"/>
      <c r="S89" s="13">
        <v>411</v>
      </c>
      <c r="T89" s="13">
        <v>50.5</v>
      </c>
      <c r="U89" s="13">
        <v>34.9</v>
      </c>
      <c r="V89" s="13">
        <v>3.45</v>
      </c>
      <c r="W89" s="13">
        <v>165</v>
      </c>
      <c r="X89" s="13">
        <v>4.24</v>
      </c>
      <c r="Y89" s="13"/>
      <c r="Z89" s="13"/>
      <c r="AA89" s="32">
        <f t="shared" si="6"/>
        <v>8.1386138613861387</v>
      </c>
      <c r="AB89" s="32">
        <f t="shared" si="7"/>
        <v>10.115942028985506</v>
      </c>
      <c r="AC89" s="32">
        <f t="shared" si="10"/>
        <v>38.915094339622641</v>
      </c>
      <c r="AD89" s="33">
        <v>826.58197338208731</v>
      </c>
      <c r="AE89" s="34">
        <f>I89/J89</f>
        <v>3.7037037037037035E-2</v>
      </c>
      <c r="AF89" s="100"/>
    </row>
    <row r="90" spans="1:32">
      <c r="A90" s="100"/>
      <c r="B90" s="47"/>
      <c r="C90" s="47"/>
      <c r="D90" s="13">
        <v>73.97</v>
      </c>
      <c r="E90" s="13">
        <v>0.13</v>
      </c>
      <c r="F90" s="13">
        <v>14.49</v>
      </c>
      <c r="G90" s="13"/>
      <c r="H90" s="13"/>
      <c r="I90" s="13">
        <v>1.06</v>
      </c>
      <c r="J90" s="13"/>
      <c r="K90" s="13">
        <v>0.13</v>
      </c>
      <c r="L90" s="13">
        <v>0.25</v>
      </c>
      <c r="M90" s="13">
        <v>2.38</v>
      </c>
      <c r="N90" s="13">
        <v>0.08</v>
      </c>
      <c r="O90" s="13">
        <v>3.6</v>
      </c>
      <c r="P90" s="13">
        <v>0.44</v>
      </c>
      <c r="Q90" s="13"/>
      <c r="R90" s="13"/>
      <c r="S90" s="13">
        <v>793</v>
      </c>
      <c r="T90" s="13">
        <v>56.3</v>
      </c>
      <c r="U90" s="13">
        <v>70.7</v>
      </c>
      <c r="V90" s="13">
        <v>17.7</v>
      </c>
      <c r="W90" s="13">
        <v>51.3</v>
      </c>
      <c r="X90" s="13">
        <v>1.85</v>
      </c>
      <c r="Y90" s="13"/>
      <c r="Z90" s="13"/>
      <c r="AA90" s="32">
        <f t="shared" si="6"/>
        <v>14.085257548845471</v>
      </c>
      <c r="AB90" s="32">
        <f t="shared" si="7"/>
        <v>3.9943502824858759</v>
      </c>
      <c r="AC90" s="32">
        <f t="shared" si="10"/>
        <v>27.729729729729726</v>
      </c>
      <c r="AD90" s="33">
        <v>735.46777036055698</v>
      </c>
      <c r="AE90" s="34"/>
      <c r="AF90" s="100"/>
    </row>
    <row r="91" spans="1:32">
      <c r="A91" s="100"/>
      <c r="B91" s="100" t="s">
        <v>909</v>
      </c>
      <c r="C91" s="38" t="s">
        <v>982</v>
      </c>
      <c r="D91" s="38">
        <v>73.83</v>
      </c>
      <c r="E91" s="38">
        <v>0.08</v>
      </c>
      <c r="F91" s="38">
        <v>14.7</v>
      </c>
      <c r="G91" s="38">
        <v>0.73399999999999999</v>
      </c>
      <c r="H91" s="38"/>
      <c r="I91" s="39">
        <f t="shared" ref="I91:I113" si="11">(G91/80-J91/72)*80</f>
        <v>2.288888888888882E-2</v>
      </c>
      <c r="J91" s="38">
        <v>0.64</v>
      </c>
      <c r="K91" s="38">
        <v>3.4000000000000002E-2</v>
      </c>
      <c r="L91" s="38">
        <v>0.158</v>
      </c>
      <c r="M91" s="38">
        <v>0.57299999999999995</v>
      </c>
      <c r="N91" s="38">
        <v>3.36</v>
      </c>
      <c r="O91" s="38">
        <v>5.29</v>
      </c>
      <c r="P91" s="38">
        <v>0.28399999999999997</v>
      </c>
      <c r="Q91" s="38">
        <v>0.95</v>
      </c>
      <c r="R91" s="13"/>
      <c r="S91" s="38">
        <v>814</v>
      </c>
      <c r="T91" s="38">
        <v>30.7</v>
      </c>
      <c r="U91" s="38">
        <v>63.8</v>
      </c>
      <c r="V91" s="38">
        <v>13.3</v>
      </c>
      <c r="W91" s="38">
        <v>33.200000000000003</v>
      </c>
      <c r="X91" s="38">
        <v>1.37</v>
      </c>
      <c r="Y91" s="38">
        <v>24.1</v>
      </c>
      <c r="Z91" s="13"/>
      <c r="AA91" s="32">
        <f t="shared" si="6"/>
        <v>26.514657980456025</v>
      </c>
      <c r="AB91" s="32">
        <f t="shared" si="7"/>
        <v>4.7969924812030067</v>
      </c>
      <c r="AC91" s="32">
        <f t="shared" si="10"/>
        <v>24.233576642335766</v>
      </c>
      <c r="AD91" s="33">
        <v>676.52961160026905</v>
      </c>
      <c r="AE91" s="34">
        <f t="shared" ref="AE91:AE113" si="12">I91/J91</f>
        <v>3.5763888888888783E-2</v>
      </c>
      <c r="AF91" s="100" t="s">
        <v>901</v>
      </c>
    </row>
    <row r="92" spans="1:32">
      <c r="A92" s="100"/>
      <c r="B92" s="100"/>
      <c r="C92" s="38" t="s">
        <v>983</v>
      </c>
      <c r="D92" s="38">
        <v>74.5</v>
      </c>
      <c r="E92" s="38">
        <v>8.5999999999999993E-2</v>
      </c>
      <c r="F92" s="38">
        <v>14.41</v>
      </c>
      <c r="G92" s="38">
        <v>0.877</v>
      </c>
      <c r="H92" s="38"/>
      <c r="I92" s="39">
        <f t="shared" si="11"/>
        <v>2.1444444444444488E-2</v>
      </c>
      <c r="J92" s="38">
        <v>0.77</v>
      </c>
      <c r="K92" s="38">
        <v>3.3000000000000002E-2</v>
      </c>
      <c r="L92" s="38">
        <v>0.14299999999999999</v>
      </c>
      <c r="M92" s="38">
        <v>0.52300000000000002</v>
      </c>
      <c r="N92" s="38">
        <v>3.03</v>
      </c>
      <c r="O92" s="38">
        <v>5.1100000000000003</v>
      </c>
      <c r="P92" s="38">
        <v>0.26</v>
      </c>
      <c r="Q92" s="38">
        <v>0.93</v>
      </c>
      <c r="R92" s="13"/>
      <c r="S92" s="38">
        <v>819</v>
      </c>
      <c r="T92" s="38">
        <v>29.7</v>
      </c>
      <c r="U92" s="38">
        <v>67.8</v>
      </c>
      <c r="V92" s="38">
        <v>15.1</v>
      </c>
      <c r="W92" s="38">
        <v>40.5</v>
      </c>
      <c r="X92" s="38">
        <v>1.6</v>
      </c>
      <c r="Y92" s="38">
        <v>26.2</v>
      </c>
      <c r="Z92" s="13"/>
      <c r="AA92" s="32">
        <f t="shared" si="6"/>
        <v>27.575757575757578</v>
      </c>
      <c r="AB92" s="32">
        <f t="shared" si="7"/>
        <v>4.4900662251655632</v>
      </c>
      <c r="AC92" s="32">
        <f t="shared" si="10"/>
        <v>25.3125</v>
      </c>
      <c r="AD92" s="33">
        <v>695.20270641305297</v>
      </c>
      <c r="AE92" s="34">
        <f t="shared" si="12"/>
        <v>2.7849927849927906E-2</v>
      </c>
      <c r="AF92" s="100"/>
    </row>
    <row r="93" spans="1:32">
      <c r="A93" s="100"/>
      <c r="B93" s="100"/>
      <c r="C93" s="38" t="s">
        <v>984</v>
      </c>
      <c r="D93" s="38">
        <v>74.28</v>
      </c>
      <c r="E93" s="38">
        <v>0.10299999999999999</v>
      </c>
      <c r="F93" s="38">
        <v>14.61</v>
      </c>
      <c r="G93" s="38">
        <v>0.91200000000000003</v>
      </c>
      <c r="H93" s="38"/>
      <c r="I93" s="39">
        <f t="shared" si="11"/>
        <v>3.4222222222222154E-2</v>
      </c>
      <c r="J93" s="38">
        <v>0.79</v>
      </c>
      <c r="K93" s="38">
        <v>4.1000000000000002E-2</v>
      </c>
      <c r="L93" s="38">
        <v>0.159</v>
      </c>
      <c r="M93" s="38">
        <v>0.55500000000000005</v>
      </c>
      <c r="N93" s="38">
        <v>3.22</v>
      </c>
      <c r="O93" s="38">
        <v>4.84</v>
      </c>
      <c r="P93" s="38">
        <v>0.25600000000000001</v>
      </c>
      <c r="Q93" s="38">
        <v>0.92</v>
      </c>
      <c r="R93" s="13"/>
      <c r="S93" s="38">
        <v>777</v>
      </c>
      <c r="T93" s="38">
        <v>28.4</v>
      </c>
      <c r="U93" s="38">
        <v>71.2</v>
      </c>
      <c r="V93" s="38">
        <v>15</v>
      </c>
      <c r="W93" s="38">
        <v>42.9</v>
      </c>
      <c r="X93" s="38">
        <v>1.69</v>
      </c>
      <c r="Y93" s="38">
        <v>27.1</v>
      </c>
      <c r="Z93" s="13"/>
      <c r="AA93" s="32">
        <f t="shared" si="6"/>
        <v>27.359154929577468</v>
      </c>
      <c r="AB93" s="32">
        <f t="shared" si="7"/>
        <v>4.746666666666667</v>
      </c>
      <c r="AC93" s="32">
        <f t="shared" si="10"/>
        <v>25.384615384615383</v>
      </c>
      <c r="AD93" s="33">
        <v>699.60441661650759</v>
      </c>
      <c r="AE93" s="34">
        <f t="shared" si="12"/>
        <v>4.3319268635724245E-2</v>
      </c>
      <c r="AF93" s="100"/>
    </row>
    <row r="94" spans="1:32">
      <c r="A94" s="100"/>
      <c r="B94" s="100"/>
      <c r="C94" s="38" t="s">
        <v>985</v>
      </c>
      <c r="D94" s="38">
        <v>74.72</v>
      </c>
      <c r="E94" s="38">
        <v>7.6999999999999999E-2</v>
      </c>
      <c r="F94" s="38">
        <v>14.63</v>
      </c>
      <c r="G94" s="38">
        <v>0.73899999999999999</v>
      </c>
      <c r="H94" s="38"/>
      <c r="I94" s="39">
        <f t="shared" si="11"/>
        <v>1.6777777777777642E-2</v>
      </c>
      <c r="J94" s="38">
        <v>0.65</v>
      </c>
      <c r="K94" s="38">
        <v>3.1E-2</v>
      </c>
      <c r="L94" s="38">
        <v>0.13500000000000001</v>
      </c>
      <c r="M94" s="38">
        <v>0.56200000000000006</v>
      </c>
      <c r="N94" s="38">
        <v>3.04</v>
      </c>
      <c r="O94" s="38">
        <v>4.8099999999999996</v>
      </c>
      <c r="P94" s="38">
        <v>0.30599999999999999</v>
      </c>
      <c r="Q94" s="38">
        <v>0.95</v>
      </c>
      <c r="R94" s="13"/>
      <c r="S94" s="38">
        <v>782</v>
      </c>
      <c r="T94" s="38">
        <v>26.1</v>
      </c>
      <c r="U94" s="38">
        <v>67.400000000000006</v>
      </c>
      <c r="V94" s="38">
        <v>15.1</v>
      </c>
      <c r="W94" s="38">
        <v>38.4</v>
      </c>
      <c r="X94" s="38">
        <v>1.64</v>
      </c>
      <c r="Y94" s="38">
        <v>26.6</v>
      </c>
      <c r="Z94" s="13"/>
      <c r="AA94" s="32">
        <f t="shared" si="6"/>
        <v>29.961685823754788</v>
      </c>
      <c r="AB94" s="32">
        <f t="shared" si="7"/>
        <v>4.4635761589403975</v>
      </c>
      <c r="AC94" s="32">
        <f t="shared" si="10"/>
        <v>23.414634146341463</v>
      </c>
      <c r="AD94" s="33">
        <v>693.95105864444918</v>
      </c>
      <c r="AE94" s="34">
        <f t="shared" si="12"/>
        <v>2.5811965811965602E-2</v>
      </c>
      <c r="AF94" s="100"/>
    </row>
    <row r="95" spans="1:32">
      <c r="A95" s="100"/>
      <c r="B95" s="100"/>
      <c r="C95" s="38" t="s">
        <v>986</v>
      </c>
      <c r="D95" s="38">
        <v>74.599999999999994</v>
      </c>
      <c r="E95" s="38">
        <v>8.4000000000000005E-2</v>
      </c>
      <c r="F95" s="38">
        <v>14.48</v>
      </c>
      <c r="G95" s="38">
        <v>0.83399999999999996</v>
      </c>
      <c r="H95" s="38"/>
      <c r="I95" s="39">
        <f t="shared" si="11"/>
        <v>3.4000000000000002E-2</v>
      </c>
      <c r="J95" s="38">
        <v>0.72</v>
      </c>
      <c r="K95" s="38">
        <v>3.5999999999999997E-2</v>
      </c>
      <c r="L95" s="38">
        <v>0.161</v>
      </c>
      <c r="M95" s="38">
        <v>0.56799999999999995</v>
      </c>
      <c r="N95" s="38">
        <v>3.12</v>
      </c>
      <c r="O95" s="38">
        <v>4.95</v>
      </c>
      <c r="P95" s="38">
        <v>0.27400000000000002</v>
      </c>
      <c r="Q95" s="38">
        <v>0.87</v>
      </c>
      <c r="R95" s="13"/>
      <c r="S95" s="38">
        <v>786</v>
      </c>
      <c r="T95" s="38">
        <v>26.7</v>
      </c>
      <c r="U95" s="38">
        <v>65.5</v>
      </c>
      <c r="V95" s="38">
        <v>14.1</v>
      </c>
      <c r="W95" s="38">
        <v>36.299999999999997</v>
      </c>
      <c r="X95" s="38">
        <v>1.5</v>
      </c>
      <c r="Y95" s="38">
        <v>25.6</v>
      </c>
      <c r="Z95" s="13"/>
      <c r="AA95" s="32">
        <f t="shared" si="6"/>
        <v>29.438202247191011</v>
      </c>
      <c r="AB95" s="32">
        <f t="shared" si="7"/>
        <v>4.6453900709219855</v>
      </c>
      <c r="AC95" s="32">
        <f t="shared" si="10"/>
        <v>24.2</v>
      </c>
      <c r="AD95" s="33">
        <v>687.2677588500859</v>
      </c>
      <c r="AE95" s="34">
        <f t="shared" si="12"/>
        <v>4.7222222222222228E-2</v>
      </c>
      <c r="AF95" s="100"/>
    </row>
    <row r="96" spans="1:32">
      <c r="A96" s="100"/>
      <c r="B96" s="100"/>
      <c r="C96" s="38" t="s">
        <v>987</v>
      </c>
      <c r="D96" s="38">
        <v>74.19</v>
      </c>
      <c r="E96" s="38">
        <v>9.8000000000000004E-2</v>
      </c>
      <c r="F96" s="38">
        <v>14.67</v>
      </c>
      <c r="G96" s="38">
        <v>1.05</v>
      </c>
      <c r="H96" s="38"/>
      <c r="I96" s="39">
        <f t="shared" si="11"/>
        <v>0.20555555555555563</v>
      </c>
      <c r="J96" s="38">
        <v>0.76</v>
      </c>
      <c r="K96" s="38">
        <v>4.3999999999999997E-2</v>
      </c>
      <c r="L96" s="38">
        <v>0.16600000000000001</v>
      </c>
      <c r="M96" s="38">
        <v>0.58599999999999997</v>
      </c>
      <c r="N96" s="38">
        <v>3.26</v>
      </c>
      <c r="O96" s="38">
        <v>4.5999999999999996</v>
      </c>
      <c r="P96" s="38">
        <v>0.30099999999999999</v>
      </c>
      <c r="Q96" s="38">
        <v>1.02</v>
      </c>
      <c r="R96" s="13"/>
      <c r="S96" s="38">
        <v>726</v>
      </c>
      <c r="T96" s="38">
        <v>27.5</v>
      </c>
      <c r="U96" s="38">
        <v>70.900000000000006</v>
      </c>
      <c r="V96" s="38">
        <v>15.8</v>
      </c>
      <c r="W96" s="38">
        <v>40.200000000000003</v>
      </c>
      <c r="X96" s="38">
        <v>1.64</v>
      </c>
      <c r="Y96" s="38">
        <v>24.7</v>
      </c>
      <c r="Z96" s="13"/>
      <c r="AA96" s="32">
        <f t="shared" si="6"/>
        <v>26.4</v>
      </c>
      <c r="AB96" s="32">
        <f t="shared" si="7"/>
        <v>4.4873417721518987</v>
      </c>
      <c r="AC96" s="32">
        <f t="shared" si="10"/>
        <v>24.512195121951223</v>
      </c>
      <c r="AD96" s="33">
        <v>696.01227737075521</v>
      </c>
      <c r="AE96" s="34">
        <f t="shared" si="12"/>
        <v>0.27046783625731002</v>
      </c>
      <c r="AF96" s="100"/>
    </row>
    <row r="97" spans="1:32">
      <c r="A97" s="100"/>
      <c r="B97" s="100" t="s">
        <v>910</v>
      </c>
      <c r="C97" s="38" t="s">
        <v>988</v>
      </c>
      <c r="D97" s="38">
        <v>73.89</v>
      </c>
      <c r="E97" s="38">
        <v>9.2999999999999999E-2</v>
      </c>
      <c r="F97" s="38">
        <v>14.81</v>
      </c>
      <c r="G97" s="38">
        <v>0.88800000000000001</v>
      </c>
      <c r="H97" s="38"/>
      <c r="I97" s="39">
        <f t="shared" si="11"/>
        <v>0.11022222222222225</v>
      </c>
      <c r="J97" s="38">
        <v>0.7</v>
      </c>
      <c r="K97" s="38">
        <v>0.04</v>
      </c>
      <c r="L97" s="38">
        <v>0.14599999999999999</v>
      </c>
      <c r="M97" s="38">
        <v>0.56100000000000005</v>
      </c>
      <c r="N97" s="38">
        <v>3.17</v>
      </c>
      <c r="O97" s="38">
        <v>5.19</v>
      </c>
      <c r="P97" s="38">
        <v>0.27900000000000003</v>
      </c>
      <c r="Q97" s="38">
        <v>0.83</v>
      </c>
      <c r="R97" s="13"/>
      <c r="S97" s="38">
        <v>849</v>
      </c>
      <c r="T97" s="38">
        <v>26.5</v>
      </c>
      <c r="U97" s="38">
        <v>68.099999999999994</v>
      </c>
      <c r="V97" s="38">
        <v>14.6</v>
      </c>
      <c r="W97" s="38">
        <v>45.7</v>
      </c>
      <c r="X97" s="38">
        <v>1.81</v>
      </c>
      <c r="Y97" s="38">
        <v>26.3</v>
      </c>
      <c r="Z97" s="13"/>
      <c r="AA97" s="32">
        <f t="shared" si="6"/>
        <v>32.037735849056602</v>
      </c>
      <c r="AB97" s="32">
        <f t="shared" si="7"/>
        <v>4.6643835616438354</v>
      </c>
      <c r="AC97" s="32">
        <f t="shared" si="10"/>
        <v>25.248618784530386</v>
      </c>
      <c r="AD97" s="33">
        <v>702.90282105997255</v>
      </c>
      <c r="AE97" s="34">
        <f t="shared" si="12"/>
        <v>0.15746031746031752</v>
      </c>
      <c r="AF97" s="100"/>
    </row>
    <row r="98" spans="1:32">
      <c r="A98" s="100"/>
      <c r="B98" s="100"/>
      <c r="C98" s="38" t="s">
        <v>989</v>
      </c>
      <c r="D98" s="38">
        <v>75.989999999999995</v>
      </c>
      <c r="E98" s="38">
        <v>8.6999999999999994E-2</v>
      </c>
      <c r="F98" s="38">
        <v>13.81</v>
      </c>
      <c r="G98" s="38">
        <v>1.27</v>
      </c>
      <c r="H98" s="38"/>
      <c r="I98" s="39">
        <f t="shared" si="11"/>
        <v>4.7777777777777697E-2</v>
      </c>
      <c r="J98" s="38">
        <v>1.1000000000000001</v>
      </c>
      <c r="K98" s="38">
        <v>6.2E-2</v>
      </c>
      <c r="L98" s="38">
        <v>0.14799999999999999</v>
      </c>
      <c r="M98" s="38">
        <v>0.53200000000000003</v>
      </c>
      <c r="N98" s="38">
        <v>2.98</v>
      </c>
      <c r="O98" s="38">
        <v>4.1100000000000003</v>
      </c>
      <c r="P98" s="38">
        <v>0.25700000000000001</v>
      </c>
      <c r="Q98" s="38">
        <v>0.73</v>
      </c>
      <c r="R98" s="13"/>
      <c r="S98" s="38">
        <v>705</v>
      </c>
      <c r="T98" s="38">
        <v>11.7</v>
      </c>
      <c r="U98" s="38">
        <v>74.599999999999994</v>
      </c>
      <c r="V98" s="38">
        <v>21.2</v>
      </c>
      <c r="W98" s="38">
        <v>53.6</v>
      </c>
      <c r="X98" s="38">
        <v>2.0499999999999998</v>
      </c>
      <c r="Y98" s="38">
        <v>97.8</v>
      </c>
      <c r="Z98" s="13"/>
      <c r="AA98" s="32">
        <f t="shared" si="6"/>
        <v>60.256410256410263</v>
      </c>
      <c r="AB98" s="32">
        <f t="shared" si="7"/>
        <v>3.5188679245283017</v>
      </c>
      <c r="AC98" s="32">
        <f t="shared" si="10"/>
        <v>26.146341463414636</v>
      </c>
      <c r="AD98" s="33">
        <v>722.01424592049364</v>
      </c>
      <c r="AE98" s="34">
        <f t="shared" si="12"/>
        <v>4.343434343434336E-2</v>
      </c>
      <c r="AF98" s="100"/>
    </row>
    <row r="99" spans="1:32">
      <c r="A99" s="100"/>
      <c r="B99" s="100"/>
      <c r="C99" s="38" t="s">
        <v>990</v>
      </c>
      <c r="D99" s="38">
        <v>75.13</v>
      </c>
      <c r="E99" s="38">
        <v>9.9000000000000005E-2</v>
      </c>
      <c r="F99" s="38">
        <v>13.95</v>
      </c>
      <c r="G99" s="38">
        <v>0.59</v>
      </c>
      <c r="H99" s="38"/>
      <c r="I99" s="39">
        <f t="shared" si="11"/>
        <v>3.4444444444444444E-2</v>
      </c>
      <c r="J99" s="38">
        <v>0.5</v>
      </c>
      <c r="K99" s="38">
        <v>4.1000000000000002E-2</v>
      </c>
      <c r="L99" s="38">
        <v>0.13100000000000001</v>
      </c>
      <c r="M99" s="38">
        <v>0.95399999999999996</v>
      </c>
      <c r="N99" s="38">
        <v>2.76</v>
      </c>
      <c r="O99" s="38">
        <v>4.9400000000000004</v>
      </c>
      <c r="P99" s="38">
        <v>0.3</v>
      </c>
      <c r="Q99" s="38">
        <v>1.1000000000000001</v>
      </c>
      <c r="R99" s="13"/>
      <c r="S99" s="38">
        <v>717</v>
      </c>
      <c r="T99" s="38">
        <v>56.9</v>
      </c>
      <c r="U99" s="38">
        <v>66.5</v>
      </c>
      <c r="V99" s="38">
        <v>20.100000000000001</v>
      </c>
      <c r="W99" s="38">
        <v>50.5</v>
      </c>
      <c r="X99" s="38">
        <v>1.96</v>
      </c>
      <c r="Y99" s="38">
        <v>64.900000000000006</v>
      </c>
      <c r="Z99" s="13"/>
      <c r="AA99" s="32">
        <f t="shared" ref="AA99:AA130" si="13">S99/T99</f>
        <v>12.601054481546573</v>
      </c>
      <c r="AB99" s="32">
        <f t="shared" ref="AB99:AB130" si="14">U99/V99</f>
        <v>3.3084577114427858</v>
      </c>
      <c r="AC99" s="32">
        <f t="shared" si="10"/>
        <v>25.76530612244898</v>
      </c>
      <c r="AD99" s="33">
        <v>709.0444834633704</v>
      </c>
      <c r="AE99" s="34">
        <f t="shared" si="12"/>
        <v>6.8888888888888888E-2</v>
      </c>
      <c r="AF99" s="100"/>
    </row>
    <row r="100" spans="1:32">
      <c r="A100" s="100"/>
      <c r="B100" s="100"/>
      <c r="C100" s="38" t="s">
        <v>991</v>
      </c>
      <c r="D100" s="38">
        <v>74.349999999999994</v>
      </c>
      <c r="E100" s="38">
        <v>9.2999999999999999E-2</v>
      </c>
      <c r="F100" s="38">
        <v>14.4</v>
      </c>
      <c r="G100" s="38">
        <v>0.91400000000000003</v>
      </c>
      <c r="H100" s="38"/>
      <c r="I100" s="39">
        <f t="shared" si="11"/>
        <v>3.6222222222222211E-2</v>
      </c>
      <c r="J100" s="38">
        <v>0.79</v>
      </c>
      <c r="K100" s="38">
        <v>4.8000000000000001E-2</v>
      </c>
      <c r="L100" s="38">
        <v>0.14099999999999999</v>
      </c>
      <c r="M100" s="38">
        <v>0.72099999999999997</v>
      </c>
      <c r="N100" s="38">
        <v>2.65</v>
      </c>
      <c r="O100" s="38">
        <v>5.23</v>
      </c>
      <c r="P100" s="38">
        <v>0.26700000000000002</v>
      </c>
      <c r="Q100" s="38">
        <v>1.17</v>
      </c>
      <c r="R100" s="13"/>
      <c r="S100" s="38">
        <v>776</v>
      </c>
      <c r="T100" s="38">
        <v>40</v>
      </c>
      <c r="U100" s="38">
        <v>65.599999999999994</v>
      </c>
      <c r="V100" s="38">
        <v>21.9</v>
      </c>
      <c r="W100" s="38">
        <v>51.9</v>
      </c>
      <c r="X100" s="38">
        <v>2.0299999999999998</v>
      </c>
      <c r="Y100" s="38">
        <v>63.3</v>
      </c>
      <c r="Z100" s="13"/>
      <c r="AA100" s="32">
        <f t="shared" si="13"/>
        <v>19.399999999999999</v>
      </c>
      <c r="AB100" s="32">
        <f t="shared" si="14"/>
        <v>2.9954337899543377</v>
      </c>
      <c r="AC100" s="32">
        <f t="shared" si="10"/>
        <v>25.566502463054189</v>
      </c>
      <c r="AD100" s="33">
        <v>714.57864247016107</v>
      </c>
      <c r="AE100" s="34">
        <f t="shared" si="12"/>
        <v>4.5850914205344567E-2</v>
      </c>
      <c r="AF100" s="100"/>
    </row>
    <row r="101" spans="1:32">
      <c r="A101" s="100"/>
      <c r="B101" s="100"/>
      <c r="C101" s="38" t="s">
        <v>992</v>
      </c>
      <c r="D101" s="38">
        <v>74.510000000000005</v>
      </c>
      <c r="E101" s="38">
        <v>0.14299999999999999</v>
      </c>
      <c r="F101" s="38">
        <v>13.99</v>
      </c>
      <c r="G101" s="38">
        <v>1.36</v>
      </c>
      <c r="H101" s="38"/>
      <c r="I101" s="39">
        <f t="shared" si="11"/>
        <v>2.6666666666666783E-2</v>
      </c>
      <c r="J101" s="38">
        <v>1.2</v>
      </c>
      <c r="K101" s="38">
        <v>9.0999999999999998E-2</v>
      </c>
      <c r="L101" s="38">
        <v>0.21099999999999999</v>
      </c>
      <c r="M101" s="38">
        <v>0.65</v>
      </c>
      <c r="N101" s="38">
        <v>3.41</v>
      </c>
      <c r="O101" s="38">
        <v>4.46</v>
      </c>
      <c r="P101" s="38">
        <v>0.26500000000000001</v>
      </c>
      <c r="Q101" s="38">
        <v>0.9</v>
      </c>
      <c r="R101" s="13"/>
      <c r="S101" s="38">
        <v>708</v>
      </c>
      <c r="T101" s="38">
        <v>12.7</v>
      </c>
      <c r="U101" s="38">
        <v>58.5</v>
      </c>
      <c r="V101" s="38">
        <v>14.2</v>
      </c>
      <c r="W101" s="38">
        <v>69.599999999999994</v>
      </c>
      <c r="X101" s="38">
        <v>2.31</v>
      </c>
      <c r="Y101" s="38">
        <v>49.8</v>
      </c>
      <c r="Z101" s="13"/>
      <c r="AA101" s="32">
        <f t="shared" si="13"/>
        <v>55.748031496062993</v>
      </c>
      <c r="AB101" s="32">
        <f t="shared" si="14"/>
        <v>4.119718309859155</v>
      </c>
      <c r="AC101" s="32">
        <f t="shared" si="10"/>
        <v>30.129870129870127</v>
      </c>
      <c r="AD101" s="33">
        <v>732.89146712233696</v>
      </c>
      <c r="AE101" s="34">
        <f t="shared" si="12"/>
        <v>2.222222222222232E-2</v>
      </c>
      <c r="AF101" s="100"/>
    </row>
    <row r="102" spans="1:32">
      <c r="A102" s="100"/>
      <c r="B102" s="100"/>
      <c r="C102" s="38" t="s">
        <v>993</v>
      </c>
      <c r="D102" s="38">
        <v>75.37</v>
      </c>
      <c r="E102" s="38">
        <v>7.0000000000000007E-2</v>
      </c>
      <c r="F102" s="38">
        <v>14.28</v>
      </c>
      <c r="G102" s="38">
        <v>0.84499999999999997</v>
      </c>
      <c r="H102" s="38"/>
      <c r="I102" s="39">
        <f t="shared" si="11"/>
        <v>5.6111111111111084E-2</v>
      </c>
      <c r="J102" s="38">
        <v>0.71</v>
      </c>
      <c r="K102" s="38">
        <v>8.4000000000000005E-2</v>
      </c>
      <c r="L102" s="38">
        <v>0.11600000000000001</v>
      </c>
      <c r="M102" s="38">
        <v>0.43</v>
      </c>
      <c r="N102" s="38">
        <v>3.32</v>
      </c>
      <c r="O102" s="38">
        <v>4.3899999999999997</v>
      </c>
      <c r="P102" s="38">
        <v>0.33400000000000002</v>
      </c>
      <c r="Q102" s="38">
        <v>0.75</v>
      </c>
      <c r="R102" s="13"/>
      <c r="S102" s="38">
        <v>826</v>
      </c>
      <c r="T102" s="38">
        <v>6.49</v>
      </c>
      <c r="U102" s="38">
        <v>67.599999999999994</v>
      </c>
      <c r="V102" s="38">
        <v>19.100000000000001</v>
      </c>
      <c r="W102" s="38">
        <v>25.6</v>
      </c>
      <c r="X102" s="38">
        <v>1.07</v>
      </c>
      <c r="Y102" s="38">
        <v>97.9</v>
      </c>
      <c r="Z102" s="13"/>
      <c r="AA102" s="32">
        <f t="shared" si="13"/>
        <v>127.27272727272727</v>
      </c>
      <c r="AB102" s="32">
        <f t="shared" si="14"/>
        <v>3.5392670157068058</v>
      </c>
      <c r="AC102" s="32">
        <f t="shared" si="10"/>
        <v>23.925233644859812</v>
      </c>
      <c r="AD102" s="33">
        <v>665.68191353558495</v>
      </c>
      <c r="AE102" s="34">
        <f t="shared" si="12"/>
        <v>7.9029733959311385E-2</v>
      </c>
      <c r="AF102" s="100"/>
    </row>
    <row r="103" spans="1:32">
      <c r="A103" s="100"/>
      <c r="B103" s="100"/>
      <c r="C103" s="38" t="s">
        <v>994</v>
      </c>
      <c r="D103" s="38">
        <v>75.13</v>
      </c>
      <c r="E103" s="38">
        <v>6.7000000000000004E-2</v>
      </c>
      <c r="F103" s="38">
        <v>13.97</v>
      </c>
      <c r="G103" s="38">
        <v>0.58299999999999996</v>
      </c>
      <c r="H103" s="38"/>
      <c r="I103" s="39">
        <f t="shared" si="11"/>
        <v>4.9666666666666678E-2</v>
      </c>
      <c r="J103" s="38">
        <v>0.48</v>
      </c>
      <c r="K103" s="38">
        <v>2.9000000000000001E-2</v>
      </c>
      <c r="L103" s="38">
        <v>9.8000000000000004E-2</v>
      </c>
      <c r="M103" s="38">
        <v>0.54500000000000004</v>
      </c>
      <c r="N103" s="38">
        <v>3.24</v>
      </c>
      <c r="O103" s="38">
        <v>5.51</v>
      </c>
      <c r="P103" s="38">
        <v>0.27</v>
      </c>
      <c r="Q103" s="38">
        <v>0.54</v>
      </c>
      <c r="R103" s="13"/>
      <c r="S103" s="38">
        <v>866</v>
      </c>
      <c r="T103" s="38">
        <v>46.1</v>
      </c>
      <c r="U103" s="38">
        <v>65.599999999999994</v>
      </c>
      <c r="V103" s="38">
        <v>15.4</v>
      </c>
      <c r="W103" s="38">
        <v>34.1</v>
      </c>
      <c r="X103" s="38">
        <v>1.5</v>
      </c>
      <c r="Y103" s="38">
        <v>35.299999999999997</v>
      </c>
      <c r="Z103" s="13"/>
      <c r="AA103" s="32">
        <f t="shared" si="13"/>
        <v>18.785249457700651</v>
      </c>
      <c r="AB103" s="32">
        <f t="shared" si="14"/>
        <v>4.2597402597402594</v>
      </c>
      <c r="AC103" s="32">
        <f t="shared" si="10"/>
        <v>22.733333333333334</v>
      </c>
      <c r="AD103" s="33">
        <v>675.88113144138163</v>
      </c>
      <c r="AE103" s="34">
        <f t="shared" si="12"/>
        <v>0.10347222222222226</v>
      </c>
      <c r="AF103" s="100"/>
    </row>
    <row r="104" spans="1:32">
      <c r="A104" s="100"/>
      <c r="B104" s="100"/>
      <c r="C104" s="38" t="s">
        <v>995</v>
      </c>
      <c r="D104" s="38">
        <v>74.72</v>
      </c>
      <c r="E104" s="38">
        <v>0.154</v>
      </c>
      <c r="F104" s="38">
        <v>13.63</v>
      </c>
      <c r="G104" s="38">
        <v>1.48</v>
      </c>
      <c r="H104" s="38"/>
      <c r="I104" s="39">
        <f t="shared" si="11"/>
        <v>0.10222222222222216</v>
      </c>
      <c r="J104" s="38">
        <v>1.24</v>
      </c>
      <c r="K104" s="38">
        <v>9.4E-2</v>
      </c>
      <c r="L104" s="38">
        <v>0.28599999999999998</v>
      </c>
      <c r="M104" s="38">
        <v>0.82299999999999995</v>
      </c>
      <c r="N104" s="38">
        <v>2.5099999999999998</v>
      </c>
      <c r="O104" s="38">
        <v>4.74</v>
      </c>
      <c r="P104" s="38">
        <v>0.24299999999999999</v>
      </c>
      <c r="Q104" s="38">
        <v>1.31</v>
      </c>
      <c r="R104" s="13"/>
      <c r="S104" s="38">
        <v>715</v>
      </c>
      <c r="T104" s="38">
        <v>14.7</v>
      </c>
      <c r="U104" s="38">
        <v>54.7</v>
      </c>
      <c r="V104" s="38">
        <v>12.3</v>
      </c>
      <c r="W104" s="38">
        <v>75.400000000000006</v>
      </c>
      <c r="X104" s="38">
        <v>2.39</v>
      </c>
      <c r="Y104" s="38">
        <v>50.9</v>
      </c>
      <c r="Z104" s="13"/>
      <c r="AA104" s="32">
        <f t="shared" si="13"/>
        <v>48.639455782312929</v>
      </c>
      <c r="AB104" s="32">
        <f t="shared" si="14"/>
        <v>4.4471544715447155</v>
      </c>
      <c r="AC104" s="32">
        <f t="shared" si="10"/>
        <v>31.548117154811717</v>
      </c>
      <c r="AD104" s="33">
        <v>744.3250214023717</v>
      </c>
      <c r="AE104" s="34">
        <f t="shared" si="12"/>
        <v>8.2437275985663028E-2</v>
      </c>
      <c r="AF104" s="100"/>
    </row>
    <row r="105" spans="1:32">
      <c r="A105" s="100"/>
      <c r="B105" s="100" t="s">
        <v>911</v>
      </c>
      <c r="C105" s="38" t="s">
        <v>996</v>
      </c>
      <c r="D105" s="38">
        <v>73.69</v>
      </c>
      <c r="E105" s="38">
        <v>0.14099999999999999</v>
      </c>
      <c r="F105" s="38">
        <v>14.7</v>
      </c>
      <c r="G105" s="38">
        <v>1.55</v>
      </c>
      <c r="H105" s="38"/>
      <c r="I105" s="39">
        <f t="shared" si="11"/>
        <v>0.12777777777777777</v>
      </c>
      <c r="J105" s="38">
        <v>1.28</v>
      </c>
      <c r="K105" s="38">
        <v>7.1999999999999995E-2</v>
      </c>
      <c r="L105" s="38">
        <v>0.20599999999999999</v>
      </c>
      <c r="M105" s="38">
        <v>0.78100000000000003</v>
      </c>
      <c r="N105" s="38">
        <v>3.92</v>
      </c>
      <c r="O105" s="38">
        <v>3.8</v>
      </c>
      <c r="P105" s="38">
        <v>0.29599999999999999</v>
      </c>
      <c r="Q105" s="38">
        <v>0.85</v>
      </c>
      <c r="R105" s="13"/>
      <c r="S105" s="38">
        <v>806</v>
      </c>
      <c r="T105" s="38">
        <v>17.8</v>
      </c>
      <c r="U105" s="38">
        <v>117</v>
      </c>
      <c r="V105" s="38">
        <v>27.7</v>
      </c>
      <c r="W105" s="38">
        <v>79.099999999999994</v>
      </c>
      <c r="X105" s="38">
        <v>3.02</v>
      </c>
      <c r="Y105" s="38">
        <v>92.2</v>
      </c>
      <c r="Z105" s="13"/>
      <c r="AA105" s="32">
        <f t="shared" si="13"/>
        <v>45.280898876404493</v>
      </c>
      <c r="AB105" s="32">
        <f t="shared" si="14"/>
        <v>4.2238267148014446</v>
      </c>
      <c r="AC105" s="32">
        <f t="shared" si="10"/>
        <v>26.192052980132448</v>
      </c>
      <c r="AD105" s="33">
        <v>743.35339593675269</v>
      </c>
      <c r="AE105" s="34">
        <f t="shared" si="12"/>
        <v>9.9826388888888881E-2</v>
      </c>
      <c r="AF105" s="100"/>
    </row>
    <row r="106" spans="1:32">
      <c r="A106" s="100"/>
      <c r="B106" s="100"/>
      <c r="C106" s="38" t="s">
        <v>997</v>
      </c>
      <c r="D106" s="38">
        <v>69.709999999999994</v>
      </c>
      <c r="E106" s="38">
        <v>0.311</v>
      </c>
      <c r="F106" s="38">
        <v>15.86</v>
      </c>
      <c r="G106" s="38">
        <v>2.12</v>
      </c>
      <c r="H106" s="38"/>
      <c r="I106" s="39">
        <f t="shared" si="11"/>
        <v>0.13111111111111129</v>
      </c>
      <c r="J106" s="38">
        <v>1.79</v>
      </c>
      <c r="K106" s="38">
        <v>3.9E-2</v>
      </c>
      <c r="L106" s="38">
        <v>0.42699999999999999</v>
      </c>
      <c r="M106" s="38">
        <v>1.1599999999999999</v>
      </c>
      <c r="N106" s="38">
        <v>2.95</v>
      </c>
      <c r="O106" s="38">
        <v>6.4</v>
      </c>
      <c r="P106" s="38">
        <v>0.23</v>
      </c>
      <c r="Q106" s="38">
        <v>0.78</v>
      </c>
      <c r="R106" s="13"/>
      <c r="S106" s="38">
        <v>511</v>
      </c>
      <c r="T106" s="38">
        <v>102</v>
      </c>
      <c r="U106" s="38">
        <v>38.6</v>
      </c>
      <c r="V106" s="38">
        <v>3.8</v>
      </c>
      <c r="W106" s="38">
        <v>141</v>
      </c>
      <c r="X106" s="38">
        <v>3.65</v>
      </c>
      <c r="Y106" s="38">
        <v>7.06</v>
      </c>
      <c r="Z106" s="13"/>
      <c r="AA106" s="32">
        <f t="shared" si="13"/>
        <v>5.0098039215686274</v>
      </c>
      <c r="AB106" s="32">
        <f t="shared" si="14"/>
        <v>10.157894736842106</v>
      </c>
      <c r="AC106" s="32">
        <f t="shared" si="10"/>
        <v>38.630136986301373</v>
      </c>
      <c r="AD106" s="33">
        <v>780.04147583161409</v>
      </c>
      <c r="AE106" s="34">
        <f t="shared" si="12"/>
        <v>7.3246430788330333E-2</v>
      </c>
      <c r="AF106" s="100"/>
    </row>
    <row r="107" spans="1:32">
      <c r="A107" s="100"/>
      <c r="B107" s="100"/>
      <c r="C107" s="38" t="s">
        <v>998</v>
      </c>
      <c r="D107" s="38">
        <v>73.459999999999994</v>
      </c>
      <c r="E107" s="38">
        <v>6.5000000000000002E-2</v>
      </c>
      <c r="F107" s="38">
        <v>15.05</v>
      </c>
      <c r="G107" s="38">
        <v>0.89500000000000002</v>
      </c>
      <c r="H107" s="38"/>
      <c r="I107" s="39">
        <f t="shared" si="11"/>
        <v>2.8333333333333266E-2</v>
      </c>
      <c r="J107" s="38">
        <v>0.78</v>
      </c>
      <c r="K107" s="38">
        <v>8.5999999999999993E-2</v>
      </c>
      <c r="L107" s="38">
        <v>0.115</v>
      </c>
      <c r="M107" s="38">
        <v>0.53100000000000003</v>
      </c>
      <c r="N107" s="38">
        <v>3.34</v>
      </c>
      <c r="O107" s="38">
        <v>5.38</v>
      </c>
      <c r="P107" s="38">
        <v>0.38700000000000001</v>
      </c>
      <c r="Q107" s="38">
        <v>0.6</v>
      </c>
      <c r="R107" s="13"/>
      <c r="S107" s="38">
        <v>1058</v>
      </c>
      <c r="T107" s="38">
        <v>15.8</v>
      </c>
      <c r="U107" s="38">
        <v>99</v>
      </c>
      <c r="V107" s="38">
        <v>32.4</v>
      </c>
      <c r="W107" s="38">
        <v>38.9</v>
      </c>
      <c r="X107" s="38">
        <v>1.69</v>
      </c>
      <c r="Y107" s="38">
        <v>112</v>
      </c>
      <c r="Z107" s="13"/>
      <c r="AA107" s="32">
        <f t="shared" si="13"/>
        <v>66.962025316455694</v>
      </c>
      <c r="AB107" s="32">
        <f t="shared" si="14"/>
        <v>3.0555555555555558</v>
      </c>
      <c r="AC107" s="32">
        <f t="shared" si="10"/>
        <v>23.017751479289942</v>
      </c>
      <c r="AD107" s="33">
        <v>689.01280843776783</v>
      </c>
      <c r="AE107" s="34">
        <f t="shared" si="12"/>
        <v>3.6324786324786237E-2</v>
      </c>
      <c r="AF107" s="100"/>
    </row>
    <row r="108" spans="1:32">
      <c r="A108" s="100"/>
      <c r="B108" s="100"/>
      <c r="C108" s="38" t="s">
        <v>999</v>
      </c>
      <c r="D108" s="38">
        <v>73.680000000000007</v>
      </c>
      <c r="E108" s="38">
        <v>9.6000000000000002E-2</v>
      </c>
      <c r="F108" s="38">
        <v>14.87</v>
      </c>
      <c r="G108" s="38">
        <v>0.97899999999999998</v>
      </c>
      <c r="H108" s="38"/>
      <c r="I108" s="39">
        <f t="shared" si="11"/>
        <v>4.5666666666666772E-2</v>
      </c>
      <c r="J108" s="38">
        <v>0.84</v>
      </c>
      <c r="K108" s="38">
        <v>8.5999999999999993E-2</v>
      </c>
      <c r="L108" s="38">
        <v>0.183</v>
      </c>
      <c r="M108" s="38">
        <v>0.81200000000000006</v>
      </c>
      <c r="N108" s="38">
        <v>3.49</v>
      </c>
      <c r="O108" s="38">
        <v>4.6900000000000004</v>
      </c>
      <c r="P108" s="38">
        <v>0.252</v>
      </c>
      <c r="Q108" s="38">
        <v>0.85</v>
      </c>
      <c r="R108" s="13"/>
      <c r="S108" s="38">
        <v>898</v>
      </c>
      <c r="T108" s="38">
        <v>41.5</v>
      </c>
      <c r="U108" s="38">
        <v>43.4</v>
      </c>
      <c r="V108" s="38">
        <v>13.2</v>
      </c>
      <c r="W108" s="38">
        <v>46.8</v>
      </c>
      <c r="X108" s="38">
        <v>1.64</v>
      </c>
      <c r="Y108" s="38">
        <v>31</v>
      </c>
      <c r="Z108" s="13"/>
      <c r="AA108" s="32">
        <f t="shared" si="13"/>
        <v>21.638554216867469</v>
      </c>
      <c r="AB108" s="32">
        <f t="shared" si="14"/>
        <v>3.2878787878787881</v>
      </c>
      <c r="AC108" s="32">
        <f t="shared" si="10"/>
        <v>28.536585365853657</v>
      </c>
      <c r="AD108" s="33">
        <v>701.88327141860316</v>
      </c>
      <c r="AE108" s="34">
        <f t="shared" si="12"/>
        <v>5.4365079365079491E-2</v>
      </c>
      <c r="AF108" s="100"/>
    </row>
    <row r="109" spans="1:32">
      <c r="A109" s="100"/>
      <c r="B109" s="100"/>
      <c r="C109" s="38" t="s">
        <v>1000</v>
      </c>
      <c r="D109" s="38">
        <v>74.73</v>
      </c>
      <c r="E109" s="38">
        <v>0.20300000000000001</v>
      </c>
      <c r="F109" s="38">
        <v>13.44</v>
      </c>
      <c r="G109" s="38">
        <v>1.71</v>
      </c>
      <c r="H109" s="38"/>
      <c r="I109" s="39">
        <f t="shared" si="11"/>
        <v>5.4444444444444184E-2</v>
      </c>
      <c r="J109" s="38">
        <v>1.49</v>
      </c>
      <c r="K109" s="38">
        <v>7.8E-2</v>
      </c>
      <c r="L109" s="38">
        <v>0.3</v>
      </c>
      <c r="M109" s="38">
        <v>0.96299999999999997</v>
      </c>
      <c r="N109" s="38">
        <v>2.76</v>
      </c>
      <c r="O109" s="38">
        <v>4.58</v>
      </c>
      <c r="P109" s="38">
        <v>0.22700000000000001</v>
      </c>
      <c r="Q109" s="38">
        <v>1</v>
      </c>
      <c r="R109" s="13"/>
      <c r="S109" s="38">
        <v>585</v>
      </c>
      <c r="T109" s="38">
        <v>35.4</v>
      </c>
      <c r="U109" s="38">
        <v>53.7</v>
      </c>
      <c r="V109" s="38">
        <v>10.1</v>
      </c>
      <c r="W109" s="38">
        <v>107</v>
      </c>
      <c r="X109" s="38">
        <v>2.81</v>
      </c>
      <c r="Y109" s="38">
        <v>43.8</v>
      </c>
      <c r="Z109" s="13"/>
      <c r="AA109" s="32">
        <f t="shared" si="13"/>
        <v>16.525423728813561</v>
      </c>
      <c r="AB109" s="32">
        <f t="shared" si="14"/>
        <v>5.3168316831683171</v>
      </c>
      <c r="AC109" s="32">
        <f t="shared" ref="AC109:AC138" si="15">W109/X109</f>
        <v>38.078291814946617</v>
      </c>
      <c r="AD109" s="33">
        <v>768.05210223213714</v>
      </c>
      <c r="AE109" s="34">
        <f t="shared" si="12"/>
        <v>3.6539895600298113E-2</v>
      </c>
      <c r="AF109" s="100"/>
    </row>
    <row r="110" spans="1:32">
      <c r="A110" s="100"/>
      <c r="B110" s="100"/>
      <c r="C110" s="38" t="s">
        <v>1001</v>
      </c>
      <c r="D110" s="38">
        <v>74.709999999999994</v>
      </c>
      <c r="E110" s="38">
        <v>0.152</v>
      </c>
      <c r="F110" s="38">
        <v>13.93</v>
      </c>
      <c r="G110" s="38">
        <v>1.39</v>
      </c>
      <c r="H110" s="38"/>
      <c r="I110" s="39">
        <f t="shared" si="11"/>
        <v>0.11222222222222217</v>
      </c>
      <c r="J110" s="38">
        <v>1.1499999999999999</v>
      </c>
      <c r="K110" s="38">
        <v>8.8999999999999996E-2</v>
      </c>
      <c r="L110" s="38">
        <v>0.218</v>
      </c>
      <c r="M110" s="38">
        <v>0.64400000000000002</v>
      </c>
      <c r="N110" s="38">
        <v>3</v>
      </c>
      <c r="O110" s="38">
        <v>4.59</v>
      </c>
      <c r="P110" s="38">
        <v>0.22800000000000001</v>
      </c>
      <c r="Q110" s="38">
        <v>1.02</v>
      </c>
      <c r="R110" s="13"/>
      <c r="S110" s="38">
        <v>731</v>
      </c>
      <c r="T110" s="38">
        <v>32.6</v>
      </c>
      <c r="U110" s="38">
        <v>52.1</v>
      </c>
      <c r="V110" s="38">
        <v>11.6</v>
      </c>
      <c r="W110" s="38">
        <v>76.599999999999994</v>
      </c>
      <c r="X110" s="38">
        <v>2.37</v>
      </c>
      <c r="Y110" s="38">
        <v>45.8</v>
      </c>
      <c r="Z110" s="13"/>
      <c r="AA110" s="32">
        <f t="shared" si="13"/>
        <v>22.423312883435582</v>
      </c>
      <c r="AB110" s="32">
        <f t="shared" si="14"/>
        <v>4.4913793103448274</v>
      </c>
      <c r="AC110" s="32">
        <f t="shared" si="15"/>
        <v>32.320675105485229</v>
      </c>
      <c r="AD110" s="33">
        <v>744.50213706810405</v>
      </c>
      <c r="AE110" s="34">
        <f t="shared" si="12"/>
        <v>9.7584541062801886E-2</v>
      </c>
      <c r="AF110" s="100"/>
    </row>
    <row r="111" spans="1:32">
      <c r="A111" s="100"/>
      <c r="B111" s="100"/>
      <c r="C111" s="38" t="s">
        <v>1002</v>
      </c>
      <c r="D111" s="38">
        <v>74.63</v>
      </c>
      <c r="E111" s="38">
        <v>9.8000000000000004E-2</v>
      </c>
      <c r="F111" s="38">
        <v>14.48</v>
      </c>
      <c r="G111" s="38">
        <v>0.96</v>
      </c>
      <c r="H111" s="38"/>
      <c r="I111" s="39">
        <f t="shared" si="11"/>
        <v>2.6666666666666783E-2</v>
      </c>
      <c r="J111" s="38">
        <v>0.84</v>
      </c>
      <c r="K111" s="38">
        <v>8.2000000000000003E-2</v>
      </c>
      <c r="L111" s="38">
        <v>0.19700000000000001</v>
      </c>
      <c r="M111" s="38">
        <v>0.80400000000000005</v>
      </c>
      <c r="N111" s="38">
        <v>3.34</v>
      </c>
      <c r="O111" s="38">
        <v>4.3499999999999996</v>
      </c>
      <c r="P111" s="38">
        <v>0.23300000000000001</v>
      </c>
      <c r="Q111" s="38">
        <v>0.82</v>
      </c>
      <c r="R111" s="13"/>
      <c r="S111" s="38">
        <v>834</v>
      </c>
      <c r="T111" s="38">
        <v>33</v>
      </c>
      <c r="U111" s="38">
        <v>33.799999999999997</v>
      </c>
      <c r="V111" s="38">
        <v>8.74</v>
      </c>
      <c r="W111" s="38">
        <v>63.7</v>
      </c>
      <c r="X111" s="38">
        <v>2</v>
      </c>
      <c r="Y111" s="38">
        <v>29.2</v>
      </c>
      <c r="Z111" s="13"/>
      <c r="AA111" s="32">
        <f t="shared" si="13"/>
        <v>25.272727272727273</v>
      </c>
      <c r="AB111" s="32">
        <f t="shared" si="14"/>
        <v>3.8672768878718533</v>
      </c>
      <c r="AC111" s="32">
        <f t="shared" si="15"/>
        <v>31.85</v>
      </c>
      <c r="AD111" s="33">
        <v>728.29722854605257</v>
      </c>
      <c r="AE111" s="34">
        <f t="shared" si="12"/>
        <v>3.1746031746031883E-2</v>
      </c>
      <c r="AF111" s="100"/>
    </row>
    <row r="112" spans="1:32">
      <c r="A112" s="100"/>
      <c r="B112" s="100"/>
      <c r="C112" s="38" t="s">
        <v>1003</v>
      </c>
      <c r="D112" s="38">
        <v>75.05</v>
      </c>
      <c r="E112" s="38">
        <v>0.10100000000000001</v>
      </c>
      <c r="F112" s="38">
        <v>14.21</v>
      </c>
      <c r="G112" s="38">
        <v>1.25</v>
      </c>
      <c r="H112" s="38"/>
      <c r="I112" s="39">
        <f t="shared" si="11"/>
        <v>0.16111111111111118</v>
      </c>
      <c r="J112" s="38">
        <v>0.98</v>
      </c>
      <c r="K112" s="38">
        <v>9.1999999999999998E-2</v>
      </c>
      <c r="L112" s="38">
        <v>0.14000000000000001</v>
      </c>
      <c r="M112" s="38">
        <v>0.54</v>
      </c>
      <c r="N112" s="38">
        <v>3.23</v>
      </c>
      <c r="O112" s="38">
        <v>4.46</v>
      </c>
      <c r="P112" s="38">
        <v>0.308</v>
      </c>
      <c r="Q112" s="38">
        <v>0.63</v>
      </c>
      <c r="R112" s="13"/>
      <c r="S112" s="38">
        <v>815</v>
      </c>
      <c r="T112" s="38">
        <v>12.7</v>
      </c>
      <c r="U112" s="38">
        <v>65.7</v>
      </c>
      <c r="V112" s="38">
        <v>18.600000000000001</v>
      </c>
      <c r="W112" s="38">
        <v>55.8</v>
      </c>
      <c r="X112" s="38">
        <v>2.0099999999999998</v>
      </c>
      <c r="Y112" s="38">
        <v>56.8</v>
      </c>
      <c r="Z112" s="13"/>
      <c r="AA112" s="32">
        <f t="shared" si="13"/>
        <v>64.173228346456696</v>
      </c>
      <c r="AB112" s="32">
        <f t="shared" si="14"/>
        <v>3.532258064516129</v>
      </c>
      <c r="AC112" s="32">
        <f t="shared" si="15"/>
        <v>27.761194029850749</v>
      </c>
      <c r="AD112" s="33">
        <v>720.7187203334455</v>
      </c>
      <c r="AE112" s="34">
        <f t="shared" si="12"/>
        <v>0.1643990929705216</v>
      </c>
      <c r="AF112" s="100"/>
    </row>
    <row r="113" spans="1:35">
      <c r="A113" s="100"/>
      <c r="B113" s="100"/>
      <c r="C113" s="38" t="s">
        <v>1004</v>
      </c>
      <c r="D113" s="38">
        <v>75.95</v>
      </c>
      <c r="E113" s="38">
        <v>0.08</v>
      </c>
      <c r="F113" s="38">
        <v>13.72</v>
      </c>
      <c r="G113" s="38">
        <v>0.85299999999999998</v>
      </c>
      <c r="H113" s="38"/>
      <c r="I113" s="39">
        <f t="shared" si="11"/>
        <v>5.2999999999999992E-2</v>
      </c>
      <c r="J113" s="38">
        <v>0.72</v>
      </c>
      <c r="K113" s="38">
        <v>5.3999999999999999E-2</v>
      </c>
      <c r="L113" s="38">
        <v>0.14099999999999999</v>
      </c>
      <c r="M113" s="38">
        <v>0.54900000000000004</v>
      </c>
      <c r="N113" s="38">
        <v>2.86</v>
      </c>
      <c r="O113" s="38">
        <v>4.8099999999999996</v>
      </c>
      <c r="P113" s="38">
        <v>0.223</v>
      </c>
      <c r="Q113" s="38">
        <v>0.67</v>
      </c>
      <c r="R113" s="13"/>
      <c r="S113" s="38">
        <v>716</v>
      </c>
      <c r="T113" s="38">
        <v>18.899999999999999</v>
      </c>
      <c r="U113" s="38">
        <v>59.6</v>
      </c>
      <c r="V113" s="38">
        <v>11.8</v>
      </c>
      <c r="W113" s="38">
        <v>50</v>
      </c>
      <c r="X113" s="38">
        <v>1.89</v>
      </c>
      <c r="Y113" s="38">
        <v>58.9</v>
      </c>
      <c r="Z113" s="13"/>
      <c r="AA113" s="32">
        <f t="shared" si="13"/>
        <v>37.883597883597886</v>
      </c>
      <c r="AB113" s="32">
        <f t="shared" si="14"/>
        <v>5.0508474576271185</v>
      </c>
      <c r="AC113" s="32">
        <f t="shared" si="15"/>
        <v>26.455026455026456</v>
      </c>
      <c r="AD113" s="33">
        <v>712.27973738350511</v>
      </c>
      <c r="AE113" s="34">
        <f t="shared" si="12"/>
        <v>7.3611111111111099E-2</v>
      </c>
      <c r="AF113" s="100"/>
      <c r="AG113" s="56"/>
      <c r="AI113" s="56"/>
    </row>
    <row r="114" spans="1:35">
      <c r="A114" s="98" t="s">
        <v>898</v>
      </c>
      <c r="B114" s="98" t="s">
        <v>727</v>
      </c>
      <c r="C114" s="46" t="s">
        <v>1005</v>
      </c>
      <c r="D114" s="54">
        <v>73.209999999999994</v>
      </c>
      <c r="E114" s="54">
        <v>0.1</v>
      </c>
      <c r="F114" s="54">
        <v>14.46</v>
      </c>
      <c r="G114" s="54">
        <v>0.99</v>
      </c>
      <c r="H114" s="54"/>
      <c r="I114" s="54"/>
      <c r="J114" s="54"/>
      <c r="K114" s="54">
        <v>0.04</v>
      </c>
      <c r="L114" s="54">
        <v>0.22</v>
      </c>
      <c r="M114" s="54">
        <v>0.77</v>
      </c>
      <c r="N114" s="54">
        <v>3.64</v>
      </c>
      <c r="O114" s="54">
        <v>4.41</v>
      </c>
      <c r="P114" s="54">
        <v>0.24</v>
      </c>
      <c r="Q114" s="54">
        <v>1.23</v>
      </c>
      <c r="R114" s="54">
        <v>99.31</v>
      </c>
      <c r="S114" s="54">
        <v>429</v>
      </c>
      <c r="T114" s="54">
        <v>28.1</v>
      </c>
      <c r="U114" s="54">
        <v>27.1</v>
      </c>
      <c r="V114" s="54">
        <v>7.09</v>
      </c>
      <c r="W114" s="54">
        <v>56</v>
      </c>
      <c r="X114" s="54">
        <v>2</v>
      </c>
      <c r="Y114" s="54">
        <v>17</v>
      </c>
      <c r="Z114" s="54">
        <v>25</v>
      </c>
      <c r="AA114" s="24">
        <f t="shared" si="13"/>
        <v>15.266903914590747</v>
      </c>
      <c r="AB114" s="40">
        <f t="shared" si="14"/>
        <v>3.82228490832158</v>
      </c>
      <c r="AC114" s="24">
        <f t="shared" si="15"/>
        <v>28</v>
      </c>
      <c r="AD114" s="41">
        <v>714.12893507667457</v>
      </c>
      <c r="AE114" s="34"/>
      <c r="AF114" s="98" t="s">
        <v>1056</v>
      </c>
    </row>
    <row r="115" spans="1:35">
      <c r="A115" s="98"/>
      <c r="B115" s="98"/>
      <c r="C115" s="46" t="s">
        <v>1006</v>
      </c>
      <c r="D115" s="54">
        <v>72.540000000000006</v>
      </c>
      <c r="E115" s="54">
        <v>0.11</v>
      </c>
      <c r="F115" s="54">
        <v>14.38</v>
      </c>
      <c r="G115" s="54">
        <v>0.9</v>
      </c>
      <c r="H115" s="54"/>
      <c r="I115" s="54"/>
      <c r="J115" s="54"/>
      <c r="K115" s="54">
        <v>0.04</v>
      </c>
      <c r="L115" s="54">
        <v>0.21</v>
      </c>
      <c r="M115" s="54">
        <v>0.93</v>
      </c>
      <c r="N115" s="54">
        <v>3.19</v>
      </c>
      <c r="O115" s="54">
        <v>5.55</v>
      </c>
      <c r="P115" s="54">
        <v>0.2</v>
      </c>
      <c r="Q115" s="54">
        <v>1.45</v>
      </c>
      <c r="R115" s="54">
        <v>99.48</v>
      </c>
      <c r="S115" s="54">
        <v>506</v>
      </c>
      <c r="T115" s="54">
        <v>30.7</v>
      </c>
      <c r="U115" s="54">
        <v>22.5</v>
      </c>
      <c r="V115" s="54">
        <v>5.25</v>
      </c>
      <c r="W115" s="54">
        <v>72</v>
      </c>
      <c r="X115" s="54">
        <v>2.2000000000000002</v>
      </c>
      <c r="Y115" s="54">
        <v>20</v>
      </c>
      <c r="Z115" s="54">
        <v>47</v>
      </c>
      <c r="AA115" s="24">
        <f t="shared" si="13"/>
        <v>16.482084690553748</v>
      </c>
      <c r="AB115" s="40">
        <f t="shared" si="14"/>
        <v>4.2857142857142856</v>
      </c>
      <c r="AC115" s="24">
        <f t="shared" si="15"/>
        <v>32.727272727272727</v>
      </c>
      <c r="AD115" s="41">
        <v>727.15496759086386</v>
      </c>
      <c r="AE115" s="34"/>
      <c r="AF115" s="98"/>
    </row>
    <row r="116" spans="1:35">
      <c r="A116" s="98"/>
      <c r="B116" s="98"/>
      <c r="C116" s="46" t="s">
        <v>1007</v>
      </c>
      <c r="D116" s="54">
        <v>71.81</v>
      </c>
      <c r="E116" s="54">
        <v>0.17</v>
      </c>
      <c r="F116" s="54">
        <v>14.97</v>
      </c>
      <c r="G116" s="54">
        <v>1.35</v>
      </c>
      <c r="H116" s="54"/>
      <c r="I116" s="54"/>
      <c r="J116" s="54"/>
      <c r="K116" s="54">
        <v>0.04</v>
      </c>
      <c r="L116" s="54">
        <v>0.27</v>
      </c>
      <c r="M116" s="54">
        <v>0.94</v>
      </c>
      <c r="N116" s="54">
        <v>3.39</v>
      </c>
      <c r="O116" s="54">
        <v>5</v>
      </c>
      <c r="P116" s="54">
        <v>0.24</v>
      </c>
      <c r="Q116" s="54">
        <v>1.6</v>
      </c>
      <c r="R116" s="54">
        <v>99.77</v>
      </c>
      <c r="S116" s="54">
        <v>443</v>
      </c>
      <c r="T116" s="54">
        <v>46.5</v>
      </c>
      <c r="U116" s="54">
        <v>28.9</v>
      </c>
      <c r="V116" s="54">
        <v>7.62</v>
      </c>
      <c r="W116" s="54">
        <v>98</v>
      </c>
      <c r="X116" s="54">
        <v>3.1</v>
      </c>
      <c r="Y116" s="54">
        <v>14</v>
      </c>
      <c r="Z116" s="54">
        <v>30</v>
      </c>
      <c r="AA116" s="24">
        <f t="shared" si="13"/>
        <v>9.5268817204301079</v>
      </c>
      <c r="AB116" s="40">
        <f t="shared" si="14"/>
        <v>3.7926509186351702</v>
      </c>
      <c r="AC116" s="24">
        <f t="shared" si="15"/>
        <v>31.612903225806452</v>
      </c>
      <c r="AD116" s="41">
        <v>755.85613312097769</v>
      </c>
      <c r="AE116" s="34"/>
      <c r="AF116" s="98"/>
    </row>
    <row r="117" spans="1:35">
      <c r="A117" s="98"/>
      <c r="B117" s="98"/>
      <c r="C117" s="46" t="s">
        <v>1008</v>
      </c>
      <c r="D117" s="54">
        <v>71.31</v>
      </c>
      <c r="E117" s="54">
        <v>0.1</v>
      </c>
      <c r="F117" s="54">
        <v>15.4</v>
      </c>
      <c r="G117" s="54">
        <v>1.47</v>
      </c>
      <c r="H117" s="54"/>
      <c r="I117" s="54"/>
      <c r="J117" s="54"/>
      <c r="K117" s="54">
        <v>0.06</v>
      </c>
      <c r="L117" s="54">
        <v>0.34</v>
      </c>
      <c r="M117" s="54">
        <v>0.84</v>
      </c>
      <c r="N117" s="54">
        <v>3.59</v>
      </c>
      <c r="O117" s="54">
        <v>4.6900000000000004</v>
      </c>
      <c r="P117" s="54">
        <v>0.21</v>
      </c>
      <c r="Q117" s="54">
        <v>1.57</v>
      </c>
      <c r="R117" s="54">
        <v>99.58</v>
      </c>
      <c r="S117" s="54">
        <v>459</v>
      </c>
      <c r="T117" s="54">
        <v>37.799999999999997</v>
      </c>
      <c r="U117" s="54">
        <v>25.8</v>
      </c>
      <c r="V117" s="54">
        <v>7.32</v>
      </c>
      <c r="W117" s="54">
        <v>53</v>
      </c>
      <c r="X117" s="54">
        <v>1.9</v>
      </c>
      <c r="Y117" s="54">
        <v>16</v>
      </c>
      <c r="Z117" s="54">
        <v>55</v>
      </c>
      <c r="AA117" s="24">
        <f t="shared" si="13"/>
        <v>12.142857142857144</v>
      </c>
      <c r="AB117" s="40">
        <f t="shared" si="14"/>
        <v>3.5245901639344264</v>
      </c>
      <c r="AC117" s="24">
        <f t="shared" si="15"/>
        <v>27.894736842105264</v>
      </c>
      <c r="AD117" s="41">
        <v>710.56408356938471</v>
      </c>
      <c r="AE117" s="34"/>
      <c r="AF117" s="98"/>
    </row>
    <row r="118" spans="1:35">
      <c r="A118" s="98"/>
      <c r="B118" s="98"/>
      <c r="C118" s="46" t="s">
        <v>1009</v>
      </c>
      <c r="D118" s="54">
        <v>72.05</v>
      </c>
      <c r="E118" s="54">
        <v>0.13</v>
      </c>
      <c r="F118" s="54">
        <v>14.6</v>
      </c>
      <c r="G118" s="54">
        <v>1.39</v>
      </c>
      <c r="H118" s="54"/>
      <c r="I118" s="54"/>
      <c r="J118" s="54"/>
      <c r="K118" s="54">
        <v>0.05</v>
      </c>
      <c r="L118" s="54">
        <v>0.3</v>
      </c>
      <c r="M118" s="54">
        <v>0.82</v>
      </c>
      <c r="N118" s="54">
        <v>3.06</v>
      </c>
      <c r="O118" s="54">
        <v>5.14</v>
      </c>
      <c r="P118" s="54">
        <v>0.26</v>
      </c>
      <c r="Q118" s="54">
        <v>1.1200000000000001</v>
      </c>
      <c r="R118" s="54">
        <v>98.93</v>
      </c>
      <c r="S118" s="54">
        <v>435</v>
      </c>
      <c r="T118" s="54">
        <v>34.200000000000003</v>
      </c>
      <c r="U118" s="54">
        <v>19.899999999999999</v>
      </c>
      <c r="V118" s="54">
        <v>4.95</v>
      </c>
      <c r="W118" s="54">
        <v>81</v>
      </c>
      <c r="X118" s="54">
        <v>2.6</v>
      </c>
      <c r="Y118" s="54">
        <v>12</v>
      </c>
      <c r="Z118" s="54">
        <v>47</v>
      </c>
      <c r="AA118" s="24">
        <f t="shared" si="13"/>
        <v>12.719298245614034</v>
      </c>
      <c r="AB118" s="40">
        <f t="shared" si="14"/>
        <v>4.0202020202020199</v>
      </c>
      <c r="AC118" s="24">
        <f t="shared" si="15"/>
        <v>31.153846153846153</v>
      </c>
      <c r="AD118" s="41">
        <v>743.30455369723757</v>
      </c>
      <c r="AE118" s="34"/>
      <c r="AF118" s="98"/>
    </row>
    <row r="119" spans="1:35">
      <c r="A119" s="98"/>
      <c r="B119" s="98"/>
      <c r="C119" s="46" t="s">
        <v>1010</v>
      </c>
      <c r="D119" s="54">
        <v>73.59</v>
      </c>
      <c r="E119" s="54">
        <v>0.13</v>
      </c>
      <c r="F119" s="54">
        <v>13.95</v>
      </c>
      <c r="G119" s="54">
        <v>1.1599999999999999</v>
      </c>
      <c r="H119" s="54"/>
      <c r="I119" s="54"/>
      <c r="J119" s="54"/>
      <c r="K119" s="54">
        <v>0.04</v>
      </c>
      <c r="L119" s="54">
        <v>0.26</v>
      </c>
      <c r="M119" s="54">
        <v>0.78</v>
      </c>
      <c r="N119" s="54">
        <v>3.15</v>
      </c>
      <c r="O119" s="54">
        <v>4.8600000000000003</v>
      </c>
      <c r="P119" s="54">
        <v>0.23</v>
      </c>
      <c r="Q119" s="54">
        <v>1.19</v>
      </c>
      <c r="R119" s="54">
        <v>99.34</v>
      </c>
      <c r="S119" s="54">
        <v>344</v>
      </c>
      <c r="T119" s="54">
        <v>37</v>
      </c>
      <c r="U119" s="54">
        <v>16.8</v>
      </c>
      <c r="V119" s="54">
        <v>3.24</v>
      </c>
      <c r="W119" s="54">
        <v>76</v>
      </c>
      <c r="X119" s="54">
        <v>2.5</v>
      </c>
      <c r="Y119" s="54">
        <v>22</v>
      </c>
      <c r="Z119" s="54">
        <v>27</v>
      </c>
      <c r="AA119" s="24">
        <f t="shared" si="13"/>
        <v>9.2972972972972965</v>
      </c>
      <c r="AB119" s="40">
        <f t="shared" si="14"/>
        <v>5.1851851851851851</v>
      </c>
      <c r="AC119" s="24">
        <f t="shared" si="15"/>
        <v>30.4</v>
      </c>
      <c r="AD119" s="41">
        <v>737.58003967219361</v>
      </c>
      <c r="AE119" s="34"/>
      <c r="AF119" s="98"/>
    </row>
    <row r="120" spans="1:35">
      <c r="A120" s="98"/>
      <c r="B120" s="98"/>
      <c r="C120" s="46" t="s">
        <v>1011</v>
      </c>
      <c r="D120" s="54">
        <v>73.12</v>
      </c>
      <c r="E120" s="54">
        <v>0.09</v>
      </c>
      <c r="F120" s="54">
        <v>14.65</v>
      </c>
      <c r="G120" s="54">
        <v>0.9</v>
      </c>
      <c r="H120" s="54"/>
      <c r="I120" s="54"/>
      <c r="J120" s="54"/>
      <c r="K120" s="54">
        <v>0.03</v>
      </c>
      <c r="L120" s="54">
        <v>0.21</v>
      </c>
      <c r="M120" s="54">
        <v>0.82</v>
      </c>
      <c r="N120" s="54">
        <v>3.83</v>
      </c>
      <c r="O120" s="54">
        <v>4.42</v>
      </c>
      <c r="P120" s="54">
        <v>0.22</v>
      </c>
      <c r="Q120" s="54">
        <v>1.53</v>
      </c>
      <c r="R120" s="54">
        <v>99.83</v>
      </c>
      <c r="S120" s="54">
        <v>402</v>
      </c>
      <c r="T120" s="54">
        <v>30.8</v>
      </c>
      <c r="U120" s="54">
        <v>22.1</v>
      </c>
      <c r="V120" s="54">
        <v>6.72</v>
      </c>
      <c r="W120" s="54">
        <v>57</v>
      </c>
      <c r="X120" s="54">
        <v>2</v>
      </c>
      <c r="Y120" s="54">
        <v>17</v>
      </c>
      <c r="Z120" s="54">
        <v>28</v>
      </c>
      <c r="AA120" s="24">
        <f t="shared" si="13"/>
        <v>13.051948051948052</v>
      </c>
      <c r="AB120" s="40">
        <f t="shared" si="14"/>
        <v>3.2886904761904767</v>
      </c>
      <c r="AC120" s="24">
        <f t="shared" si="15"/>
        <v>28.5</v>
      </c>
      <c r="AD120" s="41">
        <v>713.42377297433825</v>
      </c>
      <c r="AE120" s="34"/>
      <c r="AF120" s="98"/>
    </row>
    <row r="121" spans="1:35">
      <c r="A121" s="98"/>
      <c r="B121" s="98"/>
      <c r="C121" s="46" t="s">
        <v>1012</v>
      </c>
      <c r="D121" s="54">
        <v>73.84</v>
      </c>
      <c r="E121" s="54">
        <v>7.0000000000000007E-2</v>
      </c>
      <c r="F121" s="54">
        <v>14.38</v>
      </c>
      <c r="G121" s="54">
        <v>0.71</v>
      </c>
      <c r="H121" s="54"/>
      <c r="I121" s="54"/>
      <c r="J121" s="54"/>
      <c r="K121" s="54">
        <v>0.03</v>
      </c>
      <c r="L121" s="54">
        <v>0.15</v>
      </c>
      <c r="M121" s="54">
        <v>0.81</v>
      </c>
      <c r="N121" s="54">
        <v>3.77</v>
      </c>
      <c r="O121" s="54">
        <v>4.41</v>
      </c>
      <c r="P121" s="54">
        <v>0.22</v>
      </c>
      <c r="Q121" s="54">
        <v>1.39</v>
      </c>
      <c r="R121" s="54">
        <v>99.78</v>
      </c>
      <c r="S121" s="54">
        <v>409</v>
      </c>
      <c r="T121" s="54">
        <v>25.1</v>
      </c>
      <c r="U121" s="54">
        <v>20.5</v>
      </c>
      <c r="V121" s="54">
        <v>5.44</v>
      </c>
      <c r="W121" s="54">
        <v>42</v>
      </c>
      <c r="X121" s="54">
        <v>1.5</v>
      </c>
      <c r="Y121" s="54">
        <v>44</v>
      </c>
      <c r="Z121" s="54">
        <v>25</v>
      </c>
      <c r="AA121" s="24">
        <f t="shared" si="13"/>
        <v>16.294820717131472</v>
      </c>
      <c r="AB121" s="40">
        <f t="shared" si="14"/>
        <v>3.7683823529411762</v>
      </c>
      <c r="AC121" s="24">
        <f t="shared" si="15"/>
        <v>28</v>
      </c>
      <c r="AD121" s="41">
        <v>691.0156249388283</v>
      </c>
      <c r="AE121" s="34"/>
      <c r="AF121" s="98"/>
    </row>
    <row r="122" spans="1:35">
      <c r="A122" s="98"/>
      <c r="B122" s="98"/>
      <c r="C122" s="46" t="s">
        <v>1013</v>
      </c>
      <c r="D122" s="54">
        <v>73.09</v>
      </c>
      <c r="E122" s="54">
        <v>0.09</v>
      </c>
      <c r="F122" s="54">
        <v>14.49</v>
      </c>
      <c r="G122" s="54">
        <v>0.87</v>
      </c>
      <c r="H122" s="54"/>
      <c r="I122" s="54"/>
      <c r="J122" s="54"/>
      <c r="K122" s="54">
        <v>0.05</v>
      </c>
      <c r="L122" s="54">
        <v>0.15</v>
      </c>
      <c r="M122" s="54">
        <v>0.82</v>
      </c>
      <c r="N122" s="54">
        <v>3.78</v>
      </c>
      <c r="O122" s="54">
        <v>4.55</v>
      </c>
      <c r="P122" s="54">
        <v>0.2</v>
      </c>
      <c r="Q122" s="54">
        <v>1.33</v>
      </c>
      <c r="R122" s="54">
        <v>99.4</v>
      </c>
      <c r="S122" s="54">
        <v>435</v>
      </c>
      <c r="T122" s="54">
        <v>26.2</v>
      </c>
      <c r="U122" s="54">
        <v>17.3</v>
      </c>
      <c r="V122" s="54">
        <v>7.15</v>
      </c>
      <c r="W122" s="54">
        <v>53</v>
      </c>
      <c r="X122" s="54">
        <v>1.9</v>
      </c>
      <c r="Y122" s="54">
        <v>230</v>
      </c>
      <c r="Z122" s="54">
        <v>55</v>
      </c>
      <c r="AA122" s="24">
        <f t="shared" si="13"/>
        <v>16.603053435114504</v>
      </c>
      <c r="AB122" s="40">
        <f t="shared" si="14"/>
        <v>2.4195804195804196</v>
      </c>
      <c r="AC122" s="24">
        <f t="shared" si="15"/>
        <v>27.894736842105264</v>
      </c>
      <c r="AD122" s="41">
        <v>706.90698094525794</v>
      </c>
      <c r="AE122" s="34"/>
      <c r="AF122" s="98"/>
    </row>
    <row r="123" spans="1:35">
      <c r="A123" s="98"/>
      <c r="B123" s="98"/>
      <c r="C123" s="46" t="s">
        <v>1014</v>
      </c>
      <c r="D123" s="54">
        <v>73.53</v>
      </c>
      <c r="E123" s="54">
        <v>0.08</v>
      </c>
      <c r="F123" s="54">
        <v>14.59</v>
      </c>
      <c r="G123" s="54">
        <v>0.76</v>
      </c>
      <c r="H123" s="54"/>
      <c r="I123" s="54"/>
      <c r="J123" s="54"/>
      <c r="K123" s="54">
        <v>0.03</v>
      </c>
      <c r="L123" s="54">
        <v>0.18</v>
      </c>
      <c r="M123" s="54">
        <v>0.88</v>
      </c>
      <c r="N123" s="54">
        <v>3.77</v>
      </c>
      <c r="O123" s="54">
        <v>4.42</v>
      </c>
      <c r="P123" s="54">
        <v>0.23</v>
      </c>
      <c r="Q123" s="54">
        <v>1.19</v>
      </c>
      <c r="R123" s="54">
        <v>99.66</v>
      </c>
      <c r="S123" s="54">
        <v>403</v>
      </c>
      <c r="T123" s="54">
        <v>28.7</v>
      </c>
      <c r="U123" s="54">
        <v>22.3</v>
      </c>
      <c r="V123" s="54">
        <v>7.24</v>
      </c>
      <c r="W123" s="54">
        <v>56</v>
      </c>
      <c r="X123" s="54">
        <v>2</v>
      </c>
      <c r="Y123" s="54">
        <v>32</v>
      </c>
      <c r="Z123" s="54">
        <v>30</v>
      </c>
      <c r="AA123" s="24">
        <f t="shared" si="13"/>
        <v>14.041811846689896</v>
      </c>
      <c r="AB123" s="40">
        <f t="shared" si="14"/>
        <v>3.0801104972375692</v>
      </c>
      <c r="AC123" s="24">
        <f t="shared" si="15"/>
        <v>28</v>
      </c>
      <c r="AD123" s="41">
        <v>712.0477770563889</v>
      </c>
      <c r="AE123" s="34"/>
      <c r="AF123" s="98"/>
    </row>
    <row r="124" spans="1:35">
      <c r="A124" s="98"/>
      <c r="B124" s="98"/>
      <c r="C124" s="46" t="s">
        <v>1015</v>
      </c>
      <c r="D124" s="54">
        <v>73.91</v>
      </c>
      <c r="E124" s="54">
        <v>0.08</v>
      </c>
      <c r="F124" s="54">
        <v>14.45</v>
      </c>
      <c r="G124" s="54">
        <v>0.9</v>
      </c>
      <c r="H124" s="54"/>
      <c r="I124" s="54"/>
      <c r="J124" s="54"/>
      <c r="K124" s="54">
        <v>0.03</v>
      </c>
      <c r="L124" s="54">
        <v>0.18</v>
      </c>
      <c r="M124" s="54">
        <v>0.7</v>
      </c>
      <c r="N124" s="54">
        <v>3.42</v>
      </c>
      <c r="O124" s="54">
        <v>4.72</v>
      </c>
      <c r="P124" s="54">
        <v>0.21</v>
      </c>
      <c r="Q124" s="54">
        <v>1.22</v>
      </c>
      <c r="R124" s="54">
        <v>99.82</v>
      </c>
      <c r="S124" s="54">
        <v>433</v>
      </c>
      <c r="T124" s="54">
        <v>20</v>
      </c>
      <c r="U124" s="54">
        <v>19.7</v>
      </c>
      <c r="V124" s="54">
        <v>5.62</v>
      </c>
      <c r="W124" s="54">
        <v>50</v>
      </c>
      <c r="X124" s="54">
        <v>1.7</v>
      </c>
      <c r="Y124" s="54">
        <v>82</v>
      </c>
      <c r="Z124" s="54">
        <v>68</v>
      </c>
      <c r="AA124" s="24">
        <f t="shared" si="13"/>
        <v>21.65</v>
      </c>
      <c r="AB124" s="40">
        <f t="shared" si="14"/>
        <v>3.5053380782918149</v>
      </c>
      <c r="AC124" s="24">
        <f t="shared" si="15"/>
        <v>29.411764705882355</v>
      </c>
      <c r="AD124" s="41">
        <v>706.97812296752579</v>
      </c>
      <c r="AE124" s="34"/>
      <c r="AF124" s="98"/>
    </row>
    <row r="125" spans="1:35">
      <c r="A125" s="98"/>
      <c r="B125" s="98"/>
      <c r="C125" s="46" t="s">
        <v>1016</v>
      </c>
      <c r="D125" s="54">
        <v>72.849999999999994</v>
      </c>
      <c r="E125" s="54">
        <v>0.1</v>
      </c>
      <c r="F125" s="54">
        <v>14.66</v>
      </c>
      <c r="G125" s="54">
        <v>1.06</v>
      </c>
      <c r="H125" s="54"/>
      <c r="I125" s="54"/>
      <c r="J125" s="54"/>
      <c r="K125" s="54">
        <v>0.04</v>
      </c>
      <c r="L125" s="54">
        <v>0.25</v>
      </c>
      <c r="M125" s="54">
        <v>0.72</v>
      </c>
      <c r="N125" s="54">
        <v>4.0199999999999996</v>
      </c>
      <c r="O125" s="54">
        <v>4.38</v>
      </c>
      <c r="P125" s="54">
        <v>0.24</v>
      </c>
      <c r="Q125" s="54">
        <v>1</v>
      </c>
      <c r="R125" s="54">
        <v>99.31</v>
      </c>
      <c r="S125" s="54">
        <v>416</v>
      </c>
      <c r="T125" s="54">
        <v>30.7</v>
      </c>
      <c r="U125" s="54">
        <v>25.5</v>
      </c>
      <c r="V125" s="54">
        <v>6.6</v>
      </c>
      <c r="W125" s="54">
        <v>50</v>
      </c>
      <c r="X125" s="54">
        <v>1.9</v>
      </c>
      <c r="Y125" s="54">
        <v>21</v>
      </c>
      <c r="Z125" s="54">
        <v>26</v>
      </c>
      <c r="AA125" s="24">
        <f t="shared" si="13"/>
        <v>13.550488599348535</v>
      </c>
      <c r="AB125" s="40">
        <f t="shared" si="14"/>
        <v>3.8636363636363638</v>
      </c>
      <c r="AC125" s="24">
        <f t="shared" si="15"/>
        <v>26.315789473684212</v>
      </c>
      <c r="AD125" s="41">
        <v>702.73027519088419</v>
      </c>
      <c r="AE125" s="34"/>
      <c r="AF125" s="98"/>
    </row>
    <row r="126" spans="1:35">
      <c r="A126" s="98"/>
      <c r="B126" s="98" t="s">
        <v>912</v>
      </c>
      <c r="C126" s="46" t="s">
        <v>1017</v>
      </c>
      <c r="D126" s="54">
        <v>72.67</v>
      </c>
      <c r="E126" s="54">
        <v>0.1</v>
      </c>
      <c r="F126" s="54">
        <v>14.71</v>
      </c>
      <c r="G126" s="54">
        <v>1</v>
      </c>
      <c r="H126" s="54"/>
      <c r="I126" s="54"/>
      <c r="J126" s="54"/>
      <c r="K126" s="54">
        <v>0.04</v>
      </c>
      <c r="L126" s="54">
        <v>0.23</v>
      </c>
      <c r="M126" s="54">
        <v>0.72</v>
      </c>
      <c r="N126" s="54">
        <v>3.91</v>
      </c>
      <c r="O126" s="54">
        <v>4.42</v>
      </c>
      <c r="P126" s="54">
        <v>0.26</v>
      </c>
      <c r="Q126" s="54">
        <v>1.2</v>
      </c>
      <c r="R126" s="54">
        <v>99.27</v>
      </c>
      <c r="S126" s="54">
        <v>417</v>
      </c>
      <c r="T126" s="54">
        <v>33</v>
      </c>
      <c r="U126" s="54">
        <v>26.1</v>
      </c>
      <c r="V126" s="54">
        <v>7.06</v>
      </c>
      <c r="W126" s="54">
        <v>52</v>
      </c>
      <c r="X126" s="54">
        <v>2</v>
      </c>
      <c r="Y126" s="54">
        <v>13</v>
      </c>
      <c r="Z126" s="54">
        <v>30</v>
      </c>
      <c r="AA126" s="24">
        <f t="shared" si="13"/>
        <v>12.636363636363637</v>
      </c>
      <c r="AB126" s="40">
        <f t="shared" si="14"/>
        <v>3.6968838526912187</v>
      </c>
      <c r="AC126" s="24">
        <f t="shared" si="15"/>
        <v>26</v>
      </c>
      <c r="AD126" s="41">
        <v>706.82595289193637</v>
      </c>
      <c r="AE126" s="34"/>
      <c r="AF126" s="98"/>
    </row>
    <row r="127" spans="1:35">
      <c r="A127" s="98"/>
      <c r="B127" s="98"/>
      <c r="C127" s="46" t="s">
        <v>1018</v>
      </c>
      <c r="D127" s="54">
        <v>73.11</v>
      </c>
      <c r="E127" s="54">
        <v>0.1</v>
      </c>
      <c r="F127" s="54">
        <v>14.74</v>
      </c>
      <c r="G127" s="54">
        <v>1.0900000000000001</v>
      </c>
      <c r="H127" s="54"/>
      <c r="I127" s="54"/>
      <c r="J127" s="54"/>
      <c r="K127" s="54">
        <v>0.04</v>
      </c>
      <c r="L127" s="54">
        <v>0.19</v>
      </c>
      <c r="M127" s="54">
        <v>0.68</v>
      </c>
      <c r="N127" s="54">
        <v>4.01</v>
      </c>
      <c r="O127" s="54">
        <v>4.45</v>
      </c>
      <c r="P127" s="54">
        <v>0.24</v>
      </c>
      <c r="Q127" s="54">
        <v>1.1000000000000001</v>
      </c>
      <c r="R127" s="54">
        <v>99.75</v>
      </c>
      <c r="S127" s="54">
        <v>425</v>
      </c>
      <c r="T127" s="54">
        <v>29.8</v>
      </c>
      <c r="U127" s="54">
        <v>25.7</v>
      </c>
      <c r="V127" s="54">
        <v>5.93</v>
      </c>
      <c r="W127" s="54">
        <v>53</v>
      </c>
      <c r="X127" s="54">
        <v>2</v>
      </c>
      <c r="Y127" s="54">
        <v>11</v>
      </c>
      <c r="Z127" s="54">
        <v>26</v>
      </c>
      <c r="AA127" s="24">
        <f t="shared" si="13"/>
        <v>14.261744966442953</v>
      </c>
      <c r="AB127" s="40">
        <f t="shared" si="14"/>
        <v>4.3338954468802697</v>
      </c>
      <c r="AC127" s="24">
        <f t="shared" si="15"/>
        <v>26.5</v>
      </c>
      <c r="AD127" s="41">
        <v>707.61122141237388</v>
      </c>
      <c r="AE127" s="34"/>
      <c r="AF127" s="98"/>
    </row>
    <row r="128" spans="1:35">
      <c r="A128" s="98"/>
      <c r="B128" s="98"/>
      <c r="C128" s="46" t="s">
        <v>1019</v>
      </c>
      <c r="D128" s="54">
        <v>73.14</v>
      </c>
      <c r="E128" s="54">
        <v>0.1</v>
      </c>
      <c r="F128" s="54">
        <v>14.48</v>
      </c>
      <c r="G128" s="54">
        <v>0.94</v>
      </c>
      <c r="H128" s="54"/>
      <c r="I128" s="54"/>
      <c r="J128" s="54"/>
      <c r="K128" s="54">
        <v>0.04</v>
      </c>
      <c r="L128" s="54">
        <v>0.28999999999999998</v>
      </c>
      <c r="M128" s="54">
        <v>0.69</v>
      </c>
      <c r="N128" s="54">
        <v>3.89</v>
      </c>
      <c r="O128" s="54">
        <v>4.59</v>
      </c>
      <c r="P128" s="54">
        <v>0.24</v>
      </c>
      <c r="Q128" s="54">
        <v>1.1000000000000001</v>
      </c>
      <c r="R128" s="54">
        <v>99.51</v>
      </c>
      <c r="S128" s="54">
        <v>447</v>
      </c>
      <c r="T128" s="54">
        <v>35.700000000000003</v>
      </c>
      <c r="U128" s="54">
        <v>23.9</v>
      </c>
      <c r="V128" s="54">
        <v>6.33</v>
      </c>
      <c r="W128" s="54">
        <v>48</v>
      </c>
      <c r="X128" s="54">
        <v>1.9</v>
      </c>
      <c r="Y128" s="54">
        <v>15</v>
      </c>
      <c r="Z128" s="54">
        <v>37</v>
      </c>
      <c r="AA128" s="24">
        <f t="shared" si="13"/>
        <v>12.521008403361343</v>
      </c>
      <c r="AB128" s="40">
        <f t="shared" si="14"/>
        <v>3.7756714060031591</v>
      </c>
      <c r="AC128" s="24">
        <f t="shared" si="15"/>
        <v>25.263157894736842</v>
      </c>
      <c r="AD128" s="41">
        <v>699.30803235937276</v>
      </c>
      <c r="AE128" s="34"/>
      <c r="AF128" s="98"/>
    </row>
    <row r="129" spans="1:32">
      <c r="A129" s="98"/>
      <c r="B129" s="98"/>
      <c r="C129" s="46" t="s">
        <v>1020</v>
      </c>
      <c r="D129" s="54">
        <v>72.27</v>
      </c>
      <c r="E129" s="54">
        <v>0.1</v>
      </c>
      <c r="F129" s="54">
        <v>15.1</v>
      </c>
      <c r="G129" s="54">
        <v>1.1100000000000001</v>
      </c>
      <c r="H129" s="54"/>
      <c r="I129" s="54"/>
      <c r="J129" s="54"/>
      <c r="K129" s="54">
        <v>0.04</v>
      </c>
      <c r="L129" s="54">
        <v>0.18</v>
      </c>
      <c r="M129" s="54">
        <v>0.73</v>
      </c>
      <c r="N129" s="54">
        <v>3.94</v>
      </c>
      <c r="O129" s="54">
        <v>4.5999999999999996</v>
      </c>
      <c r="P129" s="54">
        <v>0.23</v>
      </c>
      <c r="Q129" s="54">
        <v>1.3</v>
      </c>
      <c r="R129" s="54">
        <v>99.61</v>
      </c>
      <c r="S129" s="54">
        <v>440</v>
      </c>
      <c r="T129" s="54">
        <v>33.5</v>
      </c>
      <c r="U129" s="54">
        <v>24.3</v>
      </c>
      <c r="V129" s="54">
        <v>7.03</v>
      </c>
      <c r="W129" s="54">
        <v>52</v>
      </c>
      <c r="X129" s="54">
        <v>2</v>
      </c>
      <c r="Y129" s="54">
        <v>11</v>
      </c>
      <c r="Z129" s="54">
        <v>24</v>
      </c>
      <c r="AA129" s="24">
        <f t="shared" si="13"/>
        <v>13.134328358208956</v>
      </c>
      <c r="AB129" s="40">
        <f t="shared" si="14"/>
        <v>3.456614509246088</v>
      </c>
      <c r="AC129" s="24">
        <f t="shared" si="15"/>
        <v>26</v>
      </c>
      <c r="AD129" s="41">
        <v>706.55986811586399</v>
      </c>
      <c r="AE129" s="34"/>
      <c r="AF129" s="98"/>
    </row>
    <row r="130" spans="1:32">
      <c r="A130" s="98"/>
      <c r="B130" s="98"/>
      <c r="C130" s="46" t="s">
        <v>1021</v>
      </c>
      <c r="D130" s="54">
        <v>72.97</v>
      </c>
      <c r="E130" s="54">
        <v>0.11</v>
      </c>
      <c r="F130" s="54">
        <v>14.79</v>
      </c>
      <c r="G130" s="54">
        <v>1.03</v>
      </c>
      <c r="H130" s="54"/>
      <c r="I130" s="54"/>
      <c r="J130" s="54"/>
      <c r="K130" s="54">
        <v>0.04</v>
      </c>
      <c r="L130" s="54">
        <v>0.26</v>
      </c>
      <c r="M130" s="54">
        <v>0.68</v>
      </c>
      <c r="N130" s="54">
        <v>3.66</v>
      </c>
      <c r="O130" s="54">
        <v>4.38</v>
      </c>
      <c r="P130" s="54">
        <v>0.25</v>
      </c>
      <c r="Q130" s="54">
        <v>1.5</v>
      </c>
      <c r="R130" s="54">
        <v>99.64</v>
      </c>
      <c r="S130" s="54">
        <v>437</v>
      </c>
      <c r="T130" s="54">
        <v>34.1</v>
      </c>
      <c r="U130" s="54">
        <v>26.1</v>
      </c>
      <c r="V130" s="54">
        <v>7.6</v>
      </c>
      <c r="W130" s="54">
        <v>52</v>
      </c>
      <c r="X130" s="54">
        <v>2</v>
      </c>
      <c r="Y130" s="54">
        <v>11</v>
      </c>
      <c r="Z130" s="54">
        <v>26</v>
      </c>
      <c r="AA130" s="24">
        <f t="shared" si="13"/>
        <v>12.815249266862169</v>
      </c>
      <c r="AB130" s="40">
        <f t="shared" si="14"/>
        <v>3.4342105263157898</v>
      </c>
      <c r="AC130" s="24">
        <f t="shared" si="15"/>
        <v>26</v>
      </c>
      <c r="AD130" s="41">
        <v>710.92803139191835</v>
      </c>
      <c r="AE130" s="34"/>
      <c r="AF130" s="98"/>
    </row>
    <row r="131" spans="1:32">
      <c r="A131" s="98"/>
      <c r="B131" s="98"/>
      <c r="C131" s="46" t="s">
        <v>1022</v>
      </c>
      <c r="D131" s="54">
        <v>70.39</v>
      </c>
      <c r="E131" s="54">
        <v>0.22</v>
      </c>
      <c r="F131" s="54">
        <v>14.8</v>
      </c>
      <c r="G131" s="54">
        <v>1.85</v>
      </c>
      <c r="H131" s="54"/>
      <c r="I131" s="54"/>
      <c r="J131" s="54"/>
      <c r="K131" s="54">
        <v>0.06</v>
      </c>
      <c r="L131" s="54">
        <v>0.46</v>
      </c>
      <c r="M131" s="54">
        <v>1.05</v>
      </c>
      <c r="N131" s="54">
        <v>3.37</v>
      </c>
      <c r="O131" s="54">
        <v>5.18</v>
      </c>
      <c r="P131" s="54">
        <v>0.26</v>
      </c>
      <c r="Q131" s="54">
        <v>1.4</v>
      </c>
      <c r="R131" s="54">
        <v>99.04</v>
      </c>
      <c r="S131" s="54">
        <v>430</v>
      </c>
      <c r="T131" s="54">
        <v>77</v>
      </c>
      <c r="U131" s="54">
        <v>26.5</v>
      </c>
      <c r="V131" s="54">
        <v>6.31</v>
      </c>
      <c r="W131" s="54">
        <v>134</v>
      </c>
      <c r="X131" s="54">
        <v>4.3</v>
      </c>
      <c r="Y131" s="54">
        <v>9</v>
      </c>
      <c r="Z131" s="54">
        <v>25</v>
      </c>
      <c r="AA131" s="24">
        <f t="shared" ref="AA131:AA140" si="16">S131/T131</f>
        <v>5.5844155844155843</v>
      </c>
      <c r="AB131" s="40">
        <f t="shared" ref="AB131:AB140" si="17">U131/V131</f>
        <v>4.199683042789224</v>
      </c>
      <c r="AC131" s="24">
        <f t="shared" si="15"/>
        <v>31.162790697674421</v>
      </c>
      <c r="AD131" s="41">
        <v>777.13562764737264</v>
      </c>
      <c r="AE131" s="34"/>
      <c r="AF131" s="98"/>
    </row>
    <row r="132" spans="1:32">
      <c r="A132" s="98"/>
      <c r="B132" s="98" t="s">
        <v>911</v>
      </c>
      <c r="C132" s="46" t="s">
        <v>1023</v>
      </c>
      <c r="D132" s="54">
        <v>71.680000000000007</v>
      </c>
      <c r="E132" s="54">
        <v>0.24</v>
      </c>
      <c r="F132" s="54">
        <v>14.68</v>
      </c>
      <c r="G132" s="54">
        <v>1.97</v>
      </c>
      <c r="H132" s="54"/>
      <c r="I132" s="54"/>
      <c r="J132" s="54"/>
      <c r="K132" s="54">
        <v>0.06</v>
      </c>
      <c r="L132" s="54">
        <v>0.49</v>
      </c>
      <c r="M132" s="54">
        <v>1.04</v>
      </c>
      <c r="N132" s="54">
        <v>3.4</v>
      </c>
      <c r="O132" s="54">
        <v>4.68</v>
      </c>
      <c r="P132" s="54">
        <v>0.28000000000000003</v>
      </c>
      <c r="Q132" s="54">
        <v>1.4</v>
      </c>
      <c r="R132" s="54">
        <v>99.91</v>
      </c>
      <c r="S132" s="54">
        <v>357</v>
      </c>
      <c r="T132" s="54">
        <v>79.3</v>
      </c>
      <c r="U132" s="54">
        <v>28.8</v>
      </c>
      <c r="V132" s="54">
        <v>5.69</v>
      </c>
      <c r="W132" s="54">
        <v>149</v>
      </c>
      <c r="X132" s="54">
        <v>4.7</v>
      </c>
      <c r="Y132" s="54">
        <v>9</v>
      </c>
      <c r="Z132" s="54">
        <v>24</v>
      </c>
      <c r="AA132" s="24">
        <f t="shared" si="16"/>
        <v>4.5018915510718793</v>
      </c>
      <c r="AB132" s="40">
        <f t="shared" si="17"/>
        <v>5.0615114235500878</v>
      </c>
      <c r="AC132" s="24">
        <f t="shared" si="15"/>
        <v>31.702127659574465</v>
      </c>
      <c r="AD132" s="41">
        <v>790.3771582972978</v>
      </c>
      <c r="AE132" s="34"/>
      <c r="AF132" s="98"/>
    </row>
    <row r="133" spans="1:32">
      <c r="A133" s="98"/>
      <c r="B133" s="98"/>
      <c r="C133" s="46" t="s">
        <v>1024</v>
      </c>
      <c r="D133" s="54">
        <v>70.73</v>
      </c>
      <c r="E133" s="54">
        <v>0.25</v>
      </c>
      <c r="F133" s="54">
        <v>14.92</v>
      </c>
      <c r="G133" s="54">
        <v>1.74</v>
      </c>
      <c r="H133" s="54"/>
      <c r="I133" s="54"/>
      <c r="J133" s="54"/>
      <c r="K133" s="54">
        <v>0.06</v>
      </c>
      <c r="L133" s="54">
        <v>0.49</v>
      </c>
      <c r="M133" s="54">
        <v>1.1100000000000001</v>
      </c>
      <c r="N133" s="54">
        <v>3.65</v>
      </c>
      <c r="O133" s="54">
        <v>5.29</v>
      </c>
      <c r="P133" s="54">
        <v>0.24</v>
      </c>
      <c r="Q133" s="54">
        <v>1</v>
      </c>
      <c r="R133" s="54">
        <v>99.48</v>
      </c>
      <c r="S133" s="54">
        <v>395</v>
      </c>
      <c r="T133" s="54">
        <v>84</v>
      </c>
      <c r="U133" s="54">
        <v>31.3</v>
      </c>
      <c r="V133" s="54">
        <v>6.43</v>
      </c>
      <c r="W133" s="54">
        <v>144</v>
      </c>
      <c r="X133" s="54">
        <v>4.5</v>
      </c>
      <c r="Y133" s="54">
        <v>7</v>
      </c>
      <c r="Z133" s="54">
        <v>21</v>
      </c>
      <c r="AA133" s="24">
        <f t="shared" si="16"/>
        <v>4.7023809523809526</v>
      </c>
      <c r="AB133" s="40">
        <f t="shared" si="17"/>
        <v>4.8678071539657859</v>
      </c>
      <c r="AC133" s="24">
        <f t="shared" si="15"/>
        <v>32</v>
      </c>
      <c r="AD133" s="41">
        <v>778.42188723729248</v>
      </c>
      <c r="AE133" s="34"/>
      <c r="AF133" s="98"/>
    </row>
    <row r="134" spans="1:32">
      <c r="A134" s="98"/>
      <c r="B134" s="98"/>
      <c r="C134" s="46" t="s">
        <v>1025</v>
      </c>
      <c r="D134" s="54">
        <v>71.64</v>
      </c>
      <c r="E134" s="54">
        <v>0.23</v>
      </c>
      <c r="F134" s="54">
        <v>14.67</v>
      </c>
      <c r="G134" s="54">
        <v>1.86</v>
      </c>
      <c r="H134" s="54"/>
      <c r="I134" s="54"/>
      <c r="J134" s="54"/>
      <c r="K134" s="54">
        <v>0.06</v>
      </c>
      <c r="L134" s="54">
        <v>0.38</v>
      </c>
      <c r="M134" s="54">
        <v>1.1000000000000001</v>
      </c>
      <c r="N134" s="54">
        <v>3.62</v>
      </c>
      <c r="O134" s="54">
        <v>4.45</v>
      </c>
      <c r="P134" s="54">
        <v>0.26</v>
      </c>
      <c r="Q134" s="54">
        <v>1.2</v>
      </c>
      <c r="R134" s="54">
        <v>99.47</v>
      </c>
      <c r="S134" s="54">
        <v>362</v>
      </c>
      <c r="T134" s="54">
        <v>67.2</v>
      </c>
      <c r="U134" s="54">
        <v>29.4</v>
      </c>
      <c r="V134" s="54">
        <v>6.71</v>
      </c>
      <c r="W134" s="54">
        <v>132</v>
      </c>
      <c r="X134" s="54">
        <v>4.2</v>
      </c>
      <c r="Y134" s="54">
        <v>8</v>
      </c>
      <c r="Z134" s="54">
        <v>26</v>
      </c>
      <c r="AA134" s="24">
        <f t="shared" si="16"/>
        <v>5.3869047619047619</v>
      </c>
      <c r="AB134" s="40">
        <f t="shared" si="17"/>
        <v>4.381520119225037</v>
      </c>
      <c r="AC134" s="24">
        <f t="shared" si="15"/>
        <v>31.428571428571427</v>
      </c>
      <c r="AD134" s="41">
        <v>778.24038489786574</v>
      </c>
      <c r="AE134" s="34"/>
      <c r="AF134" s="98"/>
    </row>
    <row r="135" spans="1:32">
      <c r="A135" s="98"/>
      <c r="B135" s="98"/>
      <c r="C135" s="46" t="s">
        <v>1026</v>
      </c>
      <c r="D135" s="54">
        <v>71.02</v>
      </c>
      <c r="E135" s="54">
        <v>0.23</v>
      </c>
      <c r="F135" s="54">
        <v>14.38</v>
      </c>
      <c r="G135" s="54">
        <v>1.74</v>
      </c>
      <c r="H135" s="54"/>
      <c r="I135" s="54"/>
      <c r="J135" s="54"/>
      <c r="K135" s="54">
        <v>0.09</v>
      </c>
      <c r="L135" s="54">
        <v>0.34</v>
      </c>
      <c r="M135" s="54">
        <v>1.59</v>
      </c>
      <c r="N135" s="54">
        <v>2.77</v>
      </c>
      <c r="O135" s="54">
        <v>5.1100000000000003</v>
      </c>
      <c r="P135" s="54">
        <v>0.27</v>
      </c>
      <c r="Q135" s="54">
        <v>1.9</v>
      </c>
      <c r="R135" s="54">
        <v>99.44</v>
      </c>
      <c r="S135" s="54">
        <v>537</v>
      </c>
      <c r="T135" s="54">
        <v>59.2</v>
      </c>
      <c r="U135" s="54">
        <v>29.9</v>
      </c>
      <c r="V135" s="54">
        <v>6.09</v>
      </c>
      <c r="W135" s="54">
        <v>141</v>
      </c>
      <c r="X135" s="54">
        <v>4.4000000000000004</v>
      </c>
      <c r="Y135" s="54">
        <v>12</v>
      </c>
      <c r="Z135" s="54">
        <v>51</v>
      </c>
      <c r="AA135" s="24">
        <f t="shared" si="16"/>
        <v>9.0709459459459456</v>
      </c>
      <c r="AB135" s="40">
        <f t="shared" si="17"/>
        <v>4.9096880131362886</v>
      </c>
      <c r="AC135" s="24">
        <f t="shared" si="15"/>
        <v>32.04545454545454</v>
      </c>
      <c r="AD135" s="41">
        <v>780.92468919963665</v>
      </c>
      <c r="AE135" s="34"/>
      <c r="AF135" s="98"/>
    </row>
    <row r="136" spans="1:32">
      <c r="A136" s="98"/>
      <c r="B136" s="98"/>
      <c r="C136" s="46" t="s">
        <v>1027</v>
      </c>
      <c r="D136" s="54">
        <v>72.92</v>
      </c>
      <c r="E136" s="54">
        <v>0.12</v>
      </c>
      <c r="F136" s="54">
        <v>14.5</v>
      </c>
      <c r="G136" s="54">
        <v>1.07</v>
      </c>
      <c r="H136" s="54"/>
      <c r="I136" s="54"/>
      <c r="J136" s="54"/>
      <c r="K136" s="54">
        <v>0.03</v>
      </c>
      <c r="L136" s="54">
        <v>0.24</v>
      </c>
      <c r="M136" s="54">
        <v>0.65</v>
      </c>
      <c r="N136" s="54">
        <v>3.87</v>
      </c>
      <c r="O136" s="54">
        <v>4.43</v>
      </c>
      <c r="P136" s="54">
        <v>0.24</v>
      </c>
      <c r="Q136" s="54">
        <v>1.1000000000000001</v>
      </c>
      <c r="R136" s="54">
        <v>99.17</v>
      </c>
      <c r="S136" s="54">
        <v>434</v>
      </c>
      <c r="T136" s="54">
        <v>26.7</v>
      </c>
      <c r="U136" s="54">
        <v>30.3</v>
      </c>
      <c r="V136" s="54">
        <v>8.8800000000000008</v>
      </c>
      <c r="W136" s="54">
        <v>55</v>
      </c>
      <c r="X136" s="54">
        <v>2.2000000000000002</v>
      </c>
      <c r="Y136" s="54">
        <v>82</v>
      </c>
      <c r="Z136" s="54">
        <v>21</v>
      </c>
      <c r="AA136" s="24">
        <f t="shared" si="16"/>
        <v>16.254681647940075</v>
      </c>
      <c r="AB136" s="40">
        <f t="shared" si="17"/>
        <v>3.4121621621621618</v>
      </c>
      <c r="AC136" s="24">
        <f t="shared" si="15"/>
        <v>24.999999999999996</v>
      </c>
      <c r="AD136" s="41">
        <v>711.36084924097236</v>
      </c>
      <c r="AE136" s="34"/>
      <c r="AF136" s="98"/>
    </row>
    <row r="137" spans="1:32">
      <c r="A137" s="98"/>
      <c r="B137" s="98"/>
      <c r="C137" s="46" t="s">
        <v>1028</v>
      </c>
      <c r="D137" s="54">
        <v>72.3</v>
      </c>
      <c r="E137" s="54">
        <v>0.15</v>
      </c>
      <c r="F137" s="54">
        <v>15.37</v>
      </c>
      <c r="G137" s="54">
        <v>1.21</v>
      </c>
      <c r="H137" s="54"/>
      <c r="I137" s="54"/>
      <c r="J137" s="54"/>
      <c r="K137" s="54">
        <v>7.0000000000000007E-2</v>
      </c>
      <c r="L137" s="54">
        <v>0.36</v>
      </c>
      <c r="M137" s="54">
        <v>0.67</v>
      </c>
      <c r="N137" s="54">
        <v>2.2200000000000002</v>
      </c>
      <c r="O137" s="54">
        <v>6.77</v>
      </c>
      <c r="P137" s="54">
        <v>0.28000000000000003</v>
      </c>
      <c r="Q137" s="54">
        <v>0.4</v>
      </c>
      <c r="R137" s="54">
        <v>99.81</v>
      </c>
      <c r="S137" s="54">
        <v>697</v>
      </c>
      <c r="T137" s="54">
        <v>35.200000000000003</v>
      </c>
      <c r="U137" s="54">
        <v>24.7</v>
      </c>
      <c r="V137" s="54">
        <v>5.13</v>
      </c>
      <c r="W137" s="54">
        <v>90</v>
      </c>
      <c r="X137" s="54">
        <v>3.2</v>
      </c>
      <c r="Y137" s="54">
        <v>7</v>
      </c>
      <c r="Z137" s="54">
        <v>32</v>
      </c>
      <c r="AA137" s="24">
        <f t="shared" si="16"/>
        <v>19.801136363636363</v>
      </c>
      <c r="AB137" s="40">
        <f t="shared" si="17"/>
        <v>4.8148148148148149</v>
      </c>
      <c r="AC137" s="24">
        <f t="shared" si="15"/>
        <v>28.125</v>
      </c>
      <c r="AD137" s="41">
        <v>754.46773757436665</v>
      </c>
      <c r="AE137" s="34"/>
      <c r="AF137" s="98"/>
    </row>
    <row r="138" spans="1:32">
      <c r="A138" s="98"/>
      <c r="B138" s="98"/>
      <c r="C138" s="46" t="s">
        <v>1029</v>
      </c>
      <c r="D138" s="54">
        <v>72.03</v>
      </c>
      <c r="E138" s="54">
        <v>0.15</v>
      </c>
      <c r="F138" s="54">
        <v>14.32</v>
      </c>
      <c r="G138" s="54">
        <v>1.07</v>
      </c>
      <c r="H138" s="54"/>
      <c r="I138" s="54"/>
      <c r="J138" s="54"/>
      <c r="K138" s="54">
        <v>0.04</v>
      </c>
      <c r="L138" s="54">
        <v>0.52</v>
      </c>
      <c r="M138" s="54">
        <v>0.59</v>
      </c>
      <c r="N138" s="54">
        <v>2.3199999999999998</v>
      </c>
      <c r="O138" s="54">
        <v>6.68</v>
      </c>
      <c r="P138" s="54">
        <v>0.27</v>
      </c>
      <c r="Q138" s="54">
        <v>1.5</v>
      </c>
      <c r="R138" s="54">
        <v>99.49</v>
      </c>
      <c r="S138" s="54">
        <v>628</v>
      </c>
      <c r="T138" s="54">
        <v>39.4</v>
      </c>
      <c r="U138" s="54">
        <v>24.9</v>
      </c>
      <c r="V138" s="54">
        <v>5.01</v>
      </c>
      <c r="W138" s="54">
        <v>87</v>
      </c>
      <c r="X138" s="54">
        <v>3.2</v>
      </c>
      <c r="Y138" s="54">
        <v>7</v>
      </c>
      <c r="Z138" s="54">
        <v>18</v>
      </c>
      <c r="AA138" s="24">
        <f t="shared" si="16"/>
        <v>15.939086294416244</v>
      </c>
      <c r="AB138" s="40">
        <f t="shared" si="17"/>
        <v>4.9700598802395213</v>
      </c>
      <c r="AC138" s="24">
        <f t="shared" si="15"/>
        <v>27.1875</v>
      </c>
      <c r="AD138" s="41">
        <v>747.18962182288817</v>
      </c>
      <c r="AE138" s="34"/>
      <c r="AF138" s="98"/>
    </row>
    <row r="139" spans="1:32">
      <c r="A139" s="98" t="s">
        <v>1150</v>
      </c>
      <c r="B139" s="98" t="s">
        <v>913</v>
      </c>
      <c r="C139" s="46" t="s">
        <v>1030</v>
      </c>
      <c r="D139" s="54">
        <v>69.3</v>
      </c>
      <c r="E139" s="54">
        <v>0.5</v>
      </c>
      <c r="F139" s="54">
        <v>13.6</v>
      </c>
      <c r="G139" s="54"/>
      <c r="H139" s="54"/>
      <c r="I139" s="54">
        <v>0.52400000000000002</v>
      </c>
      <c r="J139" s="54">
        <v>2.84</v>
      </c>
      <c r="K139" s="54">
        <v>0.04</v>
      </c>
      <c r="L139" s="54">
        <v>1.02</v>
      </c>
      <c r="M139" s="54">
        <v>2.23</v>
      </c>
      <c r="N139" s="54">
        <v>2.74</v>
      </c>
      <c r="O139" s="54">
        <v>5.46</v>
      </c>
      <c r="P139" s="54">
        <v>0.17599999999999999</v>
      </c>
      <c r="Q139" s="54"/>
      <c r="R139" s="54">
        <v>99.989000000000004</v>
      </c>
      <c r="S139" s="54">
        <v>284</v>
      </c>
      <c r="T139" s="54">
        <v>267</v>
      </c>
      <c r="U139" s="54">
        <v>46</v>
      </c>
      <c r="V139" s="54">
        <v>2.2799999999999998</v>
      </c>
      <c r="W139" s="54">
        <v>128</v>
      </c>
      <c r="X139" s="54"/>
      <c r="Y139" s="54">
        <v>1.22</v>
      </c>
      <c r="Z139" s="54">
        <v>14.9</v>
      </c>
      <c r="AA139" s="40">
        <f t="shared" si="16"/>
        <v>1.0636704119850187</v>
      </c>
      <c r="AB139" s="40">
        <f t="shared" si="17"/>
        <v>20.17543859649123</v>
      </c>
      <c r="AC139" s="24"/>
      <c r="AD139" s="41">
        <v>752.26118507497733</v>
      </c>
      <c r="AE139" s="34">
        <f t="shared" ref="AE139:AE152" si="18">I139/J139</f>
        <v>0.18450704225352113</v>
      </c>
      <c r="AF139" s="98" t="s">
        <v>1058</v>
      </c>
    </row>
    <row r="140" spans="1:32">
      <c r="A140" s="98"/>
      <c r="B140" s="98"/>
      <c r="C140" s="46" t="s">
        <v>1031</v>
      </c>
      <c r="D140" s="54">
        <v>69.62</v>
      </c>
      <c r="E140" s="54">
        <v>0.46</v>
      </c>
      <c r="F140" s="54">
        <v>13.24</v>
      </c>
      <c r="G140" s="54"/>
      <c r="H140" s="54"/>
      <c r="I140" s="54">
        <v>0.55700000000000005</v>
      </c>
      <c r="J140" s="54">
        <v>3.04</v>
      </c>
      <c r="K140" s="54">
        <v>4.7E-2</v>
      </c>
      <c r="L140" s="54">
        <v>0.89400000000000002</v>
      </c>
      <c r="M140" s="54">
        <v>2.12</v>
      </c>
      <c r="N140" s="54">
        <v>2.78</v>
      </c>
      <c r="O140" s="54">
        <v>5.43</v>
      </c>
      <c r="P140" s="54">
        <v>0.16300000000000001</v>
      </c>
      <c r="Q140" s="54"/>
      <c r="R140" s="54">
        <v>100.373</v>
      </c>
      <c r="S140" s="54">
        <v>294</v>
      </c>
      <c r="T140" s="54">
        <v>294</v>
      </c>
      <c r="U140" s="54">
        <v>48.4</v>
      </c>
      <c r="V140" s="54">
        <v>2.89</v>
      </c>
      <c r="W140" s="54">
        <v>131</v>
      </c>
      <c r="X140" s="54"/>
      <c r="Y140" s="54">
        <v>3.16</v>
      </c>
      <c r="Z140" s="54">
        <v>14.5</v>
      </c>
      <c r="AA140" s="40">
        <f t="shared" si="16"/>
        <v>1</v>
      </c>
      <c r="AB140" s="40">
        <f t="shared" si="17"/>
        <v>16.747404844290656</v>
      </c>
      <c r="AC140" s="24"/>
      <c r="AD140" s="41">
        <v>753.1942101046501</v>
      </c>
      <c r="AE140" s="34">
        <f t="shared" si="18"/>
        <v>0.18322368421052634</v>
      </c>
      <c r="AF140" s="98"/>
    </row>
    <row r="141" spans="1:32">
      <c r="A141" s="98"/>
      <c r="B141" s="98"/>
      <c r="C141" s="47" t="s">
        <v>1032</v>
      </c>
      <c r="D141" s="13">
        <v>65.650000000000006</v>
      </c>
      <c r="E141" s="13">
        <v>0.73</v>
      </c>
      <c r="F141" s="13">
        <v>14.35</v>
      </c>
      <c r="G141" s="13"/>
      <c r="H141" s="13"/>
      <c r="I141" s="13">
        <v>0.186</v>
      </c>
      <c r="J141" s="13">
        <v>4.9800000000000004</v>
      </c>
      <c r="K141" s="13">
        <v>4.9000000000000002E-2</v>
      </c>
      <c r="L141" s="13">
        <v>1.21</v>
      </c>
      <c r="M141" s="13">
        <v>2.5299999999999998</v>
      </c>
      <c r="N141" s="13">
        <v>2.69</v>
      </c>
      <c r="O141" s="13">
        <v>5.46</v>
      </c>
      <c r="P141" s="13">
        <v>0.216</v>
      </c>
      <c r="Q141" s="13"/>
      <c r="R141" s="13">
        <v>99.492000000000004</v>
      </c>
      <c r="S141" s="13"/>
      <c r="T141" s="13"/>
      <c r="U141" s="13"/>
      <c r="V141" s="13"/>
      <c r="W141" s="13"/>
      <c r="X141" s="13"/>
      <c r="Y141" s="13"/>
      <c r="Z141" s="13"/>
      <c r="AA141" s="40"/>
      <c r="AB141" s="40"/>
      <c r="AC141" s="24"/>
      <c r="AD141" s="13"/>
      <c r="AE141" s="34">
        <f t="shared" si="18"/>
        <v>3.734939759036144E-2</v>
      </c>
      <c r="AF141" s="98"/>
    </row>
    <row r="142" spans="1:32">
      <c r="A142" s="98"/>
      <c r="B142" s="98"/>
      <c r="C142" s="47" t="s">
        <v>1033</v>
      </c>
      <c r="D142" s="13">
        <v>65.67</v>
      </c>
      <c r="E142" s="13">
        <v>0.69</v>
      </c>
      <c r="F142" s="13">
        <v>14.31</v>
      </c>
      <c r="G142" s="13"/>
      <c r="H142" s="13"/>
      <c r="I142" s="13">
        <v>6.6000000000000003E-2</v>
      </c>
      <c r="J142" s="13">
        <v>5.25</v>
      </c>
      <c r="K142" s="13">
        <v>0.05</v>
      </c>
      <c r="L142" s="13">
        <v>1.21</v>
      </c>
      <c r="M142" s="13">
        <v>2.08</v>
      </c>
      <c r="N142" s="13">
        <v>2.69</v>
      </c>
      <c r="O142" s="13">
        <v>5.46</v>
      </c>
      <c r="P142" s="13">
        <v>0.2</v>
      </c>
      <c r="Q142" s="13"/>
      <c r="R142" s="13">
        <v>99.105999999999995</v>
      </c>
      <c r="S142" s="13"/>
      <c r="T142" s="13"/>
      <c r="U142" s="13"/>
      <c r="V142" s="13"/>
      <c r="W142" s="13"/>
      <c r="X142" s="13"/>
      <c r="Y142" s="13"/>
      <c r="Z142" s="13"/>
      <c r="AA142" s="40"/>
      <c r="AB142" s="40"/>
      <c r="AC142" s="24"/>
      <c r="AD142" s="13"/>
      <c r="AE142" s="34">
        <f t="shared" si="18"/>
        <v>1.2571428571428572E-2</v>
      </c>
      <c r="AF142" s="98"/>
    </row>
    <row r="143" spans="1:32">
      <c r="A143" s="98"/>
      <c r="B143" s="98"/>
      <c r="C143" s="47" t="s">
        <v>1034</v>
      </c>
      <c r="D143" s="13">
        <v>67.23</v>
      </c>
      <c r="E143" s="13">
        <v>0.49</v>
      </c>
      <c r="F143" s="13">
        <v>15.16</v>
      </c>
      <c r="G143" s="13"/>
      <c r="H143" s="13"/>
      <c r="I143" s="13">
        <v>0.62</v>
      </c>
      <c r="J143" s="13">
        <v>3.06</v>
      </c>
      <c r="K143" s="13">
        <v>0.08</v>
      </c>
      <c r="L143" s="13">
        <v>1.46</v>
      </c>
      <c r="M143" s="13">
        <v>2.2799999999999998</v>
      </c>
      <c r="N143" s="13">
        <v>3.33</v>
      </c>
      <c r="O143" s="13">
        <v>4.8499999999999996</v>
      </c>
      <c r="P143" s="13">
        <v>0.16</v>
      </c>
      <c r="Q143" s="13"/>
      <c r="R143" s="13">
        <v>99.49</v>
      </c>
      <c r="S143" s="13"/>
      <c r="T143" s="13">
        <v>247</v>
      </c>
      <c r="U143" s="13">
        <v>22.28</v>
      </c>
      <c r="V143" s="13"/>
      <c r="W143" s="13">
        <v>54.9</v>
      </c>
      <c r="X143" s="13"/>
      <c r="Y143" s="13">
        <v>4.2</v>
      </c>
      <c r="Z143" s="13">
        <v>12.1</v>
      </c>
      <c r="AA143" s="40"/>
      <c r="AB143" s="40"/>
      <c r="AC143" s="24"/>
      <c r="AD143" s="33">
        <v>691.53027333635566</v>
      </c>
      <c r="AE143" s="34">
        <f t="shared" si="18"/>
        <v>0.20261437908496732</v>
      </c>
      <c r="AF143" s="98"/>
    </row>
    <row r="144" spans="1:32">
      <c r="A144" s="98"/>
      <c r="B144" s="98"/>
      <c r="C144" s="47" t="s">
        <v>1035</v>
      </c>
      <c r="D144" s="13">
        <v>67.64</v>
      </c>
      <c r="E144" s="13">
        <v>0.42</v>
      </c>
      <c r="F144" s="13">
        <v>15.51</v>
      </c>
      <c r="G144" s="13"/>
      <c r="H144" s="13"/>
      <c r="I144" s="13">
        <v>0.55000000000000004</v>
      </c>
      <c r="J144" s="13">
        <v>2.5299999999999998</v>
      </c>
      <c r="K144" s="13">
        <v>7.0000000000000007E-2</v>
      </c>
      <c r="L144" s="13">
        <v>1.01</v>
      </c>
      <c r="M144" s="13">
        <v>2.11</v>
      </c>
      <c r="N144" s="13">
        <v>3.14</v>
      </c>
      <c r="O144" s="13">
        <v>5.0199999999999996</v>
      </c>
      <c r="P144" s="13">
        <v>0.15</v>
      </c>
      <c r="Q144" s="13"/>
      <c r="R144" s="13">
        <v>99.37</v>
      </c>
      <c r="S144" s="13"/>
      <c r="T144" s="13">
        <v>291</v>
      </c>
      <c r="U144" s="13">
        <v>18.11</v>
      </c>
      <c r="V144" s="13"/>
      <c r="W144" s="13">
        <v>46.11</v>
      </c>
      <c r="X144" s="13"/>
      <c r="Y144" s="13">
        <v>4.3</v>
      </c>
      <c r="Z144" s="13">
        <v>11.9</v>
      </c>
      <c r="AA144" s="40"/>
      <c r="AB144" s="40"/>
      <c r="AC144" s="24"/>
      <c r="AD144" s="33">
        <v>685.01921669491151</v>
      </c>
      <c r="AE144" s="34">
        <f t="shared" si="18"/>
        <v>0.21739130434782611</v>
      </c>
      <c r="AF144" s="98"/>
    </row>
    <row r="145" spans="1:35">
      <c r="A145" s="98"/>
      <c r="B145" s="98"/>
      <c r="C145" s="47" t="s">
        <v>1036</v>
      </c>
      <c r="D145" s="13">
        <v>67.09</v>
      </c>
      <c r="E145" s="13">
        <v>0.63</v>
      </c>
      <c r="F145" s="13">
        <v>14.63</v>
      </c>
      <c r="G145" s="13"/>
      <c r="H145" s="13"/>
      <c r="I145" s="13">
        <v>0.51600000000000001</v>
      </c>
      <c r="J145" s="13">
        <v>3.45</v>
      </c>
      <c r="K145" s="13">
        <v>5.6000000000000001E-2</v>
      </c>
      <c r="L145" s="13">
        <v>1.2</v>
      </c>
      <c r="M145" s="13">
        <v>2.48</v>
      </c>
      <c r="N145" s="13">
        <v>2.75</v>
      </c>
      <c r="O145" s="13">
        <v>5.4</v>
      </c>
      <c r="P145" s="13">
        <v>0.24199999999999999</v>
      </c>
      <c r="Q145" s="13"/>
      <c r="R145" s="13">
        <v>99.69</v>
      </c>
      <c r="S145" s="13">
        <v>314</v>
      </c>
      <c r="T145" s="13">
        <v>305</v>
      </c>
      <c r="U145" s="13">
        <v>42.9</v>
      </c>
      <c r="V145" s="13">
        <v>2.19</v>
      </c>
      <c r="W145" s="13">
        <v>137</v>
      </c>
      <c r="X145" s="13"/>
      <c r="Y145" s="13">
        <v>6.8</v>
      </c>
      <c r="Z145" s="13">
        <v>11.8</v>
      </c>
      <c r="AA145" s="40">
        <f t="shared" ref="AA145:AA152" si="19">S145/T145</f>
        <v>1.0295081967213116</v>
      </c>
      <c r="AB145" s="40">
        <f t="shared" ref="AB145:AB152" si="20">U145/V145</f>
        <v>19.589041095890412</v>
      </c>
      <c r="AC145" s="24"/>
      <c r="AD145" s="33">
        <v>759.12937362654259</v>
      </c>
      <c r="AE145" s="34">
        <f t="shared" si="18"/>
        <v>0.14956521739130435</v>
      </c>
      <c r="AF145" s="98"/>
    </row>
    <row r="146" spans="1:35">
      <c r="A146" s="98"/>
      <c r="B146" s="100" t="s">
        <v>721</v>
      </c>
      <c r="C146" s="47" t="s">
        <v>1037</v>
      </c>
      <c r="D146" s="13">
        <v>68.62</v>
      </c>
      <c r="E146" s="13">
        <v>0.67800000000000005</v>
      </c>
      <c r="F146" s="13">
        <v>15.73</v>
      </c>
      <c r="G146" s="13"/>
      <c r="H146" s="13"/>
      <c r="I146" s="13">
        <v>1.96</v>
      </c>
      <c r="J146" s="13">
        <v>1.62</v>
      </c>
      <c r="K146" s="13">
        <v>4.5999999999999999E-2</v>
      </c>
      <c r="L146" s="13">
        <v>1.05</v>
      </c>
      <c r="M146" s="13">
        <v>0.30599999999999999</v>
      </c>
      <c r="N146" s="13">
        <v>0.96699999999999997</v>
      </c>
      <c r="O146" s="13">
        <v>5.15</v>
      </c>
      <c r="P146" s="13">
        <v>0.114</v>
      </c>
      <c r="Q146" s="13"/>
      <c r="R146" s="13"/>
      <c r="S146" s="13">
        <v>251</v>
      </c>
      <c r="T146" s="13">
        <v>69.7</v>
      </c>
      <c r="U146" s="13">
        <v>44.9</v>
      </c>
      <c r="V146" s="13">
        <v>2.2799999999999998</v>
      </c>
      <c r="W146" s="13">
        <v>176</v>
      </c>
      <c r="X146" s="13"/>
      <c r="Y146" s="13"/>
      <c r="Z146" s="13"/>
      <c r="AA146" s="40">
        <f t="shared" si="19"/>
        <v>3.6011477761836441</v>
      </c>
      <c r="AB146" s="40">
        <f t="shared" si="20"/>
        <v>19.692982456140353</v>
      </c>
      <c r="AC146" s="24"/>
      <c r="AD146" s="33">
        <v>847.84888966462938</v>
      </c>
      <c r="AE146" s="34">
        <f t="shared" si="18"/>
        <v>1.2098765432098764</v>
      </c>
      <c r="AF146" s="98"/>
    </row>
    <row r="147" spans="1:35">
      <c r="A147" s="98"/>
      <c r="B147" s="100"/>
      <c r="C147" s="47" t="s">
        <v>1038</v>
      </c>
      <c r="D147" s="13">
        <v>63.96</v>
      </c>
      <c r="E147" s="13">
        <v>0.80800000000000005</v>
      </c>
      <c r="F147" s="13">
        <v>14.65</v>
      </c>
      <c r="G147" s="13"/>
      <c r="H147" s="13"/>
      <c r="I147" s="13">
        <v>1.91</v>
      </c>
      <c r="J147" s="13">
        <v>4.41</v>
      </c>
      <c r="K147" s="13">
        <v>0.309</v>
      </c>
      <c r="L147" s="13">
        <v>1.24</v>
      </c>
      <c r="M147" s="13">
        <v>1.22</v>
      </c>
      <c r="N147" s="13">
        <v>8.8999999999999996E-2</v>
      </c>
      <c r="O147" s="13">
        <v>4.67</v>
      </c>
      <c r="P147" s="13">
        <v>0.311</v>
      </c>
      <c r="Q147" s="13"/>
      <c r="R147" s="13"/>
      <c r="S147" s="13">
        <v>346</v>
      </c>
      <c r="T147" s="13">
        <v>15.9</v>
      </c>
      <c r="U147" s="13">
        <v>47</v>
      </c>
      <c r="V147" s="13">
        <v>1.91</v>
      </c>
      <c r="W147" s="13">
        <v>138</v>
      </c>
      <c r="X147" s="13"/>
      <c r="Y147" s="13"/>
      <c r="Z147" s="13"/>
      <c r="AA147" s="40">
        <f t="shared" si="19"/>
        <v>21.761006289308174</v>
      </c>
      <c r="AB147" s="40">
        <f t="shared" si="20"/>
        <v>24.607329842931939</v>
      </c>
      <c r="AC147" s="24"/>
      <c r="AD147" s="33">
        <v>821.30945206516901</v>
      </c>
      <c r="AE147" s="34">
        <f t="shared" si="18"/>
        <v>0.43310657596371877</v>
      </c>
      <c r="AF147" s="98"/>
    </row>
    <row r="148" spans="1:35">
      <c r="A148" s="98"/>
      <c r="B148" s="100"/>
      <c r="C148" s="47" t="s">
        <v>1039</v>
      </c>
      <c r="D148" s="13">
        <v>69.349999999999994</v>
      </c>
      <c r="E148" s="13">
        <v>0.52800000000000002</v>
      </c>
      <c r="F148" s="13">
        <v>13.91</v>
      </c>
      <c r="G148" s="13"/>
      <c r="H148" s="13"/>
      <c r="I148" s="13">
        <v>1.55</v>
      </c>
      <c r="J148" s="13">
        <v>3.25</v>
      </c>
      <c r="K148" s="13">
        <v>5.8000000000000003E-2</v>
      </c>
      <c r="L148" s="13">
        <v>0.90700000000000003</v>
      </c>
      <c r="M148" s="13">
        <v>0.64400000000000002</v>
      </c>
      <c r="N148" s="13">
        <v>0.104</v>
      </c>
      <c r="O148" s="13">
        <v>4.4400000000000004</v>
      </c>
      <c r="P148" s="13">
        <v>0.23699999999999999</v>
      </c>
      <c r="Q148" s="13"/>
      <c r="R148" s="13"/>
      <c r="S148" s="13">
        <v>316</v>
      </c>
      <c r="T148" s="13">
        <v>22.7</v>
      </c>
      <c r="U148" s="13">
        <v>36</v>
      </c>
      <c r="V148" s="13">
        <v>1.93</v>
      </c>
      <c r="W148" s="13">
        <v>157</v>
      </c>
      <c r="X148" s="13"/>
      <c r="Y148" s="13"/>
      <c r="Z148" s="13"/>
      <c r="AA148" s="40">
        <f t="shared" si="19"/>
        <v>13.920704845814978</v>
      </c>
      <c r="AB148" s="40">
        <f t="shared" si="20"/>
        <v>18.652849740932645</v>
      </c>
      <c r="AC148" s="24"/>
      <c r="AD148" s="33">
        <v>844.72926854332752</v>
      </c>
      <c r="AE148" s="34">
        <f t="shared" si="18"/>
        <v>0.47692307692307695</v>
      </c>
      <c r="AF148" s="98"/>
    </row>
    <row r="149" spans="1:35">
      <c r="A149" s="98"/>
      <c r="B149" s="100"/>
      <c r="C149" s="47" t="s">
        <v>1040</v>
      </c>
      <c r="D149" s="13">
        <v>62.78</v>
      </c>
      <c r="E149" s="13">
        <v>0.7</v>
      </c>
      <c r="F149" s="13">
        <v>14.42</v>
      </c>
      <c r="G149" s="13"/>
      <c r="H149" s="13"/>
      <c r="I149" s="13">
        <v>3.21</v>
      </c>
      <c r="J149" s="13">
        <v>1.38</v>
      </c>
      <c r="K149" s="13">
        <v>9.7000000000000003E-2</v>
      </c>
      <c r="L149" s="13">
        <v>1.56</v>
      </c>
      <c r="M149" s="13">
        <v>3.63</v>
      </c>
      <c r="N149" s="13">
        <v>9.9000000000000005E-2</v>
      </c>
      <c r="O149" s="13">
        <v>4.01</v>
      </c>
      <c r="P149" s="13">
        <v>0.29799999999999999</v>
      </c>
      <c r="Q149" s="13"/>
      <c r="R149" s="13"/>
      <c r="S149" s="13">
        <v>274</v>
      </c>
      <c r="T149" s="13">
        <v>134</v>
      </c>
      <c r="U149" s="13">
        <v>44.8</v>
      </c>
      <c r="V149" s="13">
        <v>2.11</v>
      </c>
      <c r="W149" s="13">
        <v>178</v>
      </c>
      <c r="X149" s="13"/>
      <c r="Y149" s="13"/>
      <c r="Z149" s="13"/>
      <c r="AA149" s="40">
        <f t="shared" si="19"/>
        <v>2.044776119402985</v>
      </c>
      <c r="AB149" s="40">
        <f t="shared" si="20"/>
        <v>21.232227488151658</v>
      </c>
      <c r="AC149" s="24"/>
      <c r="AD149" s="33">
        <v>812.73557453225578</v>
      </c>
      <c r="AE149" s="34">
        <f t="shared" si="18"/>
        <v>2.3260869565217392</v>
      </c>
      <c r="AF149" s="98"/>
    </row>
    <row r="150" spans="1:35">
      <c r="A150" s="98"/>
      <c r="B150" s="100"/>
      <c r="C150" s="47" t="s">
        <v>1041</v>
      </c>
      <c r="D150" s="13">
        <v>59.66</v>
      </c>
      <c r="E150" s="13">
        <v>0.748</v>
      </c>
      <c r="F150" s="13">
        <v>13.81</v>
      </c>
      <c r="G150" s="13"/>
      <c r="H150" s="13"/>
      <c r="I150" s="13">
        <v>4.91</v>
      </c>
      <c r="J150" s="13">
        <v>1.1200000000000001</v>
      </c>
      <c r="K150" s="13">
        <v>0.98699999999999999</v>
      </c>
      <c r="L150" s="13">
        <v>1.19</v>
      </c>
      <c r="M150" s="13">
        <v>4.22</v>
      </c>
      <c r="N150" s="13">
        <v>0.106</v>
      </c>
      <c r="O150" s="13">
        <v>3.55</v>
      </c>
      <c r="P150" s="13">
        <v>0.94699999999999995</v>
      </c>
      <c r="Q150" s="13"/>
      <c r="R150" s="13"/>
      <c r="S150" s="13">
        <v>355</v>
      </c>
      <c r="T150" s="13">
        <v>38.200000000000003</v>
      </c>
      <c r="U150" s="13">
        <v>43.3</v>
      </c>
      <c r="V150" s="13">
        <v>1.85</v>
      </c>
      <c r="W150" s="13">
        <v>156</v>
      </c>
      <c r="X150" s="13"/>
      <c r="Y150" s="13"/>
      <c r="Z150" s="13"/>
      <c r="AA150" s="40">
        <f t="shared" si="19"/>
        <v>9.2931937172774859</v>
      </c>
      <c r="AB150" s="40">
        <f t="shared" si="20"/>
        <v>23.405405405405403</v>
      </c>
      <c r="AC150" s="24"/>
      <c r="AD150" s="33">
        <v>789.8369641640669</v>
      </c>
      <c r="AE150" s="34"/>
      <c r="AF150" s="98"/>
    </row>
    <row r="151" spans="1:35">
      <c r="A151" s="98"/>
      <c r="B151" s="100"/>
      <c r="C151" s="47" t="s">
        <v>1042</v>
      </c>
      <c r="D151" s="13">
        <v>64.48</v>
      </c>
      <c r="E151" s="13">
        <v>0.65600000000000003</v>
      </c>
      <c r="F151" s="13">
        <v>14.32</v>
      </c>
      <c r="G151" s="13"/>
      <c r="H151" s="13"/>
      <c r="I151" s="13">
        <v>2.54</v>
      </c>
      <c r="J151" s="13">
        <v>1.21</v>
      </c>
      <c r="K151" s="13">
        <v>4.8000000000000001E-2</v>
      </c>
      <c r="L151" s="13">
        <v>1.32</v>
      </c>
      <c r="M151" s="13">
        <v>3.13</v>
      </c>
      <c r="N151" s="13">
        <v>0.11</v>
      </c>
      <c r="O151" s="13">
        <v>5.32</v>
      </c>
      <c r="P151" s="13">
        <v>0.28000000000000003</v>
      </c>
      <c r="Q151" s="13"/>
      <c r="R151" s="13"/>
      <c r="S151" s="13">
        <v>29</v>
      </c>
      <c r="T151" s="13">
        <v>137</v>
      </c>
      <c r="U151" s="13">
        <v>41.8</v>
      </c>
      <c r="V151" s="13">
        <v>1.91</v>
      </c>
      <c r="W151" s="13">
        <v>160</v>
      </c>
      <c r="X151" s="13"/>
      <c r="Y151" s="13"/>
      <c r="Z151" s="13"/>
      <c r="AA151" s="40">
        <f t="shared" si="19"/>
        <v>0.21167883211678831</v>
      </c>
      <c r="AB151" s="40">
        <f t="shared" si="20"/>
        <v>21.8848167539267</v>
      </c>
      <c r="AC151" s="24"/>
      <c r="AD151" s="33">
        <v>799.05690514848118</v>
      </c>
      <c r="AE151" s="34">
        <f t="shared" si="18"/>
        <v>2.0991735537190084</v>
      </c>
      <c r="AF151" s="98"/>
    </row>
    <row r="152" spans="1:35">
      <c r="A152" s="98"/>
      <c r="B152" s="100"/>
      <c r="C152" s="47" t="s">
        <v>1043</v>
      </c>
      <c r="D152" s="13">
        <v>64.87</v>
      </c>
      <c r="E152" s="13">
        <v>0.76600000000000001</v>
      </c>
      <c r="F152" s="13">
        <v>14.58</v>
      </c>
      <c r="G152" s="13"/>
      <c r="H152" s="13"/>
      <c r="I152" s="13">
        <v>1.03</v>
      </c>
      <c r="J152" s="13">
        <v>2.81</v>
      </c>
      <c r="K152" s="13">
        <v>1.18</v>
      </c>
      <c r="L152" s="13">
        <v>1.21</v>
      </c>
      <c r="M152" s="13">
        <v>1.59</v>
      </c>
      <c r="N152" s="13">
        <v>7.4999999999999997E-2</v>
      </c>
      <c r="O152" s="13">
        <v>5.15</v>
      </c>
      <c r="P152" s="13">
        <v>0.28899999999999998</v>
      </c>
      <c r="Q152" s="13"/>
      <c r="R152" s="13"/>
      <c r="S152" s="13">
        <v>568</v>
      </c>
      <c r="T152" s="13">
        <v>21.6</v>
      </c>
      <c r="U152" s="13">
        <v>46.3</v>
      </c>
      <c r="V152" s="13">
        <v>1.85</v>
      </c>
      <c r="W152" s="13">
        <v>169</v>
      </c>
      <c r="X152" s="13"/>
      <c r="Y152" s="13"/>
      <c r="Z152" s="13"/>
      <c r="AA152" s="40">
        <f t="shared" si="19"/>
        <v>26.296296296296294</v>
      </c>
      <c r="AB152" s="40">
        <f t="shared" si="20"/>
        <v>25.027027027027025</v>
      </c>
      <c r="AC152" s="24"/>
      <c r="AD152" s="33">
        <v>831.57021971261645</v>
      </c>
      <c r="AE152" s="34">
        <f t="shared" si="18"/>
        <v>0.36654804270462632</v>
      </c>
      <c r="AF152" s="98"/>
      <c r="AG152" s="56"/>
      <c r="AI152" s="56"/>
    </row>
    <row r="153" spans="1:35" ht="18.75">
      <c r="A153" s="87" t="s">
        <v>1480</v>
      </c>
    </row>
    <row r="154" spans="1:35">
      <c r="A154" s="86"/>
    </row>
    <row r="155" spans="1:35">
      <c r="A155" s="31" t="s">
        <v>765</v>
      </c>
    </row>
    <row r="156" spans="1:35">
      <c r="A156" s="31" t="s">
        <v>1046</v>
      </c>
    </row>
    <row r="157" spans="1:35">
      <c r="A157" s="31" t="s">
        <v>1052</v>
      </c>
    </row>
    <row r="158" spans="1:35">
      <c r="A158" s="31" t="s">
        <v>1051</v>
      </c>
    </row>
    <row r="159" spans="1:35">
      <c r="A159" s="31" t="s">
        <v>1048</v>
      </c>
    </row>
    <row r="160" spans="1:35">
      <c r="A160" s="31" t="s">
        <v>1055</v>
      </c>
    </row>
    <row r="161" spans="1:1">
      <c r="A161" s="31" t="s">
        <v>1050</v>
      </c>
    </row>
    <row r="162" spans="1:1">
      <c r="A162" s="31" t="s">
        <v>1057</v>
      </c>
    </row>
    <row r="163" spans="1:1">
      <c r="A163" s="31" t="s">
        <v>1059</v>
      </c>
    </row>
  </sheetData>
  <sortState xmlns:xlrd2="http://schemas.microsoft.com/office/spreadsheetml/2017/richdata2" ref="A157:A163">
    <sortCondition ref="A156:A163"/>
  </sortState>
  <mergeCells count="29">
    <mergeCell ref="A139:A152"/>
    <mergeCell ref="B139:B145"/>
    <mergeCell ref="AF139:AF152"/>
    <mergeCell ref="B146:B152"/>
    <mergeCell ref="B91:B96"/>
    <mergeCell ref="AF91:AF113"/>
    <mergeCell ref="B97:B104"/>
    <mergeCell ref="B105:B113"/>
    <mergeCell ref="A114:A138"/>
    <mergeCell ref="B114:B125"/>
    <mergeCell ref="AF114:AF138"/>
    <mergeCell ref="B126:B131"/>
    <mergeCell ref="B132:B138"/>
    <mergeCell ref="A62:A113"/>
    <mergeCell ref="AF62:AF65"/>
    <mergeCell ref="B66:B70"/>
    <mergeCell ref="AF83:AF90"/>
    <mergeCell ref="A3:A61"/>
    <mergeCell ref="B3:B10"/>
    <mergeCell ref="AF3:AF61"/>
    <mergeCell ref="B11:B32"/>
    <mergeCell ref="B33:B42"/>
    <mergeCell ref="B43:B61"/>
    <mergeCell ref="AF66:AF70"/>
    <mergeCell ref="AF71:AF73"/>
    <mergeCell ref="B72:B73"/>
    <mergeCell ref="AF74:AF82"/>
    <mergeCell ref="B75:B77"/>
    <mergeCell ref="B78:B8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67"/>
  <sheetViews>
    <sheetView workbookViewId="0"/>
  </sheetViews>
  <sheetFormatPr defaultColWidth="9" defaultRowHeight="15"/>
  <cols>
    <col min="1" max="1" width="10.42578125" style="68" customWidth="1"/>
    <col min="2" max="2" width="13.140625" style="68" customWidth="1"/>
    <col min="3" max="3" width="14.140625" style="68" bestFit="1" customWidth="1"/>
    <col min="4" max="30" width="9" style="68"/>
    <col min="31" max="31" width="11" style="68" bestFit="1" customWidth="1"/>
    <col min="32" max="32" width="10.42578125" style="71" customWidth="1"/>
    <col min="33" max="16384" width="9" style="68"/>
  </cols>
  <sheetData>
    <row r="1" spans="1:32">
      <c r="A1" s="31" t="s">
        <v>1462</v>
      </c>
    </row>
    <row r="2" spans="1:32" ht="18.75">
      <c r="A2" s="4" t="s">
        <v>1044</v>
      </c>
      <c r="B2" s="4" t="s">
        <v>2</v>
      </c>
      <c r="C2" s="4" t="s">
        <v>1045</v>
      </c>
      <c r="D2" s="4" t="s">
        <v>1467</v>
      </c>
      <c r="E2" s="4" t="s">
        <v>1468</v>
      </c>
      <c r="F2" s="4" t="s">
        <v>1469</v>
      </c>
      <c r="G2" s="4" t="s">
        <v>1477</v>
      </c>
      <c r="H2" s="4" t="s">
        <v>1470</v>
      </c>
      <c r="I2" s="4" t="s">
        <v>1471</v>
      </c>
      <c r="J2" s="4" t="s">
        <v>6</v>
      </c>
      <c r="K2" s="4" t="s">
        <v>8</v>
      </c>
      <c r="L2" s="4" t="s">
        <v>9</v>
      </c>
      <c r="M2" s="4" t="s">
        <v>10</v>
      </c>
      <c r="N2" s="4" t="s">
        <v>1472</v>
      </c>
      <c r="O2" s="4" t="s">
        <v>1473</v>
      </c>
      <c r="P2" s="4" t="s">
        <v>1474</v>
      </c>
      <c r="Q2" s="4" t="s">
        <v>629</v>
      </c>
      <c r="R2" s="4" t="s">
        <v>720</v>
      </c>
      <c r="S2" s="4" t="s">
        <v>14</v>
      </c>
      <c r="T2" s="4" t="s">
        <v>15</v>
      </c>
      <c r="U2" s="4" t="s">
        <v>17</v>
      </c>
      <c r="V2" s="4" t="s">
        <v>19</v>
      </c>
      <c r="W2" s="4" t="s">
        <v>16</v>
      </c>
      <c r="X2" s="4" t="s">
        <v>18</v>
      </c>
      <c r="Y2" s="4" t="s">
        <v>375</v>
      </c>
      <c r="Z2" s="4" t="s">
        <v>376</v>
      </c>
      <c r="AA2" s="4" t="s">
        <v>22</v>
      </c>
      <c r="AB2" s="4" t="s">
        <v>21</v>
      </c>
      <c r="AC2" s="4" t="s">
        <v>20</v>
      </c>
      <c r="AD2" s="4" t="s">
        <v>1476</v>
      </c>
      <c r="AE2" s="4" t="s">
        <v>1475</v>
      </c>
      <c r="AF2" s="46" t="s">
        <v>765</v>
      </c>
    </row>
    <row r="3" spans="1:32">
      <c r="A3" s="98" t="s">
        <v>1151</v>
      </c>
      <c r="B3" s="98" t="s">
        <v>162</v>
      </c>
      <c r="C3" s="46" t="s">
        <v>1100</v>
      </c>
      <c r="D3" s="4">
        <v>73.11</v>
      </c>
      <c r="E3" s="4">
        <v>0.23</v>
      </c>
      <c r="F3" s="4">
        <v>14.5</v>
      </c>
      <c r="G3" s="4">
        <v>1.52</v>
      </c>
      <c r="H3" s="4"/>
      <c r="I3" s="4"/>
      <c r="J3" s="4"/>
      <c r="K3" s="4">
        <v>0.03</v>
      </c>
      <c r="L3" s="4">
        <v>0.57999999999999996</v>
      </c>
      <c r="M3" s="4">
        <v>0.9</v>
      </c>
      <c r="N3" s="4">
        <v>2.21</v>
      </c>
      <c r="O3" s="4">
        <v>4.57</v>
      </c>
      <c r="P3" s="4">
        <v>7.0000000000000007E-2</v>
      </c>
      <c r="Q3" s="4">
        <v>1.86</v>
      </c>
      <c r="R3" s="4">
        <v>99.58</v>
      </c>
      <c r="S3" s="4">
        <v>336</v>
      </c>
      <c r="T3" s="4">
        <v>123</v>
      </c>
      <c r="U3" s="4">
        <v>10.6</v>
      </c>
      <c r="V3" s="4">
        <v>1.3</v>
      </c>
      <c r="W3" s="4">
        <v>129</v>
      </c>
      <c r="X3" s="4">
        <v>4</v>
      </c>
      <c r="Y3" s="4">
        <v>10</v>
      </c>
      <c r="Z3" s="4">
        <v>5</v>
      </c>
      <c r="AA3" s="18">
        <f t="shared" ref="AA3:AA44" si="0">W3/X3</f>
        <v>32.25</v>
      </c>
      <c r="AB3" s="18">
        <f t="shared" ref="AB3:AB44" si="1">U3/V3</f>
        <v>8.1538461538461533</v>
      </c>
      <c r="AC3" s="18">
        <f t="shared" ref="AC3:AC34" si="2">S3/T3</f>
        <v>2.7317073170731709</v>
      </c>
      <c r="AD3" s="7">
        <v>797.981274180691</v>
      </c>
      <c r="AE3" s="8"/>
      <c r="AF3" s="98" t="s">
        <v>1049</v>
      </c>
    </row>
    <row r="4" spans="1:32">
      <c r="A4" s="98"/>
      <c r="B4" s="98"/>
      <c r="C4" s="46" t="s">
        <v>1101</v>
      </c>
      <c r="D4" s="4">
        <v>76.400000000000006</v>
      </c>
      <c r="E4" s="4">
        <v>0.14000000000000001</v>
      </c>
      <c r="F4" s="4">
        <v>11.96</v>
      </c>
      <c r="G4" s="4">
        <v>1.24</v>
      </c>
      <c r="H4" s="4"/>
      <c r="I4" s="4"/>
      <c r="J4" s="4"/>
      <c r="K4" s="4">
        <v>0.02</v>
      </c>
      <c r="L4" s="4">
        <v>0.23</v>
      </c>
      <c r="M4" s="4">
        <v>0.67</v>
      </c>
      <c r="N4" s="4">
        <v>2.4500000000000002</v>
      </c>
      <c r="O4" s="4">
        <v>4.71</v>
      </c>
      <c r="P4" s="4">
        <v>0.04</v>
      </c>
      <c r="Q4" s="4">
        <v>1.07</v>
      </c>
      <c r="R4" s="4">
        <v>98.93</v>
      </c>
      <c r="S4" s="4">
        <v>263</v>
      </c>
      <c r="T4" s="4">
        <v>70.599999999999994</v>
      </c>
      <c r="U4" s="4">
        <v>24.7</v>
      </c>
      <c r="V4" s="4">
        <v>3.1</v>
      </c>
      <c r="W4" s="4">
        <v>92</v>
      </c>
      <c r="X4" s="4">
        <v>3.5</v>
      </c>
      <c r="Y4" s="4">
        <v>4</v>
      </c>
      <c r="Z4" s="4">
        <v>4</v>
      </c>
      <c r="AA4" s="18">
        <f t="shared" si="0"/>
        <v>26.285714285714285</v>
      </c>
      <c r="AB4" s="18">
        <f t="shared" si="1"/>
        <v>7.9677419354838701</v>
      </c>
      <c r="AC4" s="18">
        <f t="shared" si="2"/>
        <v>3.7252124645892355</v>
      </c>
      <c r="AD4" s="7">
        <v>756.48726896835262</v>
      </c>
      <c r="AE4" s="8"/>
      <c r="AF4" s="98"/>
    </row>
    <row r="5" spans="1:32">
      <c r="A5" s="98"/>
      <c r="B5" s="98"/>
      <c r="C5" s="46" t="s">
        <v>1102</v>
      </c>
      <c r="D5" s="4">
        <v>74.66</v>
      </c>
      <c r="E5" s="4">
        <v>0.16</v>
      </c>
      <c r="F5" s="4">
        <v>13</v>
      </c>
      <c r="G5" s="4">
        <v>1.38</v>
      </c>
      <c r="H5" s="4"/>
      <c r="I5" s="4"/>
      <c r="J5" s="4"/>
      <c r="K5" s="4">
        <v>0.02</v>
      </c>
      <c r="L5" s="4">
        <v>0.28000000000000003</v>
      </c>
      <c r="M5" s="4">
        <v>1.1000000000000001</v>
      </c>
      <c r="N5" s="4">
        <v>3.17</v>
      </c>
      <c r="O5" s="4">
        <v>4.51</v>
      </c>
      <c r="P5" s="4">
        <v>0.05</v>
      </c>
      <c r="Q5" s="4">
        <v>0.96</v>
      </c>
      <c r="R5" s="4">
        <v>99.29</v>
      </c>
      <c r="S5" s="4">
        <v>278</v>
      </c>
      <c r="T5" s="4">
        <v>101</v>
      </c>
      <c r="U5" s="4">
        <v>27.2</v>
      </c>
      <c r="V5" s="4">
        <v>3.8</v>
      </c>
      <c r="W5" s="4">
        <v>105</v>
      </c>
      <c r="X5" s="4">
        <v>4</v>
      </c>
      <c r="Y5" s="4">
        <v>1</v>
      </c>
      <c r="Z5" s="4">
        <v>5</v>
      </c>
      <c r="AA5" s="18">
        <f t="shared" si="0"/>
        <v>26.25</v>
      </c>
      <c r="AB5" s="18">
        <f t="shared" si="1"/>
        <v>7.1578947368421053</v>
      </c>
      <c r="AC5" s="18">
        <f t="shared" si="2"/>
        <v>2.7524752475247523</v>
      </c>
      <c r="AD5" s="7">
        <v>758.16300686605166</v>
      </c>
      <c r="AE5" s="8"/>
      <c r="AF5" s="98"/>
    </row>
    <row r="6" spans="1:32">
      <c r="A6" s="98"/>
      <c r="B6" s="98"/>
      <c r="C6" s="46" t="s">
        <v>1103</v>
      </c>
      <c r="D6" s="4">
        <v>75.28</v>
      </c>
      <c r="E6" s="4">
        <v>0.16</v>
      </c>
      <c r="F6" s="4">
        <v>13.19</v>
      </c>
      <c r="G6" s="4">
        <v>1.43</v>
      </c>
      <c r="H6" s="4"/>
      <c r="I6" s="4"/>
      <c r="J6" s="4"/>
      <c r="K6" s="4">
        <v>0.03</v>
      </c>
      <c r="L6" s="4">
        <v>0.33</v>
      </c>
      <c r="M6" s="4">
        <v>0.76</v>
      </c>
      <c r="N6" s="4">
        <v>3.08</v>
      </c>
      <c r="O6" s="4">
        <v>4.79</v>
      </c>
      <c r="P6" s="4">
        <v>0.04</v>
      </c>
      <c r="Q6" s="4">
        <v>0.75</v>
      </c>
      <c r="R6" s="4">
        <v>99.84</v>
      </c>
      <c r="S6" s="4">
        <v>277</v>
      </c>
      <c r="T6" s="4">
        <v>85.6</v>
      </c>
      <c r="U6" s="4">
        <v>22.6</v>
      </c>
      <c r="V6" s="4">
        <v>2.9</v>
      </c>
      <c r="W6" s="4">
        <v>96</v>
      </c>
      <c r="X6" s="4">
        <v>3.5</v>
      </c>
      <c r="Y6" s="4">
        <v>2</v>
      </c>
      <c r="Z6" s="4">
        <v>6</v>
      </c>
      <c r="AA6" s="18">
        <f t="shared" si="0"/>
        <v>27.428571428571427</v>
      </c>
      <c r="AB6" s="18">
        <f t="shared" si="1"/>
        <v>7.793103448275863</v>
      </c>
      <c r="AC6" s="18">
        <f t="shared" si="2"/>
        <v>3.235981308411215</v>
      </c>
      <c r="AD6" s="7">
        <v>755.60965001055126</v>
      </c>
      <c r="AE6" s="8"/>
      <c r="AF6" s="98"/>
    </row>
    <row r="7" spans="1:32">
      <c r="A7" s="98"/>
      <c r="B7" s="98"/>
      <c r="C7" s="46" t="s">
        <v>1104</v>
      </c>
      <c r="D7" s="4">
        <v>75.73</v>
      </c>
      <c r="E7" s="4">
        <v>0.06</v>
      </c>
      <c r="F7" s="4">
        <v>12.81</v>
      </c>
      <c r="G7" s="4">
        <v>0.67</v>
      </c>
      <c r="H7" s="4"/>
      <c r="I7" s="4"/>
      <c r="J7" s="4"/>
      <c r="K7" s="4">
        <v>0.01</v>
      </c>
      <c r="L7" s="4">
        <v>0.28000000000000003</v>
      </c>
      <c r="M7" s="4">
        <v>0.5</v>
      </c>
      <c r="N7" s="4">
        <v>2.1</v>
      </c>
      <c r="O7" s="4">
        <v>6.51</v>
      </c>
      <c r="P7" s="4">
        <v>0.06</v>
      </c>
      <c r="Q7" s="4">
        <v>1.1499999999999999</v>
      </c>
      <c r="R7" s="4">
        <v>99.88</v>
      </c>
      <c r="S7" s="4">
        <v>387</v>
      </c>
      <c r="T7" s="4">
        <v>27.3</v>
      </c>
      <c r="U7" s="4">
        <v>44.4</v>
      </c>
      <c r="V7" s="4">
        <v>6.8</v>
      </c>
      <c r="W7" s="4">
        <v>51</v>
      </c>
      <c r="X7" s="4">
        <v>3.4</v>
      </c>
      <c r="Y7" s="4">
        <v>4</v>
      </c>
      <c r="Z7" s="4">
        <v>6</v>
      </c>
      <c r="AA7" s="18">
        <f t="shared" si="0"/>
        <v>15</v>
      </c>
      <c r="AB7" s="18">
        <f t="shared" si="1"/>
        <v>6.5294117647058822</v>
      </c>
      <c r="AC7" s="18">
        <f t="shared" si="2"/>
        <v>14.175824175824175</v>
      </c>
      <c r="AD7" s="7">
        <v>705.99113766576875</v>
      </c>
      <c r="AE7" s="8"/>
      <c r="AF7" s="98"/>
    </row>
    <row r="8" spans="1:32">
      <c r="A8" s="98"/>
      <c r="B8" s="98"/>
      <c r="C8" s="46" t="s">
        <v>1105</v>
      </c>
      <c r="D8" s="4">
        <v>73.94</v>
      </c>
      <c r="E8" s="4">
        <v>0.16</v>
      </c>
      <c r="F8" s="4">
        <v>12.46</v>
      </c>
      <c r="G8" s="4">
        <v>1.36</v>
      </c>
      <c r="H8" s="4"/>
      <c r="I8" s="4"/>
      <c r="J8" s="4"/>
      <c r="K8" s="4">
        <v>0.03</v>
      </c>
      <c r="L8" s="4">
        <v>0.25</v>
      </c>
      <c r="M8" s="4">
        <v>1.4</v>
      </c>
      <c r="N8" s="4">
        <v>2.79</v>
      </c>
      <c r="O8" s="4">
        <v>4.63</v>
      </c>
      <c r="P8" s="4">
        <v>0.04</v>
      </c>
      <c r="Q8" s="4">
        <v>1.95</v>
      </c>
      <c r="R8" s="4">
        <v>99.01</v>
      </c>
      <c r="S8" s="4">
        <v>287</v>
      </c>
      <c r="T8" s="4">
        <v>67.8</v>
      </c>
      <c r="U8" s="4">
        <v>23</v>
      </c>
      <c r="V8" s="4">
        <v>2.7</v>
      </c>
      <c r="W8" s="4">
        <v>97</v>
      </c>
      <c r="X8" s="4">
        <v>3.7</v>
      </c>
      <c r="Y8" s="4">
        <v>4</v>
      </c>
      <c r="Z8" s="4">
        <v>5</v>
      </c>
      <c r="AA8" s="18">
        <f t="shared" si="0"/>
        <v>26.216216216216214</v>
      </c>
      <c r="AB8" s="18">
        <f t="shared" si="1"/>
        <v>8.5185185185185173</v>
      </c>
      <c r="AC8" s="18">
        <f t="shared" si="2"/>
        <v>4.2330383480825962</v>
      </c>
      <c r="AD8" s="7">
        <v>748.03519638684077</v>
      </c>
      <c r="AE8" s="8"/>
      <c r="AF8" s="98"/>
    </row>
    <row r="9" spans="1:32">
      <c r="A9" s="98"/>
      <c r="B9" s="98"/>
      <c r="C9" s="46" t="s">
        <v>1106</v>
      </c>
      <c r="D9" s="4">
        <v>74.3</v>
      </c>
      <c r="E9" s="4">
        <v>0.09</v>
      </c>
      <c r="F9" s="4">
        <v>11.84</v>
      </c>
      <c r="G9" s="4">
        <v>1.0900000000000001</v>
      </c>
      <c r="H9" s="4"/>
      <c r="I9" s="4"/>
      <c r="J9" s="4"/>
      <c r="K9" s="4">
        <v>0.02</v>
      </c>
      <c r="L9" s="4">
        <v>1.84</v>
      </c>
      <c r="M9" s="4">
        <v>3.58</v>
      </c>
      <c r="N9" s="4">
        <v>0.09</v>
      </c>
      <c r="O9" s="4">
        <v>4.4400000000000004</v>
      </c>
      <c r="P9" s="4">
        <v>0.02</v>
      </c>
      <c r="Q9" s="4">
        <v>3.29</v>
      </c>
      <c r="R9" s="4">
        <v>100.6</v>
      </c>
      <c r="S9" s="4">
        <v>277</v>
      </c>
      <c r="T9" s="4">
        <v>34.299999999999997</v>
      </c>
      <c r="U9" s="4">
        <v>30.2</v>
      </c>
      <c r="V9" s="4">
        <v>5.4</v>
      </c>
      <c r="W9" s="4">
        <v>75</v>
      </c>
      <c r="X9" s="4">
        <v>3.8</v>
      </c>
      <c r="Y9" s="4">
        <v>5</v>
      </c>
      <c r="Z9" s="4">
        <v>6</v>
      </c>
      <c r="AA9" s="18">
        <f t="shared" si="0"/>
        <v>19.736842105263158</v>
      </c>
      <c r="AB9" s="18">
        <f t="shared" si="1"/>
        <v>5.5925925925925917</v>
      </c>
      <c r="AC9" s="18">
        <f t="shared" si="2"/>
        <v>8.0758017492711378</v>
      </c>
      <c r="AD9" s="7">
        <v>729.73915451522612</v>
      </c>
      <c r="AE9" s="8"/>
      <c r="AF9" s="98"/>
    </row>
    <row r="10" spans="1:32">
      <c r="A10" s="98"/>
      <c r="B10" s="98"/>
      <c r="C10" s="46" t="s">
        <v>1107</v>
      </c>
      <c r="D10" s="4">
        <v>76</v>
      </c>
      <c r="E10" s="4">
        <v>0.13</v>
      </c>
      <c r="F10" s="4">
        <v>12.85</v>
      </c>
      <c r="G10" s="4">
        <v>0.8</v>
      </c>
      <c r="H10" s="4"/>
      <c r="I10" s="4"/>
      <c r="J10" s="4"/>
      <c r="K10" s="4">
        <v>0.01</v>
      </c>
      <c r="L10" s="4">
        <v>0.14000000000000001</v>
      </c>
      <c r="M10" s="4">
        <v>0.83</v>
      </c>
      <c r="N10" s="4">
        <v>2.72</v>
      </c>
      <c r="O10" s="4">
        <v>5.46</v>
      </c>
      <c r="P10" s="4">
        <v>0.03</v>
      </c>
      <c r="Q10" s="4">
        <v>1.1399999999999999</v>
      </c>
      <c r="R10" s="4">
        <v>100.11</v>
      </c>
      <c r="S10" s="4">
        <v>311</v>
      </c>
      <c r="T10" s="4">
        <v>46.1</v>
      </c>
      <c r="U10" s="4">
        <v>28</v>
      </c>
      <c r="V10" s="4">
        <v>3.2</v>
      </c>
      <c r="W10" s="4">
        <v>85</v>
      </c>
      <c r="X10" s="4">
        <v>3.7</v>
      </c>
      <c r="Y10" s="4">
        <v>3</v>
      </c>
      <c r="Z10" s="4">
        <v>3</v>
      </c>
      <c r="AA10" s="18">
        <f t="shared" si="0"/>
        <v>22.972972972972972</v>
      </c>
      <c r="AB10" s="18">
        <f t="shared" si="1"/>
        <v>8.75</v>
      </c>
      <c r="AC10" s="18">
        <f t="shared" si="2"/>
        <v>6.7462039045553146</v>
      </c>
      <c r="AD10" s="7">
        <v>742.23370897356233</v>
      </c>
      <c r="AE10" s="8"/>
      <c r="AF10" s="98"/>
    </row>
    <row r="11" spans="1:32">
      <c r="A11" s="98"/>
      <c r="B11" s="98"/>
      <c r="C11" s="46" t="s">
        <v>1108</v>
      </c>
      <c r="D11" s="4">
        <v>74.62</v>
      </c>
      <c r="E11" s="4">
        <v>0.18</v>
      </c>
      <c r="F11" s="4">
        <v>13.32</v>
      </c>
      <c r="G11" s="4">
        <v>1.1399999999999999</v>
      </c>
      <c r="H11" s="4"/>
      <c r="I11" s="4"/>
      <c r="J11" s="4"/>
      <c r="K11" s="4">
        <v>0.02</v>
      </c>
      <c r="L11" s="4">
        <v>0.2</v>
      </c>
      <c r="M11" s="4">
        <v>0.96</v>
      </c>
      <c r="N11" s="4">
        <v>2.91</v>
      </c>
      <c r="O11" s="4">
        <v>4.91</v>
      </c>
      <c r="P11" s="4">
        <v>0.05</v>
      </c>
      <c r="Q11" s="4">
        <v>1.1100000000000001</v>
      </c>
      <c r="R11" s="4">
        <v>99.42</v>
      </c>
      <c r="S11" s="4">
        <v>283</v>
      </c>
      <c r="T11" s="4">
        <v>102</v>
      </c>
      <c r="U11" s="4">
        <v>23</v>
      </c>
      <c r="V11" s="4">
        <v>2.4</v>
      </c>
      <c r="W11" s="4">
        <v>108</v>
      </c>
      <c r="X11" s="4">
        <v>3.8</v>
      </c>
      <c r="Y11" s="4">
        <v>3</v>
      </c>
      <c r="Z11" s="4">
        <v>4</v>
      </c>
      <c r="AA11" s="18">
        <f t="shared" si="0"/>
        <v>28.421052631578949</v>
      </c>
      <c r="AB11" s="18">
        <f t="shared" si="1"/>
        <v>9.5833333333333339</v>
      </c>
      <c r="AC11" s="18">
        <f t="shared" si="2"/>
        <v>2.7745098039215685</v>
      </c>
      <c r="AD11" s="7">
        <v>764.39798588688029</v>
      </c>
      <c r="AE11" s="8"/>
      <c r="AF11" s="98"/>
    </row>
    <row r="12" spans="1:32">
      <c r="A12" s="98"/>
      <c r="B12" s="98"/>
      <c r="C12" s="46" t="s">
        <v>1109</v>
      </c>
      <c r="D12" s="4">
        <v>77.13</v>
      </c>
      <c r="E12" s="4">
        <v>0.14000000000000001</v>
      </c>
      <c r="F12" s="4">
        <v>11.82</v>
      </c>
      <c r="G12" s="4">
        <v>1.21</v>
      </c>
      <c r="H12" s="4"/>
      <c r="I12" s="4"/>
      <c r="J12" s="4"/>
      <c r="K12" s="4">
        <v>0.02</v>
      </c>
      <c r="L12" s="4">
        <v>0.24</v>
      </c>
      <c r="M12" s="4">
        <v>0.87</v>
      </c>
      <c r="N12" s="4">
        <v>2.82</v>
      </c>
      <c r="O12" s="4">
        <v>4.28</v>
      </c>
      <c r="P12" s="4">
        <v>0.04</v>
      </c>
      <c r="Q12" s="4">
        <v>0.84</v>
      </c>
      <c r="R12" s="4">
        <v>99.41</v>
      </c>
      <c r="S12" s="4">
        <v>260</v>
      </c>
      <c r="T12" s="4">
        <v>83.7</v>
      </c>
      <c r="U12" s="4">
        <v>26.1</v>
      </c>
      <c r="V12" s="4">
        <v>4</v>
      </c>
      <c r="W12" s="4">
        <v>95</v>
      </c>
      <c r="X12" s="4">
        <v>3.6</v>
      </c>
      <c r="Y12" s="4">
        <v>1</v>
      </c>
      <c r="Z12" s="4">
        <v>5</v>
      </c>
      <c r="AA12" s="18">
        <f t="shared" si="0"/>
        <v>26.388888888888889</v>
      </c>
      <c r="AB12" s="18">
        <f t="shared" si="1"/>
        <v>6.5250000000000004</v>
      </c>
      <c r="AC12" s="18">
        <f t="shared" si="2"/>
        <v>3.106332138590203</v>
      </c>
      <c r="AD12" s="7">
        <v>754.16573911036596</v>
      </c>
      <c r="AE12" s="8"/>
      <c r="AF12" s="98"/>
    </row>
    <row r="13" spans="1:32">
      <c r="A13" s="98"/>
      <c r="B13" s="98"/>
      <c r="C13" s="46" t="s">
        <v>1110</v>
      </c>
      <c r="D13" s="4">
        <v>74.599999999999994</v>
      </c>
      <c r="E13" s="4">
        <v>0.16</v>
      </c>
      <c r="F13" s="4">
        <v>13.27</v>
      </c>
      <c r="G13" s="4">
        <v>1.3</v>
      </c>
      <c r="H13" s="4"/>
      <c r="I13" s="4"/>
      <c r="J13" s="4"/>
      <c r="K13" s="4">
        <v>0.02</v>
      </c>
      <c r="L13" s="4">
        <v>0.27</v>
      </c>
      <c r="M13" s="4">
        <v>1.1599999999999999</v>
      </c>
      <c r="N13" s="4">
        <v>3.27</v>
      </c>
      <c r="O13" s="4">
        <v>4.4800000000000004</v>
      </c>
      <c r="P13" s="4">
        <v>0.04</v>
      </c>
      <c r="Q13" s="4">
        <v>1.03</v>
      </c>
      <c r="R13" s="4">
        <v>99.6</v>
      </c>
      <c r="S13" s="4">
        <v>265</v>
      </c>
      <c r="T13" s="4">
        <v>106</v>
      </c>
      <c r="U13" s="4">
        <v>25.4</v>
      </c>
      <c r="V13" s="4">
        <v>3.5</v>
      </c>
      <c r="W13" s="4">
        <v>95</v>
      </c>
      <c r="X13" s="4">
        <v>3.7</v>
      </c>
      <c r="Y13" s="4">
        <v>2</v>
      </c>
      <c r="Z13" s="4">
        <v>5</v>
      </c>
      <c r="AA13" s="18">
        <f t="shared" si="0"/>
        <v>25.675675675675674</v>
      </c>
      <c r="AB13" s="18">
        <f t="shared" si="1"/>
        <v>7.2571428571428571</v>
      </c>
      <c r="AC13" s="18">
        <f t="shared" si="2"/>
        <v>2.5</v>
      </c>
      <c r="AD13" s="7">
        <v>749.58720203188057</v>
      </c>
      <c r="AE13" s="8"/>
      <c r="AF13" s="98"/>
    </row>
    <row r="14" spans="1:32">
      <c r="A14" s="98"/>
      <c r="B14" s="98" t="s">
        <v>1088</v>
      </c>
      <c r="C14" s="46" t="s">
        <v>1111</v>
      </c>
      <c r="D14" s="4">
        <v>76.92</v>
      </c>
      <c r="E14" s="4">
        <v>0.09</v>
      </c>
      <c r="F14" s="4">
        <v>12.16</v>
      </c>
      <c r="G14" s="4"/>
      <c r="H14" s="4"/>
      <c r="I14" s="4">
        <v>0.12</v>
      </c>
      <c r="J14" s="4">
        <v>0.34</v>
      </c>
      <c r="K14" s="4">
        <v>0.01</v>
      </c>
      <c r="L14" s="4">
        <v>0.19</v>
      </c>
      <c r="M14" s="4">
        <v>0.56000000000000005</v>
      </c>
      <c r="N14" s="4">
        <v>2.64</v>
      </c>
      <c r="O14" s="4">
        <v>5.48</v>
      </c>
      <c r="P14" s="4">
        <v>0.03</v>
      </c>
      <c r="Q14" s="4"/>
      <c r="R14" s="4"/>
      <c r="S14" s="4">
        <v>314</v>
      </c>
      <c r="T14" s="4">
        <v>25.1</v>
      </c>
      <c r="U14" s="4">
        <v>33.1</v>
      </c>
      <c r="V14" s="4">
        <v>7.2</v>
      </c>
      <c r="W14" s="4">
        <v>55.4</v>
      </c>
      <c r="X14" s="4">
        <v>3.59</v>
      </c>
      <c r="Y14" s="4"/>
      <c r="Z14" s="4"/>
      <c r="AA14" s="18">
        <f t="shared" si="0"/>
        <v>15.43175487465181</v>
      </c>
      <c r="AB14" s="18">
        <f t="shared" si="1"/>
        <v>4.5972222222222223</v>
      </c>
      <c r="AC14" s="18">
        <f t="shared" si="2"/>
        <v>12.509960159362549</v>
      </c>
      <c r="AD14" s="7">
        <v>709.75460357621375</v>
      </c>
      <c r="AE14" s="8">
        <f t="shared" ref="AE14:AE29" si="3">I14/J14</f>
        <v>0.3529411764705882</v>
      </c>
      <c r="AF14" s="98" t="s">
        <v>1157</v>
      </c>
    </row>
    <row r="15" spans="1:32">
      <c r="A15" s="98"/>
      <c r="B15" s="98"/>
      <c r="C15" s="46" t="s">
        <v>1112</v>
      </c>
      <c r="D15" s="4">
        <v>76.97</v>
      </c>
      <c r="E15" s="4">
        <v>0.1</v>
      </c>
      <c r="F15" s="4">
        <v>12.41</v>
      </c>
      <c r="G15" s="4"/>
      <c r="H15" s="4"/>
      <c r="I15" s="4">
        <v>0.17</v>
      </c>
      <c r="J15" s="4">
        <v>0.34</v>
      </c>
      <c r="K15" s="4">
        <v>0.01</v>
      </c>
      <c r="L15" s="4">
        <v>0.21</v>
      </c>
      <c r="M15" s="4">
        <v>0.6</v>
      </c>
      <c r="N15" s="4">
        <v>2.61</v>
      </c>
      <c r="O15" s="4">
        <v>5.54</v>
      </c>
      <c r="P15" s="4">
        <v>0.03</v>
      </c>
      <c r="Q15" s="4"/>
      <c r="R15" s="4"/>
      <c r="S15" s="4">
        <v>313</v>
      </c>
      <c r="T15" s="4">
        <v>26.5</v>
      </c>
      <c r="U15" s="4">
        <v>35.1</v>
      </c>
      <c r="V15" s="4">
        <v>8</v>
      </c>
      <c r="W15" s="4">
        <v>56.8</v>
      </c>
      <c r="X15" s="4">
        <v>3.69</v>
      </c>
      <c r="Y15" s="4"/>
      <c r="Z15" s="4"/>
      <c r="AA15" s="18">
        <f t="shared" si="0"/>
        <v>15.392953929539296</v>
      </c>
      <c r="AB15" s="18">
        <f t="shared" si="1"/>
        <v>4.3875000000000002</v>
      </c>
      <c r="AC15" s="18">
        <f t="shared" si="2"/>
        <v>11.811320754716981</v>
      </c>
      <c r="AD15" s="7">
        <v>712.32176764660505</v>
      </c>
      <c r="AE15" s="8">
        <f t="shared" si="3"/>
        <v>0.5</v>
      </c>
      <c r="AF15" s="98"/>
    </row>
    <row r="16" spans="1:32">
      <c r="A16" s="98"/>
      <c r="B16" s="98"/>
      <c r="C16" s="46" t="s">
        <v>1113</v>
      </c>
      <c r="D16" s="4">
        <v>76.930000000000007</v>
      </c>
      <c r="E16" s="4">
        <v>0.08</v>
      </c>
      <c r="F16" s="4">
        <v>12.09</v>
      </c>
      <c r="G16" s="4"/>
      <c r="H16" s="4"/>
      <c r="I16" s="4">
        <v>0.18</v>
      </c>
      <c r="J16" s="4">
        <v>0.34</v>
      </c>
      <c r="K16" s="4">
        <v>0.01</v>
      </c>
      <c r="L16" s="4">
        <v>0.25</v>
      </c>
      <c r="M16" s="4">
        <v>0.69</v>
      </c>
      <c r="N16" s="4">
        <v>2.37</v>
      </c>
      <c r="O16" s="4">
        <v>5.8</v>
      </c>
      <c r="P16" s="4">
        <v>0.04</v>
      </c>
      <c r="Q16" s="4"/>
      <c r="R16" s="4"/>
      <c r="S16" s="4">
        <v>319</v>
      </c>
      <c r="T16" s="4">
        <v>43</v>
      </c>
      <c r="U16" s="4">
        <v>32.799999999999997</v>
      </c>
      <c r="V16" s="4">
        <v>8.91</v>
      </c>
      <c r="W16" s="4">
        <v>56.3</v>
      </c>
      <c r="X16" s="4">
        <v>3.57</v>
      </c>
      <c r="Y16" s="4"/>
      <c r="Z16" s="4"/>
      <c r="AA16" s="18">
        <f t="shared" si="0"/>
        <v>15.770308123249299</v>
      </c>
      <c r="AB16" s="18">
        <f t="shared" si="1"/>
        <v>3.6812570145903476</v>
      </c>
      <c r="AC16" s="18">
        <f t="shared" si="2"/>
        <v>7.4186046511627906</v>
      </c>
      <c r="AD16" s="7">
        <v>709.44487499786089</v>
      </c>
      <c r="AE16" s="8">
        <f t="shared" si="3"/>
        <v>0.52941176470588225</v>
      </c>
      <c r="AF16" s="98"/>
    </row>
    <row r="17" spans="1:35">
      <c r="A17" s="98"/>
      <c r="B17" s="98"/>
      <c r="C17" s="46" t="s">
        <v>1114</v>
      </c>
      <c r="D17" s="4">
        <v>76.05</v>
      </c>
      <c r="E17" s="4">
        <v>0.13</v>
      </c>
      <c r="F17" s="4">
        <v>13.48</v>
      </c>
      <c r="G17" s="4"/>
      <c r="H17" s="4"/>
      <c r="I17" s="4">
        <v>0.11</v>
      </c>
      <c r="J17" s="4">
        <v>0.7</v>
      </c>
      <c r="K17" s="4">
        <v>0.03</v>
      </c>
      <c r="L17" s="4">
        <v>0.23</v>
      </c>
      <c r="M17" s="4">
        <v>0.92</v>
      </c>
      <c r="N17" s="4">
        <v>3.91</v>
      </c>
      <c r="O17" s="4">
        <v>4.13</v>
      </c>
      <c r="P17" s="4">
        <v>0.03</v>
      </c>
      <c r="Q17" s="4"/>
      <c r="R17" s="4"/>
      <c r="S17" s="4">
        <v>259</v>
      </c>
      <c r="T17" s="4">
        <v>58.5</v>
      </c>
      <c r="U17" s="4">
        <v>22.4</v>
      </c>
      <c r="V17" s="4">
        <v>3.3</v>
      </c>
      <c r="W17" s="4">
        <v>59.5</v>
      </c>
      <c r="X17" s="4">
        <v>3.07</v>
      </c>
      <c r="Y17" s="4"/>
      <c r="Z17" s="4"/>
      <c r="AA17" s="18">
        <f t="shared" si="0"/>
        <v>19.381107491856678</v>
      </c>
      <c r="AB17" s="18">
        <f t="shared" si="1"/>
        <v>6.7878787878787881</v>
      </c>
      <c r="AC17" s="18">
        <f t="shared" si="2"/>
        <v>4.4273504273504276</v>
      </c>
      <c r="AD17" s="7">
        <v>712.1042377627017</v>
      </c>
      <c r="AE17" s="8">
        <f t="shared" si="3"/>
        <v>0.15714285714285717</v>
      </c>
      <c r="AF17" s="98"/>
    </row>
    <row r="18" spans="1:35">
      <c r="A18" s="98"/>
      <c r="B18" s="98"/>
      <c r="C18" s="46" t="s">
        <v>1115</v>
      </c>
      <c r="D18" s="4">
        <v>75.569999999999993</v>
      </c>
      <c r="E18" s="4">
        <v>0.15</v>
      </c>
      <c r="F18" s="4">
        <v>12.989000000000001</v>
      </c>
      <c r="G18" s="4"/>
      <c r="H18" s="4"/>
      <c r="I18" s="4">
        <v>0.36</v>
      </c>
      <c r="J18" s="4">
        <v>0.59</v>
      </c>
      <c r="K18" s="4">
        <v>0.03</v>
      </c>
      <c r="L18" s="4">
        <v>0.38</v>
      </c>
      <c r="M18" s="4">
        <v>0.83</v>
      </c>
      <c r="N18" s="4">
        <v>3.78</v>
      </c>
      <c r="O18" s="4">
        <v>4.34</v>
      </c>
      <c r="P18" s="4">
        <v>0.05</v>
      </c>
      <c r="Q18" s="4"/>
      <c r="R18" s="4"/>
      <c r="S18" s="4">
        <v>268</v>
      </c>
      <c r="T18" s="4">
        <v>50.1</v>
      </c>
      <c r="U18" s="4">
        <v>19.899999999999999</v>
      </c>
      <c r="V18" s="4">
        <v>3.29</v>
      </c>
      <c r="W18" s="4">
        <v>62.3</v>
      </c>
      <c r="X18" s="4">
        <v>3.04</v>
      </c>
      <c r="Y18" s="4"/>
      <c r="Z18" s="4"/>
      <c r="AA18" s="18">
        <f t="shared" si="0"/>
        <v>20.493421052631579</v>
      </c>
      <c r="AB18" s="18">
        <f t="shared" si="1"/>
        <v>6.0486322188449844</v>
      </c>
      <c r="AC18" s="18">
        <f t="shared" si="2"/>
        <v>5.3493013972055889</v>
      </c>
      <c r="AD18" s="7">
        <v>713.52681302117867</v>
      </c>
      <c r="AE18" s="8">
        <f t="shared" si="3"/>
        <v>0.61016949152542377</v>
      </c>
      <c r="AF18" s="98"/>
    </row>
    <row r="19" spans="1:35">
      <c r="A19" s="98"/>
      <c r="B19" s="98"/>
      <c r="C19" s="46" t="s">
        <v>1116</v>
      </c>
      <c r="D19" s="4">
        <v>76</v>
      </c>
      <c r="E19" s="4">
        <v>0.12</v>
      </c>
      <c r="F19" s="4">
        <v>12.37</v>
      </c>
      <c r="G19" s="4"/>
      <c r="H19" s="4"/>
      <c r="I19" s="4">
        <v>0.09</v>
      </c>
      <c r="J19" s="4">
        <v>0.63</v>
      </c>
      <c r="K19" s="4">
        <v>0.02</v>
      </c>
      <c r="L19" s="4">
        <v>0.2</v>
      </c>
      <c r="M19" s="4">
        <v>0.75</v>
      </c>
      <c r="N19" s="4">
        <v>2.61</v>
      </c>
      <c r="O19" s="4">
        <v>5.67</v>
      </c>
      <c r="P19" s="4">
        <v>0.04</v>
      </c>
      <c r="Q19" s="4"/>
      <c r="R19" s="4"/>
      <c r="S19" s="4">
        <v>303</v>
      </c>
      <c r="T19" s="4">
        <v>34.6</v>
      </c>
      <c r="U19" s="4">
        <v>25.8</v>
      </c>
      <c r="V19" s="4">
        <v>6.35</v>
      </c>
      <c r="W19" s="4">
        <v>62.1</v>
      </c>
      <c r="X19" s="4">
        <v>3.73</v>
      </c>
      <c r="Y19" s="4"/>
      <c r="Z19" s="4"/>
      <c r="AA19" s="18">
        <f t="shared" si="0"/>
        <v>16.648793565683647</v>
      </c>
      <c r="AB19" s="18">
        <f t="shared" si="1"/>
        <v>4.0629921259842527</v>
      </c>
      <c r="AC19" s="18">
        <f t="shared" si="2"/>
        <v>8.7572254335260116</v>
      </c>
      <c r="AD19" s="7">
        <v>715.20058515623236</v>
      </c>
      <c r="AE19" s="8">
        <f t="shared" si="3"/>
        <v>0.14285714285714285</v>
      </c>
      <c r="AF19" s="98"/>
    </row>
    <row r="20" spans="1:35">
      <c r="A20" s="98"/>
      <c r="B20" s="98"/>
      <c r="C20" s="46" t="s">
        <v>1117</v>
      </c>
      <c r="D20" s="4">
        <v>75.86</v>
      </c>
      <c r="E20" s="4">
        <v>0.08</v>
      </c>
      <c r="F20" s="4">
        <v>12.15</v>
      </c>
      <c r="G20" s="4"/>
      <c r="H20" s="4"/>
      <c r="I20" s="4">
        <v>0.05</v>
      </c>
      <c r="J20" s="4">
        <v>0.31</v>
      </c>
      <c r="K20" s="4">
        <v>0.01</v>
      </c>
      <c r="L20" s="4">
        <v>0.1</v>
      </c>
      <c r="M20" s="4">
        <v>1.07</v>
      </c>
      <c r="N20" s="4">
        <v>2.4300000000000002</v>
      </c>
      <c r="O20" s="4">
        <v>6.15</v>
      </c>
      <c r="P20" s="4">
        <v>0.03</v>
      </c>
      <c r="Q20" s="4"/>
      <c r="R20" s="4"/>
      <c r="S20" s="4">
        <v>325</v>
      </c>
      <c r="T20" s="4">
        <v>30.9</v>
      </c>
      <c r="U20" s="4">
        <v>34.799999999999997</v>
      </c>
      <c r="V20" s="4">
        <v>10.3</v>
      </c>
      <c r="W20" s="4">
        <v>43.3</v>
      </c>
      <c r="X20" s="4">
        <v>3.34</v>
      </c>
      <c r="Y20" s="4"/>
      <c r="Z20" s="4"/>
      <c r="AA20" s="18">
        <f t="shared" si="0"/>
        <v>12.964071856287426</v>
      </c>
      <c r="AB20" s="18">
        <f t="shared" si="1"/>
        <v>3.3786407766990285</v>
      </c>
      <c r="AC20" s="18">
        <f t="shared" si="2"/>
        <v>10.51779935275081</v>
      </c>
      <c r="AD20" s="7">
        <v>681.73572666641633</v>
      </c>
      <c r="AE20" s="8">
        <f t="shared" si="3"/>
        <v>0.16129032258064518</v>
      </c>
      <c r="AF20" s="98"/>
      <c r="AG20" s="84"/>
      <c r="AI20" s="84"/>
    </row>
    <row r="21" spans="1:35">
      <c r="A21" s="98" t="s">
        <v>1152</v>
      </c>
      <c r="B21" s="98" t="s">
        <v>1089</v>
      </c>
      <c r="C21" s="46" t="s">
        <v>1118</v>
      </c>
      <c r="D21" s="4">
        <v>72.27</v>
      </c>
      <c r="E21" s="4">
        <v>0.25</v>
      </c>
      <c r="F21" s="4">
        <v>14.35</v>
      </c>
      <c r="G21" s="4"/>
      <c r="H21" s="4"/>
      <c r="I21" s="4">
        <v>0.46</v>
      </c>
      <c r="J21" s="4">
        <v>1.42</v>
      </c>
      <c r="K21" s="4">
        <v>7.0000000000000007E-2</v>
      </c>
      <c r="L21" s="4">
        <v>0.63</v>
      </c>
      <c r="M21" s="4">
        <v>1.87</v>
      </c>
      <c r="N21" s="4">
        <v>3.29</v>
      </c>
      <c r="O21" s="4">
        <v>4.03</v>
      </c>
      <c r="P21" s="4">
        <v>0.1</v>
      </c>
      <c r="Q21" s="4">
        <v>1.65</v>
      </c>
      <c r="R21" s="4">
        <v>100.39</v>
      </c>
      <c r="S21" s="4">
        <v>257</v>
      </c>
      <c r="T21" s="4">
        <v>173</v>
      </c>
      <c r="U21" s="4">
        <v>14.2</v>
      </c>
      <c r="V21" s="4">
        <v>4.32</v>
      </c>
      <c r="W21" s="4">
        <v>100</v>
      </c>
      <c r="X21" s="4">
        <v>3.61</v>
      </c>
      <c r="Y21" s="4">
        <v>113</v>
      </c>
      <c r="Z21" s="4">
        <v>23</v>
      </c>
      <c r="AA21" s="18">
        <f t="shared" si="0"/>
        <v>27.70083102493075</v>
      </c>
      <c r="AB21" s="18">
        <f t="shared" si="1"/>
        <v>3.2870370370370368</v>
      </c>
      <c r="AC21" s="18">
        <f t="shared" si="2"/>
        <v>1.4855491329479769</v>
      </c>
      <c r="AD21" s="7">
        <v>750.83474966781932</v>
      </c>
      <c r="AE21" s="8">
        <f t="shared" si="3"/>
        <v>0.323943661971831</v>
      </c>
      <c r="AF21" s="98" t="s">
        <v>1160</v>
      </c>
    </row>
    <row r="22" spans="1:35">
      <c r="A22" s="98"/>
      <c r="B22" s="98"/>
      <c r="C22" s="46" t="s">
        <v>1119</v>
      </c>
      <c r="D22" s="4">
        <v>71.31</v>
      </c>
      <c r="E22" s="4">
        <v>0.26</v>
      </c>
      <c r="F22" s="4">
        <v>14.57</v>
      </c>
      <c r="G22" s="4"/>
      <c r="H22" s="4"/>
      <c r="I22" s="4">
        <v>0.42</v>
      </c>
      <c r="J22" s="4">
        <v>1.38</v>
      </c>
      <c r="K22" s="4">
        <v>7.0000000000000007E-2</v>
      </c>
      <c r="L22" s="4">
        <v>0.64</v>
      </c>
      <c r="M22" s="4">
        <v>1.83</v>
      </c>
      <c r="N22" s="4">
        <v>3.32</v>
      </c>
      <c r="O22" s="4">
        <v>4.03</v>
      </c>
      <c r="P22" s="4">
        <v>0.12</v>
      </c>
      <c r="Q22" s="4">
        <v>1.7</v>
      </c>
      <c r="R22" s="4">
        <v>99.65</v>
      </c>
      <c r="S22" s="4">
        <v>267</v>
      </c>
      <c r="T22" s="4">
        <v>182</v>
      </c>
      <c r="U22" s="4">
        <v>13.8</v>
      </c>
      <c r="V22" s="4">
        <v>4.4400000000000004</v>
      </c>
      <c r="W22" s="4">
        <v>119</v>
      </c>
      <c r="X22" s="4">
        <v>4.0999999999999996</v>
      </c>
      <c r="Y22" s="4">
        <v>51.8</v>
      </c>
      <c r="Z22" s="4">
        <v>24.9</v>
      </c>
      <c r="AA22" s="18">
        <f t="shared" si="0"/>
        <v>29.024390243902442</v>
      </c>
      <c r="AB22" s="18">
        <f t="shared" si="1"/>
        <v>3.1081081081081079</v>
      </c>
      <c r="AC22" s="18">
        <f t="shared" si="2"/>
        <v>1.4670329670329669</v>
      </c>
      <c r="AD22" s="7">
        <v>766.15477011171572</v>
      </c>
      <c r="AE22" s="8">
        <f t="shared" si="3"/>
        <v>0.30434782608695654</v>
      </c>
      <c r="AF22" s="98"/>
    </row>
    <row r="23" spans="1:35">
      <c r="A23" s="98"/>
      <c r="B23" s="98"/>
      <c r="C23" s="46" t="s">
        <v>1120</v>
      </c>
      <c r="D23" s="4">
        <v>71.569999999999993</v>
      </c>
      <c r="E23" s="4">
        <v>0.28999999999999998</v>
      </c>
      <c r="F23" s="4">
        <v>14.8</v>
      </c>
      <c r="G23" s="4"/>
      <c r="H23" s="4"/>
      <c r="I23" s="4">
        <v>0.46</v>
      </c>
      <c r="J23" s="4">
        <v>1.56</v>
      </c>
      <c r="K23" s="4">
        <v>0.08</v>
      </c>
      <c r="L23" s="4">
        <v>0.71</v>
      </c>
      <c r="M23" s="4">
        <v>2.06</v>
      </c>
      <c r="N23" s="4">
        <v>3.62</v>
      </c>
      <c r="O23" s="4">
        <v>3.71</v>
      </c>
      <c r="P23" s="4">
        <v>0.11</v>
      </c>
      <c r="Q23" s="4">
        <v>1.47</v>
      </c>
      <c r="R23" s="4">
        <v>100.44</v>
      </c>
      <c r="S23" s="4">
        <v>250</v>
      </c>
      <c r="T23" s="4">
        <v>159</v>
      </c>
      <c r="U23" s="4">
        <v>17.2</v>
      </c>
      <c r="V23" s="4">
        <v>3.75</v>
      </c>
      <c r="W23" s="4">
        <v>116</v>
      </c>
      <c r="X23" s="4">
        <v>4.08</v>
      </c>
      <c r="Y23" s="4">
        <v>39.1</v>
      </c>
      <c r="Z23" s="4">
        <v>23.1</v>
      </c>
      <c r="AA23" s="18">
        <f t="shared" si="0"/>
        <v>28.431372549019606</v>
      </c>
      <c r="AB23" s="18">
        <f t="shared" si="1"/>
        <v>4.5866666666666669</v>
      </c>
      <c r="AC23" s="18">
        <f t="shared" si="2"/>
        <v>1.5723270440251573</v>
      </c>
      <c r="AD23" s="7">
        <v>760.71836437999843</v>
      </c>
      <c r="AE23" s="8">
        <f t="shared" si="3"/>
        <v>0.29487179487179488</v>
      </c>
      <c r="AF23" s="98"/>
    </row>
    <row r="24" spans="1:35">
      <c r="A24" s="98"/>
      <c r="B24" s="98"/>
      <c r="C24" s="46" t="s">
        <v>1121</v>
      </c>
      <c r="D24" s="4">
        <v>71.099999999999994</v>
      </c>
      <c r="E24" s="4">
        <v>0.26</v>
      </c>
      <c r="F24" s="4">
        <v>14.55</v>
      </c>
      <c r="G24" s="4"/>
      <c r="H24" s="4"/>
      <c r="I24" s="4">
        <v>0.39</v>
      </c>
      <c r="J24" s="4">
        <v>1.85</v>
      </c>
      <c r="K24" s="4">
        <v>0.1</v>
      </c>
      <c r="L24" s="4">
        <v>0.64</v>
      </c>
      <c r="M24" s="4">
        <v>1.97</v>
      </c>
      <c r="N24" s="4">
        <v>3.33</v>
      </c>
      <c r="O24" s="4">
        <v>4.2300000000000004</v>
      </c>
      <c r="P24" s="4">
        <v>0.11</v>
      </c>
      <c r="Q24" s="4">
        <v>1.44</v>
      </c>
      <c r="R24" s="4">
        <v>99.97</v>
      </c>
      <c r="S24" s="4">
        <v>305</v>
      </c>
      <c r="T24" s="4">
        <v>244</v>
      </c>
      <c r="U24" s="4">
        <v>16.5</v>
      </c>
      <c r="V24" s="4">
        <v>3.61</v>
      </c>
      <c r="W24" s="4">
        <v>152</v>
      </c>
      <c r="X24" s="4">
        <v>5.24</v>
      </c>
      <c r="Y24" s="4">
        <v>69.5</v>
      </c>
      <c r="Z24" s="4">
        <v>26</v>
      </c>
      <c r="AA24" s="18">
        <f t="shared" si="0"/>
        <v>29.007633587786259</v>
      </c>
      <c r="AB24" s="18">
        <f t="shared" si="1"/>
        <v>4.5706371191135737</v>
      </c>
      <c r="AC24" s="18">
        <f t="shared" si="2"/>
        <v>1.25</v>
      </c>
      <c r="AD24" s="7">
        <v>782.4602287349154</v>
      </c>
      <c r="AE24" s="16">
        <f t="shared" si="3"/>
        <v>0.21081081081081079</v>
      </c>
      <c r="AF24" s="98"/>
    </row>
    <row r="25" spans="1:35">
      <c r="A25" s="98"/>
      <c r="B25" s="98"/>
      <c r="C25" s="46" t="s">
        <v>1122</v>
      </c>
      <c r="D25" s="4">
        <v>71.88</v>
      </c>
      <c r="E25" s="4">
        <v>0.3</v>
      </c>
      <c r="F25" s="4">
        <v>13.84</v>
      </c>
      <c r="G25" s="4"/>
      <c r="H25" s="4"/>
      <c r="I25" s="4">
        <v>0.87</v>
      </c>
      <c r="J25" s="4">
        <v>1.7</v>
      </c>
      <c r="K25" s="4">
        <v>0.12</v>
      </c>
      <c r="L25" s="4">
        <v>0.71</v>
      </c>
      <c r="M25" s="4">
        <v>1.79</v>
      </c>
      <c r="N25" s="4">
        <v>3.32</v>
      </c>
      <c r="O25" s="4">
        <v>3.54</v>
      </c>
      <c r="P25" s="4">
        <v>0.13</v>
      </c>
      <c r="Q25" s="4">
        <v>1.77</v>
      </c>
      <c r="R25" s="4">
        <v>99.97</v>
      </c>
      <c r="S25" s="4">
        <v>257</v>
      </c>
      <c r="T25" s="4">
        <v>208</v>
      </c>
      <c r="U25" s="4">
        <v>17.5</v>
      </c>
      <c r="V25" s="4">
        <v>2.72</v>
      </c>
      <c r="W25" s="4">
        <v>168</v>
      </c>
      <c r="X25" s="4">
        <v>5.59</v>
      </c>
      <c r="Y25" s="4">
        <v>55.6</v>
      </c>
      <c r="Z25" s="4">
        <v>34</v>
      </c>
      <c r="AA25" s="18">
        <f t="shared" si="0"/>
        <v>30.05366726296959</v>
      </c>
      <c r="AB25" s="18">
        <f t="shared" si="1"/>
        <v>6.4338235294117645</v>
      </c>
      <c r="AC25" s="18">
        <f t="shared" si="2"/>
        <v>1.2355769230769231</v>
      </c>
      <c r="AD25" s="7">
        <v>796.40263451750104</v>
      </c>
      <c r="AE25" s="16">
        <f t="shared" si="3"/>
        <v>0.5117647058823529</v>
      </c>
      <c r="AF25" s="98"/>
    </row>
    <row r="26" spans="1:35">
      <c r="A26" s="98"/>
      <c r="B26" s="98" t="s">
        <v>1090</v>
      </c>
      <c r="C26" s="46" t="s">
        <v>1123</v>
      </c>
      <c r="D26" s="4">
        <v>71.92</v>
      </c>
      <c r="E26" s="4">
        <v>0.33</v>
      </c>
      <c r="F26" s="4">
        <v>13.21</v>
      </c>
      <c r="G26" s="4"/>
      <c r="H26" s="4"/>
      <c r="I26" s="4">
        <v>1.02</v>
      </c>
      <c r="J26" s="4">
        <v>1.8</v>
      </c>
      <c r="K26" s="4">
        <v>0.06</v>
      </c>
      <c r="L26" s="4">
        <v>0.31</v>
      </c>
      <c r="M26" s="4">
        <v>1.69</v>
      </c>
      <c r="N26" s="4">
        <v>3.05</v>
      </c>
      <c r="O26" s="4">
        <v>5.25</v>
      </c>
      <c r="P26" s="4">
        <v>7.0000000000000007E-2</v>
      </c>
      <c r="Q26" s="4">
        <v>1.1599999999999999</v>
      </c>
      <c r="R26" s="4">
        <v>99.86</v>
      </c>
      <c r="S26" s="4">
        <v>112</v>
      </c>
      <c r="T26" s="4">
        <v>86.4</v>
      </c>
      <c r="U26" s="4">
        <v>18.2</v>
      </c>
      <c r="V26" s="4">
        <v>1.26</v>
      </c>
      <c r="W26" s="4">
        <v>416</v>
      </c>
      <c r="X26" s="4">
        <v>9.65</v>
      </c>
      <c r="Y26" s="4"/>
      <c r="Z26" s="4">
        <v>4.1399999999999997</v>
      </c>
      <c r="AA26" s="18">
        <f t="shared" si="0"/>
        <v>43.108808290155437</v>
      </c>
      <c r="AB26" s="18">
        <f t="shared" si="1"/>
        <v>14.444444444444445</v>
      </c>
      <c r="AC26" s="18">
        <f t="shared" si="2"/>
        <v>1.2962962962962963</v>
      </c>
      <c r="AD26" s="7">
        <v>865.7281662268482</v>
      </c>
      <c r="AE26" s="16">
        <f t="shared" si="3"/>
        <v>0.56666666666666665</v>
      </c>
      <c r="AF26" s="98" t="s">
        <v>1162</v>
      </c>
    </row>
    <row r="27" spans="1:35">
      <c r="A27" s="98"/>
      <c r="B27" s="98"/>
      <c r="C27" s="46" t="s">
        <v>1124</v>
      </c>
      <c r="D27" s="4">
        <v>71.599999999999994</v>
      </c>
      <c r="E27" s="4">
        <v>0.33</v>
      </c>
      <c r="F27" s="4">
        <v>13.4</v>
      </c>
      <c r="G27" s="4"/>
      <c r="H27" s="4"/>
      <c r="I27" s="4">
        <v>1.08</v>
      </c>
      <c r="J27" s="4">
        <v>1.74</v>
      </c>
      <c r="K27" s="4">
        <v>0.05</v>
      </c>
      <c r="L27" s="4">
        <v>0.28999999999999998</v>
      </c>
      <c r="M27" s="4">
        <v>1.64</v>
      </c>
      <c r="N27" s="4">
        <v>3.08</v>
      </c>
      <c r="O27" s="4">
        <v>5.56</v>
      </c>
      <c r="P27" s="4">
        <v>0.06</v>
      </c>
      <c r="Q27" s="4">
        <v>1.02</v>
      </c>
      <c r="R27" s="4">
        <v>99.86</v>
      </c>
      <c r="S27" s="4">
        <v>115</v>
      </c>
      <c r="T27" s="4">
        <v>84.6</v>
      </c>
      <c r="U27" s="4">
        <v>18</v>
      </c>
      <c r="V27" s="4">
        <v>1.01</v>
      </c>
      <c r="W27" s="4">
        <v>430</v>
      </c>
      <c r="X27" s="4">
        <v>9.6999999999999993</v>
      </c>
      <c r="Y27" s="4"/>
      <c r="Z27" s="4">
        <v>3.95</v>
      </c>
      <c r="AA27" s="18">
        <f t="shared" si="0"/>
        <v>44.329896907216501</v>
      </c>
      <c r="AB27" s="18">
        <f t="shared" si="1"/>
        <v>17.821782178217823</v>
      </c>
      <c r="AC27" s="18">
        <f t="shared" si="2"/>
        <v>1.3593380614657211</v>
      </c>
      <c r="AD27" s="7">
        <v>867.25391202014077</v>
      </c>
      <c r="AE27" s="16">
        <f t="shared" si="3"/>
        <v>0.62068965517241381</v>
      </c>
      <c r="AF27" s="98"/>
    </row>
    <row r="28" spans="1:35">
      <c r="A28" s="98"/>
      <c r="B28" s="98"/>
      <c r="C28" s="46" t="s">
        <v>1125</v>
      </c>
      <c r="D28" s="4">
        <v>71.989999999999995</v>
      </c>
      <c r="E28" s="4">
        <v>0.33</v>
      </c>
      <c r="F28" s="4">
        <v>13.35</v>
      </c>
      <c r="G28" s="4"/>
      <c r="H28" s="4"/>
      <c r="I28" s="4">
        <v>0.99</v>
      </c>
      <c r="J28" s="4">
        <v>1.78</v>
      </c>
      <c r="K28" s="4">
        <v>0.05</v>
      </c>
      <c r="L28" s="4">
        <v>0.28000000000000003</v>
      </c>
      <c r="M28" s="4">
        <v>1.56</v>
      </c>
      <c r="N28" s="4">
        <v>3.09</v>
      </c>
      <c r="O28" s="4">
        <v>5.45</v>
      </c>
      <c r="P28" s="4">
        <v>0.06</v>
      </c>
      <c r="Q28" s="4">
        <v>0.94</v>
      </c>
      <c r="R28" s="4">
        <v>99.87</v>
      </c>
      <c r="S28" s="4">
        <v>111</v>
      </c>
      <c r="T28" s="4">
        <v>85.9</v>
      </c>
      <c r="U28" s="4">
        <v>17.899999999999999</v>
      </c>
      <c r="V28" s="4">
        <v>1.02</v>
      </c>
      <c r="W28" s="4">
        <v>478</v>
      </c>
      <c r="X28" s="4">
        <v>10.9</v>
      </c>
      <c r="Y28" s="4"/>
      <c r="Z28" s="4">
        <v>3.9</v>
      </c>
      <c r="AA28" s="18">
        <f t="shared" si="0"/>
        <v>43.853211009174309</v>
      </c>
      <c r="AB28" s="18">
        <f t="shared" si="1"/>
        <v>17.549019607843135</v>
      </c>
      <c r="AC28" s="18">
        <f t="shared" si="2"/>
        <v>1.2922002328288706</v>
      </c>
      <c r="AD28" s="7">
        <v>880.53395300805789</v>
      </c>
      <c r="AE28" s="16">
        <f t="shared" si="3"/>
        <v>0.5561797752808989</v>
      </c>
      <c r="AF28" s="98"/>
    </row>
    <row r="29" spans="1:35">
      <c r="A29" s="98"/>
      <c r="B29" s="98"/>
      <c r="C29" s="46" t="s">
        <v>1126</v>
      </c>
      <c r="D29" s="4">
        <v>70.989999999999995</v>
      </c>
      <c r="E29" s="4">
        <v>0.25</v>
      </c>
      <c r="F29" s="4">
        <v>13.29</v>
      </c>
      <c r="G29" s="4"/>
      <c r="H29" s="4"/>
      <c r="I29" s="4">
        <v>0.24</v>
      </c>
      <c r="J29" s="4">
        <v>1.52</v>
      </c>
      <c r="K29" s="4">
        <v>0.08</v>
      </c>
      <c r="L29" s="4">
        <v>0.75</v>
      </c>
      <c r="M29" s="4">
        <v>2.0299999999999998</v>
      </c>
      <c r="N29" s="4">
        <v>3.24</v>
      </c>
      <c r="O29" s="4">
        <v>4.01</v>
      </c>
      <c r="P29" s="4">
        <v>0.1</v>
      </c>
      <c r="Q29" s="4">
        <v>1.78</v>
      </c>
      <c r="R29" s="4">
        <v>98.28</v>
      </c>
      <c r="S29" s="4">
        <v>231</v>
      </c>
      <c r="T29" s="4">
        <v>230</v>
      </c>
      <c r="U29" s="4">
        <v>0.48</v>
      </c>
      <c r="V29" s="4">
        <v>0.93</v>
      </c>
      <c r="W29" s="4">
        <v>112</v>
      </c>
      <c r="X29" s="4">
        <v>4.13</v>
      </c>
      <c r="Y29" s="4"/>
      <c r="Z29" s="4">
        <v>20.2</v>
      </c>
      <c r="AA29" s="18">
        <f t="shared" si="0"/>
        <v>27.118644067796613</v>
      </c>
      <c r="AB29" s="18">
        <f t="shared" si="1"/>
        <v>0.5161290322580645</v>
      </c>
      <c r="AC29" s="18">
        <f t="shared" si="2"/>
        <v>1.0043478260869565</v>
      </c>
      <c r="AD29" s="7">
        <v>751.7510580964605</v>
      </c>
      <c r="AE29" s="16">
        <f t="shared" si="3"/>
        <v>0.15789473684210525</v>
      </c>
      <c r="AF29" s="98"/>
    </row>
    <row r="30" spans="1:35">
      <c r="A30" s="98"/>
      <c r="B30" s="98" t="s">
        <v>1091</v>
      </c>
      <c r="C30" s="46" t="s">
        <v>1127</v>
      </c>
      <c r="D30" s="4">
        <v>70.95</v>
      </c>
      <c r="E30" s="4">
        <v>0.32</v>
      </c>
      <c r="F30" s="4">
        <v>13.79</v>
      </c>
      <c r="G30" s="4">
        <v>3.27</v>
      </c>
      <c r="H30" s="4"/>
      <c r="I30" s="4"/>
      <c r="J30" s="4"/>
      <c r="K30" s="4">
        <v>7.0000000000000007E-2</v>
      </c>
      <c r="L30" s="4">
        <v>0.24</v>
      </c>
      <c r="M30" s="4">
        <v>1.37</v>
      </c>
      <c r="N30" s="4">
        <v>3.33</v>
      </c>
      <c r="O30" s="4">
        <v>5.46</v>
      </c>
      <c r="P30" s="4">
        <v>0.06</v>
      </c>
      <c r="Q30" s="4">
        <v>0.82</v>
      </c>
      <c r="R30" s="4">
        <v>99.68</v>
      </c>
      <c r="S30" s="4">
        <v>99.5</v>
      </c>
      <c r="T30" s="4">
        <v>92.7</v>
      </c>
      <c r="U30" s="4">
        <v>22</v>
      </c>
      <c r="V30" s="4">
        <v>1.1299999999999999</v>
      </c>
      <c r="W30" s="4">
        <v>448</v>
      </c>
      <c r="X30" s="4">
        <v>10.8</v>
      </c>
      <c r="Y30" s="4"/>
      <c r="Z30" s="4"/>
      <c r="AA30" s="18">
        <f t="shared" si="0"/>
        <v>41.481481481481481</v>
      </c>
      <c r="AB30" s="18">
        <f t="shared" si="1"/>
        <v>19.469026548672566</v>
      </c>
      <c r="AC30" s="18">
        <f t="shared" si="2"/>
        <v>1.0733549083063645</v>
      </c>
      <c r="AD30" s="7">
        <v>878.8027348746208</v>
      </c>
      <c r="AE30" s="16"/>
      <c r="AF30" s="98" t="s">
        <v>1164</v>
      </c>
    </row>
    <row r="31" spans="1:35">
      <c r="A31" s="98"/>
      <c r="B31" s="98"/>
      <c r="C31" s="46" t="s">
        <v>1128</v>
      </c>
      <c r="D31" s="4">
        <v>73.819999999999993</v>
      </c>
      <c r="E31" s="4">
        <v>0.19</v>
      </c>
      <c r="F31" s="4">
        <v>13.05</v>
      </c>
      <c r="G31" s="4">
        <v>2.4900000000000002</v>
      </c>
      <c r="H31" s="4"/>
      <c r="I31" s="4"/>
      <c r="J31" s="4"/>
      <c r="K31" s="4">
        <v>0.06</v>
      </c>
      <c r="L31" s="4">
        <v>0.21</v>
      </c>
      <c r="M31" s="4">
        <v>0.93</v>
      </c>
      <c r="N31" s="4">
        <v>3.15</v>
      </c>
      <c r="O31" s="4">
        <v>5.44</v>
      </c>
      <c r="P31" s="4">
        <v>0.05</v>
      </c>
      <c r="Q31" s="4">
        <v>0.93</v>
      </c>
      <c r="R31" s="4">
        <v>100.32</v>
      </c>
      <c r="S31" s="4">
        <v>108</v>
      </c>
      <c r="T31" s="4">
        <v>81.099999999999994</v>
      </c>
      <c r="U31" s="4">
        <v>16.2</v>
      </c>
      <c r="V31" s="4">
        <v>0.88</v>
      </c>
      <c r="W31" s="4">
        <v>445</v>
      </c>
      <c r="X31" s="4">
        <v>10.8</v>
      </c>
      <c r="Y31" s="4"/>
      <c r="Z31" s="4"/>
      <c r="AA31" s="18">
        <f t="shared" si="0"/>
        <v>41.203703703703702</v>
      </c>
      <c r="AB31" s="18">
        <f t="shared" si="1"/>
        <v>18.409090909090907</v>
      </c>
      <c r="AC31" s="18">
        <f t="shared" si="2"/>
        <v>1.3316892725030827</v>
      </c>
      <c r="AD31" s="7">
        <v>885.42285296401985</v>
      </c>
      <c r="AE31" s="16"/>
      <c r="AF31" s="98"/>
    </row>
    <row r="32" spans="1:35">
      <c r="A32" s="98"/>
      <c r="B32" s="98"/>
      <c r="C32" s="46" t="s">
        <v>1129</v>
      </c>
      <c r="D32" s="4">
        <v>71.849999999999994</v>
      </c>
      <c r="E32" s="4">
        <v>0.28000000000000003</v>
      </c>
      <c r="F32" s="4">
        <v>13.34</v>
      </c>
      <c r="G32" s="4">
        <v>2.98</v>
      </c>
      <c r="H32" s="4"/>
      <c r="I32" s="4"/>
      <c r="J32" s="4"/>
      <c r="K32" s="4">
        <v>0.08</v>
      </c>
      <c r="L32" s="4">
        <v>0.28000000000000003</v>
      </c>
      <c r="M32" s="4">
        <v>1.04</v>
      </c>
      <c r="N32" s="4">
        <v>3.09</v>
      </c>
      <c r="O32" s="4">
        <v>5.83</v>
      </c>
      <c r="P32" s="4">
        <v>0.06</v>
      </c>
      <c r="Q32" s="4">
        <v>0.7</v>
      </c>
      <c r="R32" s="4">
        <v>99.53</v>
      </c>
      <c r="S32" s="4">
        <v>118</v>
      </c>
      <c r="T32" s="4">
        <v>86.9</v>
      </c>
      <c r="U32" s="4">
        <v>26.2</v>
      </c>
      <c r="V32" s="4">
        <v>1.25</v>
      </c>
      <c r="W32" s="4">
        <v>423</v>
      </c>
      <c r="X32" s="4">
        <v>10.4</v>
      </c>
      <c r="Y32" s="4"/>
      <c r="Z32" s="4"/>
      <c r="AA32" s="18">
        <f t="shared" si="0"/>
        <v>40.67307692307692</v>
      </c>
      <c r="AB32" s="18">
        <f t="shared" si="1"/>
        <v>20.96</v>
      </c>
      <c r="AC32" s="18">
        <f t="shared" si="2"/>
        <v>1.3578826237054085</v>
      </c>
      <c r="AD32" s="7">
        <v>875.76241466374529</v>
      </c>
      <c r="AE32" s="16"/>
      <c r="AF32" s="98"/>
    </row>
    <row r="33" spans="1:35">
      <c r="A33" s="98"/>
      <c r="B33" s="98"/>
      <c r="C33" s="46" t="s">
        <v>1130</v>
      </c>
      <c r="D33" s="4">
        <v>70.680000000000007</v>
      </c>
      <c r="E33" s="4">
        <v>0.32</v>
      </c>
      <c r="F33" s="4">
        <v>14.01</v>
      </c>
      <c r="G33" s="4">
        <v>3.35</v>
      </c>
      <c r="H33" s="4"/>
      <c r="I33" s="4"/>
      <c r="J33" s="4"/>
      <c r="K33" s="4">
        <v>7.0000000000000007E-2</v>
      </c>
      <c r="L33" s="4">
        <v>0.28999999999999998</v>
      </c>
      <c r="M33" s="4">
        <v>1.1200000000000001</v>
      </c>
      <c r="N33" s="4">
        <v>3.34</v>
      </c>
      <c r="O33" s="4">
        <v>6.02</v>
      </c>
      <c r="P33" s="4">
        <v>0.08</v>
      </c>
      <c r="Q33" s="4">
        <v>1</v>
      </c>
      <c r="R33" s="4">
        <v>100.28</v>
      </c>
      <c r="S33" s="4">
        <v>121</v>
      </c>
      <c r="T33" s="4">
        <v>88</v>
      </c>
      <c r="U33" s="4">
        <v>21.5</v>
      </c>
      <c r="V33" s="4">
        <v>1.18</v>
      </c>
      <c r="W33" s="4">
        <v>506</v>
      </c>
      <c r="X33" s="4">
        <v>12.2</v>
      </c>
      <c r="Y33" s="4"/>
      <c r="Z33" s="4"/>
      <c r="AA33" s="18">
        <f t="shared" si="0"/>
        <v>41.475409836065573</v>
      </c>
      <c r="AB33" s="18">
        <f t="shared" si="1"/>
        <v>18.220338983050848</v>
      </c>
      <c r="AC33" s="18">
        <f t="shared" si="2"/>
        <v>1.375</v>
      </c>
      <c r="AD33" s="7">
        <v>890.76843994282115</v>
      </c>
      <c r="AE33" s="16"/>
      <c r="AF33" s="98"/>
    </row>
    <row r="34" spans="1:35">
      <c r="A34" s="98"/>
      <c r="B34" s="98"/>
      <c r="C34" s="46" t="s">
        <v>1131</v>
      </c>
      <c r="D34" s="4">
        <v>71.87</v>
      </c>
      <c r="E34" s="4">
        <v>0.25</v>
      </c>
      <c r="F34" s="4">
        <v>13.75</v>
      </c>
      <c r="G34" s="4">
        <v>2.73</v>
      </c>
      <c r="H34" s="4"/>
      <c r="I34" s="4"/>
      <c r="J34" s="4"/>
      <c r="K34" s="4">
        <v>7.0000000000000007E-2</v>
      </c>
      <c r="L34" s="4">
        <v>0.22</v>
      </c>
      <c r="M34" s="4">
        <v>0.86</v>
      </c>
      <c r="N34" s="4">
        <v>3.14</v>
      </c>
      <c r="O34" s="4">
        <v>6.24</v>
      </c>
      <c r="P34" s="4">
        <v>0.05</v>
      </c>
      <c r="Q34" s="4">
        <v>0.94</v>
      </c>
      <c r="R34" s="4">
        <v>100.12</v>
      </c>
      <c r="S34" s="4">
        <v>110</v>
      </c>
      <c r="T34" s="4">
        <v>85.8</v>
      </c>
      <c r="U34" s="4">
        <v>18.7</v>
      </c>
      <c r="V34" s="4">
        <v>0.94</v>
      </c>
      <c r="W34" s="4">
        <v>359</v>
      </c>
      <c r="X34" s="4">
        <v>8.83</v>
      </c>
      <c r="Y34" s="4"/>
      <c r="Z34" s="4"/>
      <c r="AA34" s="18">
        <f t="shared" si="0"/>
        <v>40.656851642129105</v>
      </c>
      <c r="AB34" s="18">
        <f t="shared" si="1"/>
        <v>19.893617021276597</v>
      </c>
      <c r="AC34" s="18">
        <f t="shared" si="2"/>
        <v>1.2820512820512822</v>
      </c>
      <c r="AD34" s="7">
        <v>860.15982075219733</v>
      </c>
      <c r="AE34" s="16"/>
      <c r="AF34" s="98"/>
    </row>
    <row r="35" spans="1:35">
      <c r="A35" s="98"/>
      <c r="B35" s="98" t="s">
        <v>1090</v>
      </c>
      <c r="C35" s="46" t="s">
        <v>1132</v>
      </c>
      <c r="D35" s="4">
        <v>65.150000000000006</v>
      </c>
      <c r="E35" s="4">
        <v>0.57999999999999996</v>
      </c>
      <c r="F35" s="4">
        <v>15.84</v>
      </c>
      <c r="G35" s="4">
        <v>5.42</v>
      </c>
      <c r="H35" s="4"/>
      <c r="I35" s="4"/>
      <c r="J35" s="4"/>
      <c r="K35" s="4">
        <v>0.1</v>
      </c>
      <c r="L35" s="4">
        <v>0.49</v>
      </c>
      <c r="M35" s="4">
        <v>2.4500000000000002</v>
      </c>
      <c r="N35" s="4">
        <v>3.73</v>
      </c>
      <c r="O35" s="4">
        <v>5.81</v>
      </c>
      <c r="P35" s="4">
        <v>0.14000000000000001</v>
      </c>
      <c r="Q35" s="4">
        <v>0.64</v>
      </c>
      <c r="R35" s="4">
        <v>100.35</v>
      </c>
      <c r="S35" s="4">
        <v>126</v>
      </c>
      <c r="T35" s="4">
        <v>146</v>
      </c>
      <c r="U35" s="4">
        <v>46.6</v>
      </c>
      <c r="V35" s="4">
        <v>2.19</v>
      </c>
      <c r="W35" s="4">
        <v>799</v>
      </c>
      <c r="X35" s="4">
        <v>18.5</v>
      </c>
      <c r="Y35" s="4"/>
      <c r="Z35" s="4"/>
      <c r="AA35" s="18">
        <f t="shared" si="0"/>
        <v>43.189189189189186</v>
      </c>
      <c r="AB35" s="18">
        <f t="shared" si="1"/>
        <v>21.278538812785389</v>
      </c>
      <c r="AC35" s="18">
        <f t="shared" ref="AC35:AC57" si="4">S35/T35</f>
        <v>0.86301369863013699</v>
      </c>
      <c r="AD35" s="7">
        <v>920.82024063999063</v>
      </c>
      <c r="AE35" s="16"/>
      <c r="AF35" s="98"/>
    </row>
    <row r="36" spans="1:35">
      <c r="A36" s="98"/>
      <c r="B36" s="98"/>
      <c r="C36" s="46" t="s">
        <v>1133</v>
      </c>
      <c r="D36" s="4">
        <v>65.44</v>
      </c>
      <c r="E36" s="4">
        <v>0.53</v>
      </c>
      <c r="F36" s="4">
        <v>15.44</v>
      </c>
      <c r="G36" s="4">
        <v>5.0599999999999996</v>
      </c>
      <c r="H36" s="4"/>
      <c r="I36" s="4"/>
      <c r="J36" s="4"/>
      <c r="K36" s="4">
        <v>0.11</v>
      </c>
      <c r="L36" s="4">
        <v>0.48</v>
      </c>
      <c r="M36" s="4">
        <v>2.33</v>
      </c>
      <c r="N36" s="4">
        <v>3.51</v>
      </c>
      <c r="O36" s="4">
        <v>6.09</v>
      </c>
      <c r="P36" s="4">
        <v>0.13</v>
      </c>
      <c r="Q36" s="4">
        <v>0.65</v>
      </c>
      <c r="R36" s="4">
        <v>99.77</v>
      </c>
      <c r="S36" s="4">
        <v>143</v>
      </c>
      <c r="T36" s="4">
        <v>156</v>
      </c>
      <c r="U36" s="4">
        <v>37.700000000000003</v>
      </c>
      <c r="V36" s="4">
        <v>2.0299999999999998</v>
      </c>
      <c r="W36" s="4">
        <v>676</v>
      </c>
      <c r="X36" s="4">
        <v>15.5</v>
      </c>
      <c r="Y36" s="4"/>
      <c r="Z36" s="4"/>
      <c r="AA36" s="18">
        <f t="shared" si="0"/>
        <v>43.612903225806448</v>
      </c>
      <c r="AB36" s="18">
        <f t="shared" si="1"/>
        <v>18.571428571428573</v>
      </c>
      <c r="AC36" s="18">
        <f t="shared" si="4"/>
        <v>0.91666666666666663</v>
      </c>
      <c r="AD36" s="7">
        <v>902.58591129370336</v>
      </c>
      <c r="AE36" s="16"/>
      <c r="AF36" s="98"/>
    </row>
    <row r="37" spans="1:35">
      <c r="A37" s="98"/>
      <c r="B37" s="98"/>
      <c r="C37" s="46" t="s">
        <v>1134</v>
      </c>
      <c r="D37" s="4">
        <v>65.62</v>
      </c>
      <c r="E37" s="4">
        <v>0.54</v>
      </c>
      <c r="F37" s="4">
        <v>15.27</v>
      </c>
      <c r="G37" s="4">
        <v>5.22</v>
      </c>
      <c r="H37" s="4"/>
      <c r="I37" s="4"/>
      <c r="J37" s="4"/>
      <c r="K37" s="4">
        <v>0.1</v>
      </c>
      <c r="L37" s="4">
        <v>0.48</v>
      </c>
      <c r="M37" s="4">
        <v>2.1800000000000002</v>
      </c>
      <c r="N37" s="4">
        <v>3.72</v>
      </c>
      <c r="O37" s="4">
        <v>5.82</v>
      </c>
      <c r="P37" s="4">
        <v>0.13</v>
      </c>
      <c r="Q37" s="4">
        <v>0.56999999999999995</v>
      </c>
      <c r="R37" s="4">
        <v>99.65</v>
      </c>
      <c r="S37" s="4">
        <v>149</v>
      </c>
      <c r="T37" s="4">
        <v>137</v>
      </c>
      <c r="U37" s="4">
        <v>41.5</v>
      </c>
      <c r="V37" s="4">
        <v>2.46</v>
      </c>
      <c r="W37" s="4">
        <v>812</v>
      </c>
      <c r="X37" s="4">
        <v>18.5</v>
      </c>
      <c r="Y37" s="4"/>
      <c r="Z37" s="4"/>
      <c r="AA37" s="18">
        <f t="shared" si="0"/>
        <v>43.891891891891895</v>
      </c>
      <c r="AB37" s="18">
        <f t="shared" si="1"/>
        <v>16.869918699186993</v>
      </c>
      <c r="AC37" s="18">
        <f t="shared" si="4"/>
        <v>1.0875912408759123</v>
      </c>
      <c r="AD37" s="7">
        <v>923.51895687630974</v>
      </c>
      <c r="AE37" s="16"/>
      <c r="AF37" s="98"/>
    </row>
    <row r="38" spans="1:35">
      <c r="A38" s="98"/>
      <c r="B38" s="98"/>
      <c r="C38" s="46" t="s">
        <v>1135</v>
      </c>
      <c r="D38" s="4">
        <v>66.11</v>
      </c>
      <c r="E38" s="4">
        <v>0.49</v>
      </c>
      <c r="F38" s="4">
        <v>15.44</v>
      </c>
      <c r="G38" s="4">
        <v>4.63</v>
      </c>
      <c r="H38" s="4"/>
      <c r="I38" s="4"/>
      <c r="J38" s="4"/>
      <c r="K38" s="4">
        <v>0.1</v>
      </c>
      <c r="L38" s="4">
        <v>0.45</v>
      </c>
      <c r="M38" s="4">
        <v>2.21</v>
      </c>
      <c r="N38" s="4">
        <v>3.4</v>
      </c>
      <c r="O38" s="4">
        <v>6.29</v>
      </c>
      <c r="P38" s="4">
        <v>0.11</v>
      </c>
      <c r="Q38" s="4">
        <v>0.83</v>
      </c>
      <c r="R38" s="4">
        <v>100.06</v>
      </c>
      <c r="S38" s="4">
        <v>137</v>
      </c>
      <c r="T38" s="4">
        <v>138</v>
      </c>
      <c r="U38" s="4">
        <v>35.6</v>
      </c>
      <c r="V38" s="4">
        <v>2.2400000000000002</v>
      </c>
      <c r="W38" s="4">
        <v>624</v>
      </c>
      <c r="X38" s="4">
        <v>14.3</v>
      </c>
      <c r="Y38" s="4"/>
      <c r="Z38" s="4"/>
      <c r="AA38" s="18">
        <f t="shared" si="0"/>
        <v>43.636363636363633</v>
      </c>
      <c r="AB38" s="18">
        <f t="shared" si="1"/>
        <v>15.892857142857142</v>
      </c>
      <c r="AC38" s="18">
        <f t="shared" si="4"/>
        <v>0.99275362318840576</v>
      </c>
      <c r="AD38" s="7">
        <v>896.52737464149698</v>
      </c>
      <c r="AE38" s="16"/>
      <c r="AF38" s="98"/>
    </row>
    <row r="39" spans="1:35">
      <c r="A39" s="98"/>
      <c r="B39" s="98"/>
      <c r="C39" s="46" t="s">
        <v>1136</v>
      </c>
      <c r="D39" s="4">
        <v>64.739999999999995</v>
      </c>
      <c r="E39" s="4">
        <v>0.59</v>
      </c>
      <c r="F39" s="4">
        <v>15.59</v>
      </c>
      <c r="G39" s="4">
        <v>5.76</v>
      </c>
      <c r="H39" s="4"/>
      <c r="I39" s="4"/>
      <c r="J39" s="4"/>
      <c r="K39" s="4">
        <v>0.11</v>
      </c>
      <c r="L39" s="4">
        <v>0.57999999999999996</v>
      </c>
      <c r="M39" s="4">
        <v>2.5099999999999998</v>
      </c>
      <c r="N39" s="4">
        <v>3.5</v>
      </c>
      <c r="O39" s="4">
        <v>6.08</v>
      </c>
      <c r="P39" s="4">
        <v>0.14000000000000001</v>
      </c>
      <c r="Q39" s="4">
        <v>0.62</v>
      </c>
      <c r="R39" s="4">
        <v>100.22</v>
      </c>
      <c r="S39" s="4">
        <v>119</v>
      </c>
      <c r="T39" s="4">
        <v>148</v>
      </c>
      <c r="U39" s="4">
        <v>44.4</v>
      </c>
      <c r="V39" s="4">
        <v>2.1800000000000002</v>
      </c>
      <c r="W39" s="4">
        <v>767</v>
      </c>
      <c r="X39" s="4">
        <v>17.2</v>
      </c>
      <c r="Y39" s="4"/>
      <c r="Z39" s="4"/>
      <c r="AA39" s="18">
        <f t="shared" si="0"/>
        <v>44.593023255813954</v>
      </c>
      <c r="AB39" s="18">
        <f t="shared" si="1"/>
        <v>20.36697247706422</v>
      </c>
      <c r="AC39" s="18">
        <f t="shared" si="4"/>
        <v>0.80405405405405406</v>
      </c>
      <c r="AD39" s="7">
        <v>913.53875632970914</v>
      </c>
      <c r="AE39" s="16"/>
      <c r="AF39" s="98"/>
    </row>
    <row r="40" spans="1:35">
      <c r="A40" s="98"/>
      <c r="B40" s="46" t="s">
        <v>1092</v>
      </c>
      <c r="C40" s="46" t="s">
        <v>1092</v>
      </c>
      <c r="D40" s="4">
        <v>70.98</v>
      </c>
      <c r="E40" s="4">
        <v>0.28000000000000003</v>
      </c>
      <c r="F40" s="4">
        <v>15.11</v>
      </c>
      <c r="G40" s="4"/>
      <c r="H40" s="4"/>
      <c r="I40" s="4">
        <v>2.16</v>
      </c>
      <c r="J40" s="4"/>
      <c r="K40" s="4"/>
      <c r="L40" s="4">
        <v>0.66</v>
      </c>
      <c r="M40" s="4">
        <v>1.8</v>
      </c>
      <c r="N40" s="4">
        <v>3.88</v>
      </c>
      <c r="O40" s="4">
        <v>3.53</v>
      </c>
      <c r="P40" s="4">
        <v>0.12</v>
      </c>
      <c r="Q40" s="4">
        <v>1.4</v>
      </c>
      <c r="R40" s="4">
        <v>99.91</v>
      </c>
      <c r="S40" s="4">
        <v>171.9</v>
      </c>
      <c r="T40" s="4">
        <v>301.3</v>
      </c>
      <c r="U40" s="4">
        <v>13.7</v>
      </c>
      <c r="V40" s="4">
        <v>2.9</v>
      </c>
      <c r="W40" s="4">
        <v>116.8</v>
      </c>
      <c r="X40" s="4">
        <v>4</v>
      </c>
      <c r="Y40" s="4"/>
      <c r="Z40" s="4"/>
      <c r="AA40" s="18">
        <f t="shared" si="0"/>
        <v>29.2</v>
      </c>
      <c r="AB40" s="18">
        <f t="shared" si="1"/>
        <v>4.7241379310344831</v>
      </c>
      <c r="AC40" s="18">
        <f t="shared" si="4"/>
        <v>0.57052771324261531</v>
      </c>
      <c r="AD40" s="7">
        <v>764.4570378808852</v>
      </c>
      <c r="AE40" s="16"/>
      <c r="AF40" s="98" t="s">
        <v>1087</v>
      </c>
    </row>
    <row r="41" spans="1:35">
      <c r="A41" s="98"/>
      <c r="B41" s="46" t="s">
        <v>1093</v>
      </c>
      <c r="C41" s="46" t="s">
        <v>1093</v>
      </c>
      <c r="D41" s="4">
        <v>70.569999999999993</v>
      </c>
      <c r="E41" s="4">
        <v>0.3</v>
      </c>
      <c r="F41" s="4">
        <v>14.81</v>
      </c>
      <c r="G41" s="4"/>
      <c r="H41" s="4"/>
      <c r="I41" s="4">
        <v>2.36</v>
      </c>
      <c r="J41" s="4"/>
      <c r="K41" s="4"/>
      <c r="L41" s="4">
        <v>-0.73</v>
      </c>
      <c r="M41" s="4">
        <v>1.97</v>
      </c>
      <c r="N41" s="4">
        <v>3.48</v>
      </c>
      <c r="O41" s="4">
        <v>4.13</v>
      </c>
      <c r="P41" s="4">
        <v>0.12</v>
      </c>
      <c r="Q41" s="4">
        <v>1.4</v>
      </c>
      <c r="R41" s="4">
        <v>99.9</v>
      </c>
      <c r="S41" s="4">
        <v>226.1</v>
      </c>
      <c r="T41" s="4">
        <v>294.60000000000002</v>
      </c>
      <c r="U41" s="4">
        <v>13.1</v>
      </c>
      <c r="V41" s="4">
        <v>2.9</v>
      </c>
      <c r="W41" s="4">
        <v>109.9</v>
      </c>
      <c r="X41" s="4">
        <v>3.2</v>
      </c>
      <c r="Y41" s="4"/>
      <c r="Z41" s="4"/>
      <c r="AA41" s="18">
        <f t="shared" si="0"/>
        <v>34.34375</v>
      </c>
      <c r="AB41" s="18">
        <f t="shared" si="1"/>
        <v>4.5172413793103452</v>
      </c>
      <c r="AC41" s="18">
        <f t="shared" si="4"/>
        <v>0.76748133061778678</v>
      </c>
      <c r="AD41" s="7">
        <v>757.14140091988577</v>
      </c>
      <c r="AE41" s="16"/>
      <c r="AF41" s="98"/>
    </row>
    <row r="42" spans="1:35">
      <c r="A42" s="98"/>
      <c r="B42" s="46" t="s">
        <v>1094</v>
      </c>
      <c r="C42" s="46" t="s">
        <v>1094</v>
      </c>
      <c r="D42" s="4">
        <v>71.73</v>
      </c>
      <c r="E42" s="4">
        <v>0.26</v>
      </c>
      <c r="F42" s="4">
        <v>14.35</v>
      </c>
      <c r="G42" s="4"/>
      <c r="H42" s="4"/>
      <c r="I42" s="4">
        <v>2.02</v>
      </c>
      <c r="J42" s="4"/>
      <c r="K42" s="4"/>
      <c r="L42" s="4">
        <v>0.61</v>
      </c>
      <c r="M42" s="4">
        <v>1.76</v>
      </c>
      <c r="N42" s="4">
        <v>3.58</v>
      </c>
      <c r="O42" s="4">
        <v>3.97</v>
      </c>
      <c r="P42" s="4">
        <v>0.11</v>
      </c>
      <c r="Q42" s="4">
        <v>1.5</v>
      </c>
      <c r="R42" s="4">
        <v>99.9</v>
      </c>
      <c r="S42" s="4">
        <v>206</v>
      </c>
      <c r="T42" s="4">
        <v>206</v>
      </c>
      <c r="U42" s="4">
        <v>11.8</v>
      </c>
      <c r="V42" s="4">
        <v>1.8</v>
      </c>
      <c r="W42" s="4">
        <v>107.3</v>
      </c>
      <c r="X42" s="4">
        <v>3</v>
      </c>
      <c r="Y42" s="4"/>
      <c r="Z42" s="4"/>
      <c r="AA42" s="18">
        <f t="shared" si="0"/>
        <v>35.766666666666666</v>
      </c>
      <c r="AB42" s="18">
        <f t="shared" si="1"/>
        <v>6.5555555555555554</v>
      </c>
      <c r="AC42" s="18">
        <f t="shared" si="4"/>
        <v>1</v>
      </c>
      <c r="AD42" s="7">
        <v>754.5563751786616</v>
      </c>
      <c r="AE42" s="16"/>
      <c r="AF42" s="98"/>
    </row>
    <row r="43" spans="1:35">
      <c r="A43" s="98"/>
      <c r="B43" s="46" t="s">
        <v>1095</v>
      </c>
      <c r="C43" s="46" t="s">
        <v>1095</v>
      </c>
      <c r="D43" s="4">
        <v>70.62</v>
      </c>
      <c r="E43" s="4">
        <v>0.28999999999999998</v>
      </c>
      <c r="F43" s="4">
        <v>14.86</v>
      </c>
      <c r="G43" s="4"/>
      <c r="H43" s="4"/>
      <c r="I43" s="4">
        <v>2.33</v>
      </c>
      <c r="J43" s="4"/>
      <c r="K43" s="4"/>
      <c r="L43" s="4">
        <v>0.69</v>
      </c>
      <c r="M43" s="4">
        <v>2.08</v>
      </c>
      <c r="N43" s="4">
        <v>3.76</v>
      </c>
      <c r="O43" s="4">
        <v>3.49</v>
      </c>
      <c r="P43" s="4">
        <v>0.11</v>
      </c>
      <c r="Q43" s="4">
        <v>1.6</v>
      </c>
      <c r="R43" s="4">
        <v>99.88</v>
      </c>
      <c r="S43" s="4">
        <v>186.7</v>
      </c>
      <c r="T43" s="4">
        <v>186.7</v>
      </c>
      <c r="U43" s="4">
        <v>14</v>
      </c>
      <c r="V43" s="4">
        <v>2.2000000000000002</v>
      </c>
      <c r="W43" s="4">
        <v>126</v>
      </c>
      <c r="X43" s="4">
        <v>3.6</v>
      </c>
      <c r="Y43" s="4"/>
      <c r="Z43" s="4"/>
      <c r="AA43" s="18">
        <f t="shared" si="0"/>
        <v>35</v>
      </c>
      <c r="AB43" s="18">
        <f t="shared" si="1"/>
        <v>6.3636363636363633</v>
      </c>
      <c r="AC43" s="18">
        <f t="shared" si="4"/>
        <v>1</v>
      </c>
      <c r="AD43" s="7">
        <v>767.23583756456003</v>
      </c>
      <c r="AE43" s="16"/>
      <c r="AF43" s="98"/>
    </row>
    <row r="44" spans="1:35">
      <c r="A44" s="98"/>
      <c r="B44" s="46" t="s">
        <v>1096</v>
      </c>
      <c r="C44" s="46" t="s">
        <v>1096</v>
      </c>
      <c r="D44" s="4">
        <v>70.69</v>
      </c>
      <c r="E44" s="4">
        <v>0.31</v>
      </c>
      <c r="F44" s="4">
        <v>15.18</v>
      </c>
      <c r="G44" s="4"/>
      <c r="H44" s="4"/>
      <c r="I44" s="4">
        <v>2.4</v>
      </c>
      <c r="J44" s="4"/>
      <c r="K44" s="4"/>
      <c r="L44" s="4">
        <v>0.73</v>
      </c>
      <c r="M44" s="4">
        <v>2.2000000000000002</v>
      </c>
      <c r="N44" s="4">
        <v>3.91</v>
      </c>
      <c r="O44" s="4">
        <v>2.88</v>
      </c>
      <c r="P44" s="4">
        <v>0.11</v>
      </c>
      <c r="Q44" s="4">
        <v>1.4</v>
      </c>
      <c r="R44" s="4">
        <v>99.89</v>
      </c>
      <c r="S44" s="4">
        <v>179</v>
      </c>
      <c r="T44" s="4">
        <v>179</v>
      </c>
      <c r="U44" s="4">
        <v>15.7</v>
      </c>
      <c r="V44" s="4">
        <v>3.2</v>
      </c>
      <c r="W44" s="4">
        <v>118.1</v>
      </c>
      <c r="X44" s="4">
        <v>3.4</v>
      </c>
      <c r="Y44" s="4"/>
      <c r="Z44" s="4"/>
      <c r="AA44" s="18">
        <f t="shared" si="0"/>
        <v>34.735294117647058</v>
      </c>
      <c r="AB44" s="18">
        <f t="shared" si="1"/>
        <v>4.9062499999999991</v>
      </c>
      <c r="AC44" s="18">
        <f t="shared" si="4"/>
        <v>1</v>
      </c>
      <c r="AD44" s="7">
        <v>765.14541544519977</v>
      </c>
      <c r="AE44" s="16"/>
      <c r="AF44" s="98"/>
      <c r="AG44" s="84"/>
      <c r="AI44" s="84"/>
    </row>
    <row r="45" spans="1:35" ht="14.1" customHeight="1">
      <c r="A45" s="98" t="s">
        <v>1153</v>
      </c>
      <c r="B45" s="98" t="s">
        <v>1097</v>
      </c>
      <c r="C45" s="46" t="s">
        <v>1137</v>
      </c>
      <c r="D45" s="4">
        <v>65.63</v>
      </c>
      <c r="E45" s="4">
        <v>0.59</v>
      </c>
      <c r="F45" s="4">
        <v>15.65</v>
      </c>
      <c r="G45" s="4"/>
      <c r="H45" s="4"/>
      <c r="I45" s="4">
        <v>0.74</v>
      </c>
      <c r="J45" s="4">
        <v>4.93</v>
      </c>
      <c r="K45" s="4">
        <v>0.13</v>
      </c>
      <c r="L45" s="4">
        <v>2.19</v>
      </c>
      <c r="M45" s="4">
        <v>4.07</v>
      </c>
      <c r="N45" s="4">
        <v>3.09</v>
      </c>
      <c r="O45" s="4">
        <v>2.29</v>
      </c>
      <c r="P45" s="4">
        <v>0.27</v>
      </c>
      <c r="Q45" s="4"/>
      <c r="R45" s="4"/>
      <c r="S45" s="4">
        <v>125</v>
      </c>
      <c r="T45" s="4">
        <v>343.1</v>
      </c>
      <c r="U45" s="4"/>
      <c r="V45" s="4"/>
      <c r="W45" s="4">
        <v>42.86</v>
      </c>
      <c r="X45" s="4"/>
      <c r="Y45" s="4"/>
      <c r="Z45" s="4"/>
      <c r="AA45" s="18"/>
      <c r="AB45" s="18"/>
      <c r="AC45" s="18">
        <f t="shared" si="4"/>
        <v>0.3643252696006995</v>
      </c>
      <c r="AD45" s="18">
        <v>674.09218304089643</v>
      </c>
      <c r="AE45" s="16">
        <f t="shared" ref="AE45:AE57" si="5">I45/J45</f>
        <v>0.15010141987829614</v>
      </c>
      <c r="AF45" s="98" t="s">
        <v>1154</v>
      </c>
    </row>
    <row r="46" spans="1:35">
      <c r="A46" s="98"/>
      <c r="B46" s="98"/>
      <c r="C46" s="46" t="s">
        <v>1138</v>
      </c>
      <c r="D46" s="4">
        <v>65.14</v>
      </c>
      <c r="E46" s="4">
        <v>0.47</v>
      </c>
      <c r="F46" s="4">
        <v>15.93</v>
      </c>
      <c r="G46" s="4"/>
      <c r="H46" s="4"/>
      <c r="I46" s="4">
        <v>0.5</v>
      </c>
      <c r="J46" s="4">
        <v>4.3099999999999996</v>
      </c>
      <c r="K46" s="4">
        <v>0.08</v>
      </c>
      <c r="L46" s="4">
        <v>1.79</v>
      </c>
      <c r="M46" s="4">
        <v>3.28</v>
      </c>
      <c r="N46" s="4">
        <v>2.74</v>
      </c>
      <c r="O46" s="4">
        <v>4.38</v>
      </c>
      <c r="P46" s="4">
        <v>0.39</v>
      </c>
      <c r="Q46" s="4"/>
      <c r="R46" s="4"/>
      <c r="S46" s="4">
        <v>159</v>
      </c>
      <c r="T46" s="4">
        <v>244.3</v>
      </c>
      <c r="U46" s="4"/>
      <c r="V46" s="4"/>
      <c r="W46" s="4">
        <v>37.96</v>
      </c>
      <c r="X46" s="4"/>
      <c r="Y46" s="4"/>
      <c r="Z46" s="4"/>
      <c r="AA46" s="18"/>
      <c r="AB46" s="18"/>
      <c r="AC46" s="18">
        <f t="shared" si="4"/>
        <v>0.6508391322144903</v>
      </c>
      <c r="AD46" s="18">
        <v>665.41019150108139</v>
      </c>
      <c r="AE46" s="16">
        <f t="shared" si="5"/>
        <v>0.11600928074245941</v>
      </c>
      <c r="AF46" s="98"/>
    </row>
    <row r="47" spans="1:35">
      <c r="A47" s="98"/>
      <c r="B47" s="98"/>
      <c r="C47" s="46" t="s">
        <v>1139</v>
      </c>
      <c r="D47" s="4">
        <v>65.209999999999994</v>
      </c>
      <c r="E47" s="4">
        <v>0.62</v>
      </c>
      <c r="F47" s="4">
        <v>14.99</v>
      </c>
      <c r="G47" s="4"/>
      <c r="H47" s="4"/>
      <c r="I47" s="4">
        <v>0.66</v>
      </c>
      <c r="J47" s="4">
        <v>6.07</v>
      </c>
      <c r="K47" s="4">
        <v>0.09</v>
      </c>
      <c r="L47" s="4">
        <v>2.04</v>
      </c>
      <c r="M47" s="4">
        <v>4.2699999999999996</v>
      </c>
      <c r="N47" s="4">
        <v>2.4</v>
      </c>
      <c r="O47" s="4">
        <v>2.34</v>
      </c>
      <c r="P47" s="4">
        <v>0.24</v>
      </c>
      <c r="Q47" s="4"/>
      <c r="R47" s="4"/>
      <c r="S47" s="4">
        <v>144</v>
      </c>
      <c r="T47" s="4">
        <v>257.89999999999998</v>
      </c>
      <c r="U47" s="4"/>
      <c r="V47" s="4"/>
      <c r="W47" s="4">
        <v>84.77</v>
      </c>
      <c r="X47" s="4"/>
      <c r="Y47" s="4"/>
      <c r="Z47" s="4"/>
      <c r="AA47" s="18"/>
      <c r="AB47" s="18"/>
      <c r="AC47" s="18">
        <f t="shared" si="4"/>
        <v>0.55835595191934861</v>
      </c>
      <c r="AD47" s="18">
        <v>725.51326569024354</v>
      </c>
      <c r="AE47" s="16">
        <f t="shared" si="5"/>
        <v>0.10873146622734761</v>
      </c>
      <c r="AF47" s="98"/>
    </row>
    <row r="48" spans="1:35">
      <c r="A48" s="98"/>
      <c r="B48" s="98"/>
      <c r="C48" s="46" t="s">
        <v>1140</v>
      </c>
      <c r="D48" s="4">
        <v>66.37</v>
      </c>
      <c r="E48" s="4">
        <v>0.51</v>
      </c>
      <c r="F48" s="4">
        <v>15.33</v>
      </c>
      <c r="G48" s="4"/>
      <c r="H48" s="4"/>
      <c r="I48" s="4">
        <v>1.1100000000000001</v>
      </c>
      <c r="J48" s="4">
        <v>5.01</v>
      </c>
      <c r="K48" s="4">
        <v>0.09</v>
      </c>
      <c r="L48" s="4">
        <v>1.77</v>
      </c>
      <c r="M48" s="4">
        <v>3.75</v>
      </c>
      <c r="N48" s="4">
        <v>3.18</v>
      </c>
      <c r="O48" s="4">
        <v>2.12</v>
      </c>
      <c r="P48" s="4">
        <v>0.27</v>
      </c>
      <c r="Q48" s="4"/>
      <c r="R48" s="4"/>
      <c r="S48" s="4">
        <v>112</v>
      </c>
      <c r="T48" s="4">
        <v>305.89999999999998</v>
      </c>
      <c r="U48" s="4"/>
      <c r="V48" s="4"/>
      <c r="W48" s="4">
        <v>84.77</v>
      </c>
      <c r="X48" s="4"/>
      <c r="Y48" s="4"/>
      <c r="Z48" s="4"/>
      <c r="AA48" s="18"/>
      <c r="AB48" s="18"/>
      <c r="AC48" s="18">
        <f t="shared" si="4"/>
        <v>0.36613272311212819</v>
      </c>
      <c r="AD48" s="18">
        <v>727.63445212164822</v>
      </c>
      <c r="AE48" s="16">
        <f t="shared" si="5"/>
        <v>0.22155688622754494</v>
      </c>
      <c r="AF48" s="98"/>
    </row>
    <row r="49" spans="1:35">
      <c r="A49" s="98"/>
      <c r="B49" s="98" t="s">
        <v>1098</v>
      </c>
      <c r="C49" s="46" t="s">
        <v>1141</v>
      </c>
      <c r="D49" s="4">
        <v>71.180000000000007</v>
      </c>
      <c r="E49" s="4">
        <v>0.23</v>
      </c>
      <c r="F49" s="4">
        <v>15.02</v>
      </c>
      <c r="G49" s="4"/>
      <c r="H49" s="4"/>
      <c r="I49" s="4">
        <v>0.68</v>
      </c>
      <c r="J49" s="4">
        <v>2.42</v>
      </c>
      <c r="K49" s="4">
        <v>0.06</v>
      </c>
      <c r="L49" s="4">
        <v>0.56999999999999995</v>
      </c>
      <c r="M49" s="4">
        <v>2.14</v>
      </c>
      <c r="N49" s="4">
        <v>3.15</v>
      </c>
      <c r="O49" s="4">
        <v>4.1100000000000003</v>
      </c>
      <c r="P49" s="4">
        <v>7.0000000000000007E-2</v>
      </c>
      <c r="Q49" s="4"/>
      <c r="R49" s="4"/>
      <c r="S49" s="4">
        <v>98</v>
      </c>
      <c r="T49" s="4">
        <v>73.260000000000005</v>
      </c>
      <c r="U49" s="4"/>
      <c r="V49" s="4"/>
      <c r="W49" s="4">
        <v>38.46</v>
      </c>
      <c r="X49" s="4"/>
      <c r="Y49" s="4"/>
      <c r="Z49" s="4"/>
      <c r="AA49" s="18"/>
      <c r="AB49" s="18"/>
      <c r="AC49" s="18">
        <f t="shared" si="4"/>
        <v>1.3377013377013376</v>
      </c>
      <c r="AD49" s="18">
        <v>678.47188202288464</v>
      </c>
      <c r="AE49" s="16">
        <f t="shared" si="5"/>
        <v>0.28099173553719009</v>
      </c>
      <c r="AF49" s="98"/>
    </row>
    <row r="50" spans="1:35">
      <c r="A50" s="98"/>
      <c r="B50" s="98"/>
      <c r="C50" s="46" t="s">
        <v>1142</v>
      </c>
      <c r="D50" s="4">
        <v>71.48</v>
      </c>
      <c r="E50" s="4">
        <v>0.25</v>
      </c>
      <c r="F50" s="4">
        <v>14.98</v>
      </c>
      <c r="G50" s="4"/>
      <c r="H50" s="4"/>
      <c r="I50" s="4">
        <v>0.42</v>
      </c>
      <c r="J50" s="4">
        <v>2.56</v>
      </c>
      <c r="K50" s="4">
        <v>0.06</v>
      </c>
      <c r="L50" s="4">
        <v>0.61</v>
      </c>
      <c r="M50" s="4">
        <v>2.29</v>
      </c>
      <c r="N50" s="4">
        <v>3.68</v>
      </c>
      <c r="O50" s="4">
        <v>3.48</v>
      </c>
      <c r="P50" s="4">
        <v>0.06</v>
      </c>
      <c r="Q50" s="4"/>
      <c r="R50" s="4"/>
      <c r="S50" s="4">
        <v>90</v>
      </c>
      <c r="T50" s="4">
        <v>167.5</v>
      </c>
      <c r="U50" s="4"/>
      <c r="V50" s="4"/>
      <c r="W50" s="4">
        <v>96.32</v>
      </c>
      <c r="X50" s="4"/>
      <c r="Y50" s="4"/>
      <c r="Z50" s="4"/>
      <c r="AA50" s="18"/>
      <c r="AB50" s="18"/>
      <c r="AC50" s="18">
        <f t="shared" si="4"/>
        <v>0.53731343283582089</v>
      </c>
      <c r="AD50" s="18">
        <v>744.04629388137278</v>
      </c>
      <c r="AE50" s="16">
        <f t="shared" si="5"/>
        <v>0.1640625</v>
      </c>
      <c r="AF50" s="98"/>
    </row>
    <row r="51" spans="1:35">
      <c r="A51" s="98"/>
      <c r="B51" s="98"/>
      <c r="C51" s="46" t="s">
        <v>1143</v>
      </c>
      <c r="D51" s="4">
        <v>67.349999999999994</v>
      </c>
      <c r="E51" s="4">
        <v>0.47</v>
      </c>
      <c r="F51" s="4">
        <v>14.86</v>
      </c>
      <c r="G51" s="4"/>
      <c r="H51" s="4"/>
      <c r="I51" s="4">
        <v>0.87</v>
      </c>
      <c r="J51" s="4">
        <v>4.16</v>
      </c>
      <c r="K51" s="4">
        <v>0.11</v>
      </c>
      <c r="L51" s="4">
        <v>1.69</v>
      </c>
      <c r="M51" s="4">
        <v>3.14</v>
      </c>
      <c r="N51" s="4">
        <v>2.61</v>
      </c>
      <c r="O51" s="4">
        <v>3.64</v>
      </c>
      <c r="P51" s="4">
        <v>0.2</v>
      </c>
      <c r="Q51" s="4"/>
      <c r="R51" s="4"/>
      <c r="S51" s="4">
        <v>159</v>
      </c>
      <c r="T51" s="4">
        <v>318.39999999999998</v>
      </c>
      <c r="U51" s="4"/>
      <c r="V51" s="4"/>
      <c r="W51" s="4">
        <v>69.11</v>
      </c>
      <c r="X51" s="4"/>
      <c r="Y51" s="4"/>
      <c r="Z51" s="4"/>
      <c r="AA51" s="18"/>
      <c r="AB51" s="18"/>
      <c r="AC51" s="18">
        <f t="shared" si="4"/>
        <v>0.49937185929648242</v>
      </c>
      <c r="AD51" s="18">
        <v>713.59372205565217</v>
      </c>
      <c r="AE51" s="16">
        <f t="shared" si="5"/>
        <v>0.20913461538461536</v>
      </c>
      <c r="AF51" s="98"/>
    </row>
    <row r="52" spans="1:35">
      <c r="A52" s="98"/>
      <c r="B52" s="98"/>
      <c r="C52" s="46" t="s">
        <v>1144</v>
      </c>
      <c r="D52" s="4">
        <v>70.33</v>
      </c>
      <c r="E52" s="4">
        <v>0.38</v>
      </c>
      <c r="F52" s="4">
        <v>14.76</v>
      </c>
      <c r="G52" s="4"/>
      <c r="H52" s="4"/>
      <c r="I52" s="4">
        <v>0.67</v>
      </c>
      <c r="J52" s="4">
        <v>3.83</v>
      </c>
      <c r="K52" s="4">
        <v>0.09</v>
      </c>
      <c r="L52" s="4">
        <v>1.6</v>
      </c>
      <c r="M52" s="4">
        <v>2.56</v>
      </c>
      <c r="N52" s="4">
        <v>2.61</v>
      </c>
      <c r="O52" s="4">
        <v>2.68</v>
      </c>
      <c r="P52" s="4">
        <v>0.18</v>
      </c>
      <c r="Q52" s="4"/>
      <c r="R52" s="4"/>
      <c r="S52" s="4">
        <v>138</v>
      </c>
      <c r="T52" s="4">
        <v>240.6</v>
      </c>
      <c r="U52" s="4"/>
      <c r="V52" s="4"/>
      <c r="W52" s="4">
        <v>49.53</v>
      </c>
      <c r="X52" s="4"/>
      <c r="Y52" s="4"/>
      <c r="Z52" s="4"/>
      <c r="AA52" s="18"/>
      <c r="AB52" s="18"/>
      <c r="AC52" s="18">
        <f t="shared" si="4"/>
        <v>0.57356608478802995</v>
      </c>
      <c r="AD52" s="18">
        <v>705.22251802723883</v>
      </c>
      <c r="AE52" s="16">
        <f t="shared" si="5"/>
        <v>0.17493472584856398</v>
      </c>
      <c r="AF52" s="98"/>
    </row>
    <row r="53" spans="1:35">
      <c r="A53" s="98"/>
      <c r="B53" s="98" t="s">
        <v>1099</v>
      </c>
      <c r="C53" s="46" t="s">
        <v>1145</v>
      </c>
      <c r="D53" s="4">
        <v>63.66</v>
      </c>
      <c r="E53" s="4">
        <v>0.63</v>
      </c>
      <c r="F53" s="4">
        <v>15.22</v>
      </c>
      <c r="G53" s="4"/>
      <c r="H53" s="4"/>
      <c r="I53" s="4">
        <v>0.87</v>
      </c>
      <c r="J53" s="4">
        <v>4.3499999999999996</v>
      </c>
      <c r="K53" s="4">
        <v>0.13</v>
      </c>
      <c r="L53" s="4">
        <v>2.38</v>
      </c>
      <c r="M53" s="4">
        <v>4.42</v>
      </c>
      <c r="N53" s="4">
        <v>2.5299999999999998</v>
      </c>
      <c r="O53" s="4">
        <v>4.5999999999999996</v>
      </c>
      <c r="P53" s="4">
        <v>0.28000000000000003</v>
      </c>
      <c r="Q53" s="4"/>
      <c r="R53" s="4"/>
      <c r="S53" s="4">
        <v>168</v>
      </c>
      <c r="T53" s="4">
        <v>294.5</v>
      </c>
      <c r="U53" s="4"/>
      <c r="V53" s="4"/>
      <c r="W53" s="4">
        <v>48.14</v>
      </c>
      <c r="X53" s="4"/>
      <c r="Y53" s="4"/>
      <c r="Z53" s="4"/>
      <c r="AA53" s="18"/>
      <c r="AB53" s="18"/>
      <c r="AC53" s="18">
        <f t="shared" si="4"/>
        <v>0.57045840407470294</v>
      </c>
      <c r="AD53" s="18">
        <v>662.82121425349101</v>
      </c>
      <c r="AE53" s="16">
        <f t="shared" si="5"/>
        <v>0.2</v>
      </c>
      <c r="AF53" s="98"/>
    </row>
    <row r="54" spans="1:35">
      <c r="A54" s="98"/>
      <c r="B54" s="98"/>
      <c r="C54" s="46" t="s">
        <v>1146</v>
      </c>
      <c r="D54" s="4">
        <v>60.41</v>
      </c>
      <c r="E54" s="4">
        <v>0.87</v>
      </c>
      <c r="F54" s="4">
        <v>15.36</v>
      </c>
      <c r="G54" s="4"/>
      <c r="H54" s="4"/>
      <c r="I54" s="4">
        <v>1.19</v>
      </c>
      <c r="J54" s="4">
        <v>5.16</v>
      </c>
      <c r="K54" s="4">
        <v>0.15</v>
      </c>
      <c r="L54" s="4">
        <v>2.97</v>
      </c>
      <c r="M54" s="4">
        <v>5.66</v>
      </c>
      <c r="N54" s="4">
        <v>2.59</v>
      </c>
      <c r="O54" s="4">
        <v>2.5299999999999998</v>
      </c>
      <c r="P54" s="4">
        <v>0.34</v>
      </c>
      <c r="Q54" s="4"/>
      <c r="R54" s="4"/>
      <c r="S54" s="4">
        <v>126</v>
      </c>
      <c r="T54" s="4">
        <v>421.2</v>
      </c>
      <c r="U54" s="4"/>
      <c r="V54" s="4"/>
      <c r="W54" s="4">
        <v>62.12</v>
      </c>
      <c r="X54" s="4"/>
      <c r="Y54" s="4"/>
      <c r="Z54" s="4"/>
      <c r="AA54" s="4"/>
      <c r="AB54" s="4"/>
      <c r="AC54" s="18">
        <f t="shared" si="4"/>
        <v>0.29914529914529914</v>
      </c>
      <c r="AD54" s="18">
        <v>677.25728285454079</v>
      </c>
      <c r="AE54" s="16">
        <f t="shared" si="5"/>
        <v>0.23062015503875968</v>
      </c>
      <c r="AF54" s="98"/>
    </row>
    <row r="55" spans="1:35">
      <c r="A55" s="98"/>
      <c r="B55" s="98"/>
      <c r="C55" s="46" t="s">
        <v>1147</v>
      </c>
      <c r="D55" s="4">
        <v>58.99</v>
      </c>
      <c r="E55" s="4">
        <v>0.81</v>
      </c>
      <c r="F55" s="4">
        <v>15.54</v>
      </c>
      <c r="G55" s="4"/>
      <c r="H55" s="4"/>
      <c r="I55" s="4">
        <v>1.01</v>
      </c>
      <c r="J55" s="4">
        <v>5.41</v>
      </c>
      <c r="K55" s="4">
        <v>0.14000000000000001</v>
      </c>
      <c r="L55" s="4">
        <v>3.12</v>
      </c>
      <c r="M55" s="4">
        <v>5.03</v>
      </c>
      <c r="N55" s="4">
        <v>2.23</v>
      </c>
      <c r="O55" s="4">
        <v>6.06</v>
      </c>
      <c r="P55" s="4">
        <v>0.35</v>
      </c>
      <c r="Q55" s="4"/>
      <c r="R55" s="4"/>
      <c r="S55" s="4">
        <v>188</v>
      </c>
      <c r="T55" s="4">
        <v>420</v>
      </c>
      <c r="U55" s="4"/>
      <c r="V55" s="4"/>
      <c r="W55" s="4">
        <v>65.099999999999994</v>
      </c>
      <c r="X55" s="4"/>
      <c r="Y55" s="4"/>
      <c r="Z55" s="4"/>
      <c r="AA55" s="4"/>
      <c r="AB55" s="4"/>
      <c r="AC55" s="18">
        <f t="shared" si="4"/>
        <v>0.44761904761904764</v>
      </c>
      <c r="AD55" s="18">
        <v>662.63364247485788</v>
      </c>
      <c r="AE55" s="16">
        <f t="shared" si="5"/>
        <v>0.1866913123844732</v>
      </c>
      <c r="AF55" s="98"/>
    </row>
    <row r="56" spans="1:35">
      <c r="A56" s="98"/>
      <c r="B56" s="98"/>
      <c r="C56" s="46" t="s">
        <v>1148</v>
      </c>
      <c r="D56" s="4">
        <v>62.4</v>
      </c>
      <c r="E56" s="4">
        <v>0.69</v>
      </c>
      <c r="F56" s="4">
        <v>15.24</v>
      </c>
      <c r="G56" s="4"/>
      <c r="H56" s="4"/>
      <c r="I56" s="4">
        <v>1.1499999999999999</v>
      </c>
      <c r="J56" s="4">
        <v>5.87</v>
      </c>
      <c r="K56" s="4">
        <v>0.5</v>
      </c>
      <c r="L56" s="4">
        <v>2.86</v>
      </c>
      <c r="M56" s="4">
        <v>4.5999999999999996</v>
      </c>
      <c r="N56" s="4">
        <v>2.38</v>
      </c>
      <c r="O56" s="4">
        <v>6.91</v>
      </c>
      <c r="P56" s="4">
        <v>0.34</v>
      </c>
      <c r="Q56" s="4"/>
      <c r="R56" s="4"/>
      <c r="S56" s="4">
        <v>180</v>
      </c>
      <c r="T56" s="4">
        <v>305.7</v>
      </c>
      <c r="U56" s="4"/>
      <c r="V56" s="4"/>
      <c r="W56" s="4">
        <v>48.5</v>
      </c>
      <c r="X56" s="4"/>
      <c r="Y56" s="4"/>
      <c r="Z56" s="4"/>
      <c r="AA56" s="4"/>
      <c r="AB56" s="4"/>
      <c r="AC56" s="18">
        <f t="shared" si="4"/>
        <v>0.58881256133464188</v>
      </c>
      <c r="AD56" s="18">
        <v>640.59198447271262</v>
      </c>
      <c r="AE56" s="16">
        <f t="shared" si="5"/>
        <v>0.19591141396933559</v>
      </c>
      <c r="AF56" s="98"/>
    </row>
    <row r="57" spans="1:35">
      <c r="A57" s="98"/>
      <c r="B57" s="98"/>
      <c r="C57" s="46" t="s">
        <v>1149</v>
      </c>
      <c r="D57" s="4">
        <v>61.06</v>
      </c>
      <c r="E57" s="4">
        <v>0.74</v>
      </c>
      <c r="F57" s="4">
        <v>15.41</v>
      </c>
      <c r="G57" s="4"/>
      <c r="H57" s="4"/>
      <c r="I57" s="4">
        <v>1.0900000000000001</v>
      </c>
      <c r="J57" s="4">
        <v>5.9</v>
      </c>
      <c r="K57" s="4">
        <v>0.13</v>
      </c>
      <c r="L57" s="4">
        <v>2.91</v>
      </c>
      <c r="M57" s="4">
        <v>4.63</v>
      </c>
      <c r="N57" s="4">
        <v>2.5499999999999998</v>
      </c>
      <c r="O57" s="4">
        <v>5.09</v>
      </c>
      <c r="P57" s="4">
        <v>0.33</v>
      </c>
      <c r="Q57" s="4"/>
      <c r="R57" s="4"/>
      <c r="S57" s="4">
        <v>161</v>
      </c>
      <c r="T57" s="4">
        <v>374.1</v>
      </c>
      <c r="U57" s="4"/>
      <c r="V57" s="4"/>
      <c r="W57" s="4">
        <v>58.64</v>
      </c>
      <c r="X57" s="4"/>
      <c r="Y57" s="4"/>
      <c r="Z57" s="4"/>
      <c r="AA57" s="4"/>
      <c r="AB57" s="4"/>
      <c r="AC57" s="18">
        <f t="shared" si="4"/>
        <v>0.43036621224271582</v>
      </c>
      <c r="AD57" s="18">
        <v>665.90040925708456</v>
      </c>
      <c r="AE57" s="16">
        <f t="shared" si="5"/>
        <v>0.18474576271186441</v>
      </c>
      <c r="AF57" s="98"/>
      <c r="AG57" s="85"/>
      <c r="AI57" s="85"/>
    </row>
    <row r="58" spans="1:35" ht="18.75">
      <c r="A58" s="87" t="s">
        <v>1480</v>
      </c>
    </row>
    <row r="59" spans="1:35">
      <c r="A59" s="86"/>
    </row>
    <row r="60" spans="1:35">
      <c r="A60" s="6" t="s">
        <v>688</v>
      </c>
    </row>
    <row r="61" spans="1:35">
      <c r="A61" s="92" t="s">
        <v>1161</v>
      </c>
    </row>
    <row r="62" spans="1:35">
      <c r="A62" s="92" t="s">
        <v>1163</v>
      </c>
    </row>
    <row r="63" spans="1:35">
      <c r="A63" s="22" t="s">
        <v>1155</v>
      </c>
    </row>
    <row r="64" spans="1:35">
      <c r="A64" s="21" t="s">
        <v>1156</v>
      </c>
    </row>
    <row r="65" spans="1:1">
      <c r="A65" s="92" t="s">
        <v>1165</v>
      </c>
    </row>
    <row r="66" spans="1:1">
      <c r="A66" s="92" t="s">
        <v>1158</v>
      </c>
    </row>
    <row r="67" spans="1:1">
      <c r="A67" s="92" t="s">
        <v>1159</v>
      </c>
    </row>
  </sheetData>
  <sortState xmlns:xlrd2="http://schemas.microsoft.com/office/spreadsheetml/2017/richdata2" ref="A61:A67">
    <sortCondition ref="A61:A67"/>
  </sortState>
  <mergeCells count="19">
    <mergeCell ref="A45:A57"/>
    <mergeCell ref="B45:B48"/>
    <mergeCell ref="AF45:AF57"/>
    <mergeCell ref="B49:B52"/>
    <mergeCell ref="B53:B57"/>
    <mergeCell ref="A21:A44"/>
    <mergeCell ref="B21:B25"/>
    <mergeCell ref="AF21:AF25"/>
    <mergeCell ref="B26:B29"/>
    <mergeCell ref="AF26:AF29"/>
    <mergeCell ref="B30:B34"/>
    <mergeCell ref="AF30:AF39"/>
    <mergeCell ref="B35:B39"/>
    <mergeCell ref="AF40:AF44"/>
    <mergeCell ref="A3:A20"/>
    <mergeCell ref="B3:B13"/>
    <mergeCell ref="AF3:AF13"/>
    <mergeCell ref="B14:B20"/>
    <mergeCell ref="AF14:AF20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117"/>
  <sheetViews>
    <sheetView workbookViewId="0">
      <selection activeCell="A2" sqref="A2"/>
    </sheetView>
  </sheetViews>
  <sheetFormatPr defaultColWidth="9" defaultRowHeight="15"/>
  <cols>
    <col min="1" max="1" width="17.42578125" style="68" customWidth="1"/>
    <col min="2" max="2" width="16.140625" style="69" customWidth="1"/>
    <col min="3" max="3" width="14.140625" style="70" bestFit="1" customWidth="1"/>
    <col min="4" max="30" width="9" style="68"/>
    <col min="31" max="31" width="11" style="68" bestFit="1" customWidth="1"/>
    <col min="32" max="32" width="12.85546875" style="69" customWidth="1"/>
    <col min="33" max="16384" width="9" style="68"/>
  </cols>
  <sheetData>
    <row r="1" spans="1:32">
      <c r="A1" s="68" t="s">
        <v>1461</v>
      </c>
    </row>
    <row r="2" spans="1:32" s="70" customFormat="1" ht="18">
      <c r="A2" s="54" t="s">
        <v>875</v>
      </c>
      <c r="B2" s="46" t="s">
        <v>2</v>
      </c>
      <c r="C2" s="54" t="s">
        <v>1045</v>
      </c>
      <c r="D2" s="54" t="s">
        <v>1467</v>
      </c>
      <c r="E2" s="54" t="s">
        <v>1468</v>
      </c>
      <c r="F2" s="54" t="s">
        <v>1469</v>
      </c>
      <c r="G2" s="54" t="s">
        <v>1477</v>
      </c>
      <c r="H2" s="54" t="s">
        <v>1470</v>
      </c>
      <c r="I2" s="54" t="s">
        <v>1471</v>
      </c>
      <c r="J2" s="54" t="s">
        <v>6</v>
      </c>
      <c r="K2" s="54" t="s">
        <v>8</v>
      </c>
      <c r="L2" s="54" t="s">
        <v>9</v>
      </c>
      <c r="M2" s="54" t="s">
        <v>10</v>
      </c>
      <c r="N2" s="54" t="s">
        <v>1472</v>
      </c>
      <c r="O2" s="54" t="s">
        <v>1473</v>
      </c>
      <c r="P2" s="54" t="s">
        <v>1474</v>
      </c>
      <c r="Q2" s="54" t="s">
        <v>629</v>
      </c>
      <c r="R2" s="54" t="s">
        <v>720</v>
      </c>
      <c r="S2" s="54" t="s">
        <v>14</v>
      </c>
      <c r="T2" s="54" t="s">
        <v>15</v>
      </c>
      <c r="U2" s="54" t="s">
        <v>17</v>
      </c>
      <c r="V2" s="54" t="s">
        <v>19</v>
      </c>
      <c r="W2" s="54" t="s">
        <v>16</v>
      </c>
      <c r="X2" s="54" t="s">
        <v>18</v>
      </c>
      <c r="Y2" s="54" t="s">
        <v>375</v>
      </c>
      <c r="Z2" s="54" t="s">
        <v>376</v>
      </c>
      <c r="AA2" s="54" t="s">
        <v>20</v>
      </c>
      <c r="AB2" s="54" t="s">
        <v>21</v>
      </c>
      <c r="AC2" s="54" t="s">
        <v>22</v>
      </c>
      <c r="AD2" s="54" t="s">
        <v>1476</v>
      </c>
      <c r="AE2" s="54" t="s">
        <v>1475</v>
      </c>
      <c r="AF2" s="46" t="s">
        <v>765</v>
      </c>
    </row>
    <row r="3" spans="1:32" s="70" customFormat="1">
      <c r="A3" s="98" t="s">
        <v>1166</v>
      </c>
      <c r="B3" s="98" t="s">
        <v>129</v>
      </c>
      <c r="C3" s="54" t="s">
        <v>1191</v>
      </c>
      <c r="D3" s="23">
        <v>71.849999999999994</v>
      </c>
      <c r="E3" s="23">
        <v>0.2</v>
      </c>
      <c r="F3" s="23">
        <v>14.85</v>
      </c>
      <c r="G3" s="54"/>
      <c r="H3" s="54"/>
      <c r="I3" s="23">
        <v>1.42</v>
      </c>
      <c r="J3" s="23"/>
      <c r="K3" s="23">
        <v>1.7000000000000001E-2</v>
      </c>
      <c r="L3" s="23">
        <v>0.35</v>
      </c>
      <c r="M3" s="23">
        <v>0.53</v>
      </c>
      <c r="N3" s="23">
        <v>2.76</v>
      </c>
      <c r="O3" s="23">
        <v>5.57</v>
      </c>
      <c r="P3" s="23">
        <v>0.2</v>
      </c>
      <c r="Q3" s="23">
        <v>1.38</v>
      </c>
      <c r="R3" s="23">
        <f t="shared" ref="R3:R23" si="0">SUM(D3:Q3)</f>
        <v>99.126999999999995</v>
      </c>
      <c r="S3" s="24">
        <v>430</v>
      </c>
      <c r="T3" s="24">
        <v>114</v>
      </c>
      <c r="U3" s="24">
        <v>9.3000000000000007</v>
      </c>
      <c r="V3" s="54"/>
      <c r="W3" s="24">
        <v>115</v>
      </c>
      <c r="X3" s="54"/>
      <c r="Y3" s="54"/>
      <c r="Z3" s="54"/>
      <c r="AA3" s="24">
        <f t="shared" ref="AA3:AA34" si="1">S3/T3</f>
        <v>3.7719298245614037</v>
      </c>
      <c r="AB3" s="54"/>
      <c r="AC3" s="54"/>
      <c r="AD3" s="41">
        <v>777.54538080959105</v>
      </c>
      <c r="AE3" s="23"/>
      <c r="AF3" s="98" t="s">
        <v>1173</v>
      </c>
    </row>
    <row r="4" spans="1:32" s="70" customFormat="1">
      <c r="A4" s="98"/>
      <c r="B4" s="98"/>
      <c r="C4" s="54" t="s">
        <v>1192</v>
      </c>
      <c r="D4" s="23">
        <v>72.364794598360916</v>
      </c>
      <c r="E4" s="23">
        <v>0.22301521207398814</v>
      </c>
      <c r="F4" s="23">
        <v>14.925391298267424</v>
      </c>
      <c r="G4" s="54"/>
      <c r="H4" s="54"/>
      <c r="I4" s="23">
        <v>1.4806215376375853</v>
      </c>
      <c r="J4" s="23"/>
      <c r="K4" s="23">
        <v>2.6561788915704192E-2</v>
      </c>
      <c r="L4" s="23">
        <v>0.37617731903863177</v>
      </c>
      <c r="M4" s="23">
        <v>0.58427884416924669</v>
      </c>
      <c r="N4" s="23">
        <v>2.6580335722857624</v>
      </c>
      <c r="O4" s="23">
        <v>5.9598446296904148</v>
      </c>
      <c r="P4" s="23">
        <v>0.22529763770844327</v>
      </c>
      <c r="Q4" s="23">
        <v>1.204</v>
      </c>
      <c r="R4" s="23">
        <f t="shared" si="0"/>
        <v>100.0280164381481</v>
      </c>
      <c r="S4" s="24">
        <v>365.21716451288023</v>
      </c>
      <c r="T4" s="24">
        <v>90.546282070885468</v>
      </c>
      <c r="U4" s="24">
        <v>8.1999999999999993</v>
      </c>
      <c r="V4" s="54"/>
      <c r="W4" s="24">
        <v>88.219228287360906</v>
      </c>
      <c r="X4" s="54"/>
      <c r="Y4" s="54"/>
      <c r="Z4" s="54"/>
      <c r="AA4" s="24">
        <f t="shared" si="1"/>
        <v>4.0334860378581272</v>
      </c>
      <c r="AB4" s="54"/>
      <c r="AC4" s="54"/>
      <c r="AD4" s="41">
        <v>753.08814489269446</v>
      </c>
      <c r="AE4" s="23"/>
      <c r="AF4" s="98"/>
    </row>
    <row r="5" spans="1:32" s="70" customFormat="1">
      <c r="A5" s="98"/>
      <c r="B5" s="98"/>
      <c r="C5" s="54" t="s">
        <v>1193</v>
      </c>
      <c r="D5" s="23">
        <v>72.08</v>
      </c>
      <c r="E5" s="23">
        <v>0.19</v>
      </c>
      <c r="F5" s="23">
        <v>14.94</v>
      </c>
      <c r="G5" s="54"/>
      <c r="H5" s="54"/>
      <c r="I5" s="23">
        <v>1.46</v>
      </c>
      <c r="J5" s="23"/>
      <c r="K5" s="23">
        <v>2.8000000000000001E-2</v>
      </c>
      <c r="L5" s="23">
        <v>0.36</v>
      </c>
      <c r="M5" s="23">
        <v>0.63</v>
      </c>
      <c r="N5" s="23">
        <v>2.95</v>
      </c>
      <c r="O5" s="23">
        <v>5.15</v>
      </c>
      <c r="P5" s="23">
        <v>0.21</v>
      </c>
      <c r="Q5" s="23">
        <v>1.28</v>
      </c>
      <c r="R5" s="23">
        <f t="shared" si="0"/>
        <v>99.277999999999992</v>
      </c>
      <c r="S5" s="24">
        <v>449</v>
      </c>
      <c r="T5" s="24">
        <v>103</v>
      </c>
      <c r="U5" s="24">
        <v>10.4</v>
      </c>
      <c r="V5" s="54"/>
      <c r="W5" s="24">
        <v>105</v>
      </c>
      <c r="X5" s="54"/>
      <c r="Y5" s="54"/>
      <c r="Z5" s="54"/>
      <c r="AA5" s="24">
        <f t="shared" si="1"/>
        <v>4.3592233009708741</v>
      </c>
      <c r="AB5" s="54"/>
      <c r="AC5" s="54"/>
      <c r="AD5" s="41">
        <v>770.03660462346022</v>
      </c>
      <c r="AE5" s="23"/>
      <c r="AF5" s="98"/>
    </row>
    <row r="6" spans="1:32" s="70" customFormat="1">
      <c r="A6" s="98"/>
      <c r="B6" s="98"/>
      <c r="C6" s="54" t="s">
        <v>1194</v>
      </c>
      <c r="D6" s="23">
        <v>73.13</v>
      </c>
      <c r="E6" s="23">
        <v>0.05</v>
      </c>
      <c r="F6" s="23">
        <v>14.78</v>
      </c>
      <c r="G6" s="54"/>
      <c r="H6" s="54"/>
      <c r="I6" s="23">
        <v>0.85</v>
      </c>
      <c r="J6" s="23"/>
      <c r="K6" s="23">
        <v>2.1999999999999999E-2</v>
      </c>
      <c r="L6" s="23">
        <v>0.12</v>
      </c>
      <c r="M6" s="23">
        <v>0.44</v>
      </c>
      <c r="N6" s="23">
        <v>3.31</v>
      </c>
      <c r="O6" s="23">
        <v>4.83</v>
      </c>
      <c r="P6" s="23">
        <v>0.26</v>
      </c>
      <c r="Q6" s="23">
        <v>1</v>
      </c>
      <c r="R6" s="23">
        <f t="shared" si="0"/>
        <v>98.792000000000002</v>
      </c>
      <c r="S6" s="24">
        <v>446</v>
      </c>
      <c r="T6" s="24">
        <v>52</v>
      </c>
      <c r="U6" s="24">
        <v>12.9</v>
      </c>
      <c r="V6" s="54"/>
      <c r="W6" s="24">
        <v>24</v>
      </c>
      <c r="X6" s="54"/>
      <c r="Y6" s="54"/>
      <c r="Z6" s="54"/>
      <c r="AA6" s="24">
        <f t="shared" si="1"/>
        <v>8.5769230769230766</v>
      </c>
      <c r="AB6" s="54"/>
      <c r="AC6" s="54"/>
      <c r="AD6" s="41">
        <v>659.55388800521871</v>
      </c>
      <c r="AE6" s="23"/>
      <c r="AF6" s="98"/>
    </row>
    <row r="7" spans="1:32" s="70" customFormat="1">
      <c r="A7" s="98"/>
      <c r="B7" s="98"/>
      <c r="C7" s="54" t="s">
        <v>1195</v>
      </c>
      <c r="D7" s="23">
        <v>71.989999999999995</v>
      </c>
      <c r="E7" s="23">
        <v>0.3</v>
      </c>
      <c r="F7" s="23">
        <v>15.17</v>
      </c>
      <c r="G7" s="54"/>
      <c r="H7" s="54"/>
      <c r="I7" s="23">
        <v>1.97</v>
      </c>
      <c r="J7" s="23"/>
      <c r="K7" s="23">
        <v>2.1999999999999999E-2</v>
      </c>
      <c r="L7" s="23">
        <v>0.53</v>
      </c>
      <c r="M7" s="23">
        <v>0.9</v>
      </c>
      <c r="N7" s="23">
        <v>2.59</v>
      </c>
      <c r="O7" s="23">
        <v>5.66</v>
      </c>
      <c r="P7" s="23">
        <v>0.24</v>
      </c>
      <c r="Q7" s="23">
        <v>1.28</v>
      </c>
      <c r="R7" s="23">
        <f t="shared" si="0"/>
        <v>100.652</v>
      </c>
      <c r="S7" s="24">
        <v>398</v>
      </c>
      <c r="T7" s="24">
        <v>131</v>
      </c>
      <c r="U7" s="24">
        <v>8.5</v>
      </c>
      <c r="V7" s="54"/>
      <c r="W7" s="24">
        <v>151</v>
      </c>
      <c r="X7" s="54"/>
      <c r="Y7" s="54"/>
      <c r="Z7" s="54"/>
      <c r="AA7" s="24">
        <f t="shared" si="1"/>
        <v>3.0381679389312977</v>
      </c>
      <c r="AB7" s="54"/>
      <c r="AC7" s="54"/>
      <c r="AD7" s="41">
        <v>798.54939496693225</v>
      </c>
      <c r="AE7" s="23"/>
      <c r="AF7" s="98"/>
    </row>
    <row r="8" spans="1:32" s="70" customFormat="1">
      <c r="A8" s="98"/>
      <c r="B8" s="98"/>
      <c r="C8" s="54" t="s">
        <v>1196</v>
      </c>
      <c r="D8" s="23">
        <v>73.290000000000006</v>
      </c>
      <c r="E8" s="23">
        <v>0.24</v>
      </c>
      <c r="F8" s="23">
        <v>14.79</v>
      </c>
      <c r="G8" s="54"/>
      <c r="H8" s="54"/>
      <c r="I8" s="23">
        <v>1.59</v>
      </c>
      <c r="J8" s="23"/>
      <c r="K8" s="23">
        <v>1.7999999999999999E-2</v>
      </c>
      <c r="L8" s="23">
        <v>0.41</v>
      </c>
      <c r="M8" s="23">
        <v>0.98</v>
      </c>
      <c r="N8" s="23">
        <v>3.31</v>
      </c>
      <c r="O8" s="23">
        <v>5.0199999999999996</v>
      </c>
      <c r="P8" s="23">
        <v>7.0000000000000007E-2</v>
      </c>
      <c r="Q8" s="23">
        <v>1.19</v>
      </c>
      <c r="R8" s="23">
        <f t="shared" si="0"/>
        <v>100.90799999999999</v>
      </c>
      <c r="S8" s="24">
        <v>255</v>
      </c>
      <c r="T8" s="24">
        <v>157</v>
      </c>
      <c r="U8" s="24">
        <v>16.100000000000001</v>
      </c>
      <c r="V8" s="54"/>
      <c r="W8" s="24">
        <v>186</v>
      </c>
      <c r="X8" s="54"/>
      <c r="Y8" s="54"/>
      <c r="Z8" s="54"/>
      <c r="AA8" s="24">
        <f t="shared" si="1"/>
        <v>1.624203821656051</v>
      </c>
      <c r="AB8" s="54"/>
      <c r="AC8" s="54"/>
      <c r="AD8" s="41">
        <v>811.12617614497924</v>
      </c>
      <c r="AE8" s="23"/>
      <c r="AF8" s="98"/>
    </row>
    <row r="9" spans="1:32" s="70" customFormat="1">
      <c r="A9" s="98"/>
      <c r="B9" s="98"/>
      <c r="C9" s="54" t="s">
        <v>1197</v>
      </c>
      <c r="D9" s="23">
        <v>73.03</v>
      </c>
      <c r="E9" s="23">
        <v>0.2</v>
      </c>
      <c r="F9" s="23">
        <v>14.75</v>
      </c>
      <c r="G9" s="54"/>
      <c r="H9" s="54"/>
      <c r="I9" s="23">
        <v>1.49</v>
      </c>
      <c r="J9" s="23"/>
      <c r="K9" s="23">
        <v>2.1000000000000001E-2</v>
      </c>
      <c r="L9" s="23">
        <v>0.39</v>
      </c>
      <c r="M9" s="23">
        <v>0.85</v>
      </c>
      <c r="N9" s="23">
        <v>3.19</v>
      </c>
      <c r="O9" s="23">
        <v>5.27</v>
      </c>
      <c r="P9" s="23">
        <v>0.13</v>
      </c>
      <c r="Q9" s="23">
        <v>1.1299999999999999</v>
      </c>
      <c r="R9" s="23">
        <f t="shared" si="0"/>
        <v>100.45099999999998</v>
      </c>
      <c r="S9" s="24">
        <v>314</v>
      </c>
      <c r="T9" s="24">
        <v>132</v>
      </c>
      <c r="U9" s="24">
        <v>6.8</v>
      </c>
      <c r="V9" s="54"/>
      <c r="W9" s="24">
        <v>133</v>
      </c>
      <c r="X9" s="54"/>
      <c r="Y9" s="54"/>
      <c r="Z9" s="54"/>
      <c r="AA9" s="24">
        <f t="shared" si="1"/>
        <v>2.3787878787878789</v>
      </c>
      <c r="AB9" s="54"/>
      <c r="AC9" s="54"/>
      <c r="AD9" s="41">
        <v>782.38663950381749</v>
      </c>
      <c r="AE9" s="23"/>
      <c r="AF9" s="98"/>
    </row>
    <row r="10" spans="1:32" s="70" customFormat="1">
      <c r="A10" s="114" t="s">
        <v>1167</v>
      </c>
      <c r="B10" s="98" t="s">
        <v>123</v>
      </c>
      <c r="C10" s="54" t="s">
        <v>1198</v>
      </c>
      <c r="D10" s="23">
        <v>70.413854526158232</v>
      </c>
      <c r="E10" s="23">
        <v>0.38817270403444165</v>
      </c>
      <c r="F10" s="23">
        <v>15.093486981068553</v>
      </c>
      <c r="G10" s="54"/>
      <c r="H10" s="54"/>
      <c r="I10" s="23">
        <v>2.7905575092037163</v>
      </c>
      <c r="J10" s="23"/>
      <c r="K10" s="23">
        <v>4.1885897905533535E-2</v>
      </c>
      <c r="L10" s="23">
        <v>0.64336868583242635</v>
      </c>
      <c r="M10" s="23">
        <v>0.7442091847265222</v>
      </c>
      <c r="N10" s="23">
        <v>2.738470902612387</v>
      </c>
      <c r="O10" s="23">
        <v>5.8198189115185404</v>
      </c>
      <c r="P10" s="23">
        <v>0.29517604940411019</v>
      </c>
      <c r="Q10" s="23">
        <v>1.1890000000000001</v>
      </c>
      <c r="R10" s="23">
        <f t="shared" si="0"/>
        <v>100.15800135246448</v>
      </c>
      <c r="S10" s="24">
        <v>371.14360445481037</v>
      </c>
      <c r="T10" s="24">
        <v>79.813080142742734</v>
      </c>
      <c r="U10" s="24">
        <v>19</v>
      </c>
      <c r="V10" s="54"/>
      <c r="W10" s="24">
        <v>138.11196200630417</v>
      </c>
      <c r="X10" s="54"/>
      <c r="Y10" s="54"/>
      <c r="Z10" s="54"/>
      <c r="AA10" s="24">
        <f t="shared" si="1"/>
        <v>4.6501601465703839</v>
      </c>
      <c r="AB10" s="54"/>
      <c r="AC10" s="54"/>
      <c r="AD10" s="41">
        <v>787.66179742328666</v>
      </c>
      <c r="AE10" s="23"/>
      <c r="AF10" s="98" t="s">
        <v>1173</v>
      </c>
    </row>
    <row r="11" spans="1:32" s="70" customFormat="1">
      <c r="A11" s="114"/>
      <c r="B11" s="98"/>
      <c r="C11" s="54" t="s">
        <v>1199</v>
      </c>
      <c r="D11" s="23">
        <v>69.77</v>
      </c>
      <c r="E11" s="23">
        <v>0.39</v>
      </c>
      <c r="F11" s="23">
        <v>14.78</v>
      </c>
      <c r="G11" s="54"/>
      <c r="H11" s="54"/>
      <c r="I11" s="23">
        <v>2.85</v>
      </c>
      <c r="J11" s="23"/>
      <c r="K11" s="23">
        <v>4.5999999999999999E-2</v>
      </c>
      <c r="L11" s="23">
        <v>0.69</v>
      </c>
      <c r="M11" s="23">
        <v>0.8</v>
      </c>
      <c r="N11" s="23">
        <v>2.68</v>
      </c>
      <c r="O11" s="23">
        <v>5.43</v>
      </c>
      <c r="P11" s="23">
        <v>0.28000000000000003</v>
      </c>
      <c r="Q11" s="23">
        <v>1.5</v>
      </c>
      <c r="R11" s="23">
        <f t="shared" si="0"/>
        <v>99.216000000000008</v>
      </c>
      <c r="S11" s="24">
        <v>418</v>
      </c>
      <c r="T11" s="24">
        <v>85</v>
      </c>
      <c r="U11" s="24">
        <v>19.399999999999999</v>
      </c>
      <c r="V11" s="54"/>
      <c r="W11" s="24">
        <v>174</v>
      </c>
      <c r="X11" s="54"/>
      <c r="Y11" s="54"/>
      <c r="Z11" s="54"/>
      <c r="AA11" s="24">
        <f t="shared" si="1"/>
        <v>4.9176470588235297</v>
      </c>
      <c r="AB11" s="54"/>
      <c r="AC11" s="54"/>
      <c r="AD11" s="41">
        <v>809.92252897657988</v>
      </c>
      <c r="AE11" s="23"/>
      <c r="AF11" s="98"/>
    </row>
    <row r="12" spans="1:32" s="70" customFormat="1">
      <c r="A12" s="114"/>
      <c r="B12" s="98"/>
      <c r="C12" s="54" t="s">
        <v>1200</v>
      </c>
      <c r="D12" s="23">
        <v>70.86</v>
      </c>
      <c r="E12" s="23">
        <v>0.35</v>
      </c>
      <c r="F12" s="23">
        <v>14.57</v>
      </c>
      <c r="G12" s="54"/>
      <c r="H12" s="54"/>
      <c r="I12" s="23">
        <v>2.6</v>
      </c>
      <c r="J12" s="23"/>
      <c r="K12" s="23">
        <v>4.2000000000000003E-2</v>
      </c>
      <c r="L12" s="23">
        <v>0.62</v>
      </c>
      <c r="M12" s="23">
        <v>0.75</v>
      </c>
      <c r="N12" s="23">
        <v>2.76</v>
      </c>
      <c r="O12" s="23">
        <v>5.19</v>
      </c>
      <c r="P12" s="23">
        <v>0.27</v>
      </c>
      <c r="Q12" s="23">
        <v>1.3</v>
      </c>
      <c r="R12" s="23">
        <f t="shared" si="0"/>
        <v>99.311999999999998</v>
      </c>
      <c r="S12" s="24">
        <v>418</v>
      </c>
      <c r="T12" s="24">
        <v>88</v>
      </c>
      <c r="U12" s="24">
        <v>18.7</v>
      </c>
      <c r="V12" s="54"/>
      <c r="W12" s="24">
        <v>159</v>
      </c>
      <c r="X12" s="54"/>
      <c r="Y12" s="54"/>
      <c r="Z12" s="54"/>
      <c r="AA12" s="24">
        <f t="shared" si="1"/>
        <v>4.75</v>
      </c>
      <c r="AB12" s="54"/>
      <c r="AC12" s="54"/>
      <c r="AD12" s="41">
        <v>803.31329368048102</v>
      </c>
      <c r="AE12" s="23"/>
      <c r="AF12" s="98"/>
    </row>
    <row r="13" spans="1:32" s="70" customFormat="1">
      <c r="A13" s="114"/>
      <c r="B13" s="98" t="s">
        <v>1176</v>
      </c>
      <c r="C13" s="54" t="s">
        <v>1201</v>
      </c>
      <c r="D13" s="23">
        <v>73.5</v>
      </c>
      <c r="E13" s="23">
        <v>0.11</v>
      </c>
      <c r="F13" s="23">
        <v>14.57</v>
      </c>
      <c r="G13" s="54"/>
      <c r="H13" s="54"/>
      <c r="I13" s="23">
        <v>1.51</v>
      </c>
      <c r="J13" s="23"/>
      <c r="K13" s="23">
        <v>2.7E-2</v>
      </c>
      <c r="L13" s="23">
        <v>0.11</v>
      </c>
      <c r="M13" s="23">
        <v>0.37</v>
      </c>
      <c r="N13" s="23">
        <v>3.31</v>
      </c>
      <c r="O13" s="23">
        <v>4.47</v>
      </c>
      <c r="P13" s="23">
        <v>0.35</v>
      </c>
      <c r="Q13" s="23">
        <v>1.22</v>
      </c>
      <c r="R13" s="23">
        <f t="shared" si="0"/>
        <v>99.547000000000011</v>
      </c>
      <c r="S13" s="24">
        <v>952</v>
      </c>
      <c r="T13" s="24">
        <v>16</v>
      </c>
      <c r="U13" s="24">
        <v>33.6</v>
      </c>
      <c r="V13" s="54"/>
      <c r="W13" s="24">
        <v>47</v>
      </c>
      <c r="X13" s="54"/>
      <c r="Y13" s="54"/>
      <c r="Z13" s="54"/>
      <c r="AA13" s="24">
        <f t="shared" si="1"/>
        <v>59.5</v>
      </c>
      <c r="AB13" s="54"/>
      <c r="AC13" s="54"/>
      <c r="AD13" s="41">
        <v>709.61989533049223</v>
      </c>
      <c r="AE13" s="23"/>
      <c r="AF13" s="98"/>
    </row>
    <row r="14" spans="1:32" s="70" customFormat="1">
      <c r="A14" s="114"/>
      <c r="B14" s="98"/>
      <c r="C14" s="54" t="s">
        <v>1202</v>
      </c>
      <c r="D14" s="23">
        <v>73.90827524151878</v>
      </c>
      <c r="E14" s="23">
        <v>0.10414389620436239</v>
      </c>
      <c r="F14" s="23">
        <v>14.35336419858597</v>
      </c>
      <c r="G14" s="54"/>
      <c r="H14" s="54"/>
      <c r="I14" s="23">
        <v>1.5392000159342976</v>
      </c>
      <c r="J14" s="23"/>
      <c r="K14" s="23">
        <v>3.5756254309601804E-2</v>
      </c>
      <c r="L14" s="23">
        <v>7.0313517577314341E-2</v>
      </c>
      <c r="M14" s="23">
        <v>0.37530319917440663</v>
      </c>
      <c r="N14" s="23">
        <v>3.4239890461422737</v>
      </c>
      <c r="O14" s="23">
        <v>4.4950443435018199</v>
      </c>
      <c r="P14" s="23">
        <v>0.35059685867998391</v>
      </c>
      <c r="Q14" s="23">
        <v>1.002</v>
      </c>
      <c r="R14" s="23">
        <f t="shared" si="0"/>
        <v>99.657986571628797</v>
      </c>
      <c r="S14" s="24">
        <v>826.86605949708201</v>
      </c>
      <c r="T14" s="24">
        <v>13.716654477207182</v>
      </c>
      <c r="U14" s="24">
        <v>33.200000000000003</v>
      </c>
      <c r="V14" s="54"/>
      <c r="W14" s="24">
        <v>41.48179748624608</v>
      </c>
      <c r="X14" s="54"/>
      <c r="Y14" s="54"/>
      <c r="Z14" s="54"/>
      <c r="AA14" s="24">
        <f t="shared" si="1"/>
        <v>60.281904809301459</v>
      </c>
      <c r="AB14" s="54"/>
      <c r="AC14" s="54"/>
      <c r="AD14" s="41">
        <v>698.09856580600433</v>
      </c>
      <c r="AE14" s="23"/>
      <c r="AF14" s="98"/>
    </row>
    <row r="15" spans="1:32" s="70" customFormat="1">
      <c r="A15" s="114"/>
      <c r="B15" s="46" t="s">
        <v>123</v>
      </c>
      <c r="C15" s="54" t="s">
        <v>1203</v>
      </c>
      <c r="D15" s="23">
        <v>70.92</v>
      </c>
      <c r="E15" s="23">
        <v>0.27</v>
      </c>
      <c r="F15" s="23">
        <v>14.49</v>
      </c>
      <c r="G15" s="54"/>
      <c r="H15" s="54"/>
      <c r="I15" s="23">
        <v>1.98</v>
      </c>
      <c r="J15" s="23"/>
      <c r="K15" s="23">
        <v>2.5999999999999999E-2</v>
      </c>
      <c r="L15" s="23">
        <v>0.36</v>
      </c>
      <c r="M15" s="23">
        <v>0.63</v>
      </c>
      <c r="N15" s="23">
        <v>2.74</v>
      </c>
      <c r="O15" s="23">
        <v>5.56</v>
      </c>
      <c r="P15" s="23">
        <v>0.25</v>
      </c>
      <c r="Q15" s="23">
        <v>1.29</v>
      </c>
      <c r="R15" s="23">
        <f t="shared" si="0"/>
        <v>98.515999999999991</v>
      </c>
      <c r="S15" s="24">
        <v>414</v>
      </c>
      <c r="T15" s="24">
        <v>81</v>
      </c>
      <c r="U15" s="24">
        <v>20.2</v>
      </c>
      <c r="V15" s="54"/>
      <c r="W15" s="24">
        <v>139</v>
      </c>
      <c r="X15" s="54"/>
      <c r="Y15" s="54"/>
      <c r="Z15" s="54"/>
      <c r="AA15" s="24">
        <f t="shared" si="1"/>
        <v>5.1111111111111107</v>
      </c>
      <c r="AB15" s="54"/>
      <c r="AC15" s="54"/>
      <c r="AD15" s="41">
        <v>790.39661483802558</v>
      </c>
      <c r="AE15" s="23"/>
      <c r="AF15" s="98"/>
    </row>
    <row r="16" spans="1:32" s="70" customFormat="1">
      <c r="A16" s="114"/>
      <c r="B16" s="98" t="s">
        <v>1177</v>
      </c>
      <c r="C16" s="54" t="s">
        <v>1204</v>
      </c>
      <c r="D16" s="23">
        <v>71.569999999999993</v>
      </c>
      <c r="E16" s="23">
        <v>0.16</v>
      </c>
      <c r="F16" s="23">
        <v>14.48</v>
      </c>
      <c r="G16" s="54"/>
      <c r="H16" s="54"/>
      <c r="I16" s="23">
        <v>1.6</v>
      </c>
      <c r="J16" s="23"/>
      <c r="K16" s="23">
        <v>2.4E-2</v>
      </c>
      <c r="L16" s="23">
        <v>0.34</v>
      </c>
      <c r="M16" s="23">
        <v>0.39</v>
      </c>
      <c r="N16" s="23">
        <v>2.14</v>
      </c>
      <c r="O16" s="23">
        <v>6.35</v>
      </c>
      <c r="P16" s="23">
        <v>0.26</v>
      </c>
      <c r="Q16" s="23">
        <v>1.61</v>
      </c>
      <c r="R16" s="23">
        <f t="shared" si="0"/>
        <v>98.923999999999992</v>
      </c>
      <c r="S16" s="24">
        <v>547</v>
      </c>
      <c r="T16" s="24">
        <v>41</v>
      </c>
      <c r="U16" s="24">
        <v>19.100000000000001</v>
      </c>
      <c r="V16" s="54"/>
      <c r="W16" s="24">
        <v>71</v>
      </c>
      <c r="X16" s="54"/>
      <c r="Y16" s="54"/>
      <c r="Z16" s="54"/>
      <c r="AA16" s="24">
        <f t="shared" si="1"/>
        <v>13.341463414634147</v>
      </c>
      <c r="AB16" s="54"/>
      <c r="AC16" s="54"/>
      <c r="AD16" s="41">
        <v>739.18007558137981</v>
      </c>
      <c r="AE16" s="23"/>
      <c r="AF16" s="98"/>
    </row>
    <row r="17" spans="1:32" s="70" customFormat="1">
      <c r="A17" s="114"/>
      <c r="B17" s="98"/>
      <c r="C17" s="54" t="s">
        <v>1205</v>
      </c>
      <c r="D17" s="23">
        <v>71.900000000000006</v>
      </c>
      <c r="E17" s="23">
        <v>0.15</v>
      </c>
      <c r="F17" s="23">
        <v>14.65</v>
      </c>
      <c r="G17" s="54"/>
      <c r="H17" s="54"/>
      <c r="I17" s="23">
        <v>1.5</v>
      </c>
      <c r="J17" s="23"/>
      <c r="K17" s="23">
        <v>1.9E-2</v>
      </c>
      <c r="L17" s="23">
        <v>0.31</v>
      </c>
      <c r="M17" s="23">
        <v>0.54</v>
      </c>
      <c r="N17" s="23">
        <v>2.69</v>
      </c>
      <c r="O17" s="23">
        <v>5.73</v>
      </c>
      <c r="P17" s="23">
        <v>0.27</v>
      </c>
      <c r="Q17" s="23">
        <v>1.39</v>
      </c>
      <c r="R17" s="23">
        <f t="shared" si="0"/>
        <v>99.149000000000029</v>
      </c>
      <c r="S17" s="24">
        <v>532</v>
      </c>
      <c r="T17" s="24">
        <v>47</v>
      </c>
      <c r="U17" s="24">
        <v>18.899999999999999</v>
      </c>
      <c r="V17" s="54"/>
      <c r="W17" s="24">
        <v>69</v>
      </c>
      <c r="X17" s="54"/>
      <c r="Y17" s="54"/>
      <c r="Z17" s="54"/>
      <c r="AA17" s="24">
        <f t="shared" si="1"/>
        <v>11.319148936170214</v>
      </c>
      <c r="AB17" s="54"/>
      <c r="AC17" s="54"/>
      <c r="AD17" s="41">
        <v>734.15587055251467</v>
      </c>
      <c r="AE17" s="23"/>
      <c r="AF17" s="98"/>
    </row>
    <row r="18" spans="1:32" s="70" customFormat="1">
      <c r="A18" s="114"/>
      <c r="B18" s="98"/>
      <c r="C18" s="54" t="s">
        <v>1206</v>
      </c>
      <c r="D18" s="23">
        <v>71.87</v>
      </c>
      <c r="E18" s="23">
        <v>0.16</v>
      </c>
      <c r="F18" s="23">
        <v>14.62</v>
      </c>
      <c r="G18" s="54"/>
      <c r="H18" s="54"/>
      <c r="I18" s="23">
        <v>1.48</v>
      </c>
      <c r="J18" s="23"/>
      <c r="K18" s="23">
        <v>2.5999999999999999E-2</v>
      </c>
      <c r="L18" s="23">
        <v>0.3</v>
      </c>
      <c r="M18" s="23">
        <v>0.6</v>
      </c>
      <c r="N18" s="23">
        <v>3</v>
      </c>
      <c r="O18" s="23">
        <v>5.27</v>
      </c>
      <c r="P18" s="23">
        <v>0.27</v>
      </c>
      <c r="Q18" s="23">
        <v>1.45</v>
      </c>
      <c r="R18" s="23">
        <f t="shared" si="0"/>
        <v>99.045999999999992</v>
      </c>
      <c r="S18" s="24">
        <v>521</v>
      </c>
      <c r="T18" s="24">
        <v>54</v>
      </c>
      <c r="U18" s="24">
        <v>18.899999999999999</v>
      </c>
      <c r="V18" s="54"/>
      <c r="W18" s="24">
        <v>71</v>
      </c>
      <c r="X18" s="54"/>
      <c r="Y18" s="54"/>
      <c r="Z18" s="54"/>
      <c r="AA18" s="24">
        <f t="shared" si="1"/>
        <v>9.6481481481481488</v>
      </c>
      <c r="AB18" s="54"/>
      <c r="AC18" s="54"/>
      <c r="AD18" s="41">
        <v>735.41890364526796</v>
      </c>
      <c r="AE18" s="23"/>
      <c r="AF18" s="98"/>
    </row>
    <row r="19" spans="1:32" s="70" customFormat="1">
      <c r="A19" s="114"/>
      <c r="B19" s="98" t="s">
        <v>123</v>
      </c>
      <c r="C19" s="54" t="s">
        <v>1207</v>
      </c>
      <c r="D19" s="23">
        <v>71.727455073526627</v>
      </c>
      <c r="E19" s="23">
        <v>0.3555619890613585</v>
      </c>
      <c r="F19" s="23">
        <v>14.561602133996324</v>
      </c>
      <c r="G19" s="54"/>
      <c r="H19" s="54"/>
      <c r="I19" s="23">
        <v>2.3411191843410117</v>
      </c>
      <c r="J19" s="23"/>
      <c r="K19" s="23">
        <v>2.5540181649715572E-2</v>
      </c>
      <c r="L19" s="23">
        <v>0.64922814563053588</v>
      </c>
      <c r="M19" s="23">
        <v>0.51924050567595459</v>
      </c>
      <c r="N19" s="23">
        <v>2.6592341294548163</v>
      </c>
      <c r="O19" s="23">
        <v>5.6349412054947363</v>
      </c>
      <c r="P19" s="23">
        <v>0.26505604436287444</v>
      </c>
      <c r="Q19" s="23">
        <v>1.4730000000000001</v>
      </c>
      <c r="R19" s="23">
        <f t="shared" si="0"/>
        <v>100.21197859319395</v>
      </c>
      <c r="S19" s="24">
        <v>364.14036413590287</v>
      </c>
      <c r="T19" s="24">
        <v>77.792555076328625</v>
      </c>
      <c r="U19" s="24">
        <v>19.5</v>
      </c>
      <c r="V19" s="54"/>
      <c r="W19" s="24">
        <v>132.76093998393404</v>
      </c>
      <c r="X19" s="54"/>
      <c r="Y19" s="54"/>
      <c r="Z19" s="54"/>
      <c r="AA19" s="24">
        <f t="shared" si="1"/>
        <v>4.6809153366747633</v>
      </c>
      <c r="AB19" s="54"/>
      <c r="AC19" s="54"/>
      <c r="AD19" s="41">
        <v>788.43997345206174</v>
      </c>
      <c r="AE19" s="23"/>
      <c r="AF19" s="98"/>
    </row>
    <row r="20" spans="1:32" s="70" customFormat="1">
      <c r="A20" s="114"/>
      <c r="B20" s="98"/>
      <c r="C20" s="54" t="s">
        <v>1208</v>
      </c>
      <c r="D20" s="23">
        <v>70.62</v>
      </c>
      <c r="E20" s="23">
        <v>0.35</v>
      </c>
      <c r="F20" s="23">
        <v>14.48</v>
      </c>
      <c r="G20" s="54"/>
      <c r="H20" s="54"/>
      <c r="I20" s="23">
        <v>2.2799999999999998</v>
      </c>
      <c r="J20" s="23"/>
      <c r="K20" s="23">
        <v>1.4999999999999999E-2</v>
      </c>
      <c r="L20" s="23">
        <v>0.66</v>
      </c>
      <c r="M20" s="23">
        <v>0.5</v>
      </c>
      <c r="N20" s="23">
        <v>2.5</v>
      </c>
      <c r="O20" s="23">
        <v>5.54</v>
      </c>
      <c r="P20" s="23">
        <v>0.26</v>
      </c>
      <c r="Q20" s="23">
        <v>1.74</v>
      </c>
      <c r="R20" s="23">
        <f t="shared" si="0"/>
        <v>98.945000000000007</v>
      </c>
      <c r="S20" s="24">
        <v>417</v>
      </c>
      <c r="T20" s="24">
        <v>96</v>
      </c>
      <c r="U20" s="24">
        <v>17.2</v>
      </c>
      <c r="V20" s="54"/>
      <c r="W20" s="24">
        <v>161</v>
      </c>
      <c r="X20" s="54"/>
      <c r="Y20" s="54"/>
      <c r="Z20" s="54"/>
      <c r="AA20" s="24">
        <f t="shared" si="1"/>
        <v>4.34375</v>
      </c>
      <c r="AB20" s="54"/>
      <c r="AC20" s="54"/>
      <c r="AD20" s="41">
        <v>808.22777527556048</v>
      </c>
      <c r="AE20" s="23"/>
      <c r="AF20" s="98"/>
    </row>
    <row r="21" spans="1:32" s="70" customFormat="1">
      <c r="A21" s="114"/>
      <c r="B21" s="98"/>
      <c r="C21" s="54" t="s">
        <v>1209</v>
      </c>
      <c r="D21" s="23">
        <v>73.709999999999994</v>
      </c>
      <c r="E21" s="23">
        <v>0.28999999999999998</v>
      </c>
      <c r="F21" s="23">
        <v>13.94</v>
      </c>
      <c r="G21" s="54"/>
      <c r="H21" s="54"/>
      <c r="I21" s="23">
        <v>1.9079728828628584</v>
      </c>
      <c r="J21" s="23"/>
      <c r="K21" s="23">
        <v>0.03</v>
      </c>
      <c r="L21" s="23">
        <v>0.35</v>
      </c>
      <c r="M21" s="23">
        <v>0.57999999999999996</v>
      </c>
      <c r="N21" s="23">
        <v>2.5499999999999998</v>
      </c>
      <c r="O21" s="23">
        <v>5.55</v>
      </c>
      <c r="P21" s="23">
        <v>0.25</v>
      </c>
      <c r="Q21" s="23" t="s">
        <v>1302</v>
      </c>
      <c r="R21" s="23">
        <f t="shared" si="0"/>
        <v>99.15797288286285</v>
      </c>
      <c r="S21" s="24">
        <v>436</v>
      </c>
      <c r="T21" s="24">
        <v>73</v>
      </c>
      <c r="U21" s="24">
        <v>19.600000000000001</v>
      </c>
      <c r="V21" s="54"/>
      <c r="W21" s="24">
        <v>120</v>
      </c>
      <c r="X21" s="54"/>
      <c r="Y21" s="54"/>
      <c r="Z21" s="54"/>
      <c r="AA21" s="24">
        <f t="shared" si="1"/>
        <v>5.9726027397260273</v>
      </c>
      <c r="AB21" s="54"/>
      <c r="AC21" s="54"/>
      <c r="AD21" s="41">
        <v>779.37547737199759</v>
      </c>
      <c r="AE21" s="23"/>
      <c r="AF21" s="98"/>
    </row>
    <row r="22" spans="1:32" s="70" customFormat="1">
      <c r="A22" s="114"/>
      <c r="B22" s="98" t="s">
        <v>1176</v>
      </c>
      <c r="C22" s="54" t="s">
        <v>1210</v>
      </c>
      <c r="D22" s="23">
        <v>74.08</v>
      </c>
      <c r="E22" s="23">
        <v>0.08</v>
      </c>
      <c r="F22" s="23">
        <v>14.22</v>
      </c>
      <c r="G22" s="54"/>
      <c r="H22" s="54"/>
      <c r="I22" s="23">
        <v>3.3645876861524786</v>
      </c>
      <c r="J22" s="23"/>
      <c r="K22" s="23">
        <v>0.03</v>
      </c>
      <c r="L22" s="23">
        <v>0.08</v>
      </c>
      <c r="M22" s="23">
        <v>0.49</v>
      </c>
      <c r="N22" s="23">
        <v>0.56000000000000005</v>
      </c>
      <c r="O22" s="23">
        <v>5.89</v>
      </c>
      <c r="P22" s="23">
        <v>0.38</v>
      </c>
      <c r="Q22" s="23" t="s">
        <v>1302</v>
      </c>
      <c r="R22" s="23">
        <f t="shared" si="0"/>
        <v>99.174587686152464</v>
      </c>
      <c r="S22" s="24">
        <v>505</v>
      </c>
      <c r="T22" s="24">
        <v>24</v>
      </c>
      <c r="U22" s="24"/>
      <c r="V22" s="54"/>
      <c r="W22" s="24">
        <v>38</v>
      </c>
      <c r="X22" s="54"/>
      <c r="Y22" s="54"/>
      <c r="Z22" s="54"/>
      <c r="AA22" s="24">
        <f t="shared" si="1"/>
        <v>21.041666666666668</v>
      </c>
      <c r="AB22" s="54"/>
      <c r="AC22" s="54"/>
      <c r="AD22" s="41">
        <v>711.0409045630937</v>
      </c>
      <c r="AE22" s="23"/>
      <c r="AF22" s="98"/>
    </row>
    <row r="23" spans="1:32" s="70" customFormat="1">
      <c r="A23" s="114"/>
      <c r="B23" s="98"/>
      <c r="C23" s="54" t="s">
        <v>1211</v>
      </c>
      <c r="D23" s="23">
        <v>73.88</v>
      </c>
      <c r="E23" s="23">
        <v>0.1</v>
      </c>
      <c r="F23" s="23">
        <v>14.07</v>
      </c>
      <c r="G23" s="54"/>
      <c r="H23" s="54"/>
      <c r="I23" s="23">
        <v>0.7600889086463658</v>
      </c>
      <c r="J23" s="23"/>
      <c r="K23" s="23">
        <v>0.01</v>
      </c>
      <c r="L23" s="23">
        <v>0.05</v>
      </c>
      <c r="M23" s="23">
        <v>0.38</v>
      </c>
      <c r="N23" s="23">
        <v>2.85</v>
      </c>
      <c r="O23" s="23">
        <v>7.1</v>
      </c>
      <c r="P23" s="23">
        <v>0.25</v>
      </c>
      <c r="Q23" s="23" t="s">
        <v>1302</v>
      </c>
      <c r="R23" s="23">
        <f t="shared" si="0"/>
        <v>99.450088908646336</v>
      </c>
      <c r="S23" s="24">
        <v>434</v>
      </c>
      <c r="T23" s="24">
        <v>51</v>
      </c>
      <c r="U23" s="24"/>
      <c r="V23" s="54"/>
      <c r="W23" s="24">
        <v>51</v>
      </c>
      <c r="X23" s="54"/>
      <c r="Y23" s="54"/>
      <c r="Z23" s="54"/>
      <c r="AA23" s="24">
        <f t="shared" si="1"/>
        <v>8.5098039215686274</v>
      </c>
      <c r="AB23" s="54"/>
      <c r="AC23" s="54"/>
      <c r="AD23" s="41">
        <v>699.03727833695621</v>
      </c>
      <c r="AE23" s="23"/>
      <c r="AF23" s="98"/>
    </row>
    <row r="24" spans="1:32" s="70" customFormat="1">
      <c r="A24" s="114"/>
      <c r="B24" s="46"/>
      <c r="C24" s="54" t="s">
        <v>1212</v>
      </c>
      <c r="D24" s="54">
        <v>70.459999999999994</v>
      </c>
      <c r="E24" s="54">
        <v>0.38</v>
      </c>
      <c r="F24" s="54">
        <v>14.81</v>
      </c>
      <c r="G24" s="54"/>
      <c r="H24" s="54"/>
      <c r="I24" s="54">
        <v>0.32</v>
      </c>
      <c r="J24" s="54">
        <v>2.19</v>
      </c>
      <c r="K24" s="54">
        <v>7.0000000000000007E-2</v>
      </c>
      <c r="L24" s="54">
        <v>0.65</v>
      </c>
      <c r="M24" s="54">
        <v>0.85</v>
      </c>
      <c r="N24" s="54">
        <v>2.52</v>
      </c>
      <c r="O24" s="54">
        <v>5.57</v>
      </c>
      <c r="P24" s="54">
        <v>0.28999999999999998</v>
      </c>
      <c r="Q24" s="54"/>
      <c r="R24" s="54">
        <v>100.15</v>
      </c>
      <c r="S24" s="54">
        <v>415</v>
      </c>
      <c r="T24" s="54">
        <v>97</v>
      </c>
      <c r="U24" s="54">
        <v>19</v>
      </c>
      <c r="V24" s="54">
        <v>3.8</v>
      </c>
      <c r="W24" s="54">
        <v>169</v>
      </c>
      <c r="X24" s="54">
        <v>4.5999999999999996</v>
      </c>
      <c r="Y24" s="54">
        <v>6</v>
      </c>
      <c r="Z24" s="54">
        <v>9</v>
      </c>
      <c r="AA24" s="24">
        <f t="shared" si="1"/>
        <v>4.2783505154639174</v>
      </c>
      <c r="AB24" s="24">
        <f t="shared" ref="AB24:AB42" si="2">U24/V24</f>
        <v>5</v>
      </c>
      <c r="AC24" s="24">
        <f t="shared" ref="AC24:AC42" si="3">W24/X24</f>
        <v>36.739130434782609</v>
      </c>
      <c r="AD24" s="41">
        <v>808.06452232930349</v>
      </c>
      <c r="AE24" s="23">
        <f t="shared" ref="AE24:AE42" si="4">I24/J24</f>
        <v>0.14611872146118723</v>
      </c>
      <c r="AF24" s="98" t="s">
        <v>1174</v>
      </c>
    </row>
    <row r="25" spans="1:32" s="70" customFormat="1">
      <c r="A25" s="114"/>
      <c r="B25" s="46"/>
      <c r="C25" s="54" t="s">
        <v>1213</v>
      </c>
      <c r="D25" s="54">
        <v>70.239999999999995</v>
      </c>
      <c r="E25" s="54">
        <v>0.38</v>
      </c>
      <c r="F25" s="54">
        <v>14.92</v>
      </c>
      <c r="G25" s="54"/>
      <c r="H25" s="54"/>
      <c r="I25" s="54">
        <v>0.16</v>
      </c>
      <c r="J25" s="54">
        <v>2.35</v>
      </c>
      <c r="K25" s="54">
        <v>0.05</v>
      </c>
      <c r="L25" s="54">
        <v>0.71</v>
      </c>
      <c r="M25" s="54">
        <v>0.88</v>
      </c>
      <c r="N25" s="54">
        <v>2.67</v>
      </c>
      <c r="O25" s="54">
        <v>5.43</v>
      </c>
      <c r="P25" s="54">
        <v>0.28999999999999998</v>
      </c>
      <c r="Q25" s="54"/>
      <c r="R25" s="54">
        <v>99.83</v>
      </c>
      <c r="S25" s="54">
        <v>411</v>
      </c>
      <c r="T25" s="54">
        <v>86</v>
      </c>
      <c r="U25" s="54">
        <v>18.5</v>
      </c>
      <c r="V25" s="54">
        <v>5.2</v>
      </c>
      <c r="W25" s="54">
        <v>163</v>
      </c>
      <c r="X25" s="54">
        <v>4.4000000000000004</v>
      </c>
      <c r="Y25" s="54">
        <v>9</v>
      </c>
      <c r="Z25" s="54">
        <v>9</v>
      </c>
      <c r="AA25" s="24">
        <f t="shared" si="1"/>
        <v>4.7790697674418601</v>
      </c>
      <c r="AB25" s="24">
        <f t="shared" si="2"/>
        <v>3.5576923076923075</v>
      </c>
      <c r="AC25" s="24">
        <f t="shared" si="3"/>
        <v>37.04545454545454</v>
      </c>
      <c r="AD25" s="41">
        <v>803.90377760718013</v>
      </c>
      <c r="AE25" s="23">
        <f t="shared" si="4"/>
        <v>6.8085106382978725E-2</v>
      </c>
      <c r="AF25" s="98"/>
    </row>
    <row r="26" spans="1:32" s="70" customFormat="1">
      <c r="A26" s="114"/>
      <c r="B26" s="46"/>
      <c r="C26" s="54" t="s">
        <v>1214</v>
      </c>
      <c r="D26" s="54">
        <v>70.31</v>
      </c>
      <c r="E26" s="54">
        <v>0.35</v>
      </c>
      <c r="F26" s="54">
        <v>14.72</v>
      </c>
      <c r="G26" s="54"/>
      <c r="H26" s="54"/>
      <c r="I26" s="54">
        <v>0.31</v>
      </c>
      <c r="J26" s="54">
        <v>2.0699999999999998</v>
      </c>
      <c r="K26" s="54">
        <v>0.05</v>
      </c>
      <c r="L26" s="54">
        <v>0.61</v>
      </c>
      <c r="M26" s="54">
        <v>0.85</v>
      </c>
      <c r="N26" s="54">
        <v>2.65</v>
      </c>
      <c r="O26" s="54">
        <v>5.4</v>
      </c>
      <c r="P26" s="54">
        <v>0.28000000000000003</v>
      </c>
      <c r="Q26" s="54"/>
      <c r="R26" s="54">
        <v>99.8</v>
      </c>
      <c r="S26" s="54">
        <v>425</v>
      </c>
      <c r="T26" s="54">
        <v>86</v>
      </c>
      <c r="U26" s="54">
        <v>19</v>
      </c>
      <c r="V26" s="54">
        <v>4.7</v>
      </c>
      <c r="W26" s="54">
        <v>152</v>
      </c>
      <c r="X26" s="54">
        <v>4.2</v>
      </c>
      <c r="Y26" s="54">
        <v>10</v>
      </c>
      <c r="Z26" s="54">
        <v>16</v>
      </c>
      <c r="AA26" s="24">
        <f t="shared" si="1"/>
        <v>4.941860465116279</v>
      </c>
      <c r="AB26" s="24">
        <f t="shared" si="2"/>
        <v>4.042553191489362</v>
      </c>
      <c r="AC26" s="24">
        <f t="shared" si="3"/>
        <v>36.19047619047619</v>
      </c>
      <c r="AD26" s="41">
        <v>797.94147517037447</v>
      </c>
      <c r="AE26" s="23">
        <f t="shared" si="4"/>
        <v>0.14975845410628019</v>
      </c>
      <c r="AF26" s="98"/>
    </row>
    <row r="27" spans="1:32" s="70" customFormat="1">
      <c r="A27" s="114"/>
      <c r="B27" s="46"/>
      <c r="C27" s="54" t="s">
        <v>1215</v>
      </c>
      <c r="D27" s="54">
        <v>71.11</v>
      </c>
      <c r="E27" s="54">
        <v>0.28999999999999998</v>
      </c>
      <c r="F27" s="54">
        <v>14.75</v>
      </c>
      <c r="G27" s="54"/>
      <c r="H27" s="54"/>
      <c r="I27" s="54">
        <v>0.47</v>
      </c>
      <c r="J27" s="54">
        <v>1.53</v>
      </c>
      <c r="K27" s="54">
        <v>0.03</v>
      </c>
      <c r="L27" s="54">
        <v>0.46</v>
      </c>
      <c r="M27" s="54">
        <v>0.8</v>
      </c>
      <c r="N27" s="54">
        <v>2.61</v>
      </c>
      <c r="O27" s="54">
        <v>5.69</v>
      </c>
      <c r="P27" s="54">
        <v>0.3</v>
      </c>
      <c r="Q27" s="54"/>
      <c r="R27" s="54">
        <v>100.17</v>
      </c>
      <c r="S27" s="54">
        <v>458</v>
      </c>
      <c r="T27" s="54">
        <v>78</v>
      </c>
      <c r="U27" s="54">
        <v>20.5</v>
      </c>
      <c r="V27" s="54">
        <v>4.2</v>
      </c>
      <c r="W27" s="54">
        <v>140</v>
      </c>
      <c r="X27" s="54">
        <v>3.9</v>
      </c>
      <c r="Y27" s="54">
        <v>12</v>
      </c>
      <c r="Z27" s="54">
        <v>9</v>
      </c>
      <c r="AA27" s="24">
        <f t="shared" si="1"/>
        <v>5.8717948717948714</v>
      </c>
      <c r="AB27" s="24">
        <f t="shared" si="2"/>
        <v>4.8809523809523805</v>
      </c>
      <c r="AC27" s="24">
        <f t="shared" si="3"/>
        <v>35.897435897435898</v>
      </c>
      <c r="AD27" s="41">
        <v>790.26708701584096</v>
      </c>
      <c r="AE27" s="23">
        <f t="shared" si="4"/>
        <v>0.30718954248366009</v>
      </c>
      <c r="AF27" s="98"/>
    </row>
    <row r="28" spans="1:32" s="70" customFormat="1">
      <c r="A28" s="114"/>
      <c r="B28" s="46"/>
      <c r="C28" s="54" t="s">
        <v>1216</v>
      </c>
      <c r="D28" s="54">
        <v>73.23</v>
      </c>
      <c r="E28" s="54">
        <v>0.15</v>
      </c>
      <c r="F28" s="54">
        <v>14.13</v>
      </c>
      <c r="G28" s="54"/>
      <c r="H28" s="54"/>
      <c r="I28" s="54">
        <v>0.52</v>
      </c>
      <c r="J28" s="54">
        <v>0.77</v>
      </c>
      <c r="K28" s="54">
        <v>0.02</v>
      </c>
      <c r="L28" s="54">
        <v>0.22</v>
      </c>
      <c r="M28" s="54">
        <v>0.65</v>
      </c>
      <c r="N28" s="54">
        <v>2.69</v>
      </c>
      <c r="O28" s="54">
        <v>5.24</v>
      </c>
      <c r="P28" s="54">
        <v>0.31</v>
      </c>
      <c r="Q28" s="54"/>
      <c r="R28" s="54">
        <v>99.98</v>
      </c>
      <c r="S28" s="54">
        <v>675</v>
      </c>
      <c r="T28" s="54">
        <v>29</v>
      </c>
      <c r="U28" s="54">
        <v>26</v>
      </c>
      <c r="V28" s="54">
        <v>8.8000000000000007</v>
      </c>
      <c r="W28" s="54">
        <v>66</v>
      </c>
      <c r="X28" s="54">
        <v>2.1</v>
      </c>
      <c r="Y28" s="54">
        <v>18</v>
      </c>
      <c r="Z28" s="54">
        <v>78</v>
      </c>
      <c r="AA28" s="24">
        <f t="shared" si="1"/>
        <v>23.275862068965516</v>
      </c>
      <c r="AB28" s="24">
        <f t="shared" si="2"/>
        <v>2.9545454545454541</v>
      </c>
      <c r="AC28" s="24">
        <f t="shared" si="3"/>
        <v>31.428571428571427</v>
      </c>
      <c r="AD28" s="41">
        <v>731.49934061287865</v>
      </c>
      <c r="AE28" s="23">
        <f t="shared" si="4"/>
        <v>0.67532467532467533</v>
      </c>
      <c r="AF28" s="98"/>
    </row>
    <row r="29" spans="1:32" s="70" customFormat="1">
      <c r="A29" s="114"/>
      <c r="B29" s="46"/>
      <c r="C29" s="54" t="s">
        <v>1217</v>
      </c>
      <c r="D29" s="54">
        <v>72.209999999999994</v>
      </c>
      <c r="E29" s="54">
        <v>0.16</v>
      </c>
      <c r="F29" s="54">
        <v>14.67</v>
      </c>
      <c r="G29" s="54"/>
      <c r="H29" s="54"/>
      <c r="I29" s="54">
        <v>0.32</v>
      </c>
      <c r="J29" s="54">
        <v>1.1499999999999999</v>
      </c>
      <c r="K29" s="54">
        <v>7.0000000000000007E-2</v>
      </c>
      <c r="L29" s="54">
        <v>0.32</v>
      </c>
      <c r="M29" s="54">
        <v>0.64</v>
      </c>
      <c r="N29" s="54">
        <v>3.05</v>
      </c>
      <c r="O29" s="54">
        <v>4.99</v>
      </c>
      <c r="P29" s="54">
        <v>0.27</v>
      </c>
      <c r="Q29" s="54"/>
      <c r="R29" s="54">
        <v>99.84</v>
      </c>
      <c r="S29" s="54">
        <v>484</v>
      </c>
      <c r="T29" s="54">
        <v>53</v>
      </c>
      <c r="U29" s="54">
        <v>20</v>
      </c>
      <c r="V29" s="54">
        <v>5.3</v>
      </c>
      <c r="W29" s="54">
        <v>68</v>
      </c>
      <c r="X29" s="54">
        <v>2.1</v>
      </c>
      <c r="Y29" s="54">
        <v>15</v>
      </c>
      <c r="Z29" s="54">
        <v>28</v>
      </c>
      <c r="AA29" s="24">
        <f t="shared" si="1"/>
        <v>9.1320754716981138</v>
      </c>
      <c r="AB29" s="24">
        <f t="shared" si="2"/>
        <v>3.7735849056603774</v>
      </c>
      <c r="AC29" s="24">
        <f t="shared" si="3"/>
        <v>32.38095238095238</v>
      </c>
      <c r="AD29" s="41">
        <v>733.40659323240368</v>
      </c>
      <c r="AE29" s="23">
        <f t="shared" si="4"/>
        <v>0.27826086956521739</v>
      </c>
      <c r="AF29" s="98"/>
    </row>
    <row r="30" spans="1:32" s="70" customFormat="1">
      <c r="A30" s="114"/>
      <c r="B30" s="46"/>
      <c r="C30" s="54" t="s">
        <v>1218</v>
      </c>
      <c r="D30" s="54">
        <v>72.5</v>
      </c>
      <c r="E30" s="54">
        <v>0.16</v>
      </c>
      <c r="F30" s="54">
        <v>14.92</v>
      </c>
      <c r="G30" s="54"/>
      <c r="H30" s="54"/>
      <c r="I30" s="54">
        <v>0.39</v>
      </c>
      <c r="J30" s="54">
        <v>0.98</v>
      </c>
      <c r="K30" s="54">
        <v>0.03</v>
      </c>
      <c r="L30" s="54">
        <v>0.35</v>
      </c>
      <c r="M30" s="54">
        <v>0.51</v>
      </c>
      <c r="N30" s="54">
        <v>2.98</v>
      </c>
      <c r="O30" s="54">
        <v>5.19</v>
      </c>
      <c r="P30" s="54">
        <v>0.28000000000000003</v>
      </c>
      <c r="Q30" s="54"/>
      <c r="R30" s="54">
        <v>100.11</v>
      </c>
      <c r="S30" s="54">
        <v>493</v>
      </c>
      <c r="T30" s="54">
        <v>60</v>
      </c>
      <c r="U30" s="54">
        <v>19.5</v>
      </c>
      <c r="V30" s="54">
        <v>5.4</v>
      </c>
      <c r="W30" s="54">
        <v>69</v>
      </c>
      <c r="X30" s="54">
        <v>2.1</v>
      </c>
      <c r="Y30" s="54">
        <v>14</v>
      </c>
      <c r="Z30" s="54">
        <v>29</v>
      </c>
      <c r="AA30" s="24">
        <f t="shared" si="1"/>
        <v>8.2166666666666668</v>
      </c>
      <c r="AB30" s="24">
        <f t="shared" si="2"/>
        <v>3.6111111111111107</v>
      </c>
      <c r="AC30" s="24">
        <f t="shared" si="3"/>
        <v>32.857142857142854</v>
      </c>
      <c r="AD30" s="41">
        <v>736.63902448224826</v>
      </c>
      <c r="AE30" s="23">
        <f t="shared" si="4"/>
        <v>0.39795918367346939</v>
      </c>
      <c r="AF30" s="98"/>
    </row>
    <row r="31" spans="1:32" s="70" customFormat="1">
      <c r="A31" s="114"/>
      <c r="B31" s="98" t="s">
        <v>1178</v>
      </c>
      <c r="C31" s="54" t="s">
        <v>1219</v>
      </c>
      <c r="D31" s="54">
        <v>65.790000000000006</v>
      </c>
      <c r="E31" s="54">
        <v>0.97</v>
      </c>
      <c r="F31" s="54">
        <v>15.5</v>
      </c>
      <c r="G31" s="54"/>
      <c r="H31" s="54"/>
      <c r="I31" s="54">
        <v>1.6</v>
      </c>
      <c r="J31" s="54">
        <v>3.84</v>
      </c>
      <c r="K31" s="54">
        <v>0.08</v>
      </c>
      <c r="L31" s="54">
        <v>1.32</v>
      </c>
      <c r="M31" s="54">
        <v>1.89</v>
      </c>
      <c r="N31" s="54">
        <v>3.45</v>
      </c>
      <c r="O31" s="54">
        <v>3.46</v>
      </c>
      <c r="P31" s="54">
        <v>0.39</v>
      </c>
      <c r="Q31" s="54">
        <v>1.18</v>
      </c>
      <c r="R31" s="54">
        <v>99.9</v>
      </c>
      <c r="S31" s="54">
        <v>547</v>
      </c>
      <c r="T31" s="54">
        <v>73</v>
      </c>
      <c r="U31" s="54">
        <v>26</v>
      </c>
      <c r="V31" s="54">
        <v>1.94</v>
      </c>
      <c r="W31" s="54">
        <v>378</v>
      </c>
      <c r="X31" s="54">
        <v>9.14</v>
      </c>
      <c r="Y31" s="54"/>
      <c r="Z31" s="54">
        <v>5</v>
      </c>
      <c r="AA31" s="24">
        <f t="shared" si="1"/>
        <v>7.493150684931507</v>
      </c>
      <c r="AB31" s="24">
        <f t="shared" si="2"/>
        <v>13.402061855670103</v>
      </c>
      <c r="AC31" s="24">
        <f t="shared" si="3"/>
        <v>41.356673960612689</v>
      </c>
      <c r="AD31" s="41">
        <v>873.43973808078579</v>
      </c>
      <c r="AE31" s="23">
        <f t="shared" si="4"/>
        <v>0.41666666666666669</v>
      </c>
      <c r="AF31" s="98" t="s">
        <v>1175</v>
      </c>
    </row>
    <row r="32" spans="1:32" s="70" customFormat="1">
      <c r="A32" s="114"/>
      <c r="B32" s="98"/>
      <c r="C32" s="54" t="s">
        <v>1220</v>
      </c>
      <c r="D32" s="54">
        <v>72.67</v>
      </c>
      <c r="E32" s="54">
        <v>0.34</v>
      </c>
      <c r="F32" s="54">
        <v>14</v>
      </c>
      <c r="G32" s="54"/>
      <c r="H32" s="54"/>
      <c r="I32" s="54">
        <v>0.56000000000000005</v>
      </c>
      <c r="J32" s="54">
        <v>1.59</v>
      </c>
      <c r="K32" s="54">
        <v>0.03</v>
      </c>
      <c r="L32" s="54">
        <v>0.48</v>
      </c>
      <c r="M32" s="54">
        <v>0.81</v>
      </c>
      <c r="N32" s="54">
        <v>2.8</v>
      </c>
      <c r="O32" s="54">
        <v>5.24</v>
      </c>
      <c r="P32" s="54">
        <v>0.24</v>
      </c>
      <c r="Q32" s="54">
        <v>0.98</v>
      </c>
      <c r="R32" s="54">
        <v>99.9</v>
      </c>
      <c r="S32" s="54">
        <v>412</v>
      </c>
      <c r="T32" s="54">
        <v>90</v>
      </c>
      <c r="U32" s="54">
        <v>21</v>
      </c>
      <c r="V32" s="54">
        <v>2.75</v>
      </c>
      <c r="W32" s="54">
        <v>138</v>
      </c>
      <c r="X32" s="54">
        <v>3.97</v>
      </c>
      <c r="Y32" s="54"/>
      <c r="Z32" s="54">
        <v>15</v>
      </c>
      <c r="AA32" s="24">
        <f t="shared" si="1"/>
        <v>4.5777777777777775</v>
      </c>
      <c r="AB32" s="24">
        <f t="shared" si="2"/>
        <v>7.6363636363636367</v>
      </c>
      <c r="AC32" s="24">
        <f t="shared" si="3"/>
        <v>34.760705289672543</v>
      </c>
      <c r="AD32" s="41">
        <v>786.9471277332392</v>
      </c>
      <c r="AE32" s="23">
        <f t="shared" si="4"/>
        <v>0.35220125786163525</v>
      </c>
      <c r="AF32" s="98"/>
    </row>
    <row r="33" spans="1:35" s="70" customFormat="1" ht="60">
      <c r="A33" s="114"/>
      <c r="B33" s="46" t="s">
        <v>1179</v>
      </c>
      <c r="C33" s="54" t="s">
        <v>1221</v>
      </c>
      <c r="D33" s="54">
        <v>71.239999999999995</v>
      </c>
      <c r="E33" s="54">
        <v>0.35</v>
      </c>
      <c r="F33" s="54">
        <v>14.77</v>
      </c>
      <c r="G33" s="54"/>
      <c r="H33" s="54"/>
      <c r="I33" s="54">
        <v>0.56999999999999995</v>
      </c>
      <c r="J33" s="54">
        <v>1.66</v>
      </c>
      <c r="K33" s="54">
        <v>0.04</v>
      </c>
      <c r="L33" s="54">
        <v>0.44</v>
      </c>
      <c r="M33" s="54">
        <v>0.76</v>
      </c>
      <c r="N33" s="54">
        <v>2.77</v>
      </c>
      <c r="O33" s="54">
        <v>6.03</v>
      </c>
      <c r="P33" s="54">
        <v>0.28000000000000003</v>
      </c>
      <c r="Q33" s="54">
        <v>0.86</v>
      </c>
      <c r="R33" s="54">
        <v>99.9</v>
      </c>
      <c r="S33" s="54">
        <v>460</v>
      </c>
      <c r="T33" s="54">
        <v>85</v>
      </c>
      <c r="U33" s="54">
        <v>23</v>
      </c>
      <c r="V33" s="54">
        <v>2.94</v>
      </c>
      <c r="W33" s="54">
        <v>180</v>
      </c>
      <c r="X33" s="54">
        <v>4.87</v>
      </c>
      <c r="Y33" s="54"/>
      <c r="Z33" s="54">
        <v>12</v>
      </c>
      <c r="AA33" s="24">
        <f t="shared" si="1"/>
        <v>5.4117647058823533</v>
      </c>
      <c r="AB33" s="24">
        <f t="shared" si="2"/>
        <v>7.8231292517006805</v>
      </c>
      <c r="AC33" s="24">
        <f t="shared" si="3"/>
        <v>36.960985626283367</v>
      </c>
      <c r="AD33" s="41">
        <v>807.81659497065687</v>
      </c>
      <c r="AE33" s="23">
        <f t="shared" si="4"/>
        <v>0.34337349397590361</v>
      </c>
      <c r="AF33" s="98"/>
    </row>
    <row r="34" spans="1:35" s="70" customFormat="1" ht="75">
      <c r="A34" s="114"/>
      <c r="B34" s="46" t="s">
        <v>1180</v>
      </c>
      <c r="C34" s="54" t="s">
        <v>1222</v>
      </c>
      <c r="D34" s="54">
        <v>68.849999999999994</v>
      </c>
      <c r="E34" s="54">
        <v>0.74</v>
      </c>
      <c r="F34" s="54">
        <v>16.45</v>
      </c>
      <c r="G34" s="54"/>
      <c r="H34" s="54"/>
      <c r="I34" s="54">
        <v>1.82</v>
      </c>
      <c r="J34" s="54">
        <v>1.45</v>
      </c>
      <c r="K34" s="54">
        <v>0.04</v>
      </c>
      <c r="L34" s="54">
        <v>0.38</v>
      </c>
      <c r="M34" s="54">
        <v>0.51</v>
      </c>
      <c r="N34" s="54">
        <v>3.47</v>
      </c>
      <c r="O34" s="54">
        <v>4.58</v>
      </c>
      <c r="P34" s="54">
        <v>0.32</v>
      </c>
      <c r="Q34" s="54">
        <v>1.17</v>
      </c>
      <c r="R34" s="54">
        <v>100</v>
      </c>
      <c r="S34" s="54">
        <v>564</v>
      </c>
      <c r="T34" s="54">
        <v>29</v>
      </c>
      <c r="U34" s="54">
        <v>71</v>
      </c>
      <c r="V34" s="54">
        <v>12.15</v>
      </c>
      <c r="W34" s="54">
        <v>308</v>
      </c>
      <c r="X34" s="54">
        <v>9.5500000000000007</v>
      </c>
      <c r="Y34" s="54"/>
      <c r="Z34" s="54">
        <v>20</v>
      </c>
      <c r="AA34" s="24">
        <f t="shared" si="1"/>
        <v>19.448275862068964</v>
      </c>
      <c r="AB34" s="24">
        <f t="shared" si="2"/>
        <v>5.8436213991769543</v>
      </c>
      <c r="AC34" s="24">
        <f t="shared" si="3"/>
        <v>32.251308900523554</v>
      </c>
      <c r="AD34" s="41">
        <v>873.44610119417814</v>
      </c>
      <c r="AE34" s="23">
        <f t="shared" si="4"/>
        <v>1.2551724137931035</v>
      </c>
      <c r="AF34" s="98"/>
    </row>
    <row r="35" spans="1:35" ht="30">
      <c r="A35" s="114"/>
      <c r="B35" s="46" t="s">
        <v>1181</v>
      </c>
      <c r="C35" s="54" t="s">
        <v>1223</v>
      </c>
      <c r="D35" s="54">
        <v>73.709999999999994</v>
      </c>
      <c r="E35" s="54">
        <v>0.28999999999999998</v>
      </c>
      <c r="F35" s="54">
        <v>13.94</v>
      </c>
      <c r="G35" s="54"/>
      <c r="H35" s="54"/>
      <c r="I35" s="54">
        <v>1.03</v>
      </c>
      <c r="J35" s="54">
        <v>0.79</v>
      </c>
      <c r="K35" s="54">
        <v>0.03</v>
      </c>
      <c r="L35" s="54">
        <v>0.35</v>
      </c>
      <c r="M35" s="54">
        <v>0.57999999999999996</v>
      </c>
      <c r="N35" s="54">
        <v>2.5499999999999998</v>
      </c>
      <c r="O35" s="54">
        <v>5.55</v>
      </c>
      <c r="P35" s="54">
        <v>0.25</v>
      </c>
      <c r="Q35" s="54">
        <v>0.77</v>
      </c>
      <c r="R35" s="54">
        <v>99.9</v>
      </c>
      <c r="S35" s="54">
        <v>436</v>
      </c>
      <c r="T35" s="54">
        <v>73</v>
      </c>
      <c r="U35" s="54">
        <v>21</v>
      </c>
      <c r="V35" s="54">
        <v>4.13</v>
      </c>
      <c r="W35" s="54">
        <v>120</v>
      </c>
      <c r="X35" s="54">
        <v>3.53</v>
      </c>
      <c r="Y35" s="54"/>
      <c r="Z35" s="54">
        <v>12</v>
      </c>
      <c r="AA35" s="24">
        <f t="shared" ref="AA35:AA66" si="5">S35/T35</f>
        <v>5.9726027397260273</v>
      </c>
      <c r="AB35" s="24">
        <f t="shared" si="2"/>
        <v>5.0847457627118642</v>
      </c>
      <c r="AC35" s="24">
        <f t="shared" si="3"/>
        <v>33.994334277620396</v>
      </c>
      <c r="AD35" s="41">
        <v>779.37548236420514</v>
      </c>
      <c r="AE35" s="23">
        <f t="shared" si="4"/>
        <v>1.3037974683544304</v>
      </c>
      <c r="AF35" s="98"/>
    </row>
    <row r="36" spans="1:35" ht="30">
      <c r="A36" s="114"/>
      <c r="B36" s="46" t="s">
        <v>1182</v>
      </c>
      <c r="C36" s="54" t="s">
        <v>1224</v>
      </c>
      <c r="D36" s="54">
        <v>75.52</v>
      </c>
      <c r="E36" s="54">
        <v>0.1</v>
      </c>
      <c r="F36" s="54">
        <v>13.42</v>
      </c>
      <c r="G36" s="54"/>
      <c r="H36" s="54"/>
      <c r="I36" s="54">
        <v>0.97</v>
      </c>
      <c r="J36" s="54">
        <v>0.36</v>
      </c>
      <c r="K36" s="54">
        <v>0.01</v>
      </c>
      <c r="L36" s="54" t="s">
        <v>1301</v>
      </c>
      <c r="M36" s="54">
        <v>0.28999999999999998</v>
      </c>
      <c r="N36" s="54">
        <v>2.5</v>
      </c>
      <c r="O36" s="54">
        <v>5.84</v>
      </c>
      <c r="P36" s="54">
        <v>0.16</v>
      </c>
      <c r="Q36" s="54">
        <v>0.8</v>
      </c>
      <c r="R36" s="54">
        <v>100.1</v>
      </c>
      <c r="S36" s="54">
        <v>520</v>
      </c>
      <c r="T36" s="54">
        <v>15</v>
      </c>
      <c r="U36" s="54">
        <v>21</v>
      </c>
      <c r="V36" s="54">
        <v>4.33</v>
      </c>
      <c r="W36" s="54">
        <v>36</v>
      </c>
      <c r="X36" s="54">
        <v>1.51</v>
      </c>
      <c r="Y36" s="54"/>
      <c r="Z36" s="54">
        <v>100</v>
      </c>
      <c r="AA36" s="24">
        <f t="shared" si="5"/>
        <v>34.666666666666664</v>
      </c>
      <c r="AB36" s="24">
        <f t="shared" si="2"/>
        <v>4.849884526558891</v>
      </c>
      <c r="AC36" s="24">
        <f t="shared" si="3"/>
        <v>23.841059602649008</v>
      </c>
      <c r="AD36" s="41">
        <v>686.11296211217598</v>
      </c>
      <c r="AE36" s="23">
        <f t="shared" si="4"/>
        <v>2.6944444444444446</v>
      </c>
      <c r="AF36" s="98"/>
    </row>
    <row r="37" spans="1:35" ht="60">
      <c r="A37" s="114"/>
      <c r="B37" s="46" t="s">
        <v>1183</v>
      </c>
      <c r="C37" s="54" t="s">
        <v>1225</v>
      </c>
      <c r="D37" s="54">
        <v>73.739999999999995</v>
      </c>
      <c r="E37" s="54">
        <v>0.24</v>
      </c>
      <c r="F37" s="54">
        <v>13.94</v>
      </c>
      <c r="G37" s="54"/>
      <c r="H37" s="54"/>
      <c r="I37" s="54">
        <v>0.84</v>
      </c>
      <c r="J37" s="54">
        <v>1.3</v>
      </c>
      <c r="K37" s="54">
        <v>0.03</v>
      </c>
      <c r="L37" s="54">
        <v>0.3</v>
      </c>
      <c r="M37" s="54">
        <v>0.68</v>
      </c>
      <c r="N37" s="54">
        <v>2.44</v>
      </c>
      <c r="O37" s="54">
        <v>4.6900000000000004</v>
      </c>
      <c r="P37" s="54">
        <v>0.26</v>
      </c>
      <c r="Q37" s="54">
        <v>1.28</v>
      </c>
      <c r="R37" s="54">
        <v>100.1</v>
      </c>
      <c r="S37" s="54">
        <v>731</v>
      </c>
      <c r="T37" s="54">
        <v>18</v>
      </c>
      <c r="U37" s="54">
        <v>31</v>
      </c>
      <c r="V37" s="54">
        <v>6.5</v>
      </c>
      <c r="W37" s="54">
        <v>101</v>
      </c>
      <c r="X37" s="54">
        <v>3.18</v>
      </c>
      <c r="Y37" s="54"/>
      <c r="Z37" s="54">
        <v>30</v>
      </c>
      <c r="AA37" s="24">
        <f t="shared" si="5"/>
        <v>40.611111111111114</v>
      </c>
      <c r="AB37" s="24">
        <f t="shared" si="2"/>
        <v>4.7692307692307692</v>
      </c>
      <c r="AC37" s="24">
        <f t="shared" si="3"/>
        <v>31.761006289308174</v>
      </c>
      <c r="AD37" s="41">
        <v>772.32893952614552</v>
      </c>
      <c r="AE37" s="23">
        <f t="shared" si="4"/>
        <v>0.64615384615384608</v>
      </c>
      <c r="AF37" s="98"/>
    </row>
    <row r="38" spans="1:35" ht="45">
      <c r="A38" s="114"/>
      <c r="B38" s="46" t="s">
        <v>1184</v>
      </c>
      <c r="C38" s="54" t="s">
        <v>1226</v>
      </c>
      <c r="D38" s="54">
        <v>75.459999999999994</v>
      </c>
      <c r="E38" s="54">
        <v>0.15</v>
      </c>
      <c r="F38" s="54">
        <v>13.45</v>
      </c>
      <c r="G38" s="54"/>
      <c r="H38" s="54"/>
      <c r="I38" s="54">
        <v>0.94</v>
      </c>
      <c r="J38" s="54">
        <v>0.65</v>
      </c>
      <c r="K38" s="54">
        <v>0.02</v>
      </c>
      <c r="L38" s="54">
        <v>0.18</v>
      </c>
      <c r="M38" s="54">
        <v>0.42</v>
      </c>
      <c r="N38" s="54">
        <v>2.62</v>
      </c>
      <c r="O38" s="54">
        <v>4.96</v>
      </c>
      <c r="P38" s="54">
        <v>0.23</v>
      </c>
      <c r="Q38" s="54">
        <v>0.81</v>
      </c>
      <c r="R38" s="54">
        <v>100</v>
      </c>
      <c r="S38" s="54">
        <v>592</v>
      </c>
      <c r="T38" s="54">
        <v>18</v>
      </c>
      <c r="U38" s="54">
        <v>23</v>
      </c>
      <c r="V38" s="54">
        <v>5.97</v>
      </c>
      <c r="W38" s="54">
        <v>66</v>
      </c>
      <c r="X38" s="54">
        <v>2.27</v>
      </c>
      <c r="Y38" s="54"/>
      <c r="Z38" s="54">
        <v>15</v>
      </c>
      <c r="AA38" s="24">
        <f t="shared" si="5"/>
        <v>32.888888888888886</v>
      </c>
      <c r="AB38" s="24">
        <f t="shared" si="2"/>
        <v>3.8525963149078728</v>
      </c>
      <c r="AC38" s="24">
        <f t="shared" si="3"/>
        <v>29.07488986784141</v>
      </c>
      <c r="AD38" s="41">
        <v>735.21894113349992</v>
      </c>
      <c r="AE38" s="23">
        <f t="shared" si="4"/>
        <v>1.4461538461538461</v>
      </c>
      <c r="AF38" s="98"/>
    </row>
    <row r="39" spans="1:35" ht="45">
      <c r="A39" s="114"/>
      <c r="B39" s="46" t="s">
        <v>1185</v>
      </c>
      <c r="C39" s="54" t="s">
        <v>1227</v>
      </c>
      <c r="D39" s="54">
        <v>73.88</v>
      </c>
      <c r="E39" s="54">
        <v>0.1</v>
      </c>
      <c r="F39" s="54">
        <v>14.07</v>
      </c>
      <c r="G39" s="54"/>
      <c r="H39" s="54"/>
      <c r="I39" s="54">
        <v>0.36</v>
      </c>
      <c r="J39" s="54">
        <v>0.36</v>
      </c>
      <c r="K39" s="54">
        <v>0.01</v>
      </c>
      <c r="L39" s="54">
        <v>0.05</v>
      </c>
      <c r="M39" s="54">
        <v>0.38</v>
      </c>
      <c r="N39" s="54">
        <v>2.85</v>
      </c>
      <c r="O39" s="54">
        <v>7.1</v>
      </c>
      <c r="P39" s="54">
        <v>0.25</v>
      </c>
      <c r="Q39" s="54">
        <v>0.56999999999999995</v>
      </c>
      <c r="R39" s="54">
        <v>100</v>
      </c>
      <c r="S39" s="54">
        <v>434</v>
      </c>
      <c r="T39" s="54">
        <v>51</v>
      </c>
      <c r="U39" s="54">
        <v>27</v>
      </c>
      <c r="V39" s="54">
        <v>7.5</v>
      </c>
      <c r="W39" s="54">
        <v>51</v>
      </c>
      <c r="X39" s="54">
        <v>2.19</v>
      </c>
      <c r="Y39" s="54"/>
      <c r="Z39" s="54">
        <v>10</v>
      </c>
      <c r="AA39" s="24">
        <f t="shared" si="5"/>
        <v>8.5098039215686274</v>
      </c>
      <c r="AB39" s="24">
        <f t="shared" si="2"/>
        <v>3.6</v>
      </c>
      <c r="AC39" s="24">
        <f t="shared" si="3"/>
        <v>23.287671232876711</v>
      </c>
      <c r="AD39" s="41">
        <v>699.03728056357522</v>
      </c>
      <c r="AE39" s="23">
        <f t="shared" si="4"/>
        <v>1</v>
      </c>
      <c r="AF39" s="98"/>
    </row>
    <row r="40" spans="1:35" ht="30">
      <c r="A40" s="114"/>
      <c r="B40" s="46" t="s">
        <v>1186</v>
      </c>
      <c r="C40" s="54" t="s">
        <v>1228</v>
      </c>
      <c r="D40" s="54">
        <v>75.91</v>
      </c>
      <c r="E40" s="54">
        <v>0.16</v>
      </c>
      <c r="F40" s="54">
        <v>13.98</v>
      </c>
      <c r="G40" s="54"/>
      <c r="H40" s="54"/>
      <c r="I40" s="54">
        <v>1.49</v>
      </c>
      <c r="J40" s="54">
        <v>0.36</v>
      </c>
      <c r="K40" s="54">
        <v>0.02</v>
      </c>
      <c r="L40" s="54">
        <v>0.26</v>
      </c>
      <c r="M40" s="54">
        <v>0.64</v>
      </c>
      <c r="N40" s="54">
        <v>5.75</v>
      </c>
      <c r="O40" s="54">
        <v>0.4</v>
      </c>
      <c r="P40" s="54">
        <v>0.35</v>
      </c>
      <c r="Q40" s="54">
        <v>0.55000000000000004</v>
      </c>
      <c r="R40" s="54">
        <v>100</v>
      </c>
      <c r="S40" s="54">
        <v>13</v>
      </c>
      <c r="T40" s="54">
        <v>52</v>
      </c>
      <c r="U40" s="54">
        <v>11</v>
      </c>
      <c r="V40" s="54">
        <v>3.41</v>
      </c>
      <c r="W40" s="54">
        <v>38</v>
      </c>
      <c r="X40" s="54">
        <v>1.54</v>
      </c>
      <c r="Y40" s="54"/>
      <c r="Z40" s="54">
        <v>25</v>
      </c>
      <c r="AA40" s="24">
        <f t="shared" si="5"/>
        <v>0.25</v>
      </c>
      <c r="AB40" s="24">
        <f t="shared" si="2"/>
        <v>3.225806451612903</v>
      </c>
      <c r="AC40" s="24">
        <f t="shared" si="3"/>
        <v>24.675324675324674</v>
      </c>
      <c r="AD40" s="41">
        <v>691.41548169415717</v>
      </c>
      <c r="AE40" s="23">
        <f t="shared" si="4"/>
        <v>4.1388888888888893</v>
      </c>
      <c r="AF40" s="98"/>
    </row>
    <row r="41" spans="1:35" ht="30">
      <c r="A41" s="114"/>
      <c r="B41" s="46" t="s">
        <v>1187</v>
      </c>
      <c r="C41" s="54" t="s">
        <v>1229</v>
      </c>
      <c r="D41" s="54">
        <v>74.08</v>
      </c>
      <c r="E41" s="54">
        <v>0.08</v>
      </c>
      <c r="F41" s="54">
        <v>14.22</v>
      </c>
      <c r="G41" s="54"/>
      <c r="H41" s="54"/>
      <c r="I41" s="54">
        <v>2.72</v>
      </c>
      <c r="J41" s="54">
        <v>0.57999999999999996</v>
      </c>
      <c r="K41" s="54">
        <v>0.03</v>
      </c>
      <c r="L41" s="54">
        <v>0.08</v>
      </c>
      <c r="M41" s="54">
        <v>0.49</v>
      </c>
      <c r="N41" s="54">
        <v>0.56000000000000005</v>
      </c>
      <c r="O41" s="54">
        <v>5.89</v>
      </c>
      <c r="P41" s="54">
        <v>0.38</v>
      </c>
      <c r="Q41" s="54">
        <v>0.63</v>
      </c>
      <c r="R41" s="54">
        <v>99.9</v>
      </c>
      <c r="S41" s="54">
        <v>505</v>
      </c>
      <c r="T41" s="54">
        <v>24</v>
      </c>
      <c r="U41" s="54">
        <v>29</v>
      </c>
      <c r="V41" s="54">
        <v>8.7799999999999994</v>
      </c>
      <c r="W41" s="54">
        <v>38</v>
      </c>
      <c r="X41" s="54">
        <v>1.53</v>
      </c>
      <c r="Y41" s="54"/>
      <c r="Z41" s="54">
        <v>10</v>
      </c>
      <c r="AA41" s="24">
        <f t="shared" si="5"/>
        <v>21.041666666666668</v>
      </c>
      <c r="AB41" s="24">
        <f t="shared" si="2"/>
        <v>3.3029612756264237</v>
      </c>
      <c r="AC41" s="24">
        <f t="shared" si="3"/>
        <v>24.836601307189543</v>
      </c>
      <c r="AD41" s="41">
        <v>711.04090683669017</v>
      </c>
      <c r="AE41" s="23">
        <f t="shared" si="4"/>
        <v>4.6896551724137936</v>
      </c>
      <c r="AF41" s="98"/>
    </row>
    <row r="42" spans="1:35" ht="30">
      <c r="A42" s="114"/>
      <c r="B42" s="46" t="s">
        <v>1188</v>
      </c>
      <c r="C42" s="54" t="s">
        <v>1230</v>
      </c>
      <c r="D42" s="54">
        <v>77.39</v>
      </c>
      <c r="E42" s="54">
        <v>0.08</v>
      </c>
      <c r="F42" s="54">
        <v>12.1</v>
      </c>
      <c r="G42" s="54"/>
      <c r="H42" s="54"/>
      <c r="I42" s="54">
        <v>2.71</v>
      </c>
      <c r="J42" s="54">
        <v>0.5</v>
      </c>
      <c r="K42" s="54">
        <v>0.02</v>
      </c>
      <c r="L42" s="54">
        <v>0.16</v>
      </c>
      <c r="M42" s="54">
        <v>0.47</v>
      </c>
      <c r="N42" s="54">
        <v>0.43</v>
      </c>
      <c r="O42" s="54">
        <v>4.9400000000000004</v>
      </c>
      <c r="P42" s="54">
        <v>0.32</v>
      </c>
      <c r="Q42" s="54">
        <v>0.69</v>
      </c>
      <c r="R42" s="54">
        <v>99.9</v>
      </c>
      <c r="S42" s="54">
        <v>322</v>
      </c>
      <c r="T42" s="54">
        <v>33</v>
      </c>
      <c r="U42" s="54">
        <v>37</v>
      </c>
      <c r="V42" s="54">
        <v>9.94</v>
      </c>
      <c r="W42" s="54">
        <v>39</v>
      </c>
      <c r="X42" s="54">
        <v>1.64</v>
      </c>
      <c r="Y42" s="54"/>
      <c r="Z42" s="54">
        <v>25</v>
      </c>
      <c r="AA42" s="24">
        <f t="shared" si="5"/>
        <v>9.7575757575757578</v>
      </c>
      <c r="AB42" s="24">
        <f t="shared" si="2"/>
        <v>3.722334004024145</v>
      </c>
      <c r="AC42" s="24">
        <f t="shared" si="3"/>
        <v>23.780487804878049</v>
      </c>
      <c r="AD42" s="41">
        <v>715.92726728405728</v>
      </c>
      <c r="AE42" s="23">
        <f t="shared" si="4"/>
        <v>5.42</v>
      </c>
      <c r="AF42" s="98"/>
      <c r="AG42" s="85"/>
      <c r="AI42" s="85"/>
    </row>
    <row r="43" spans="1:35">
      <c r="A43" s="114" t="s">
        <v>1168</v>
      </c>
      <c r="B43" s="46" t="s">
        <v>129</v>
      </c>
      <c r="C43" s="54" t="s">
        <v>1231</v>
      </c>
      <c r="D43" s="23">
        <v>70.59</v>
      </c>
      <c r="E43" s="23">
        <v>0.31</v>
      </c>
      <c r="F43" s="23">
        <v>14.73</v>
      </c>
      <c r="G43" s="54"/>
      <c r="H43" s="54"/>
      <c r="I43" s="23">
        <v>2.31</v>
      </c>
      <c r="J43" s="23"/>
      <c r="K43" s="23">
        <v>1.2E-2</v>
      </c>
      <c r="L43" s="23">
        <v>0.47</v>
      </c>
      <c r="M43" s="23">
        <v>0.37</v>
      </c>
      <c r="N43" s="23">
        <v>1.8</v>
      </c>
      <c r="O43" s="23">
        <v>6.03</v>
      </c>
      <c r="P43" s="23">
        <v>0.24</v>
      </c>
      <c r="Q43" s="23">
        <v>2.12</v>
      </c>
      <c r="R43" s="23">
        <f t="shared" ref="R43:R61" si="6">SUM(D43:Q43)</f>
        <v>98.982000000000014</v>
      </c>
      <c r="S43" s="24">
        <v>435</v>
      </c>
      <c r="T43" s="24">
        <v>92</v>
      </c>
      <c r="U43" s="24">
        <v>12.1</v>
      </c>
      <c r="V43" s="54"/>
      <c r="W43" s="24">
        <v>177</v>
      </c>
      <c r="X43" s="54"/>
      <c r="Y43" s="54"/>
      <c r="Z43" s="54"/>
      <c r="AA43" s="24">
        <f t="shared" si="5"/>
        <v>4.7282608695652177</v>
      </c>
      <c r="AB43" s="24"/>
      <c r="AC43" s="24"/>
      <c r="AD43" s="41">
        <v>825.77064782063587</v>
      </c>
      <c r="AE43" s="23"/>
      <c r="AF43" s="98" t="s">
        <v>1173</v>
      </c>
    </row>
    <row r="44" spans="1:35">
      <c r="A44" s="114"/>
      <c r="B44" s="98" t="s">
        <v>1189</v>
      </c>
      <c r="C44" s="54" t="s">
        <v>1232</v>
      </c>
      <c r="D44" s="23">
        <v>73.88</v>
      </c>
      <c r="E44" s="23">
        <v>0.03</v>
      </c>
      <c r="F44" s="23">
        <v>15.17</v>
      </c>
      <c r="G44" s="54"/>
      <c r="H44" s="54"/>
      <c r="I44" s="23">
        <v>1.57</v>
      </c>
      <c r="J44" s="23"/>
      <c r="K44" s="23">
        <v>7.9000000000000001E-2</v>
      </c>
      <c r="L44" s="23">
        <v>0.08</v>
      </c>
      <c r="M44" s="23">
        <v>0.61</v>
      </c>
      <c r="N44" s="23">
        <v>1.67</v>
      </c>
      <c r="O44" s="23">
        <v>5.05</v>
      </c>
      <c r="P44" s="23">
        <v>0.42</v>
      </c>
      <c r="Q44" s="23">
        <v>2.02</v>
      </c>
      <c r="R44" s="23">
        <f t="shared" si="6"/>
        <v>100.57899999999998</v>
      </c>
      <c r="S44" s="24">
        <v>740</v>
      </c>
      <c r="T44" s="24">
        <v>32</v>
      </c>
      <c r="U44" s="24">
        <v>69.7</v>
      </c>
      <c r="V44" s="54"/>
      <c r="W44" s="24">
        <v>16</v>
      </c>
      <c r="X44" s="54"/>
      <c r="Y44" s="54"/>
      <c r="Z44" s="54"/>
      <c r="AA44" s="24">
        <f t="shared" si="5"/>
        <v>23.125</v>
      </c>
      <c r="AB44" s="24"/>
      <c r="AC44" s="24"/>
      <c r="AD44" s="41">
        <v>646.60592913766948</v>
      </c>
      <c r="AE44" s="23"/>
      <c r="AF44" s="98"/>
    </row>
    <row r="45" spans="1:35">
      <c r="A45" s="114"/>
      <c r="B45" s="98"/>
      <c r="C45" s="54" t="s">
        <v>1233</v>
      </c>
      <c r="D45" s="23">
        <v>70.22</v>
      </c>
      <c r="E45" s="23">
        <v>7.0000000000000007E-2</v>
      </c>
      <c r="F45" s="23">
        <v>17.149999999999999</v>
      </c>
      <c r="G45" s="54"/>
      <c r="H45" s="54"/>
      <c r="I45" s="23">
        <v>1.34</v>
      </c>
      <c r="J45" s="23"/>
      <c r="K45" s="23">
        <v>6.3E-2</v>
      </c>
      <c r="L45" s="23">
        <v>0.11</v>
      </c>
      <c r="M45" s="23">
        <v>0.44</v>
      </c>
      <c r="N45" s="23">
        <v>4.17</v>
      </c>
      <c r="O45" s="23">
        <v>4.2699999999999996</v>
      </c>
      <c r="P45" s="23">
        <v>0.49</v>
      </c>
      <c r="Q45" s="23">
        <v>1.41</v>
      </c>
      <c r="R45" s="23">
        <f t="shared" si="6"/>
        <v>99.73299999999999</v>
      </c>
      <c r="S45" s="24">
        <v>1360</v>
      </c>
      <c r="T45" s="24">
        <v>25</v>
      </c>
      <c r="U45" s="24">
        <v>67.3</v>
      </c>
      <c r="V45" s="54"/>
      <c r="W45" s="24">
        <v>37</v>
      </c>
      <c r="X45" s="54"/>
      <c r="Y45" s="54"/>
      <c r="Z45" s="54"/>
      <c r="AA45" s="24">
        <f t="shared" si="5"/>
        <v>54.4</v>
      </c>
      <c r="AB45" s="24"/>
      <c r="AC45" s="24"/>
      <c r="AD45" s="41">
        <v>691.48156252853596</v>
      </c>
      <c r="AE45" s="23"/>
      <c r="AF45" s="98"/>
    </row>
    <row r="46" spans="1:35">
      <c r="A46" s="114"/>
      <c r="B46" s="98"/>
      <c r="C46" s="54" t="s">
        <v>1234</v>
      </c>
      <c r="D46" s="23">
        <v>71.09</v>
      </c>
      <c r="E46" s="23">
        <v>0.05</v>
      </c>
      <c r="F46" s="23">
        <v>16.55</v>
      </c>
      <c r="G46" s="54"/>
      <c r="H46" s="54"/>
      <c r="I46" s="23">
        <v>0.97</v>
      </c>
      <c r="J46" s="23"/>
      <c r="K46" s="23">
        <v>7.5999999999999998E-2</v>
      </c>
      <c r="L46" s="23">
        <v>0.03</v>
      </c>
      <c r="M46" s="23">
        <v>0.3</v>
      </c>
      <c r="N46" s="23">
        <v>4.0199999999999996</v>
      </c>
      <c r="O46" s="23">
        <v>4.24</v>
      </c>
      <c r="P46" s="23">
        <v>0.47</v>
      </c>
      <c r="Q46" s="23">
        <v>1.32</v>
      </c>
      <c r="R46" s="23">
        <f t="shared" si="6"/>
        <v>99.115999999999971</v>
      </c>
      <c r="S46" s="24">
        <v>1530</v>
      </c>
      <c r="T46" s="24">
        <v>22</v>
      </c>
      <c r="U46" s="24">
        <v>79.5</v>
      </c>
      <c r="V46" s="54"/>
      <c r="W46" s="24">
        <v>24</v>
      </c>
      <c r="X46" s="54"/>
      <c r="Y46" s="54"/>
      <c r="Z46" s="54"/>
      <c r="AA46" s="24">
        <f t="shared" si="5"/>
        <v>69.545454545454547</v>
      </c>
      <c r="AB46" s="24"/>
      <c r="AC46" s="24"/>
      <c r="AD46" s="41">
        <v>662.97008246530538</v>
      </c>
      <c r="AE46" s="23"/>
      <c r="AF46" s="98"/>
    </row>
    <row r="47" spans="1:35">
      <c r="A47" s="114"/>
      <c r="B47" s="98"/>
      <c r="C47" s="54" t="s">
        <v>1235</v>
      </c>
      <c r="D47" s="23">
        <v>70</v>
      </c>
      <c r="E47" s="23">
        <v>0.08</v>
      </c>
      <c r="F47" s="23">
        <v>17.89</v>
      </c>
      <c r="G47" s="54"/>
      <c r="H47" s="54"/>
      <c r="I47" s="23">
        <v>1.46</v>
      </c>
      <c r="J47" s="23"/>
      <c r="K47" s="23">
        <v>6.0999999999999999E-2</v>
      </c>
      <c r="L47" s="23">
        <v>0.15</v>
      </c>
      <c r="M47" s="23">
        <v>0.55000000000000004</v>
      </c>
      <c r="N47" s="23">
        <v>4.1399999999999997</v>
      </c>
      <c r="O47" s="23">
        <v>4.17</v>
      </c>
      <c r="P47" s="23">
        <v>0.54</v>
      </c>
      <c r="Q47" s="23">
        <v>1.72</v>
      </c>
      <c r="R47" s="23">
        <f t="shared" si="6"/>
        <v>100.76100000000001</v>
      </c>
      <c r="S47" s="24">
        <v>1320</v>
      </c>
      <c r="T47" s="24">
        <v>68</v>
      </c>
      <c r="U47" s="24">
        <v>64.099999999999994</v>
      </c>
      <c r="V47" s="54"/>
      <c r="W47" s="24">
        <v>39</v>
      </c>
      <c r="X47" s="54"/>
      <c r="Y47" s="54"/>
      <c r="Z47" s="54"/>
      <c r="AA47" s="24">
        <f t="shared" si="5"/>
        <v>19.411764705882351</v>
      </c>
      <c r="AB47" s="24"/>
      <c r="AC47" s="24"/>
      <c r="AD47" s="41">
        <v>697.16268488257708</v>
      </c>
      <c r="AE47" s="23"/>
      <c r="AF47" s="98"/>
    </row>
    <row r="48" spans="1:35">
      <c r="A48" s="114"/>
      <c r="B48" s="98"/>
      <c r="C48" s="54" t="s">
        <v>1236</v>
      </c>
      <c r="D48" s="23">
        <v>72.87</v>
      </c>
      <c r="E48" s="23">
        <v>0.04</v>
      </c>
      <c r="F48" s="23">
        <v>15.87</v>
      </c>
      <c r="G48" s="54"/>
      <c r="H48" s="54"/>
      <c r="I48" s="23">
        <v>0.63</v>
      </c>
      <c r="J48" s="23"/>
      <c r="K48" s="23">
        <v>8.1000000000000003E-2</v>
      </c>
      <c r="L48" s="23">
        <v>0.02</v>
      </c>
      <c r="M48" s="23">
        <v>0.21</v>
      </c>
      <c r="N48" s="23">
        <v>4.71</v>
      </c>
      <c r="O48" s="23">
        <v>3.44</v>
      </c>
      <c r="P48" s="23">
        <v>0.43</v>
      </c>
      <c r="Q48" s="23">
        <v>0.89</v>
      </c>
      <c r="R48" s="23">
        <f t="shared" si="6"/>
        <v>99.191000000000003</v>
      </c>
      <c r="S48" s="24">
        <v>1180</v>
      </c>
      <c r="T48" s="24">
        <v>14</v>
      </c>
      <c r="U48" s="24">
        <v>39.299999999999997</v>
      </c>
      <c r="V48" s="54"/>
      <c r="W48" s="24">
        <v>21</v>
      </c>
      <c r="X48" s="54"/>
      <c r="Y48" s="54"/>
      <c r="Z48" s="54"/>
      <c r="AA48" s="24">
        <f t="shared" si="5"/>
        <v>84.285714285714292</v>
      </c>
      <c r="AB48" s="24"/>
      <c r="AC48" s="24"/>
      <c r="AD48" s="41">
        <v>651.89633413857882</v>
      </c>
      <c r="AE48" s="23"/>
      <c r="AF48" s="98"/>
    </row>
    <row r="49" spans="1:32">
      <c r="A49" s="114" t="s">
        <v>1169</v>
      </c>
      <c r="B49" s="98" t="s">
        <v>129</v>
      </c>
      <c r="C49" s="54" t="s">
        <v>1237</v>
      </c>
      <c r="D49" s="23">
        <v>72.040000000000006</v>
      </c>
      <c r="E49" s="23">
        <v>0.18</v>
      </c>
      <c r="F49" s="23">
        <v>14.98</v>
      </c>
      <c r="G49" s="54"/>
      <c r="H49" s="54"/>
      <c r="I49" s="23">
        <v>1.49</v>
      </c>
      <c r="J49" s="23"/>
      <c r="K49" s="23">
        <v>2.7E-2</v>
      </c>
      <c r="L49" s="23">
        <v>0.32</v>
      </c>
      <c r="M49" s="23">
        <v>0.69</v>
      </c>
      <c r="N49" s="23">
        <v>3.06</v>
      </c>
      <c r="O49" s="23">
        <v>4.99</v>
      </c>
      <c r="P49" s="23">
        <v>0.21</v>
      </c>
      <c r="Q49" s="23">
        <v>1.07</v>
      </c>
      <c r="R49" s="23">
        <f t="shared" si="6"/>
        <v>99.056999999999988</v>
      </c>
      <c r="S49" s="24">
        <v>427</v>
      </c>
      <c r="T49" s="24">
        <v>95</v>
      </c>
      <c r="U49" s="24">
        <v>11.1</v>
      </c>
      <c r="V49" s="54"/>
      <c r="W49" s="24">
        <v>78</v>
      </c>
      <c r="X49" s="54"/>
      <c r="Y49" s="54"/>
      <c r="Z49" s="54"/>
      <c r="AA49" s="24">
        <f t="shared" si="5"/>
        <v>4.4947368421052634</v>
      </c>
      <c r="AB49" s="24"/>
      <c r="AC49" s="24"/>
      <c r="AD49" s="41">
        <v>744.91103586016447</v>
      </c>
      <c r="AE49" s="23"/>
      <c r="AF49" s="98" t="s">
        <v>1173</v>
      </c>
    </row>
    <row r="50" spans="1:32">
      <c r="A50" s="114"/>
      <c r="B50" s="98"/>
      <c r="C50" s="54" t="s">
        <v>1238</v>
      </c>
      <c r="D50" s="23">
        <v>71.39</v>
      </c>
      <c r="E50" s="23">
        <v>0.27</v>
      </c>
      <c r="F50" s="23">
        <v>14.57</v>
      </c>
      <c r="G50" s="54"/>
      <c r="H50" s="54"/>
      <c r="I50" s="23">
        <v>1.94</v>
      </c>
      <c r="J50" s="23"/>
      <c r="K50" s="23">
        <v>3.1E-2</v>
      </c>
      <c r="L50" s="23">
        <v>0.5</v>
      </c>
      <c r="M50" s="23">
        <v>0.92</v>
      </c>
      <c r="N50" s="23">
        <v>2.84</v>
      </c>
      <c r="O50" s="23">
        <v>4.8099999999999996</v>
      </c>
      <c r="P50" s="23">
        <v>0.23</v>
      </c>
      <c r="Q50" s="23">
        <v>1.19</v>
      </c>
      <c r="R50" s="23">
        <f t="shared" si="6"/>
        <v>98.691000000000003</v>
      </c>
      <c r="S50" s="24">
        <v>436</v>
      </c>
      <c r="T50" s="24">
        <v>98</v>
      </c>
      <c r="U50" s="24">
        <v>13.8</v>
      </c>
      <c r="V50" s="54"/>
      <c r="W50" s="24">
        <v>120</v>
      </c>
      <c r="X50" s="54"/>
      <c r="Y50" s="54"/>
      <c r="Z50" s="54"/>
      <c r="AA50" s="24">
        <f t="shared" si="5"/>
        <v>4.4489795918367347</v>
      </c>
      <c r="AB50" s="24"/>
      <c r="AC50" s="24"/>
      <c r="AD50" s="41">
        <v>779.34328379389729</v>
      </c>
      <c r="AE50" s="23"/>
      <c r="AF50" s="98"/>
    </row>
    <row r="51" spans="1:32">
      <c r="A51" s="114"/>
      <c r="B51" s="98"/>
      <c r="C51" s="54" t="s">
        <v>1239</v>
      </c>
      <c r="D51" s="23">
        <v>72.578862835709842</v>
      </c>
      <c r="E51" s="23">
        <v>0.27140530525985351</v>
      </c>
      <c r="F51" s="23">
        <v>14.670738883277654</v>
      </c>
      <c r="G51" s="54"/>
      <c r="H51" s="54"/>
      <c r="I51" s="23">
        <v>1.9664189179948013</v>
      </c>
      <c r="J51" s="23"/>
      <c r="K51" s="23">
        <v>3.9842683373556294E-2</v>
      </c>
      <c r="L51" s="23">
        <v>0.48047570344498131</v>
      </c>
      <c r="M51" s="23">
        <v>0.92972837977296185</v>
      </c>
      <c r="N51" s="23">
        <v>3.0061951513114495</v>
      </c>
      <c r="O51" s="23">
        <v>4.8888666758602177</v>
      </c>
      <c r="P51" s="23">
        <v>0.23734563972493758</v>
      </c>
      <c r="Q51" s="23">
        <v>1.091</v>
      </c>
      <c r="R51" s="23">
        <f t="shared" si="6"/>
        <v>100.16088017573023</v>
      </c>
      <c r="S51" s="24">
        <v>370.96932366595428</v>
      </c>
      <c r="T51" s="24">
        <v>77.709878597294676</v>
      </c>
      <c r="U51" s="24">
        <v>13.3</v>
      </c>
      <c r="V51" s="54"/>
      <c r="W51" s="24">
        <v>96.092843888338408</v>
      </c>
      <c r="X51" s="54"/>
      <c r="Y51" s="54"/>
      <c r="Z51" s="54"/>
      <c r="AA51" s="24">
        <f t="shared" si="5"/>
        <v>4.773773043558311</v>
      </c>
      <c r="AB51" s="24"/>
      <c r="AC51" s="24"/>
      <c r="AD51" s="41">
        <v>758.53054096170706</v>
      </c>
      <c r="AE51" s="23"/>
      <c r="AF51" s="98"/>
    </row>
    <row r="52" spans="1:32">
      <c r="A52" s="114"/>
      <c r="B52" s="98"/>
      <c r="C52" s="54" t="s">
        <v>1240</v>
      </c>
      <c r="D52" s="23">
        <v>71.212723131633922</v>
      </c>
      <c r="E52" s="23">
        <v>0.24276047401091624</v>
      </c>
      <c r="F52" s="23">
        <v>14.536011447957943</v>
      </c>
      <c r="G52" s="54"/>
      <c r="H52" s="54"/>
      <c r="I52" s="23">
        <v>1.7495250322848785</v>
      </c>
      <c r="J52" s="23"/>
      <c r="K52" s="23">
        <v>3.8122296737631449E-2</v>
      </c>
      <c r="L52" s="23">
        <v>0.4016284686177003</v>
      </c>
      <c r="M52" s="23">
        <v>0.77792889772961815</v>
      </c>
      <c r="N52" s="23">
        <v>3.0947362425291889</v>
      </c>
      <c r="O52" s="23">
        <v>4.8395404287323283</v>
      </c>
      <c r="P52" s="23">
        <v>0.23307341820988869</v>
      </c>
      <c r="Q52" s="23">
        <v>1.105</v>
      </c>
      <c r="R52" s="23">
        <f t="shared" si="6"/>
        <v>98.231049838444036</v>
      </c>
      <c r="S52" s="24">
        <v>402.3308669142358</v>
      </c>
      <c r="T52" s="24">
        <v>71.948318924697418</v>
      </c>
      <c r="U52" s="24">
        <v>12.5</v>
      </c>
      <c r="V52" s="54"/>
      <c r="W52" s="24">
        <v>83.580962183066703</v>
      </c>
      <c r="X52" s="54"/>
      <c r="Y52" s="54"/>
      <c r="Z52" s="54"/>
      <c r="AA52" s="24">
        <f t="shared" si="5"/>
        <v>5.5919425627626342</v>
      </c>
      <c r="AB52" s="24"/>
      <c r="AC52" s="24"/>
      <c r="AD52" s="41">
        <v>747.57781280369556</v>
      </c>
      <c r="AE52" s="23"/>
      <c r="AF52" s="98"/>
    </row>
    <row r="53" spans="1:32">
      <c r="A53" s="114"/>
      <c r="B53" s="98"/>
      <c r="C53" s="54" t="s">
        <v>1241</v>
      </c>
      <c r="D53" s="23">
        <v>71.62</v>
      </c>
      <c r="E53" s="23">
        <v>0.23</v>
      </c>
      <c r="F53" s="23">
        <v>14.92</v>
      </c>
      <c r="G53" s="54"/>
      <c r="H53" s="54"/>
      <c r="I53" s="23">
        <v>1.68</v>
      </c>
      <c r="J53" s="23"/>
      <c r="K53" s="23">
        <v>3.3000000000000002E-2</v>
      </c>
      <c r="L53" s="23">
        <v>0.43</v>
      </c>
      <c r="M53" s="23">
        <v>0.87</v>
      </c>
      <c r="N53" s="23">
        <v>3</v>
      </c>
      <c r="O53" s="23">
        <v>5.03</v>
      </c>
      <c r="P53" s="23">
        <v>0.24</v>
      </c>
      <c r="Q53" s="23">
        <v>1.22</v>
      </c>
      <c r="R53" s="23">
        <f t="shared" si="6"/>
        <v>99.273000000000025</v>
      </c>
      <c r="S53" s="24">
        <v>469</v>
      </c>
      <c r="T53" s="24">
        <v>90</v>
      </c>
      <c r="U53" s="24">
        <v>12.9</v>
      </c>
      <c r="V53" s="54"/>
      <c r="W53" s="24">
        <v>103</v>
      </c>
      <c r="X53" s="54"/>
      <c r="Y53" s="54"/>
      <c r="Z53" s="54"/>
      <c r="AA53" s="24">
        <f t="shared" si="5"/>
        <v>5.2111111111111112</v>
      </c>
      <c r="AB53" s="24"/>
      <c r="AC53" s="24"/>
      <c r="AD53" s="41">
        <v>765.04852381181843</v>
      </c>
      <c r="AE53" s="23"/>
      <c r="AF53" s="98"/>
    </row>
    <row r="54" spans="1:32">
      <c r="A54" s="114"/>
      <c r="B54" s="98"/>
      <c r="C54" s="54" t="s">
        <v>1242</v>
      </c>
      <c r="D54" s="23">
        <v>72.438988703351171</v>
      </c>
      <c r="E54" s="23">
        <v>0.22932696335910102</v>
      </c>
      <c r="F54" s="23">
        <v>14.796183422681482</v>
      </c>
      <c r="G54" s="54"/>
      <c r="H54" s="54"/>
      <c r="I54" s="23">
        <v>1.7411947686815805</v>
      </c>
      <c r="J54" s="23"/>
      <c r="K54" s="23">
        <v>4.0864290639544915E-2</v>
      </c>
      <c r="L54" s="23">
        <v>0.45235029641405561</v>
      </c>
      <c r="M54" s="23">
        <v>0.81457853457172347</v>
      </c>
      <c r="N54" s="23">
        <v>2.8825377628988775</v>
      </c>
      <c r="O54" s="23">
        <v>5.4413118920851913</v>
      </c>
      <c r="P54" s="23">
        <v>0.23614083952328815</v>
      </c>
      <c r="Q54" s="23">
        <v>1.1910000000000001</v>
      </c>
      <c r="R54" s="23">
        <f t="shared" si="6"/>
        <v>100.26447747420602</v>
      </c>
      <c r="S54" s="24">
        <v>356.80397918417128</v>
      </c>
      <c r="T54" s="24">
        <v>67.654392617199306</v>
      </c>
      <c r="U54" s="24">
        <v>11.2</v>
      </c>
      <c r="V54" s="54"/>
      <c r="W54" s="24">
        <v>82.876052179116485</v>
      </c>
      <c r="X54" s="54"/>
      <c r="Y54" s="54"/>
      <c r="Z54" s="54"/>
      <c r="AA54" s="24">
        <f t="shared" si="5"/>
        <v>5.2739218457407819</v>
      </c>
      <c r="AB54" s="24"/>
      <c r="AC54" s="24"/>
      <c r="AD54" s="41">
        <v>745.66600053389277</v>
      </c>
      <c r="AE54" s="23"/>
      <c r="AF54" s="98"/>
    </row>
    <row r="55" spans="1:32">
      <c r="A55" s="114"/>
      <c r="B55" s="98"/>
      <c r="C55" s="54" t="s">
        <v>1243</v>
      </c>
      <c r="D55" s="23">
        <v>72.05</v>
      </c>
      <c r="E55" s="23">
        <v>0.21</v>
      </c>
      <c r="F55" s="23">
        <v>14.79</v>
      </c>
      <c r="G55" s="54"/>
      <c r="H55" s="54"/>
      <c r="I55" s="23">
        <v>1.63</v>
      </c>
      <c r="J55" s="23"/>
      <c r="K55" s="23">
        <v>5.3999999999999999E-2</v>
      </c>
      <c r="L55" s="23">
        <v>0.43</v>
      </c>
      <c r="M55" s="23">
        <v>0.67</v>
      </c>
      <c r="N55" s="23">
        <v>2.74</v>
      </c>
      <c r="O55" s="23">
        <v>5.57</v>
      </c>
      <c r="P55" s="23">
        <v>0.22</v>
      </c>
      <c r="Q55" s="23">
        <v>1.29</v>
      </c>
      <c r="R55" s="23">
        <f t="shared" si="6"/>
        <v>99.653999999999982</v>
      </c>
      <c r="S55" s="24">
        <v>485</v>
      </c>
      <c r="T55" s="24">
        <v>91</v>
      </c>
      <c r="U55" s="24">
        <v>11.2</v>
      </c>
      <c r="V55" s="54"/>
      <c r="W55" s="24">
        <v>92</v>
      </c>
      <c r="X55" s="54"/>
      <c r="Y55" s="54"/>
      <c r="Z55" s="54"/>
      <c r="AA55" s="24">
        <f t="shared" si="5"/>
        <v>5.3296703296703294</v>
      </c>
      <c r="AB55" s="24"/>
      <c r="AC55" s="24"/>
      <c r="AD55" s="41">
        <v>756.75181898865083</v>
      </c>
      <c r="AE55" s="23"/>
      <c r="AF55" s="98"/>
    </row>
    <row r="56" spans="1:32">
      <c r="A56" s="114"/>
      <c r="B56" s="98"/>
      <c r="C56" s="54" t="s">
        <v>1244</v>
      </c>
      <c r="D56" s="23">
        <v>71.17</v>
      </c>
      <c r="E56" s="23">
        <v>0.18</v>
      </c>
      <c r="F56" s="23">
        <v>15.02</v>
      </c>
      <c r="G56" s="54"/>
      <c r="H56" s="54"/>
      <c r="I56" s="23">
        <v>1.37</v>
      </c>
      <c r="J56" s="23"/>
      <c r="K56" s="23">
        <v>2.7E-2</v>
      </c>
      <c r="L56" s="23">
        <v>0.31</v>
      </c>
      <c r="M56" s="23">
        <v>0.61</v>
      </c>
      <c r="N56" s="23">
        <v>2.89</v>
      </c>
      <c r="O56" s="23">
        <v>5.5</v>
      </c>
      <c r="P56" s="23">
        <v>0.23</v>
      </c>
      <c r="Q56" s="23">
        <v>1.27</v>
      </c>
      <c r="R56" s="23">
        <f t="shared" si="6"/>
        <v>98.577000000000012</v>
      </c>
      <c r="S56" s="24">
        <v>434</v>
      </c>
      <c r="T56" s="24">
        <v>107</v>
      </c>
      <c r="U56" s="24">
        <v>10.9</v>
      </c>
      <c r="V56" s="54"/>
      <c r="W56" s="24">
        <v>80</v>
      </c>
      <c r="X56" s="54"/>
      <c r="Y56" s="54"/>
      <c r="Z56" s="54"/>
      <c r="AA56" s="24">
        <f t="shared" si="5"/>
        <v>4.05607476635514</v>
      </c>
      <c r="AB56" s="24"/>
      <c r="AC56" s="24"/>
      <c r="AD56" s="41">
        <v>745.87016028997857</v>
      </c>
      <c r="AE56" s="23"/>
      <c r="AF56" s="98"/>
    </row>
    <row r="57" spans="1:32">
      <c r="A57" s="114"/>
      <c r="B57" s="98"/>
      <c r="C57" s="54" t="s">
        <v>1245</v>
      </c>
      <c r="D57" s="23">
        <v>71.680000000000007</v>
      </c>
      <c r="E57" s="23">
        <v>0.22</v>
      </c>
      <c r="F57" s="23">
        <v>14.63</v>
      </c>
      <c r="G57" s="54"/>
      <c r="H57" s="54"/>
      <c r="I57" s="23">
        <v>1.66</v>
      </c>
      <c r="J57" s="23"/>
      <c r="K57" s="23">
        <v>0.08</v>
      </c>
      <c r="L57" s="23">
        <v>0.39</v>
      </c>
      <c r="M57" s="23">
        <v>0.75</v>
      </c>
      <c r="N57" s="23">
        <v>2.8</v>
      </c>
      <c r="O57" s="23">
        <v>5.19</v>
      </c>
      <c r="P57" s="23">
        <v>0.22</v>
      </c>
      <c r="Q57" s="23">
        <v>1.38</v>
      </c>
      <c r="R57" s="23">
        <f t="shared" si="6"/>
        <v>98.999999999999986</v>
      </c>
      <c r="S57" s="24">
        <v>438</v>
      </c>
      <c r="T57" s="24">
        <v>88</v>
      </c>
      <c r="U57" s="24">
        <v>10.1</v>
      </c>
      <c r="V57" s="54"/>
      <c r="W57" s="24">
        <v>101</v>
      </c>
      <c r="X57" s="54"/>
      <c r="Y57" s="54"/>
      <c r="Z57" s="54"/>
      <c r="AA57" s="24">
        <f t="shared" si="5"/>
        <v>4.9772727272727275</v>
      </c>
      <c r="AB57" s="24"/>
      <c r="AC57" s="24"/>
      <c r="AD57" s="41">
        <v>765.02674405236587</v>
      </c>
      <c r="AE57" s="23"/>
      <c r="AF57" s="98"/>
    </row>
    <row r="58" spans="1:32">
      <c r="A58" s="114"/>
      <c r="B58" s="98"/>
      <c r="C58" s="54" t="s">
        <v>1246</v>
      </c>
      <c r="D58" s="23">
        <v>71.58</v>
      </c>
      <c r="E58" s="23">
        <v>0.25</v>
      </c>
      <c r="F58" s="23">
        <v>14.85</v>
      </c>
      <c r="G58" s="54"/>
      <c r="H58" s="54"/>
      <c r="I58" s="23">
        <v>1.85</v>
      </c>
      <c r="J58" s="23"/>
      <c r="K58" s="23">
        <v>3.7999999999999999E-2</v>
      </c>
      <c r="L58" s="23">
        <v>0.47</v>
      </c>
      <c r="M58" s="23">
        <v>0.72</v>
      </c>
      <c r="N58" s="23">
        <v>2.85</v>
      </c>
      <c r="O58" s="23">
        <v>5.21</v>
      </c>
      <c r="P58" s="23">
        <v>0.24</v>
      </c>
      <c r="Q58" s="23">
        <v>1.31</v>
      </c>
      <c r="R58" s="23">
        <f t="shared" si="6"/>
        <v>99.367999999999967</v>
      </c>
      <c r="S58" s="24">
        <v>515</v>
      </c>
      <c r="T58" s="24">
        <v>94</v>
      </c>
      <c r="U58" s="24">
        <v>16.899999999999999</v>
      </c>
      <c r="V58" s="54"/>
      <c r="W58" s="24">
        <v>109</v>
      </c>
      <c r="X58" s="54"/>
      <c r="Y58" s="54"/>
      <c r="Z58" s="54"/>
      <c r="AA58" s="24">
        <f t="shared" si="5"/>
        <v>5.4787234042553195</v>
      </c>
      <c r="AB58" s="24"/>
      <c r="AC58" s="24"/>
      <c r="AD58" s="41">
        <v>771.76391501885189</v>
      </c>
      <c r="AE58" s="23"/>
      <c r="AF58" s="98"/>
    </row>
    <row r="59" spans="1:32">
      <c r="A59" s="114"/>
      <c r="B59" s="98"/>
      <c r="C59" s="54" t="s">
        <v>1247</v>
      </c>
      <c r="D59" s="23">
        <v>71.69</v>
      </c>
      <c r="E59" s="23">
        <v>0.23</v>
      </c>
      <c r="F59" s="23">
        <v>14.53</v>
      </c>
      <c r="G59" s="54"/>
      <c r="H59" s="54"/>
      <c r="I59" s="23">
        <v>1.75</v>
      </c>
      <c r="J59" s="23"/>
      <c r="K59" s="23">
        <v>1.9E-2</v>
      </c>
      <c r="L59" s="23">
        <v>0.43</v>
      </c>
      <c r="M59" s="23">
        <v>0.66</v>
      </c>
      <c r="N59" s="23">
        <v>2.6</v>
      </c>
      <c r="O59" s="23">
        <v>5.42</v>
      </c>
      <c r="P59" s="23">
        <v>0.23</v>
      </c>
      <c r="Q59" s="23">
        <v>1.45</v>
      </c>
      <c r="R59" s="23">
        <f t="shared" si="6"/>
        <v>99.009000000000015</v>
      </c>
      <c r="S59" s="24">
        <v>434</v>
      </c>
      <c r="T59" s="24">
        <v>107</v>
      </c>
      <c r="U59" s="24"/>
      <c r="V59" s="54"/>
      <c r="W59" s="24">
        <v>106</v>
      </c>
      <c r="X59" s="54"/>
      <c r="Y59" s="54"/>
      <c r="Z59" s="54"/>
      <c r="AA59" s="24">
        <f t="shared" si="5"/>
        <v>4.05607476635514</v>
      </c>
      <c r="AB59" s="24"/>
      <c r="AC59" s="24"/>
      <c r="AD59" s="41">
        <v>770.38874428995234</v>
      </c>
      <c r="AE59" s="23"/>
      <c r="AF59" s="98"/>
    </row>
    <row r="60" spans="1:32">
      <c r="A60" s="114"/>
      <c r="B60" s="98"/>
      <c r="C60" s="54" t="s">
        <v>1248</v>
      </c>
      <c r="D60" s="23">
        <v>71.290000000000006</v>
      </c>
      <c r="E60" s="23">
        <v>0.25</v>
      </c>
      <c r="F60" s="23">
        <v>14.77</v>
      </c>
      <c r="G60" s="54"/>
      <c r="H60" s="54"/>
      <c r="I60" s="23">
        <v>1.77</v>
      </c>
      <c r="J60" s="23"/>
      <c r="K60" s="23">
        <v>3.5999999999999997E-2</v>
      </c>
      <c r="L60" s="23">
        <v>0.43</v>
      </c>
      <c r="M60" s="23">
        <v>0.7</v>
      </c>
      <c r="N60" s="23">
        <v>2.63</v>
      </c>
      <c r="O60" s="23">
        <v>5.57</v>
      </c>
      <c r="P60" s="23">
        <v>0.24</v>
      </c>
      <c r="Q60" s="23">
        <v>1.43</v>
      </c>
      <c r="R60" s="23">
        <f t="shared" si="6"/>
        <v>99.116</v>
      </c>
      <c r="S60" s="24">
        <v>410</v>
      </c>
      <c r="T60" s="24">
        <v>119</v>
      </c>
      <c r="U60" s="24">
        <v>11.2</v>
      </c>
      <c r="V60" s="54"/>
      <c r="W60" s="24">
        <v>115</v>
      </c>
      <c r="X60" s="54"/>
      <c r="Y60" s="54"/>
      <c r="Z60" s="54"/>
      <c r="AA60" s="24">
        <f t="shared" si="5"/>
        <v>3.4453781512605044</v>
      </c>
      <c r="AB60" s="24"/>
      <c r="AC60" s="24"/>
      <c r="AD60" s="41">
        <v>775.98676951317532</v>
      </c>
      <c r="AE60" s="23"/>
      <c r="AF60" s="98"/>
    </row>
    <row r="61" spans="1:32">
      <c r="A61" s="114"/>
      <c r="B61" s="98"/>
      <c r="C61" s="54" t="s">
        <v>1249</v>
      </c>
      <c r="D61" s="23">
        <v>71.919629968419414</v>
      </c>
      <c r="E61" s="23">
        <v>0.25247005140451489</v>
      </c>
      <c r="F61" s="23">
        <v>14.493862082718257</v>
      </c>
      <c r="G61" s="54"/>
      <c r="H61" s="54"/>
      <c r="I61" s="23">
        <v>1.8866309906596246</v>
      </c>
      <c r="J61" s="23"/>
      <c r="K61" s="23">
        <v>6.3339650491294613E-2</v>
      </c>
      <c r="L61" s="23">
        <v>0.40195894215031369</v>
      </c>
      <c r="M61" s="23">
        <v>0.45740077399380807</v>
      </c>
      <c r="N61" s="23">
        <v>1.1993566118850392</v>
      </c>
      <c r="O61" s="23">
        <v>7.7243874688406784</v>
      </c>
      <c r="P61" s="23">
        <v>0.23373123911998928</v>
      </c>
      <c r="Q61" s="23">
        <v>1.4</v>
      </c>
      <c r="R61" s="23">
        <f t="shared" si="6"/>
        <v>100.03276777968294</v>
      </c>
      <c r="S61" s="24">
        <v>445.1484325286778</v>
      </c>
      <c r="T61" s="24">
        <v>52.096616937032984</v>
      </c>
      <c r="U61" s="24">
        <v>12.4</v>
      </c>
      <c r="V61" s="54"/>
      <c r="W61" s="24">
        <v>90.699257408195336</v>
      </c>
      <c r="X61" s="54"/>
      <c r="Y61" s="54"/>
      <c r="Z61" s="54"/>
      <c r="AA61" s="24">
        <f t="shared" si="5"/>
        <v>8.5446706273981317</v>
      </c>
      <c r="AB61" s="24"/>
      <c r="AC61" s="24"/>
      <c r="AD61" s="41">
        <v>758.48566538642274</v>
      </c>
      <c r="AE61" s="23"/>
      <c r="AF61" s="98"/>
    </row>
    <row r="62" spans="1:32">
      <c r="A62" s="114"/>
      <c r="B62" s="46"/>
      <c r="C62" s="54" t="s">
        <v>1250</v>
      </c>
      <c r="D62" s="54">
        <v>71.23</v>
      </c>
      <c r="E62" s="54">
        <v>0.25</v>
      </c>
      <c r="F62" s="54">
        <v>15.18</v>
      </c>
      <c r="G62" s="54"/>
      <c r="H62" s="54"/>
      <c r="I62" s="54">
        <v>0.3</v>
      </c>
      <c r="J62" s="54">
        <v>1.32</v>
      </c>
      <c r="K62" s="54">
        <v>0.04</v>
      </c>
      <c r="L62" s="54">
        <v>0.49</v>
      </c>
      <c r="M62" s="54">
        <v>0.99</v>
      </c>
      <c r="N62" s="54">
        <v>3.01</v>
      </c>
      <c r="O62" s="54">
        <v>5.03</v>
      </c>
      <c r="P62" s="54">
        <v>0.24</v>
      </c>
      <c r="Q62" s="54"/>
      <c r="R62" s="54">
        <v>100.13</v>
      </c>
      <c r="S62" s="54">
        <v>431</v>
      </c>
      <c r="T62" s="54">
        <v>95</v>
      </c>
      <c r="U62" s="54">
        <v>10</v>
      </c>
      <c r="V62" s="54">
        <v>2.5</v>
      </c>
      <c r="W62" s="54">
        <v>110</v>
      </c>
      <c r="X62" s="54">
        <v>3.2</v>
      </c>
      <c r="Y62" s="54">
        <v>20</v>
      </c>
      <c r="Z62" s="54">
        <v>12</v>
      </c>
      <c r="AA62" s="24">
        <f t="shared" si="5"/>
        <v>4.5368421052631582</v>
      </c>
      <c r="AB62" s="24">
        <f t="shared" ref="AB62:AB68" si="7">U62/V62</f>
        <v>4</v>
      </c>
      <c r="AC62" s="24">
        <f t="shared" ref="AC62:AC68" si="8">W62/X62</f>
        <v>34.375</v>
      </c>
      <c r="AD62" s="41">
        <v>769.7401837272206</v>
      </c>
      <c r="AE62" s="23">
        <f t="shared" ref="AE62:AE68" si="9">I62/J62</f>
        <v>0.22727272727272727</v>
      </c>
      <c r="AF62" s="98" t="s">
        <v>1174</v>
      </c>
    </row>
    <row r="63" spans="1:32">
      <c r="A63" s="114"/>
      <c r="B63" s="46"/>
      <c r="C63" s="54" t="s">
        <v>1251</v>
      </c>
      <c r="D63" s="54">
        <v>70.989999999999995</v>
      </c>
      <c r="E63" s="54">
        <v>0.28000000000000003</v>
      </c>
      <c r="F63" s="54">
        <v>15.15</v>
      </c>
      <c r="G63" s="54"/>
      <c r="H63" s="54"/>
      <c r="I63" s="54">
        <v>0.21</v>
      </c>
      <c r="J63" s="54">
        <v>1.53</v>
      </c>
      <c r="K63" s="54">
        <v>0.04</v>
      </c>
      <c r="L63" s="54">
        <v>0.51</v>
      </c>
      <c r="M63" s="54">
        <v>0.98</v>
      </c>
      <c r="N63" s="54">
        <v>2.98</v>
      </c>
      <c r="O63" s="54">
        <v>5.08</v>
      </c>
      <c r="P63" s="54">
        <v>0.26</v>
      </c>
      <c r="Q63" s="54"/>
      <c r="R63" s="54">
        <v>99.8</v>
      </c>
      <c r="S63" s="54">
        <v>443</v>
      </c>
      <c r="T63" s="54">
        <v>102</v>
      </c>
      <c r="U63" s="54">
        <v>12</v>
      </c>
      <c r="V63" s="54">
        <v>2.9</v>
      </c>
      <c r="W63" s="54">
        <v>121</v>
      </c>
      <c r="X63" s="54">
        <v>3.4</v>
      </c>
      <c r="Y63" s="54">
        <v>8</v>
      </c>
      <c r="Z63" s="54">
        <v>11</v>
      </c>
      <c r="AA63" s="24">
        <f t="shared" si="5"/>
        <v>4.3431372549019605</v>
      </c>
      <c r="AB63" s="24">
        <f t="shared" si="7"/>
        <v>4.1379310344827589</v>
      </c>
      <c r="AC63" s="24">
        <f t="shared" si="8"/>
        <v>35.588235294117645</v>
      </c>
      <c r="AD63" s="41">
        <v>777.55654030240237</v>
      </c>
      <c r="AE63" s="23">
        <f t="shared" si="9"/>
        <v>0.1372549019607843</v>
      </c>
      <c r="AF63" s="98"/>
    </row>
    <row r="64" spans="1:32">
      <c r="A64" s="114"/>
      <c r="B64" s="46"/>
      <c r="C64" s="54" t="s">
        <v>1252</v>
      </c>
      <c r="D64" s="54">
        <v>72.3</v>
      </c>
      <c r="E64" s="54">
        <v>0.27</v>
      </c>
      <c r="F64" s="54">
        <v>14.48</v>
      </c>
      <c r="G64" s="54"/>
      <c r="H64" s="54"/>
      <c r="I64" s="54">
        <v>0.12</v>
      </c>
      <c r="J64" s="54">
        <v>1.54</v>
      </c>
      <c r="K64" s="54">
        <v>0.04</v>
      </c>
      <c r="L64" s="54">
        <v>0.48</v>
      </c>
      <c r="M64" s="54">
        <v>0.99</v>
      </c>
      <c r="N64" s="54">
        <v>3.02</v>
      </c>
      <c r="O64" s="54">
        <v>4.7</v>
      </c>
      <c r="P64" s="54">
        <v>0.24</v>
      </c>
      <c r="Q64" s="54"/>
      <c r="R64" s="54">
        <v>99.98</v>
      </c>
      <c r="S64" s="54">
        <v>420</v>
      </c>
      <c r="T64" s="54">
        <v>92</v>
      </c>
      <c r="U64" s="54">
        <v>11.5</v>
      </c>
      <c r="V64" s="54">
        <v>3.1</v>
      </c>
      <c r="W64" s="54">
        <v>113</v>
      </c>
      <c r="X64" s="54">
        <v>3.3</v>
      </c>
      <c r="Y64" s="54">
        <v>7</v>
      </c>
      <c r="Z64" s="54">
        <v>10</v>
      </c>
      <c r="AA64" s="24">
        <f t="shared" si="5"/>
        <v>4.5652173913043477</v>
      </c>
      <c r="AB64" s="24">
        <f t="shared" si="7"/>
        <v>3.7096774193548385</v>
      </c>
      <c r="AC64" s="24">
        <f t="shared" si="8"/>
        <v>34.242424242424242</v>
      </c>
      <c r="AD64" s="41">
        <v>771.76355842588566</v>
      </c>
      <c r="AE64" s="23">
        <f t="shared" si="9"/>
        <v>7.792207792207792E-2</v>
      </c>
      <c r="AF64" s="98"/>
    </row>
    <row r="65" spans="1:35">
      <c r="A65" s="114"/>
      <c r="B65" s="46"/>
      <c r="C65" s="54" t="s">
        <v>1253</v>
      </c>
      <c r="D65" s="54">
        <v>70.86</v>
      </c>
      <c r="E65" s="54">
        <v>0.25</v>
      </c>
      <c r="F65" s="54">
        <v>15.44</v>
      </c>
      <c r="G65" s="54"/>
      <c r="H65" s="54"/>
      <c r="I65" s="54">
        <v>0.19</v>
      </c>
      <c r="J65" s="54">
        <v>1.44</v>
      </c>
      <c r="K65" s="54">
        <v>0.04</v>
      </c>
      <c r="L65" s="54">
        <v>0.47</v>
      </c>
      <c r="M65" s="54">
        <v>0.96</v>
      </c>
      <c r="N65" s="54">
        <v>3.13</v>
      </c>
      <c r="O65" s="54">
        <v>5.0999999999999996</v>
      </c>
      <c r="P65" s="54">
        <v>0.25</v>
      </c>
      <c r="Q65" s="54"/>
      <c r="R65" s="54">
        <v>100.19</v>
      </c>
      <c r="S65" s="54">
        <v>462</v>
      </c>
      <c r="T65" s="54">
        <v>96</v>
      </c>
      <c r="U65" s="54">
        <v>13</v>
      </c>
      <c r="V65" s="54">
        <v>3.4</v>
      </c>
      <c r="W65" s="54">
        <v>113</v>
      </c>
      <c r="X65" s="54">
        <v>3.3</v>
      </c>
      <c r="Y65" s="54">
        <v>10</v>
      </c>
      <c r="Z65" s="54">
        <v>13</v>
      </c>
      <c r="AA65" s="24">
        <f t="shared" si="5"/>
        <v>4.8125</v>
      </c>
      <c r="AB65" s="24">
        <f t="shared" si="7"/>
        <v>3.8235294117647061</v>
      </c>
      <c r="AC65" s="24">
        <f t="shared" si="8"/>
        <v>34.242424242424242</v>
      </c>
      <c r="AD65" s="41">
        <v>771.32065067681549</v>
      </c>
      <c r="AE65" s="23">
        <f t="shared" si="9"/>
        <v>0.13194444444444445</v>
      </c>
      <c r="AF65" s="98"/>
    </row>
    <row r="66" spans="1:35">
      <c r="A66" s="114"/>
      <c r="B66" s="46"/>
      <c r="C66" s="54" t="s">
        <v>1254</v>
      </c>
      <c r="D66" s="54">
        <v>72.31</v>
      </c>
      <c r="E66" s="54">
        <v>0.24</v>
      </c>
      <c r="F66" s="54">
        <v>14.82</v>
      </c>
      <c r="G66" s="54"/>
      <c r="H66" s="54"/>
      <c r="I66" s="54">
        <v>0.14000000000000001</v>
      </c>
      <c r="J66" s="54">
        <v>1.38</v>
      </c>
      <c r="K66" s="54">
        <v>0.04</v>
      </c>
      <c r="L66" s="54">
        <v>0.44</v>
      </c>
      <c r="M66" s="54">
        <v>0.88</v>
      </c>
      <c r="N66" s="54">
        <v>3.05</v>
      </c>
      <c r="O66" s="54">
        <v>4.8499999999999996</v>
      </c>
      <c r="P66" s="54">
        <v>0.23</v>
      </c>
      <c r="Q66" s="54"/>
      <c r="R66" s="54">
        <v>100.21</v>
      </c>
      <c r="S66" s="54">
        <v>475</v>
      </c>
      <c r="T66" s="54">
        <v>90</v>
      </c>
      <c r="U66" s="54">
        <v>12</v>
      </c>
      <c r="V66" s="54">
        <v>3.6</v>
      </c>
      <c r="W66" s="54">
        <v>104</v>
      </c>
      <c r="X66" s="54">
        <v>2.9</v>
      </c>
      <c r="Y66" s="54">
        <v>10</v>
      </c>
      <c r="Z66" s="54">
        <v>15</v>
      </c>
      <c r="AA66" s="24">
        <f t="shared" si="5"/>
        <v>5.2777777777777777</v>
      </c>
      <c r="AB66" s="24">
        <f t="shared" si="7"/>
        <v>3.333333333333333</v>
      </c>
      <c r="AC66" s="24">
        <f t="shared" si="8"/>
        <v>35.862068965517246</v>
      </c>
      <c r="AD66" s="41">
        <v>766.38887193680932</v>
      </c>
      <c r="AE66" s="23">
        <f t="shared" si="9"/>
        <v>0.10144927536231886</v>
      </c>
      <c r="AF66" s="98"/>
    </row>
    <row r="67" spans="1:35">
      <c r="A67" s="114"/>
      <c r="B67" s="46"/>
      <c r="C67" s="54" t="s">
        <v>1255</v>
      </c>
      <c r="D67" s="54">
        <v>70.84</v>
      </c>
      <c r="E67" s="54">
        <v>0.25</v>
      </c>
      <c r="F67" s="54">
        <v>15.44</v>
      </c>
      <c r="G67" s="54"/>
      <c r="H67" s="54"/>
      <c r="I67" s="54">
        <v>0.25</v>
      </c>
      <c r="J67" s="54">
        <v>1.42</v>
      </c>
      <c r="K67" s="54">
        <v>0.04</v>
      </c>
      <c r="L67" s="54">
        <v>0.52</v>
      </c>
      <c r="M67" s="54">
        <v>0.91</v>
      </c>
      <c r="N67" s="54">
        <v>3.16</v>
      </c>
      <c r="O67" s="54">
        <v>5.1100000000000003</v>
      </c>
      <c r="P67" s="54">
        <v>0.25</v>
      </c>
      <c r="Q67" s="54"/>
      <c r="R67" s="54">
        <v>99.97</v>
      </c>
      <c r="S67" s="54">
        <v>466</v>
      </c>
      <c r="T67" s="54">
        <v>95</v>
      </c>
      <c r="U67" s="54">
        <v>12.5</v>
      </c>
      <c r="V67" s="54">
        <v>2.9</v>
      </c>
      <c r="W67" s="54">
        <v>110</v>
      </c>
      <c r="X67" s="54">
        <v>3.1</v>
      </c>
      <c r="Y67" s="54">
        <v>10</v>
      </c>
      <c r="Z67" s="54">
        <v>16</v>
      </c>
      <c r="AA67" s="24">
        <f t="shared" ref="AA67:AA98" si="10">S67/T67</f>
        <v>4.905263157894737</v>
      </c>
      <c r="AB67" s="24">
        <f t="shared" si="7"/>
        <v>4.3103448275862073</v>
      </c>
      <c r="AC67" s="24">
        <f t="shared" si="8"/>
        <v>35.483870967741936</v>
      </c>
      <c r="AD67" s="41">
        <v>769.15610369408398</v>
      </c>
      <c r="AE67" s="23">
        <f t="shared" si="9"/>
        <v>0.17605633802816903</v>
      </c>
      <c r="AF67" s="98"/>
    </row>
    <row r="68" spans="1:35">
      <c r="A68" s="114"/>
      <c r="B68" s="46"/>
      <c r="C68" s="54" t="s">
        <v>1256</v>
      </c>
      <c r="D68" s="54">
        <v>71.739999999999995</v>
      </c>
      <c r="E68" s="54">
        <v>0.21</v>
      </c>
      <c r="F68" s="54">
        <v>14.99</v>
      </c>
      <c r="G68" s="54"/>
      <c r="H68" s="54"/>
      <c r="I68" s="54">
        <v>0.21</v>
      </c>
      <c r="J68" s="54">
        <v>1.25</v>
      </c>
      <c r="K68" s="54">
        <v>0.04</v>
      </c>
      <c r="L68" s="54">
        <v>0.4</v>
      </c>
      <c r="M68" s="54">
        <v>0.83</v>
      </c>
      <c r="N68" s="54">
        <v>3.11</v>
      </c>
      <c r="O68" s="54">
        <v>5.05</v>
      </c>
      <c r="P68" s="54">
        <v>0.23</v>
      </c>
      <c r="Q68" s="54"/>
      <c r="R68" s="54">
        <v>100.01</v>
      </c>
      <c r="S68" s="54">
        <v>475</v>
      </c>
      <c r="T68" s="54">
        <v>88</v>
      </c>
      <c r="U68" s="54">
        <v>13</v>
      </c>
      <c r="V68" s="54">
        <v>3.3</v>
      </c>
      <c r="W68" s="54">
        <v>99</v>
      </c>
      <c r="X68" s="54">
        <v>2.9</v>
      </c>
      <c r="Y68" s="54">
        <v>11</v>
      </c>
      <c r="Z68" s="54">
        <v>16</v>
      </c>
      <c r="AA68" s="24">
        <f t="shared" si="10"/>
        <v>5.3977272727272725</v>
      </c>
      <c r="AB68" s="24">
        <f t="shared" si="7"/>
        <v>3.9393939393939394</v>
      </c>
      <c r="AC68" s="24">
        <f t="shared" si="8"/>
        <v>34.137931034482762</v>
      </c>
      <c r="AD68" s="41">
        <v>761.16781603717629</v>
      </c>
      <c r="AE68" s="23">
        <f t="shared" si="9"/>
        <v>0.16799999999999998</v>
      </c>
      <c r="AF68" s="98"/>
      <c r="AG68" s="85"/>
      <c r="AI68" s="85"/>
    </row>
    <row r="69" spans="1:35">
      <c r="A69" s="114" t="s">
        <v>1170</v>
      </c>
      <c r="B69" s="98" t="s">
        <v>123</v>
      </c>
      <c r="C69" s="54" t="s">
        <v>1257</v>
      </c>
      <c r="D69" s="23">
        <v>72.16775451625567</v>
      </c>
      <c r="E69" s="23">
        <v>8.7312559444061397E-2</v>
      </c>
      <c r="F69" s="23">
        <v>14.94295353378396</v>
      </c>
      <c r="G69" s="54"/>
      <c r="H69" s="54"/>
      <c r="I69" s="23">
        <v>0.87564725315947234</v>
      </c>
      <c r="J69" s="23"/>
      <c r="K69" s="23">
        <v>1.3280894457852096E-2</v>
      </c>
      <c r="L69" s="23">
        <v>0.27187893463228213</v>
      </c>
      <c r="M69" s="23">
        <v>1.6856657894736842</v>
      </c>
      <c r="N69" s="23">
        <v>2.6568330151167086</v>
      </c>
      <c r="O69" s="23">
        <v>4.7007071170667603</v>
      </c>
      <c r="P69" s="23">
        <v>0.39758406654431167</v>
      </c>
      <c r="Q69" s="23">
        <v>1.825</v>
      </c>
      <c r="R69" s="23">
        <f t="shared" ref="R69:R84" si="11">SUM(D69:Q69)</f>
        <v>99.624617679934758</v>
      </c>
      <c r="S69" s="24">
        <v>175.07772633742698</v>
      </c>
      <c r="T69" s="24">
        <v>26.876930160253785</v>
      </c>
      <c r="U69" s="24">
        <v>12.4</v>
      </c>
      <c r="V69" s="54"/>
      <c r="W69" s="24">
        <v>42.23602018615064</v>
      </c>
      <c r="X69" s="54"/>
      <c r="Y69" s="54"/>
      <c r="Z69" s="54"/>
      <c r="AA69" s="24">
        <f t="shared" si="10"/>
        <v>6.5140522110793704</v>
      </c>
      <c r="AB69" s="24"/>
      <c r="AC69" s="24"/>
      <c r="AD69" s="41">
        <v>693.16710991035404</v>
      </c>
      <c r="AE69" s="23"/>
      <c r="AF69" s="98" t="s">
        <v>1173</v>
      </c>
    </row>
    <row r="70" spans="1:35">
      <c r="A70" s="114"/>
      <c r="B70" s="98"/>
      <c r="C70" s="54" t="s">
        <v>1258</v>
      </c>
      <c r="D70" s="23">
        <v>71.150000000000006</v>
      </c>
      <c r="E70" s="23">
        <v>0.28000000000000003</v>
      </c>
      <c r="F70" s="23">
        <v>14.87</v>
      </c>
      <c r="G70" s="54"/>
      <c r="H70" s="54"/>
      <c r="I70" s="23">
        <v>2.17</v>
      </c>
      <c r="J70" s="23"/>
      <c r="K70" s="23">
        <v>4.4999999999999998E-2</v>
      </c>
      <c r="L70" s="23">
        <v>0.5</v>
      </c>
      <c r="M70" s="23">
        <v>0.77</v>
      </c>
      <c r="N70" s="23">
        <v>2.5499999999999998</v>
      </c>
      <c r="O70" s="23">
        <v>5.48</v>
      </c>
      <c r="P70" s="23">
        <v>0.24</v>
      </c>
      <c r="Q70" s="23">
        <v>1.4</v>
      </c>
      <c r="R70" s="23">
        <f t="shared" si="11"/>
        <v>99.455000000000013</v>
      </c>
      <c r="S70" s="24">
        <v>406</v>
      </c>
      <c r="T70" s="24">
        <v>113</v>
      </c>
      <c r="U70" s="24">
        <v>12.4</v>
      </c>
      <c r="V70" s="54"/>
      <c r="W70" s="24">
        <v>125</v>
      </c>
      <c r="X70" s="54"/>
      <c r="Y70" s="54"/>
      <c r="Z70" s="54"/>
      <c r="AA70" s="24">
        <f t="shared" si="10"/>
        <v>3.5929203539823007</v>
      </c>
      <c r="AB70" s="24"/>
      <c r="AC70" s="24"/>
      <c r="AD70" s="41">
        <v>784.1201967870735</v>
      </c>
      <c r="AE70" s="23"/>
      <c r="AF70" s="98"/>
    </row>
    <row r="71" spans="1:35">
      <c r="A71" s="114"/>
      <c r="B71" s="98" t="s">
        <v>1176</v>
      </c>
      <c r="C71" s="54" t="s">
        <v>1259</v>
      </c>
      <c r="D71" s="23">
        <v>72.08</v>
      </c>
      <c r="E71" s="23">
        <v>0.16</v>
      </c>
      <c r="F71" s="23">
        <v>14.56</v>
      </c>
      <c r="G71" s="54"/>
      <c r="H71" s="54"/>
      <c r="I71" s="23">
        <v>1.72</v>
      </c>
      <c r="J71" s="23"/>
      <c r="K71" s="23">
        <v>3.3000000000000002E-2</v>
      </c>
      <c r="L71" s="23">
        <v>0.24</v>
      </c>
      <c r="M71" s="23">
        <v>0.23</v>
      </c>
      <c r="N71" s="23">
        <v>2.33</v>
      </c>
      <c r="O71" s="23">
        <v>5.19</v>
      </c>
      <c r="P71" s="23">
        <v>0.27</v>
      </c>
      <c r="Q71" s="23">
        <v>1.78</v>
      </c>
      <c r="R71" s="23">
        <f t="shared" si="11"/>
        <v>98.592999999999989</v>
      </c>
      <c r="S71" s="24">
        <v>775</v>
      </c>
      <c r="T71" s="24">
        <v>48</v>
      </c>
      <c r="U71" s="24">
        <v>23</v>
      </c>
      <c r="V71" s="54"/>
      <c r="W71" s="24">
        <v>78</v>
      </c>
      <c r="X71" s="54"/>
      <c r="Y71" s="54"/>
      <c r="Z71" s="54"/>
      <c r="AA71" s="24">
        <f t="shared" si="10"/>
        <v>16.145833333333332</v>
      </c>
      <c r="AB71" s="24"/>
      <c r="AC71" s="24"/>
      <c r="AD71" s="41">
        <v>756.54890702855403</v>
      </c>
      <c r="AE71" s="23"/>
      <c r="AF71" s="98"/>
    </row>
    <row r="72" spans="1:35">
      <c r="A72" s="114"/>
      <c r="B72" s="98"/>
      <c r="C72" s="54" t="s">
        <v>1260</v>
      </c>
      <c r="D72" s="23">
        <v>72.81</v>
      </c>
      <c r="E72" s="23">
        <v>0.13</v>
      </c>
      <c r="F72" s="23">
        <v>14.45</v>
      </c>
      <c r="G72" s="54"/>
      <c r="H72" s="54"/>
      <c r="I72" s="23">
        <v>1.38</v>
      </c>
      <c r="J72" s="23"/>
      <c r="K72" s="23">
        <v>2.8000000000000001E-2</v>
      </c>
      <c r="L72" s="23">
        <v>0.17</v>
      </c>
      <c r="M72" s="23">
        <v>0.51</v>
      </c>
      <c r="N72" s="23">
        <v>3.4</v>
      </c>
      <c r="O72" s="23">
        <v>4.99</v>
      </c>
      <c r="P72" s="23">
        <v>0.31</v>
      </c>
      <c r="Q72" s="23">
        <v>1.1200000000000001</v>
      </c>
      <c r="R72" s="23">
        <f t="shared" si="11"/>
        <v>99.298000000000016</v>
      </c>
      <c r="S72" s="24">
        <v>749</v>
      </c>
      <c r="T72" s="24">
        <v>33</v>
      </c>
      <c r="U72" s="24">
        <v>29.2</v>
      </c>
      <c r="V72" s="54"/>
      <c r="W72" s="24">
        <v>63</v>
      </c>
      <c r="X72" s="54"/>
      <c r="Y72" s="54"/>
      <c r="Z72" s="54"/>
      <c r="AA72" s="24">
        <f t="shared" si="10"/>
        <v>22.696969696969695</v>
      </c>
      <c r="AB72" s="24"/>
      <c r="AC72" s="24"/>
      <c r="AD72" s="41">
        <v>724.3362419758738</v>
      </c>
      <c r="AE72" s="23"/>
      <c r="AF72" s="98"/>
    </row>
    <row r="73" spans="1:35">
      <c r="A73" s="114"/>
      <c r="B73" s="98"/>
      <c r="C73" s="54" t="s">
        <v>1261</v>
      </c>
      <c r="D73" s="23">
        <v>73.540000000000006</v>
      </c>
      <c r="E73" s="23">
        <v>0.09</v>
      </c>
      <c r="F73" s="23">
        <v>15.26</v>
      </c>
      <c r="G73" s="54"/>
      <c r="H73" s="54"/>
      <c r="I73" s="23">
        <v>0.91</v>
      </c>
      <c r="J73" s="23"/>
      <c r="K73" s="23">
        <v>6.0000000000000001E-3</v>
      </c>
      <c r="L73" s="23">
        <v>0.14000000000000001</v>
      </c>
      <c r="M73" s="23">
        <v>0.89</v>
      </c>
      <c r="N73" s="23">
        <v>3.34</v>
      </c>
      <c r="O73" s="23">
        <v>4.63</v>
      </c>
      <c r="P73" s="23">
        <v>0.39</v>
      </c>
      <c r="Q73" s="23">
        <v>1.47</v>
      </c>
      <c r="R73" s="23">
        <f t="shared" si="11"/>
        <v>100.66600000000001</v>
      </c>
      <c r="S73" s="24">
        <v>601</v>
      </c>
      <c r="T73" s="24">
        <v>61</v>
      </c>
      <c r="U73" s="24">
        <v>25</v>
      </c>
      <c r="V73" s="54"/>
      <c r="W73" s="24">
        <v>38</v>
      </c>
      <c r="X73" s="54"/>
      <c r="Y73" s="54"/>
      <c r="Z73" s="54"/>
      <c r="AA73" s="24">
        <f t="shared" si="10"/>
        <v>9.8524590163934427</v>
      </c>
      <c r="AB73" s="24"/>
      <c r="AC73" s="24"/>
      <c r="AD73" s="41">
        <v>689.42236616608591</v>
      </c>
      <c r="AE73" s="23"/>
      <c r="AF73" s="98"/>
    </row>
    <row r="74" spans="1:35">
      <c r="A74" s="114"/>
      <c r="B74" s="98"/>
      <c r="C74" s="54" t="s">
        <v>1262</v>
      </c>
      <c r="D74" s="23">
        <v>72.900000000000006</v>
      </c>
      <c r="E74" s="23">
        <v>0.1</v>
      </c>
      <c r="F74" s="23">
        <v>14.32</v>
      </c>
      <c r="G74" s="54"/>
      <c r="H74" s="54"/>
      <c r="I74" s="23">
        <v>1.25</v>
      </c>
      <c r="J74" s="23"/>
      <c r="K74" s="23">
        <v>1.7999999999999999E-2</v>
      </c>
      <c r="L74" s="23">
        <v>0.14000000000000001</v>
      </c>
      <c r="M74" s="23">
        <v>0.57999999999999996</v>
      </c>
      <c r="N74" s="23">
        <v>3.32</v>
      </c>
      <c r="O74" s="23">
        <v>4.4400000000000004</v>
      </c>
      <c r="P74" s="23">
        <v>0.33</v>
      </c>
      <c r="Q74" s="23">
        <v>1.29</v>
      </c>
      <c r="R74" s="23">
        <f t="shared" si="11"/>
        <v>98.687999999999988</v>
      </c>
      <c r="S74" s="24">
        <v>725</v>
      </c>
      <c r="T74" s="24">
        <v>27</v>
      </c>
      <c r="U74" s="54">
        <v>31</v>
      </c>
      <c r="V74" s="54"/>
      <c r="W74" s="24">
        <v>59</v>
      </c>
      <c r="X74" s="54"/>
      <c r="Y74" s="54"/>
      <c r="Z74" s="54"/>
      <c r="AA74" s="24">
        <f t="shared" si="10"/>
        <v>26.851851851851851</v>
      </c>
      <c r="AB74" s="24"/>
      <c r="AC74" s="24"/>
      <c r="AD74" s="41">
        <v>723.32722926575559</v>
      </c>
      <c r="AE74" s="23"/>
      <c r="AF74" s="98"/>
    </row>
    <row r="75" spans="1:35">
      <c r="A75" s="114"/>
      <c r="B75" s="98"/>
      <c r="C75" s="54" t="s">
        <v>1263</v>
      </c>
      <c r="D75" s="23">
        <v>72.989999999999995</v>
      </c>
      <c r="E75" s="23">
        <v>0.09</v>
      </c>
      <c r="F75" s="23">
        <v>14.43</v>
      </c>
      <c r="G75" s="54"/>
      <c r="H75" s="54"/>
      <c r="I75" s="23">
        <v>1.25</v>
      </c>
      <c r="J75" s="23"/>
      <c r="K75" s="23">
        <v>1.7000000000000001E-2</v>
      </c>
      <c r="L75" s="23">
        <v>0.14000000000000001</v>
      </c>
      <c r="M75" s="23">
        <v>0.46</v>
      </c>
      <c r="N75" s="23">
        <v>2.71</v>
      </c>
      <c r="O75" s="23">
        <v>4.9800000000000004</v>
      </c>
      <c r="P75" s="23">
        <v>0.38</v>
      </c>
      <c r="Q75" s="23">
        <v>1.28</v>
      </c>
      <c r="R75" s="23">
        <f t="shared" si="11"/>
        <v>98.726999999999975</v>
      </c>
      <c r="S75" s="24">
        <v>816</v>
      </c>
      <c r="T75" s="24">
        <v>29</v>
      </c>
      <c r="U75" s="24">
        <v>33.9</v>
      </c>
      <c r="V75" s="54"/>
      <c r="W75" s="24">
        <v>47</v>
      </c>
      <c r="X75" s="54"/>
      <c r="Y75" s="54"/>
      <c r="Z75" s="54"/>
      <c r="AA75" s="24">
        <f t="shared" si="10"/>
        <v>28.137931034482758</v>
      </c>
      <c r="AB75" s="24"/>
      <c r="AC75" s="24"/>
      <c r="AD75" s="41">
        <v>710.99248496213568</v>
      </c>
      <c r="AE75" s="23"/>
      <c r="AF75" s="98"/>
    </row>
    <row r="76" spans="1:35">
      <c r="A76" s="114"/>
      <c r="B76" s="98"/>
      <c r="C76" s="54" t="s">
        <v>1264</v>
      </c>
      <c r="D76" s="23">
        <v>72.45</v>
      </c>
      <c r="E76" s="23">
        <v>0.09</v>
      </c>
      <c r="F76" s="23">
        <v>14.41</v>
      </c>
      <c r="G76" s="54"/>
      <c r="H76" s="54"/>
      <c r="I76" s="23">
        <v>1.39</v>
      </c>
      <c r="J76" s="23"/>
      <c r="K76" s="23">
        <v>0.02</v>
      </c>
      <c r="L76" s="23">
        <v>0.13</v>
      </c>
      <c r="M76" s="23">
        <v>0.49</v>
      </c>
      <c r="N76" s="23">
        <v>2.48</v>
      </c>
      <c r="O76" s="23">
        <v>5.69</v>
      </c>
      <c r="P76" s="23">
        <v>0.41</v>
      </c>
      <c r="Q76" s="23">
        <v>1.26</v>
      </c>
      <c r="R76" s="23">
        <f t="shared" si="11"/>
        <v>98.82</v>
      </c>
      <c r="S76" s="24">
        <v>854</v>
      </c>
      <c r="T76" s="24">
        <v>24</v>
      </c>
      <c r="U76" s="24">
        <v>25</v>
      </c>
      <c r="V76" s="54"/>
      <c r="W76" s="24">
        <v>47</v>
      </c>
      <c r="X76" s="54"/>
      <c r="Y76" s="54"/>
      <c r="Z76" s="54"/>
      <c r="AA76" s="24">
        <f t="shared" si="10"/>
        <v>35.583333333333336</v>
      </c>
      <c r="AB76" s="24"/>
      <c r="AC76" s="24"/>
      <c r="AD76" s="41">
        <v>707.56320167627791</v>
      </c>
      <c r="AE76" s="23"/>
      <c r="AF76" s="98"/>
    </row>
    <row r="77" spans="1:35">
      <c r="A77" s="114"/>
      <c r="B77" s="98"/>
      <c r="C77" s="54" t="s">
        <v>1265</v>
      </c>
      <c r="D77" s="23">
        <v>73.150000000000006</v>
      </c>
      <c r="E77" s="23">
        <v>0.13</v>
      </c>
      <c r="F77" s="23">
        <v>14.98</v>
      </c>
      <c r="G77" s="54"/>
      <c r="H77" s="54"/>
      <c r="I77" s="23">
        <v>1.35</v>
      </c>
      <c r="J77" s="23"/>
      <c r="K77" s="23">
        <v>1.4999999999999999E-2</v>
      </c>
      <c r="L77" s="23">
        <v>0.22</v>
      </c>
      <c r="M77" s="23">
        <v>0.56000000000000005</v>
      </c>
      <c r="N77" s="23">
        <v>3.4</v>
      </c>
      <c r="O77" s="23">
        <v>4.8899999999999997</v>
      </c>
      <c r="P77" s="23">
        <v>0.34</v>
      </c>
      <c r="Q77" s="23">
        <v>1.27</v>
      </c>
      <c r="R77" s="23">
        <f t="shared" si="11"/>
        <v>100.30500000000001</v>
      </c>
      <c r="S77" s="24">
        <v>796</v>
      </c>
      <c r="T77" s="24">
        <v>37</v>
      </c>
      <c r="U77" s="24">
        <v>32.299999999999997</v>
      </c>
      <c r="V77" s="54"/>
      <c r="W77" s="24">
        <v>68</v>
      </c>
      <c r="X77" s="54"/>
      <c r="Y77" s="54"/>
      <c r="Z77" s="54"/>
      <c r="AA77" s="24">
        <f t="shared" si="10"/>
        <v>21.513513513513512</v>
      </c>
      <c r="AB77" s="24"/>
      <c r="AC77" s="24"/>
      <c r="AD77" s="41">
        <v>732.82749636743972</v>
      </c>
      <c r="AE77" s="23"/>
      <c r="AF77" s="98"/>
    </row>
    <row r="78" spans="1:35">
      <c r="A78" s="114"/>
      <c r="B78" s="98"/>
      <c r="C78" s="54" t="s">
        <v>1266</v>
      </c>
      <c r="D78" s="23">
        <v>72.900000000000006</v>
      </c>
      <c r="E78" s="23">
        <v>0.08</v>
      </c>
      <c r="F78" s="23">
        <v>14.8</v>
      </c>
      <c r="G78" s="54"/>
      <c r="H78" s="54"/>
      <c r="I78" s="23">
        <v>1.1599999999999999</v>
      </c>
      <c r="J78" s="23"/>
      <c r="K78" s="23">
        <v>8.0000000000000002E-3</v>
      </c>
      <c r="L78" s="23">
        <v>0.09</v>
      </c>
      <c r="M78" s="23">
        <v>0.44</v>
      </c>
      <c r="N78" s="23">
        <v>3.47</v>
      </c>
      <c r="O78" s="23">
        <v>4.6399999999999997</v>
      </c>
      <c r="P78" s="23">
        <v>0.39</v>
      </c>
      <c r="Q78" s="23">
        <v>1.22</v>
      </c>
      <c r="R78" s="23">
        <f t="shared" si="11"/>
        <v>99.197999999999993</v>
      </c>
      <c r="S78" s="24">
        <v>713</v>
      </c>
      <c r="T78" s="24">
        <v>40</v>
      </c>
      <c r="U78" s="24">
        <v>32.6</v>
      </c>
      <c r="V78" s="54"/>
      <c r="W78" s="24">
        <v>40</v>
      </c>
      <c r="X78" s="54"/>
      <c r="Y78" s="54"/>
      <c r="Z78" s="54"/>
      <c r="AA78" s="24">
        <f t="shared" si="10"/>
        <v>17.824999999999999</v>
      </c>
      <c r="AB78" s="24"/>
      <c r="AC78" s="24"/>
      <c r="AD78" s="41">
        <v>694.73462707357817</v>
      </c>
      <c r="AE78" s="23"/>
      <c r="AF78" s="98"/>
    </row>
    <row r="79" spans="1:35">
      <c r="A79" s="114"/>
      <c r="B79" s="98"/>
      <c r="C79" s="54" t="s">
        <v>1267</v>
      </c>
      <c r="D79" s="23">
        <v>72.17</v>
      </c>
      <c r="E79" s="23">
        <v>0.21</v>
      </c>
      <c r="F79" s="23">
        <v>14.61</v>
      </c>
      <c r="G79" s="54"/>
      <c r="H79" s="54"/>
      <c r="I79" s="23">
        <v>1.62</v>
      </c>
      <c r="J79" s="23"/>
      <c r="K79" s="23">
        <v>1.6E-2</v>
      </c>
      <c r="L79" s="23">
        <v>0.28000000000000003</v>
      </c>
      <c r="M79" s="23">
        <v>0.45</v>
      </c>
      <c r="N79" s="23">
        <v>2.9</v>
      </c>
      <c r="O79" s="23">
        <v>5.32</v>
      </c>
      <c r="P79" s="23">
        <v>0.27</v>
      </c>
      <c r="Q79" s="23">
        <v>1.21</v>
      </c>
      <c r="R79" s="23">
        <f t="shared" si="11"/>
        <v>99.056000000000012</v>
      </c>
      <c r="S79" s="24">
        <v>538</v>
      </c>
      <c r="T79" s="24">
        <v>53</v>
      </c>
      <c r="U79" s="24">
        <v>16.600000000000001</v>
      </c>
      <c r="V79" s="54"/>
      <c r="W79" s="24">
        <v>93</v>
      </c>
      <c r="X79" s="54"/>
      <c r="Y79" s="54"/>
      <c r="Z79" s="54"/>
      <c r="AA79" s="24">
        <f t="shared" si="10"/>
        <v>10.150943396226415</v>
      </c>
      <c r="AB79" s="24"/>
      <c r="AC79" s="24"/>
      <c r="AD79" s="41">
        <v>760.01742151101291</v>
      </c>
      <c r="AE79" s="23"/>
      <c r="AF79" s="98"/>
    </row>
    <row r="80" spans="1:35">
      <c r="A80" s="114"/>
      <c r="B80" s="98"/>
      <c r="C80" s="54" t="s">
        <v>1268</v>
      </c>
      <c r="D80" s="23">
        <v>72.87</v>
      </c>
      <c r="E80" s="23">
        <v>0.17</v>
      </c>
      <c r="F80" s="23">
        <v>14.18</v>
      </c>
      <c r="G80" s="54"/>
      <c r="H80" s="54"/>
      <c r="I80" s="23">
        <v>1.87</v>
      </c>
      <c r="J80" s="23"/>
      <c r="K80" s="23">
        <v>0.02</v>
      </c>
      <c r="L80" s="23">
        <v>0.2</v>
      </c>
      <c r="M80" s="23">
        <v>0.56999999999999995</v>
      </c>
      <c r="N80" s="23">
        <v>3.08</v>
      </c>
      <c r="O80" s="23">
        <v>4.6399999999999997</v>
      </c>
      <c r="P80" s="23">
        <v>0.28999999999999998</v>
      </c>
      <c r="Q80" s="23">
        <v>1.19</v>
      </c>
      <c r="R80" s="23">
        <f t="shared" si="11"/>
        <v>99.08</v>
      </c>
      <c r="S80" s="24">
        <v>612</v>
      </c>
      <c r="T80" s="24">
        <v>33</v>
      </c>
      <c r="U80" s="24">
        <v>27</v>
      </c>
      <c r="V80" s="54"/>
      <c r="W80" s="24">
        <v>78</v>
      </c>
      <c r="X80" s="54"/>
      <c r="Y80" s="54"/>
      <c r="Z80" s="54"/>
      <c r="AA80" s="24">
        <f t="shared" si="10"/>
        <v>18.545454545454547</v>
      </c>
      <c r="AB80" s="24"/>
      <c r="AC80" s="24"/>
      <c r="AD80" s="41">
        <v>745.7317412376201</v>
      </c>
      <c r="AE80" s="23"/>
      <c r="AF80" s="98"/>
    </row>
    <row r="81" spans="1:35">
      <c r="A81" s="114"/>
      <c r="B81" s="98" t="s">
        <v>1190</v>
      </c>
      <c r="C81" s="54" t="s">
        <v>1269</v>
      </c>
      <c r="D81" s="23">
        <v>72.569999999999993</v>
      </c>
      <c r="E81" s="23">
        <v>0.06</v>
      </c>
      <c r="F81" s="23">
        <v>15.66</v>
      </c>
      <c r="G81" s="54"/>
      <c r="H81" s="54"/>
      <c r="I81" s="23">
        <v>0.87</v>
      </c>
      <c r="J81" s="23"/>
      <c r="K81" s="23">
        <v>2.1999999999999999E-2</v>
      </c>
      <c r="L81" s="23">
        <v>0.12</v>
      </c>
      <c r="M81" s="23">
        <v>0.4</v>
      </c>
      <c r="N81" s="23">
        <v>3.62</v>
      </c>
      <c r="O81" s="23">
        <v>4.8</v>
      </c>
      <c r="P81" s="23">
        <v>0.46</v>
      </c>
      <c r="Q81" s="23">
        <v>1.43</v>
      </c>
      <c r="R81" s="23">
        <f t="shared" si="11"/>
        <v>100.01200000000001</v>
      </c>
      <c r="S81" s="24">
        <v>1260</v>
      </c>
      <c r="T81" s="24">
        <v>34</v>
      </c>
      <c r="U81" s="24">
        <v>27</v>
      </c>
      <c r="V81" s="54"/>
      <c r="W81" s="24">
        <v>21</v>
      </c>
      <c r="X81" s="54"/>
      <c r="Y81" s="54"/>
      <c r="Z81" s="54"/>
      <c r="AA81" s="24">
        <f t="shared" si="10"/>
        <v>37.058823529411768</v>
      </c>
      <c r="AB81" s="24"/>
      <c r="AC81" s="24"/>
      <c r="AD81" s="41">
        <v>650.8958661399015</v>
      </c>
      <c r="AE81" s="23"/>
      <c r="AF81" s="98"/>
    </row>
    <row r="82" spans="1:35">
      <c r="A82" s="114"/>
      <c r="B82" s="98"/>
      <c r="C82" s="54" t="s">
        <v>1270</v>
      </c>
      <c r="D82" s="23">
        <v>72.33</v>
      </c>
      <c r="E82" s="23">
        <v>0.05</v>
      </c>
      <c r="F82" s="23">
        <v>15.28</v>
      </c>
      <c r="G82" s="54"/>
      <c r="H82" s="54"/>
      <c r="I82" s="23">
        <v>0.9</v>
      </c>
      <c r="J82" s="23"/>
      <c r="K82" s="23">
        <v>1.6E-2</v>
      </c>
      <c r="L82" s="23">
        <v>0.06</v>
      </c>
      <c r="M82" s="23">
        <v>0.47</v>
      </c>
      <c r="N82" s="23">
        <v>4.01</v>
      </c>
      <c r="O82" s="23">
        <v>4.47</v>
      </c>
      <c r="P82" s="23">
        <v>0.44</v>
      </c>
      <c r="Q82" s="23">
        <v>1.1299999999999999</v>
      </c>
      <c r="R82" s="23">
        <f t="shared" si="11"/>
        <v>99.156000000000006</v>
      </c>
      <c r="S82" s="24">
        <v>1070</v>
      </c>
      <c r="T82" s="24">
        <v>19</v>
      </c>
      <c r="U82" s="24">
        <v>35.200000000000003</v>
      </c>
      <c r="V82" s="54"/>
      <c r="W82" s="24">
        <v>23</v>
      </c>
      <c r="X82" s="54"/>
      <c r="Y82" s="54"/>
      <c r="Z82" s="54"/>
      <c r="AA82" s="24">
        <f t="shared" si="10"/>
        <v>56.315789473684212</v>
      </c>
      <c r="AB82" s="24"/>
      <c r="AC82" s="24"/>
      <c r="AD82" s="41">
        <v>653.17537248132351</v>
      </c>
      <c r="AE82" s="23"/>
      <c r="AF82" s="98"/>
    </row>
    <row r="83" spans="1:35">
      <c r="A83" s="114"/>
      <c r="B83" s="98"/>
      <c r="C83" s="54" t="s">
        <v>1271</v>
      </c>
      <c r="D83" s="23">
        <v>72.510000000000005</v>
      </c>
      <c r="E83" s="23">
        <v>0.05</v>
      </c>
      <c r="F83" s="23">
        <v>15.27</v>
      </c>
      <c r="G83" s="54"/>
      <c r="H83" s="54"/>
      <c r="I83" s="23">
        <v>1.05</v>
      </c>
      <c r="J83" s="23"/>
      <c r="K83" s="23">
        <v>1.2E-2</v>
      </c>
      <c r="L83" s="23">
        <v>0.14000000000000001</v>
      </c>
      <c r="M83" s="23">
        <v>0.54</v>
      </c>
      <c r="N83" s="23">
        <v>4.0599999999999996</v>
      </c>
      <c r="O83" s="23">
        <v>4.18</v>
      </c>
      <c r="P83" s="23">
        <v>0.44</v>
      </c>
      <c r="Q83" s="23">
        <v>1.18</v>
      </c>
      <c r="R83" s="23">
        <f t="shared" si="11"/>
        <v>99.432000000000016</v>
      </c>
      <c r="S83" s="24">
        <v>888</v>
      </c>
      <c r="T83" s="24">
        <v>46</v>
      </c>
      <c r="U83" s="24">
        <v>37.5</v>
      </c>
      <c r="V83" s="54"/>
      <c r="W83" s="24">
        <v>21</v>
      </c>
      <c r="X83" s="54"/>
      <c r="Y83" s="54"/>
      <c r="Z83" s="54"/>
      <c r="AA83" s="24">
        <f t="shared" si="10"/>
        <v>19.304347826086957</v>
      </c>
      <c r="AB83" s="24"/>
      <c r="AC83" s="24"/>
      <c r="AD83" s="41">
        <v>647.71423357424828</v>
      </c>
      <c r="AE83" s="23"/>
      <c r="AF83" s="98"/>
    </row>
    <row r="84" spans="1:35">
      <c r="A84" s="114"/>
      <c r="B84" s="98"/>
      <c r="C84" s="54" t="s">
        <v>1272</v>
      </c>
      <c r="D84" s="23">
        <v>71.88</v>
      </c>
      <c r="E84" s="23">
        <v>0.05</v>
      </c>
      <c r="F84" s="23">
        <v>15.65</v>
      </c>
      <c r="G84" s="54"/>
      <c r="H84" s="54"/>
      <c r="I84" s="23">
        <v>1.05</v>
      </c>
      <c r="J84" s="23"/>
      <c r="K84" s="23">
        <v>1.6E-2</v>
      </c>
      <c r="L84" s="23">
        <v>0.13</v>
      </c>
      <c r="M84" s="23">
        <v>0.45</v>
      </c>
      <c r="N84" s="23">
        <v>3.72</v>
      </c>
      <c r="O84" s="23">
        <v>4.5599999999999996</v>
      </c>
      <c r="P84" s="23">
        <v>0.45</v>
      </c>
      <c r="Q84" s="23">
        <v>1.29</v>
      </c>
      <c r="R84" s="23">
        <f t="shared" si="11"/>
        <v>99.246000000000009</v>
      </c>
      <c r="S84" s="24">
        <v>935</v>
      </c>
      <c r="T84" s="24">
        <v>60</v>
      </c>
      <c r="U84" s="24">
        <v>37.799999999999997</v>
      </c>
      <c r="V84" s="54"/>
      <c r="W84" s="24">
        <v>21</v>
      </c>
      <c r="X84" s="54"/>
      <c r="Y84" s="54"/>
      <c r="Z84" s="54"/>
      <c r="AA84" s="24">
        <f t="shared" si="10"/>
        <v>15.583333333333334</v>
      </c>
      <c r="AB84" s="24"/>
      <c r="AC84" s="24"/>
      <c r="AD84" s="41">
        <v>650.65310581013455</v>
      </c>
      <c r="AE84" s="23"/>
      <c r="AF84" s="98"/>
    </row>
    <row r="85" spans="1:35">
      <c r="A85" s="114"/>
      <c r="B85" s="46"/>
      <c r="C85" s="54" t="s">
        <v>1273</v>
      </c>
      <c r="D85" s="54">
        <v>72.040000000000006</v>
      </c>
      <c r="E85" s="54">
        <v>0.32</v>
      </c>
      <c r="F85" s="54">
        <v>14.08</v>
      </c>
      <c r="G85" s="54"/>
      <c r="H85" s="54"/>
      <c r="I85" s="54">
        <v>0.12</v>
      </c>
      <c r="J85" s="54">
        <v>1.92</v>
      </c>
      <c r="K85" s="54">
        <v>0.06</v>
      </c>
      <c r="L85" s="54">
        <v>0.49</v>
      </c>
      <c r="M85" s="54">
        <v>0.99</v>
      </c>
      <c r="N85" s="54">
        <v>2.88</v>
      </c>
      <c r="O85" s="54">
        <v>4.9000000000000004</v>
      </c>
      <c r="P85" s="54">
        <v>0.25</v>
      </c>
      <c r="Q85" s="54"/>
      <c r="R85" s="54">
        <v>99.82</v>
      </c>
      <c r="S85" s="54">
        <v>408</v>
      </c>
      <c r="T85" s="54">
        <v>75</v>
      </c>
      <c r="U85" s="54">
        <v>19</v>
      </c>
      <c r="V85" s="54">
        <v>3.8</v>
      </c>
      <c r="W85" s="54">
        <v>145</v>
      </c>
      <c r="X85" s="54">
        <v>4</v>
      </c>
      <c r="Y85" s="54">
        <v>9</v>
      </c>
      <c r="Z85" s="54">
        <v>8</v>
      </c>
      <c r="AA85" s="24">
        <f t="shared" si="10"/>
        <v>5.44</v>
      </c>
      <c r="AB85" s="24">
        <f t="shared" ref="AB85:AB93" si="12">U85/V85</f>
        <v>5</v>
      </c>
      <c r="AC85" s="24">
        <f t="shared" ref="AC85:AC93" si="13">W85/X85</f>
        <v>36.25</v>
      </c>
      <c r="AD85" s="41">
        <v>790.88213547628686</v>
      </c>
      <c r="AE85" s="23">
        <f>I85/J85</f>
        <v>6.25E-2</v>
      </c>
      <c r="AF85" s="103" t="s">
        <v>1174</v>
      </c>
    </row>
    <row r="86" spans="1:35">
      <c r="A86" s="114"/>
      <c r="B86" s="46"/>
      <c r="C86" s="54" t="s">
        <v>1274</v>
      </c>
      <c r="D86" s="54">
        <v>72.319999999999993</v>
      </c>
      <c r="E86" s="54">
        <v>0.22</v>
      </c>
      <c r="F86" s="54">
        <v>14.43</v>
      </c>
      <c r="G86" s="54"/>
      <c r="H86" s="54"/>
      <c r="I86" s="54">
        <v>0.28000000000000003</v>
      </c>
      <c r="J86" s="54">
        <v>1.33</v>
      </c>
      <c r="K86" s="54">
        <v>0.04</v>
      </c>
      <c r="L86" s="54">
        <v>0.36</v>
      </c>
      <c r="M86" s="54">
        <v>0.68</v>
      </c>
      <c r="N86" s="54">
        <v>2.95</v>
      </c>
      <c r="O86" s="54">
        <v>5.21</v>
      </c>
      <c r="P86" s="54">
        <v>0.28000000000000003</v>
      </c>
      <c r="Q86" s="54"/>
      <c r="R86" s="54">
        <v>99.95</v>
      </c>
      <c r="S86" s="54">
        <v>498</v>
      </c>
      <c r="T86" s="54">
        <v>57</v>
      </c>
      <c r="U86" s="54">
        <v>19</v>
      </c>
      <c r="V86" s="54">
        <v>5.0999999999999996</v>
      </c>
      <c r="W86" s="54">
        <v>98</v>
      </c>
      <c r="X86" s="54">
        <v>3</v>
      </c>
      <c r="Y86" s="54">
        <v>16</v>
      </c>
      <c r="Z86" s="54">
        <v>17</v>
      </c>
      <c r="AA86" s="24">
        <f t="shared" si="10"/>
        <v>8.7368421052631575</v>
      </c>
      <c r="AB86" s="24">
        <f t="shared" si="12"/>
        <v>3.7254901960784315</v>
      </c>
      <c r="AC86" s="24">
        <f t="shared" si="13"/>
        <v>32.666666666666664</v>
      </c>
      <c r="AD86" s="41">
        <v>760.55045152769605</v>
      </c>
      <c r="AE86" s="23">
        <f>I86/J86</f>
        <v>0.2105263157894737</v>
      </c>
      <c r="AF86" s="105"/>
      <c r="AG86" s="85"/>
      <c r="AI86" s="85"/>
    </row>
    <row r="87" spans="1:35">
      <c r="A87" s="114" t="s">
        <v>1171</v>
      </c>
      <c r="B87" s="98" t="s">
        <v>129</v>
      </c>
      <c r="C87" s="54" t="s">
        <v>1275</v>
      </c>
      <c r="D87" s="23">
        <v>70.94</v>
      </c>
      <c r="E87" s="23">
        <v>0.24</v>
      </c>
      <c r="F87" s="23">
        <v>14.63</v>
      </c>
      <c r="G87" s="54"/>
      <c r="H87" s="54"/>
      <c r="I87" s="23">
        <v>1.75</v>
      </c>
      <c r="J87" s="23"/>
      <c r="K87" s="23">
        <v>3.4000000000000002E-2</v>
      </c>
      <c r="L87" s="23">
        <v>0.41</v>
      </c>
      <c r="M87" s="23">
        <v>0.78</v>
      </c>
      <c r="N87" s="23">
        <v>2.67</v>
      </c>
      <c r="O87" s="23">
        <v>5.45</v>
      </c>
      <c r="P87" s="23">
        <v>0.25</v>
      </c>
      <c r="Q87" s="23">
        <v>1.59</v>
      </c>
      <c r="R87" s="23">
        <f>SUM(D87:Q87)</f>
        <v>98.744</v>
      </c>
      <c r="S87" s="24">
        <v>444</v>
      </c>
      <c r="T87" s="24">
        <v>101</v>
      </c>
      <c r="U87" s="24">
        <v>10.4</v>
      </c>
      <c r="V87" s="54"/>
      <c r="W87" s="24">
        <v>110</v>
      </c>
      <c r="X87" s="54"/>
      <c r="Y87" s="54"/>
      <c r="Z87" s="54"/>
      <c r="AA87" s="24">
        <f t="shared" si="10"/>
        <v>4.3960396039603964</v>
      </c>
      <c r="AB87" s="24" t="e">
        <f t="shared" si="12"/>
        <v>#DIV/0!</v>
      </c>
      <c r="AC87" s="24" t="e">
        <f t="shared" si="13"/>
        <v>#DIV/0!</v>
      </c>
      <c r="AD87" s="41">
        <v>770.86441529385468</v>
      </c>
      <c r="AE87" s="23"/>
      <c r="AF87" s="98" t="s">
        <v>1173</v>
      </c>
    </row>
    <row r="88" spans="1:35">
      <c r="A88" s="114"/>
      <c r="B88" s="98"/>
      <c r="C88" s="54" t="s">
        <v>1276</v>
      </c>
      <c r="D88" s="23">
        <v>71.67</v>
      </c>
      <c r="E88" s="23">
        <v>0.22</v>
      </c>
      <c r="F88" s="23">
        <v>14.69</v>
      </c>
      <c r="G88" s="54"/>
      <c r="H88" s="54"/>
      <c r="I88" s="23">
        <v>1.7</v>
      </c>
      <c r="J88" s="23"/>
      <c r="K88" s="23">
        <v>4.1000000000000002E-2</v>
      </c>
      <c r="L88" s="23">
        <v>0.36</v>
      </c>
      <c r="M88" s="23">
        <v>0.75</v>
      </c>
      <c r="N88" s="23">
        <v>2.77</v>
      </c>
      <c r="O88" s="23">
        <v>5.45</v>
      </c>
      <c r="P88" s="23">
        <v>0.25</v>
      </c>
      <c r="Q88" s="23">
        <v>1.25</v>
      </c>
      <c r="R88" s="23">
        <f>SUM(D88:Q88)</f>
        <v>99.150999999999996</v>
      </c>
      <c r="S88" s="24">
        <v>449</v>
      </c>
      <c r="T88" s="24">
        <v>91</v>
      </c>
      <c r="U88" s="24">
        <v>10.3</v>
      </c>
      <c r="V88" s="54"/>
      <c r="W88" s="24">
        <v>92</v>
      </c>
      <c r="X88" s="54"/>
      <c r="Y88" s="54"/>
      <c r="Z88" s="54"/>
      <c r="AA88" s="24">
        <f t="shared" si="10"/>
        <v>4.9340659340659343</v>
      </c>
      <c r="AB88" s="24" t="e">
        <f t="shared" si="12"/>
        <v>#DIV/0!</v>
      </c>
      <c r="AC88" s="24" t="e">
        <f t="shared" si="13"/>
        <v>#DIV/0!</v>
      </c>
      <c r="AD88" s="41">
        <v>755.73204128274585</v>
      </c>
      <c r="AE88" s="23"/>
      <c r="AF88" s="98"/>
    </row>
    <row r="89" spans="1:35">
      <c r="A89" s="114"/>
      <c r="B89" s="98"/>
      <c r="C89" s="54" t="s">
        <v>1277</v>
      </c>
      <c r="D89" s="23">
        <v>71.94</v>
      </c>
      <c r="E89" s="23">
        <v>0.21</v>
      </c>
      <c r="F89" s="23">
        <v>14.86</v>
      </c>
      <c r="G89" s="54"/>
      <c r="H89" s="54"/>
      <c r="I89" s="23">
        <v>1.51</v>
      </c>
      <c r="J89" s="23"/>
      <c r="K89" s="23">
        <v>4.1000000000000002E-2</v>
      </c>
      <c r="L89" s="23">
        <v>0.35</v>
      </c>
      <c r="M89" s="23">
        <v>0.85</v>
      </c>
      <c r="N89" s="23">
        <v>3.27</v>
      </c>
      <c r="O89" s="23">
        <v>4.97</v>
      </c>
      <c r="P89" s="23">
        <v>0.24</v>
      </c>
      <c r="Q89" s="23">
        <v>1.22</v>
      </c>
      <c r="R89" s="23">
        <f>SUM(D89:Q89)</f>
        <v>99.46099999999997</v>
      </c>
      <c r="S89" s="24">
        <v>418</v>
      </c>
      <c r="T89" s="24">
        <v>97</v>
      </c>
      <c r="U89" s="24">
        <v>8</v>
      </c>
      <c r="V89" s="54"/>
      <c r="W89" s="24">
        <v>95</v>
      </c>
      <c r="X89" s="54"/>
      <c r="Y89" s="54"/>
      <c r="Z89" s="54"/>
      <c r="AA89" s="24">
        <f t="shared" si="10"/>
        <v>4.3092783505154637</v>
      </c>
      <c r="AB89" s="24" t="e">
        <f t="shared" si="12"/>
        <v>#DIV/0!</v>
      </c>
      <c r="AC89" s="24" t="e">
        <f t="shared" si="13"/>
        <v>#DIV/0!</v>
      </c>
      <c r="AD89" s="41">
        <v>755.69261051707747</v>
      </c>
      <c r="AE89" s="23"/>
      <c r="AF89" s="98"/>
    </row>
    <row r="90" spans="1:35">
      <c r="A90" s="114"/>
      <c r="B90" s="98"/>
      <c r="C90" s="54" t="s">
        <v>1278</v>
      </c>
      <c r="D90" s="23">
        <v>71.72</v>
      </c>
      <c r="E90" s="23">
        <v>0.24</v>
      </c>
      <c r="F90" s="23">
        <v>15.01</v>
      </c>
      <c r="G90" s="54"/>
      <c r="H90" s="54"/>
      <c r="I90" s="23">
        <v>1.69</v>
      </c>
      <c r="J90" s="23"/>
      <c r="K90" s="23">
        <v>3.9E-2</v>
      </c>
      <c r="L90" s="23">
        <v>0.38</v>
      </c>
      <c r="M90" s="23">
        <v>0.82</v>
      </c>
      <c r="N90" s="23">
        <v>3.05</v>
      </c>
      <c r="O90" s="23">
        <v>5.07</v>
      </c>
      <c r="P90" s="23">
        <v>0.26</v>
      </c>
      <c r="Q90" s="23">
        <v>1.33</v>
      </c>
      <c r="R90" s="23">
        <f>SUM(D90:Q90)</f>
        <v>99.60899999999998</v>
      </c>
      <c r="S90" s="24">
        <v>436</v>
      </c>
      <c r="T90" s="24">
        <v>92</v>
      </c>
      <c r="U90" s="24">
        <v>8</v>
      </c>
      <c r="V90" s="54"/>
      <c r="W90" s="24">
        <v>110</v>
      </c>
      <c r="X90" s="54"/>
      <c r="Y90" s="54"/>
      <c r="Z90" s="54"/>
      <c r="AA90" s="24">
        <f t="shared" si="10"/>
        <v>4.7391304347826084</v>
      </c>
      <c r="AB90" s="24" t="e">
        <f t="shared" si="12"/>
        <v>#DIV/0!</v>
      </c>
      <c r="AC90" s="24" t="e">
        <f t="shared" si="13"/>
        <v>#DIV/0!</v>
      </c>
      <c r="AD90" s="41">
        <v>770.74433342570512</v>
      </c>
      <c r="AE90" s="23"/>
      <c r="AF90" s="98"/>
    </row>
    <row r="91" spans="1:35">
      <c r="A91" s="114"/>
      <c r="B91" s="46"/>
      <c r="C91" s="54" t="s">
        <v>1279</v>
      </c>
      <c r="D91" s="54">
        <v>71.790000000000006</v>
      </c>
      <c r="E91" s="54">
        <v>0.23</v>
      </c>
      <c r="F91" s="54">
        <v>14.88</v>
      </c>
      <c r="G91" s="54"/>
      <c r="H91" s="54"/>
      <c r="I91" s="54">
        <v>0.16</v>
      </c>
      <c r="J91" s="54">
        <v>1.37</v>
      </c>
      <c r="K91" s="54">
        <v>0.04</v>
      </c>
      <c r="L91" s="54">
        <v>0.42</v>
      </c>
      <c r="M91" s="54">
        <v>0.88</v>
      </c>
      <c r="N91" s="54">
        <v>2.73</v>
      </c>
      <c r="O91" s="54">
        <v>5.34</v>
      </c>
      <c r="P91" s="54">
        <v>0.27</v>
      </c>
      <c r="Q91" s="54"/>
      <c r="R91" s="54">
        <v>100.25</v>
      </c>
      <c r="S91" s="54">
        <v>449</v>
      </c>
      <c r="T91" s="54">
        <v>93</v>
      </c>
      <c r="U91" s="54">
        <v>11</v>
      </c>
      <c r="V91" s="54">
        <v>3.1</v>
      </c>
      <c r="W91" s="54">
        <v>105</v>
      </c>
      <c r="X91" s="54">
        <v>3</v>
      </c>
      <c r="Y91" s="54">
        <v>10</v>
      </c>
      <c r="Z91" s="54">
        <v>13</v>
      </c>
      <c r="AA91" s="24">
        <f t="shared" si="10"/>
        <v>4.827956989247312</v>
      </c>
      <c r="AB91" s="24">
        <f t="shared" si="12"/>
        <v>3.5483870967741935</v>
      </c>
      <c r="AC91" s="24">
        <f t="shared" si="13"/>
        <v>35</v>
      </c>
      <c r="AD91" s="41">
        <v>767.24901195009113</v>
      </c>
      <c r="AE91" s="23">
        <f>I91/J91</f>
        <v>0.11678832116788321</v>
      </c>
      <c r="AF91" s="98" t="s">
        <v>1174</v>
      </c>
    </row>
    <row r="92" spans="1:35">
      <c r="A92" s="114"/>
      <c r="B92" s="46"/>
      <c r="C92" s="54" t="s">
        <v>1280</v>
      </c>
      <c r="D92" s="54">
        <v>71.41</v>
      </c>
      <c r="E92" s="54">
        <v>0.22</v>
      </c>
      <c r="F92" s="54">
        <v>15.22</v>
      </c>
      <c r="G92" s="54"/>
      <c r="H92" s="54"/>
      <c r="I92" s="54">
        <v>0.21</v>
      </c>
      <c r="J92" s="54">
        <v>1.22</v>
      </c>
      <c r="K92" s="54">
        <v>0.05</v>
      </c>
      <c r="L92" s="54">
        <v>0.41</v>
      </c>
      <c r="M92" s="54">
        <v>0.89</v>
      </c>
      <c r="N92" s="54">
        <v>3.1</v>
      </c>
      <c r="O92" s="54">
        <v>4.96</v>
      </c>
      <c r="P92" s="54">
        <v>0.28999999999999998</v>
      </c>
      <c r="Q92" s="54"/>
      <c r="R92" s="54">
        <v>99.97</v>
      </c>
      <c r="S92" s="54">
        <v>433</v>
      </c>
      <c r="T92" s="54">
        <v>84</v>
      </c>
      <c r="U92" s="54">
        <v>12.5</v>
      </c>
      <c r="V92" s="54">
        <v>3.5</v>
      </c>
      <c r="W92" s="54">
        <v>113</v>
      </c>
      <c r="X92" s="54">
        <v>3.2</v>
      </c>
      <c r="Y92" s="54">
        <v>7</v>
      </c>
      <c r="Z92" s="54">
        <v>23</v>
      </c>
      <c r="AA92" s="24">
        <f t="shared" si="10"/>
        <v>5.1547619047619051</v>
      </c>
      <c r="AB92" s="24">
        <f t="shared" si="12"/>
        <v>3.5714285714285716</v>
      </c>
      <c r="AC92" s="24">
        <f t="shared" si="13"/>
        <v>35.3125</v>
      </c>
      <c r="AD92" s="41">
        <v>773.25047387417624</v>
      </c>
      <c r="AE92" s="23">
        <f>I92/J92</f>
        <v>0.1721311475409836</v>
      </c>
      <c r="AF92" s="98"/>
    </row>
    <row r="93" spans="1:35">
      <c r="A93" s="114"/>
      <c r="B93" s="46"/>
      <c r="C93" s="54" t="s">
        <v>1281</v>
      </c>
      <c r="D93" s="54">
        <v>72.28</v>
      </c>
      <c r="E93" s="54">
        <v>0.19</v>
      </c>
      <c r="F93" s="54">
        <v>14.54</v>
      </c>
      <c r="G93" s="54"/>
      <c r="H93" s="54"/>
      <c r="I93" s="54">
        <v>0.31</v>
      </c>
      <c r="J93" s="54">
        <v>0.97</v>
      </c>
      <c r="K93" s="54">
        <v>0.05</v>
      </c>
      <c r="L93" s="54">
        <v>0.27</v>
      </c>
      <c r="M93" s="54">
        <v>0.74</v>
      </c>
      <c r="N93" s="54">
        <v>2.84</v>
      </c>
      <c r="O93" s="54">
        <v>5.19</v>
      </c>
      <c r="P93" s="54">
        <v>0.28999999999999998</v>
      </c>
      <c r="Q93" s="54"/>
      <c r="R93" s="54">
        <v>99.87</v>
      </c>
      <c r="S93" s="54">
        <v>510</v>
      </c>
      <c r="T93" s="54">
        <v>64</v>
      </c>
      <c r="U93" s="54">
        <v>14.5</v>
      </c>
      <c r="V93" s="54">
        <v>4.5</v>
      </c>
      <c r="W93" s="54">
        <v>92</v>
      </c>
      <c r="X93" s="54">
        <v>2.8</v>
      </c>
      <c r="Y93" s="54">
        <v>18</v>
      </c>
      <c r="Z93" s="54">
        <v>29</v>
      </c>
      <c r="AA93" s="24">
        <f t="shared" si="10"/>
        <v>7.96875</v>
      </c>
      <c r="AB93" s="24">
        <f t="shared" si="12"/>
        <v>3.2222222222222223</v>
      </c>
      <c r="AC93" s="24">
        <f t="shared" si="13"/>
        <v>32.857142857142861</v>
      </c>
      <c r="AD93" s="41">
        <v>756.96553893443399</v>
      </c>
      <c r="AE93" s="23">
        <f>I93/J93</f>
        <v>0.31958762886597941</v>
      </c>
      <c r="AF93" s="98"/>
      <c r="AG93" s="85"/>
      <c r="AI93" s="85"/>
    </row>
    <row r="94" spans="1:35">
      <c r="A94" s="114" t="s">
        <v>1172</v>
      </c>
      <c r="B94" s="98" t="s">
        <v>1176</v>
      </c>
      <c r="C94" s="54" t="s">
        <v>1282</v>
      </c>
      <c r="D94" s="23">
        <v>73.8</v>
      </c>
      <c r="E94" s="23">
        <v>0.17</v>
      </c>
      <c r="F94" s="23">
        <v>13.53</v>
      </c>
      <c r="G94" s="54"/>
      <c r="H94" s="54"/>
      <c r="I94" s="23">
        <v>1.01</v>
      </c>
      <c r="J94" s="23"/>
      <c r="K94" s="23">
        <v>3.0000000000000001E-3</v>
      </c>
      <c r="L94" s="23">
        <v>0.2</v>
      </c>
      <c r="M94" s="23">
        <v>0.61</v>
      </c>
      <c r="N94" s="23">
        <v>3.59</v>
      </c>
      <c r="O94" s="23">
        <v>4.49</v>
      </c>
      <c r="P94" s="23">
        <v>0.23</v>
      </c>
      <c r="Q94" s="23">
        <v>1.03</v>
      </c>
      <c r="R94" s="23">
        <f t="shared" ref="R94:R104" si="14">SUM(D94:Q94)</f>
        <v>98.663000000000011</v>
      </c>
      <c r="S94" s="24">
        <v>447</v>
      </c>
      <c r="T94" s="24">
        <v>55</v>
      </c>
      <c r="U94" s="24">
        <v>25.9</v>
      </c>
      <c r="V94" s="54"/>
      <c r="W94" s="24">
        <v>40</v>
      </c>
      <c r="X94" s="54"/>
      <c r="Y94" s="54"/>
      <c r="Z94" s="54"/>
      <c r="AA94" s="24">
        <f t="shared" si="10"/>
        <v>8.127272727272727</v>
      </c>
      <c r="AB94" s="24"/>
      <c r="AC94" s="24"/>
      <c r="AD94" s="41">
        <v>687.27746674573882</v>
      </c>
      <c r="AE94" s="23"/>
      <c r="AF94" s="98" t="s">
        <v>1173</v>
      </c>
    </row>
    <row r="95" spans="1:35">
      <c r="A95" s="114"/>
      <c r="B95" s="98"/>
      <c r="C95" s="54" t="s">
        <v>1283</v>
      </c>
      <c r="D95" s="23">
        <v>74.3</v>
      </c>
      <c r="E95" s="23">
        <v>0.16</v>
      </c>
      <c r="F95" s="23">
        <v>13.29</v>
      </c>
      <c r="G95" s="54"/>
      <c r="H95" s="54"/>
      <c r="I95" s="23">
        <v>1.05</v>
      </c>
      <c r="J95" s="23"/>
      <c r="K95" s="23">
        <v>1E-3</v>
      </c>
      <c r="L95" s="23">
        <v>0.21</v>
      </c>
      <c r="M95" s="23">
        <v>0.76</v>
      </c>
      <c r="N95" s="23">
        <v>3.43</v>
      </c>
      <c r="O95" s="23">
        <v>4.5199999999999996</v>
      </c>
      <c r="P95" s="23">
        <v>0.21</v>
      </c>
      <c r="Q95" s="23">
        <v>0.99</v>
      </c>
      <c r="R95" s="23">
        <f t="shared" si="14"/>
        <v>98.920999999999992</v>
      </c>
      <c r="S95" s="24">
        <v>436</v>
      </c>
      <c r="T95" s="24">
        <v>54</v>
      </c>
      <c r="U95" s="24">
        <v>26</v>
      </c>
      <c r="V95" s="54"/>
      <c r="W95" s="24">
        <v>63</v>
      </c>
      <c r="X95" s="54"/>
      <c r="Y95" s="54"/>
      <c r="Z95" s="54"/>
      <c r="AA95" s="24">
        <f t="shared" si="10"/>
        <v>8.0740740740740744</v>
      </c>
      <c r="AB95" s="24"/>
      <c r="AC95" s="24"/>
      <c r="AD95" s="41">
        <v>719.60263070734629</v>
      </c>
      <c r="AE95" s="23"/>
      <c r="AF95" s="98"/>
    </row>
    <row r="96" spans="1:35">
      <c r="A96" s="114"/>
      <c r="B96" s="98" t="s">
        <v>123</v>
      </c>
      <c r="C96" s="54" t="s">
        <v>1284</v>
      </c>
      <c r="D96" s="23">
        <v>73.02</v>
      </c>
      <c r="E96" s="23">
        <v>0.28000000000000003</v>
      </c>
      <c r="F96" s="23">
        <v>13.12</v>
      </c>
      <c r="G96" s="54"/>
      <c r="H96" s="54"/>
      <c r="I96" s="23">
        <v>2.4900000000000002</v>
      </c>
      <c r="J96" s="23"/>
      <c r="K96" s="23">
        <v>5.8999999999999997E-2</v>
      </c>
      <c r="L96" s="23">
        <v>0.38</v>
      </c>
      <c r="M96" s="23">
        <v>0.73</v>
      </c>
      <c r="N96" s="23">
        <v>3</v>
      </c>
      <c r="O96" s="23">
        <v>4.84</v>
      </c>
      <c r="P96" s="23">
        <v>0.18</v>
      </c>
      <c r="Q96" s="23">
        <v>0.86</v>
      </c>
      <c r="R96" s="23">
        <f t="shared" si="14"/>
        <v>98.959000000000003</v>
      </c>
      <c r="S96" s="24">
        <v>449</v>
      </c>
      <c r="T96" s="24">
        <v>54</v>
      </c>
      <c r="U96" s="24">
        <v>14.5</v>
      </c>
      <c r="V96" s="54"/>
      <c r="W96" s="24">
        <v>166</v>
      </c>
      <c r="X96" s="54"/>
      <c r="Y96" s="54"/>
      <c r="Z96" s="54"/>
      <c r="AA96" s="24">
        <f t="shared" si="10"/>
        <v>8.3148148148148149</v>
      </c>
      <c r="AB96" s="24"/>
      <c r="AC96" s="24"/>
      <c r="AD96" s="41">
        <v>800.57574291200433</v>
      </c>
      <c r="AE96" s="23"/>
      <c r="AF96" s="98"/>
    </row>
    <row r="97" spans="1:35">
      <c r="A97" s="114"/>
      <c r="B97" s="98"/>
      <c r="C97" s="54" t="s">
        <v>1285</v>
      </c>
      <c r="D97" s="23">
        <v>74.569999999999993</v>
      </c>
      <c r="E97" s="23">
        <v>0.17</v>
      </c>
      <c r="F97" s="23">
        <v>13.07</v>
      </c>
      <c r="G97" s="54"/>
      <c r="H97" s="54"/>
      <c r="I97" s="23">
        <v>1.85</v>
      </c>
      <c r="J97" s="23"/>
      <c r="K97" s="23">
        <v>5.8999999999999997E-2</v>
      </c>
      <c r="L97" s="23">
        <v>0.23</v>
      </c>
      <c r="M97" s="23">
        <v>0.34</v>
      </c>
      <c r="N97" s="23">
        <v>2.86</v>
      </c>
      <c r="O97" s="23">
        <v>5.0599999999999996</v>
      </c>
      <c r="P97" s="23">
        <v>0.2</v>
      </c>
      <c r="Q97" s="23">
        <v>0.84</v>
      </c>
      <c r="R97" s="23">
        <f t="shared" si="14"/>
        <v>99.249000000000009</v>
      </c>
      <c r="S97" s="24">
        <v>602</v>
      </c>
      <c r="T97" s="24">
        <v>19</v>
      </c>
      <c r="U97" s="24">
        <v>14.2</v>
      </c>
      <c r="V97" s="54"/>
      <c r="W97" s="24">
        <v>101</v>
      </c>
      <c r="X97" s="54"/>
      <c r="Y97" s="54"/>
      <c r="Z97" s="54"/>
      <c r="AA97" s="24">
        <f t="shared" si="10"/>
        <v>31.684210526315791</v>
      </c>
      <c r="AB97" s="24"/>
      <c r="AC97" s="24"/>
      <c r="AD97" s="41">
        <v>764.46948590897375</v>
      </c>
      <c r="AE97" s="23"/>
      <c r="AF97" s="98"/>
    </row>
    <row r="98" spans="1:35">
      <c r="A98" s="114"/>
      <c r="B98" s="98"/>
      <c r="C98" s="54" t="s">
        <v>1286</v>
      </c>
      <c r="D98" s="23">
        <v>72.349999999999994</v>
      </c>
      <c r="E98" s="23">
        <v>0.27</v>
      </c>
      <c r="F98" s="23">
        <v>13.79</v>
      </c>
      <c r="G98" s="54"/>
      <c r="H98" s="54"/>
      <c r="I98" s="23">
        <v>2.25</v>
      </c>
      <c r="J98" s="23"/>
      <c r="K98" s="23">
        <v>5.8000000000000003E-2</v>
      </c>
      <c r="L98" s="23">
        <v>0.38</v>
      </c>
      <c r="M98" s="23">
        <v>0.67</v>
      </c>
      <c r="N98" s="23">
        <v>3.05</v>
      </c>
      <c r="O98" s="23">
        <v>4.96</v>
      </c>
      <c r="P98" s="23">
        <v>0.2</v>
      </c>
      <c r="Q98" s="23">
        <v>0.93</v>
      </c>
      <c r="R98" s="23">
        <f t="shared" si="14"/>
        <v>98.908000000000001</v>
      </c>
      <c r="S98" s="24">
        <v>462</v>
      </c>
      <c r="T98" s="24">
        <v>60</v>
      </c>
      <c r="U98" s="24">
        <v>15.7</v>
      </c>
      <c r="V98" s="54"/>
      <c r="W98" s="24">
        <v>149</v>
      </c>
      <c r="X98" s="54"/>
      <c r="Y98" s="54"/>
      <c r="Z98" s="54"/>
      <c r="AA98" s="24">
        <f t="shared" si="10"/>
        <v>7.7</v>
      </c>
      <c r="AB98" s="24"/>
      <c r="AC98" s="24"/>
      <c r="AD98" s="41">
        <v>793.80267764236135</v>
      </c>
      <c r="AE98" s="23"/>
      <c r="AF98" s="98"/>
    </row>
    <row r="99" spans="1:35">
      <c r="A99" s="114"/>
      <c r="B99" s="98"/>
      <c r="C99" s="54" t="s">
        <v>1287</v>
      </c>
      <c r="D99" s="23">
        <v>73.59</v>
      </c>
      <c r="E99" s="23">
        <v>0.23</v>
      </c>
      <c r="F99" s="23">
        <v>13.4</v>
      </c>
      <c r="G99" s="54"/>
      <c r="H99" s="54"/>
      <c r="I99" s="23">
        <v>1.82</v>
      </c>
      <c r="J99" s="23"/>
      <c r="K99" s="23">
        <v>4.2999999999999997E-2</v>
      </c>
      <c r="L99" s="23">
        <v>0.35</v>
      </c>
      <c r="M99" s="23">
        <v>0.47</v>
      </c>
      <c r="N99" s="23">
        <v>3.11</v>
      </c>
      <c r="O99" s="23">
        <v>5.05</v>
      </c>
      <c r="P99" s="23">
        <v>0.19</v>
      </c>
      <c r="Q99" s="23">
        <v>0.9</v>
      </c>
      <c r="R99" s="23">
        <f t="shared" si="14"/>
        <v>99.153000000000006</v>
      </c>
      <c r="S99" s="24">
        <v>362</v>
      </c>
      <c r="T99" s="24">
        <v>52</v>
      </c>
      <c r="U99" s="24">
        <v>11.6</v>
      </c>
      <c r="V99" s="54"/>
      <c r="W99" s="24">
        <v>103</v>
      </c>
      <c r="X99" s="54"/>
      <c r="Y99" s="54"/>
      <c r="Z99" s="54"/>
      <c r="AA99" s="24">
        <f t="shared" ref="AA99:AA111" si="15">S99/T99</f>
        <v>6.9615384615384617</v>
      </c>
      <c r="AB99" s="24"/>
      <c r="AC99" s="24"/>
      <c r="AD99" s="41">
        <v>762.10927260364326</v>
      </c>
      <c r="AE99" s="23"/>
      <c r="AF99" s="98"/>
    </row>
    <row r="100" spans="1:35">
      <c r="A100" s="114"/>
      <c r="B100" s="98"/>
      <c r="C100" s="54" t="s">
        <v>1288</v>
      </c>
      <c r="D100" s="23">
        <v>71.27</v>
      </c>
      <c r="E100" s="23">
        <v>0.32</v>
      </c>
      <c r="F100" s="23">
        <v>14.19</v>
      </c>
      <c r="G100" s="54"/>
      <c r="H100" s="54"/>
      <c r="I100" s="23">
        <v>2.3199999999999998</v>
      </c>
      <c r="J100" s="23"/>
      <c r="K100" s="23">
        <v>2.9000000000000001E-2</v>
      </c>
      <c r="L100" s="23">
        <v>0.54</v>
      </c>
      <c r="M100" s="23">
        <v>0.97</v>
      </c>
      <c r="N100" s="23">
        <v>3.09</v>
      </c>
      <c r="O100" s="23">
        <v>5.21</v>
      </c>
      <c r="P100" s="23">
        <v>0.15</v>
      </c>
      <c r="Q100" s="23">
        <v>0.97</v>
      </c>
      <c r="R100" s="23">
        <f t="shared" si="14"/>
        <v>99.058999999999983</v>
      </c>
      <c r="S100" s="24">
        <v>358</v>
      </c>
      <c r="T100" s="24">
        <v>126</v>
      </c>
      <c r="U100" s="24">
        <v>16</v>
      </c>
      <c r="V100" s="54"/>
      <c r="W100" s="24">
        <v>153</v>
      </c>
      <c r="X100" s="54"/>
      <c r="Y100" s="54"/>
      <c r="Z100" s="54"/>
      <c r="AA100" s="24">
        <f t="shared" si="15"/>
        <v>2.8412698412698414</v>
      </c>
      <c r="AB100" s="24"/>
      <c r="AC100" s="24"/>
      <c r="AD100" s="41">
        <v>790.19469510752481</v>
      </c>
      <c r="AE100" s="23"/>
      <c r="AF100" s="98"/>
    </row>
    <row r="101" spans="1:35">
      <c r="A101" s="114"/>
      <c r="B101" s="98"/>
      <c r="C101" s="54" t="s">
        <v>1289</v>
      </c>
      <c r="D101" s="23">
        <v>71.430000000000007</v>
      </c>
      <c r="E101" s="23">
        <v>0.32</v>
      </c>
      <c r="F101" s="23">
        <v>13.94</v>
      </c>
      <c r="G101" s="54"/>
      <c r="H101" s="54"/>
      <c r="I101" s="23">
        <v>2.23</v>
      </c>
      <c r="J101" s="23"/>
      <c r="K101" s="23">
        <v>0.04</v>
      </c>
      <c r="L101" s="23">
        <v>0.56999999999999995</v>
      </c>
      <c r="M101" s="23">
        <v>1.1599999999999999</v>
      </c>
      <c r="N101" s="23">
        <v>3.06</v>
      </c>
      <c r="O101" s="23">
        <v>4.6399999999999997</v>
      </c>
      <c r="P101" s="23">
        <v>0.16</v>
      </c>
      <c r="Q101" s="23">
        <v>1.21</v>
      </c>
      <c r="R101" s="23">
        <f t="shared" si="14"/>
        <v>98.759999999999991</v>
      </c>
      <c r="S101" s="24">
        <v>321</v>
      </c>
      <c r="T101" s="24">
        <v>110</v>
      </c>
      <c r="U101" s="24">
        <v>16.3</v>
      </c>
      <c r="V101" s="54"/>
      <c r="W101" s="24">
        <v>154</v>
      </c>
      <c r="X101" s="54"/>
      <c r="Y101" s="54"/>
      <c r="Z101" s="54"/>
      <c r="AA101" s="24">
        <f t="shared" si="15"/>
        <v>2.918181818181818</v>
      </c>
      <c r="AB101" s="24"/>
      <c r="AC101" s="24"/>
      <c r="AD101" s="41">
        <v>792.44084750219656</v>
      </c>
      <c r="AE101" s="23"/>
      <c r="AF101" s="98"/>
    </row>
    <row r="102" spans="1:35">
      <c r="A102" s="114"/>
      <c r="B102" s="98"/>
      <c r="C102" s="54" t="s">
        <v>1290</v>
      </c>
      <c r="D102" s="23">
        <v>71.41</v>
      </c>
      <c r="E102" s="23">
        <v>0.32</v>
      </c>
      <c r="F102" s="23">
        <v>14.37</v>
      </c>
      <c r="G102" s="54"/>
      <c r="H102" s="54"/>
      <c r="I102" s="23">
        <v>2.37</v>
      </c>
      <c r="J102" s="23"/>
      <c r="K102" s="23">
        <v>4.3999999999999997E-2</v>
      </c>
      <c r="L102" s="23">
        <v>0.6</v>
      </c>
      <c r="M102" s="23">
        <v>1.24</v>
      </c>
      <c r="N102" s="23">
        <v>3.12</v>
      </c>
      <c r="O102" s="23">
        <v>4.93</v>
      </c>
      <c r="P102" s="23">
        <v>0.17</v>
      </c>
      <c r="Q102" s="23">
        <v>0.77</v>
      </c>
      <c r="R102" s="23">
        <f t="shared" si="14"/>
        <v>99.343999999999994</v>
      </c>
      <c r="S102" s="24">
        <v>351</v>
      </c>
      <c r="T102" s="24">
        <v>112</v>
      </c>
      <c r="U102" s="24">
        <v>16.100000000000001</v>
      </c>
      <c r="V102" s="54"/>
      <c r="W102" s="24">
        <v>156</v>
      </c>
      <c r="X102" s="54"/>
      <c r="Y102" s="54"/>
      <c r="Z102" s="54"/>
      <c r="AA102" s="24">
        <f t="shared" si="15"/>
        <v>3.1339285714285716</v>
      </c>
      <c r="AB102" s="24"/>
      <c r="AC102" s="24"/>
      <c r="AD102" s="41">
        <v>791.03829583553568</v>
      </c>
      <c r="AE102" s="23"/>
      <c r="AF102" s="98"/>
    </row>
    <row r="103" spans="1:35">
      <c r="A103" s="114"/>
      <c r="B103" s="98" t="s">
        <v>1177</v>
      </c>
      <c r="C103" s="54" t="s">
        <v>1291</v>
      </c>
      <c r="D103" s="23">
        <v>72.89</v>
      </c>
      <c r="E103" s="23">
        <v>0.2</v>
      </c>
      <c r="F103" s="23">
        <v>14.56</v>
      </c>
      <c r="G103" s="54"/>
      <c r="H103" s="54"/>
      <c r="I103" s="23">
        <v>0.65</v>
      </c>
      <c r="J103" s="23"/>
      <c r="K103" s="23" t="s">
        <v>1300</v>
      </c>
      <c r="L103" s="23">
        <v>0.34</v>
      </c>
      <c r="M103" s="23">
        <v>0.03</v>
      </c>
      <c r="N103" s="23">
        <v>0.36</v>
      </c>
      <c r="O103" s="23">
        <v>9.65</v>
      </c>
      <c r="P103" s="23">
        <v>0.04</v>
      </c>
      <c r="Q103" s="23">
        <v>1.21</v>
      </c>
      <c r="R103" s="23">
        <f t="shared" si="14"/>
        <v>99.930000000000021</v>
      </c>
      <c r="S103" s="24">
        <v>898</v>
      </c>
      <c r="T103" s="24">
        <v>98</v>
      </c>
      <c r="U103" s="24">
        <v>11.4</v>
      </c>
      <c r="V103" s="54"/>
      <c r="W103" s="24">
        <v>78</v>
      </c>
      <c r="X103" s="54"/>
      <c r="Y103" s="54"/>
      <c r="Z103" s="54"/>
      <c r="AA103" s="24">
        <f t="shared" si="15"/>
        <v>9.1632653061224492</v>
      </c>
      <c r="AB103" s="24"/>
      <c r="AC103" s="24"/>
      <c r="AD103" s="41">
        <v>747.90638727030762</v>
      </c>
      <c r="AE103" s="23"/>
      <c r="AF103" s="98"/>
    </row>
    <row r="104" spans="1:35">
      <c r="A104" s="114"/>
      <c r="B104" s="98"/>
      <c r="C104" s="54" t="s">
        <v>1292</v>
      </c>
      <c r="D104" s="23">
        <v>70.42</v>
      </c>
      <c r="E104" s="23">
        <v>0.45</v>
      </c>
      <c r="F104" s="23">
        <v>14.35</v>
      </c>
      <c r="G104" s="54"/>
      <c r="H104" s="54"/>
      <c r="I104" s="23">
        <v>3.3</v>
      </c>
      <c r="J104" s="23"/>
      <c r="K104" s="23">
        <v>5.2999999999999999E-2</v>
      </c>
      <c r="L104" s="23">
        <v>0.57999999999999996</v>
      </c>
      <c r="M104" s="23">
        <v>0.81</v>
      </c>
      <c r="N104" s="23">
        <v>2.87</v>
      </c>
      <c r="O104" s="23">
        <v>4.8</v>
      </c>
      <c r="P104" s="23">
        <v>0.24</v>
      </c>
      <c r="Q104" s="23">
        <v>1.48</v>
      </c>
      <c r="R104" s="23">
        <f t="shared" si="14"/>
        <v>99.352999999999994</v>
      </c>
      <c r="S104" s="24">
        <v>532</v>
      </c>
      <c r="T104" s="24">
        <v>80</v>
      </c>
      <c r="U104" s="24">
        <v>21.4</v>
      </c>
      <c r="V104" s="54"/>
      <c r="W104" s="24">
        <v>233</v>
      </c>
      <c r="X104" s="54"/>
      <c r="Y104" s="54"/>
      <c r="Z104" s="54"/>
      <c r="AA104" s="24">
        <f t="shared" si="15"/>
        <v>6.65</v>
      </c>
      <c r="AB104" s="24"/>
      <c r="AC104" s="24"/>
      <c r="AD104" s="41">
        <v>838.1961885600557</v>
      </c>
      <c r="AE104" s="23"/>
      <c r="AF104" s="98"/>
    </row>
    <row r="105" spans="1:35">
      <c r="A105" s="114"/>
      <c r="B105" s="46"/>
      <c r="C105" s="54" t="s">
        <v>1293</v>
      </c>
      <c r="D105" s="54">
        <v>71.14</v>
      </c>
      <c r="E105" s="54">
        <v>0.42</v>
      </c>
      <c r="F105" s="54">
        <v>13.85</v>
      </c>
      <c r="G105" s="54"/>
      <c r="H105" s="54"/>
      <c r="I105" s="54">
        <v>0.23</v>
      </c>
      <c r="J105" s="54">
        <v>2.48</v>
      </c>
      <c r="K105" s="54">
        <v>0.08</v>
      </c>
      <c r="L105" s="54">
        <v>0.64</v>
      </c>
      <c r="M105" s="54">
        <v>1.48</v>
      </c>
      <c r="N105" s="54">
        <v>3</v>
      </c>
      <c r="O105" s="54">
        <v>4.78</v>
      </c>
      <c r="P105" s="54">
        <v>0.23</v>
      </c>
      <c r="Q105" s="54"/>
      <c r="R105" s="54">
        <v>99.81</v>
      </c>
      <c r="S105" s="54">
        <v>370</v>
      </c>
      <c r="T105" s="54">
        <v>91</v>
      </c>
      <c r="U105" s="54">
        <v>17</v>
      </c>
      <c r="V105" s="54">
        <v>4.2</v>
      </c>
      <c r="W105" s="54">
        <v>148</v>
      </c>
      <c r="X105" s="54">
        <v>4.4000000000000004</v>
      </c>
      <c r="Y105" s="54">
        <v>12</v>
      </c>
      <c r="Z105" s="54">
        <v>20</v>
      </c>
      <c r="AA105" s="24">
        <f t="shared" si="15"/>
        <v>4.0659340659340657</v>
      </c>
      <c r="AB105" s="24">
        <f t="shared" ref="AB105:AB111" si="16">U105/V105</f>
        <v>4.0476190476190474</v>
      </c>
      <c r="AC105" s="24">
        <f t="shared" ref="AC105:AC111" si="17">W105/X105</f>
        <v>33.636363636363633</v>
      </c>
      <c r="AD105" s="41">
        <v>782.23563941850455</v>
      </c>
      <c r="AE105" s="23">
        <f t="shared" ref="AE105:AE111" si="18">I105/J105</f>
        <v>9.2741935483870969E-2</v>
      </c>
      <c r="AF105" s="98" t="s">
        <v>1174</v>
      </c>
    </row>
    <row r="106" spans="1:35">
      <c r="A106" s="114"/>
      <c r="B106" s="46"/>
      <c r="C106" s="54" t="s">
        <v>1294</v>
      </c>
      <c r="D106" s="54">
        <v>72.400000000000006</v>
      </c>
      <c r="E106" s="54">
        <v>0.3</v>
      </c>
      <c r="F106" s="54">
        <v>13.83</v>
      </c>
      <c r="G106" s="54"/>
      <c r="H106" s="54"/>
      <c r="I106" s="54">
        <v>0.23</v>
      </c>
      <c r="J106" s="54">
        <v>1.79</v>
      </c>
      <c r="K106" s="54">
        <v>0.06</v>
      </c>
      <c r="L106" s="54">
        <v>0.56999999999999995</v>
      </c>
      <c r="M106" s="54">
        <v>1.17</v>
      </c>
      <c r="N106" s="54">
        <v>3.13</v>
      </c>
      <c r="O106" s="54">
        <v>4.57</v>
      </c>
      <c r="P106" s="54">
        <v>0.18</v>
      </c>
      <c r="Q106" s="54"/>
      <c r="R106" s="54">
        <v>99.89</v>
      </c>
      <c r="S106" s="54">
        <v>346</v>
      </c>
      <c r="T106" s="54">
        <v>95</v>
      </c>
      <c r="U106" s="54">
        <v>16</v>
      </c>
      <c r="V106" s="54">
        <v>4.7</v>
      </c>
      <c r="W106" s="54">
        <v>139</v>
      </c>
      <c r="X106" s="54">
        <v>4</v>
      </c>
      <c r="Y106" s="54">
        <v>6</v>
      </c>
      <c r="Z106" s="54">
        <v>12</v>
      </c>
      <c r="AA106" s="24">
        <f t="shared" si="15"/>
        <v>3.642105263157895</v>
      </c>
      <c r="AB106" s="24">
        <f t="shared" si="16"/>
        <v>3.4042553191489362</v>
      </c>
      <c r="AC106" s="24">
        <f t="shared" si="17"/>
        <v>34.75</v>
      </c>
      <c r="AD106" s="41">
        <v>782.77506251857733</v>
      </c>
      <c r="AE106" s="23">
        <f t="shared" si="18"/>
        <v>0.12849162011173185</v>
      </c>
      <c r="AF106" s="98"/>
    </row>
    <row r="107" spans="1:35">
      <c r="A107" s="114"/>
      <c r="B107" s="46"/>
      <c r="C107" s="54" t="s">
        <v>1295</v>
      </c>
      <c r="D107" s="54">
        <v>73.010000000000005</v>
      </c>
      <c r="E107" s="54">
        <v>0.26</v>
      </c>
      <c r="F107" s="54">
        <v>13.7</v>
      </c>
      <c r="G107" s="54"/>
      <c r="H107" s="54"/>
      <c r="I107" s="54">
        <v>0.17</v>
      </c>
      <c r="J107" s="54">
        <v>1.69</v>
      </c>
      <c r="K107" s="54">
        <v>7.0000000000000007E-2</v>
      </c>
      <c r="L107" s="54">
        <v>0.44</v>
      </c>
      <c r="M107" s="54">
        <v>0.75</v>
      </c>
      <c r="N107" s="54">
        <v>2.99</v>
      </c>
      <c r="O107" s="54">
        <v>5.03</v>
      </c>
      <c r="P107" s="54">
        <v>0.19</v>
      </c>
      <c r="Q107" s="54"/>
      <c r="R107" s="54">
        <v>99.8</v>
      </c>
      <c r="S107" s="54">
        <v>382</v>
      </c>
      <c r="T107" s="54">
        <v>56</v>
      </c>
      <c r="U107" s="54">
        <v>17.5</v>
      </c>
      <c r="V107" s="54">
        <v>4.3</v>
      </c>
      <c r="W107" s="54">
        <v>110</v>
      </c>
      <c r="X107" s="54">
        <v>3.2</v>
      </c>
      <c r="Y107" s="54">
        <v>7</v>
      </c>
      <c r="Z107" s="54">
        <v>11</v>
      </c>
      <c r="AA107" s="24">
        <f t="shared" si="15"/>
        <v>6.8214285714285712</v>
      </c>
      <c r="AB107" s="24">
        <f t="shared" si="16"/>
        <v>4.0697674418604652</v>
      </c>
      <c r="AC107" s="24">
        <f t="shared" si="17"/>
        <v>34.375</v>
      </c>
      <c r="AD107" s="41">
        <v>766.5403656545285</v>
      </c>
      <c r="AE107" s="23">
        <f t="shared" si="18"/>
        <v>0.10059171597633138</v>
      </c>
      <c r="AF107" s="98"/>
    </row>
    <row r="108" spans="1:35">
      <c r="A108" s="114"/>
      <c r="B108" s="46"/>
      <c r="C108" s="54" t="s">
        <v>1296</v>
      </c>
      <c r="D108" s="54">
        <v>73.69</v>
      </c>
      <c r="E108" s="54">
        <v>0.22</v>
      </c>
      <c r="F108" s="54">
        <v>13.63</v>
      </c>
      <c r="G108" s="54"/>
      <c r="H108" s="54"/>
      <c r="I108" s="54">
        <v>0.16</v>
      </c>
      <c r="J108" s="54">
        <v>1.62</v>
      </c>
      <c r="K108" s="54">
        <v>0.08</v>
      </c>
      <c r="L108" s="54">
        <v>0.4</v>
      </c>
      <c r="M108" s="54">
        <v>0.54</v>
      </c>
      <c r="N108" s="54">
        <v>2.98</v>
      </c>
      <c r="O108" s="54">
        <v>5.01</v>
      </c>
      <c r="P108" s="54">
        <v>0.18</v>
      </c>
      <c r="Q108" s="54"/>
      <c r="R108" s="54">
        <v>100.14</v>
      </c>
      <c r="S108" s="54">
        <v>381</v>
      </c>
      <c r="T108" s="54">
        <v>45</v>
      </c>
      <c r="U108" s="54">
        <v>17</v>
      </c>
      <c r="V108" s="54">
        <v>4.5</v>
      </c>
      <c r="W108" s="54">
        <v>96</v>
      </c>
      <c r="X108" s="54">
        <v>2.8</v>
      </c>
      <c r="Y108" s="54">
        <v>9</v>
      </c>
      <c r="Z108" s="54">
        <v>13</v>
      </c>
      <c r="AA108" s="24">
        <f t="shared" si="15"/>
        <v>8.4666666666666668</v>
      </c>
      <c r="AB108" s="24">
        <f t="shared" si="16"/>
        <v>3.7777777777777777</v>
      </c>
      <c r="AC108" s="24">
        <f t="shared" si="17"/>
        <v>34.285714285714285</v>
      </c>
      <c r="AD108" s="41">
        <v>758.54484732495268</v>
      </c>
      <c r="AE108" s="23">
        <f t="shared" si="18"/>
        <v>9.8765432098765427E-2</v>
      </c>
      <c r="AF108" s="98"/>
    </row>
    <row r="109" spans="1:35">
      <c r="A109" s="114"/>
      <c r="B109" s="46"/>
      <c r="C109" s="54" t="s">
        <v>1297</v>
      </c>
      <c r="D109" s="54">
        <v>74.08</v>
      </c>
      <c r="E109" s="54">
        <v>0.18</v>
      </c>
      <c r="F109" s="54">
        <v>13.35</v>
      </c>
      <c r="G109" s="54"/>
      <c r="H109" s="54"/>
      <c r="I109" s="54">
        <v>0.33</v>
      </c>
      <c r="J109" s="54">
        <v>1.41</v>
      </c>
      <c r="K109" s="54">
        <v>0.08</v>
      </c>
      <c r="L109" s="54">
        <v>0.25</v>
      </c>
      <c r="M109" s="54">
        <v>0.51</v>
      </c>
      <c r="N109" s="54">
        <v>3.01</v>
      </c>
      <c r="O109" s="54">
        <v>4.9400000000000004</v>
      </c>
      <c r="P109" s="54">
        <v>0.21</v>
      </c>
      <c r="Q109" s="54"/>
      <c r="R109" s="54">
        <v>100.16</v>
      </c>
      <c r="S109" s="54">
        <v>610</v>
      </c>
      <c r="T109" s="54">
        <v>23.5</v>
      </c>
      <c r="U109" s="54">
        <v>17</v>
      </c>
      <c r="V109" s="54">
        <v>5.8</v>
      </c>
      <c r="W109" s="54">
        <v>95</v>
      </c>
      <c r="X109" s="54">
        <v>3.1</v>
      </c>
      <c r="Y109" s="54">
        <v>26</v>
      </c>
      <c r="Z109" s="54">
        <v>22</v>
      </c>
      <c r="AA109" s="24">
        <f t="shared" si="15"/>
        <v>25.957446808510639</v>
      </c>
      <c r="AB109" s="24">
        <f t="shared" si="16"/>
        <v>2.931034482758621</v>
      </c>
      <c r="AC109" s="24">
        <f t="shared" si="17"/>
        <v>30.64516129032258</v>
      </c>
      <c r="AD109" s="41">
        <v>757.21531486889387</v>
      </c>
      <c r="AE109" s="23">
        <f t="shared" si="18"/>
        <v>0.23404255319148939</v>
      </c>
      <c r="AF109" s="98"/>
    </row>
    <row r="110" spans="1:35">
      <c r="A110" s="114"/>
      <c r="B110" s="46"/>
      <c r="C110" s="54" t="s">
        <v>1298</v>
      </c>
      <c r="D110" s="54">
        <v>74.02</v>
      </c>
      <c r="E110" s="54">
        <v>0.21</v>
      </c>
      <c r="F110" s="54">
        <v>13.35</v>
      </c>
      <c r="G110" s="54"/>
      <c r="H110" s="54"/>
      <c r="I110" s="54">
        <v>0.48</v>
      </c>
      <c r="J110" s="54">
        <v>1.41</v>
      </c>
      <c r="K110" s="54">
        <v>7.0000000000000007E-2</v>
      </c>
      <c r="L110" s="54">
        <v>0.3</v>
      </c>
      <c r="M110" s="54">
        <v>0.6</v>
      </c>
      <c r="N110" s="54">
        <v>2.96</v>
      </c>
      <c r="O110" s="54">
        <v>4.8899999999999997</v>
      </c>
      <c r="P110" s="54">
        <v>0.21</v>
      </c>
      <c r="Q110" s="54"/>
      <c r="R110" s="54">
        <v>100.37</v>
      </c>
      <c r="S110" s="54">
        <v>575</v>
      </c>
      <c r="T110" s="54">
        <v>31.5</v>
      </c>
      <c r="U110" s="54">
        <v>18</v>
      </c>
      <c r="V110" s="54">
        <v>7.1</v>
      </c>
      <c r="W110" s="54">
        <v>112</v>
      </c>
      <c r="X110" s="54">
        <v>3.3</v>
      </c>
      <c r="Y110" s="54">
        <v>23</v>
      </c>
      <c r="Z110" s="54">
        <v>27</v>
      </c>
      <c r="AA110" s="24">
        <f t="shared" si="15"/>
        <v>18.253968253968253</v>
      </c>
      <c r="AB110" s="24">
        <f t="shared" si="16"/>
        <v>2.535211267605634</v>
      </c>
      <c r="AC110" s="24">
        <f t="shared" si="17"/>
        <v>33.939393939393938</v>
      </c>
      <c r="AD110" s="41">
        <v>770.59755881587569</v>
      </c>
      <c r="AE110" s="23">
        <f t="shared" si="18"/>
        <v>0.34042553191489361</v>
      </c>
      <c r="AF110" s="98"/>
    </row>
    <row r="111" spans="1:35">
      <c r="A111" s="114"/>
      <c r="B111" s="46"/>
      <c r="C111" s="54" t="s">
        <v>1299</v>
      </c>
      <c r="D111" s="54">
        <v>73.84</v>
      </c>
      <c r="E111" s="54">
        <v>0.17</v>
      </c>
      <c r="F111" s="54">
        <v>13.23</v>
      </c>
      <c r="G111" s="54"/>
      <c r="H111" s="54"/>
      <c r="I111" s="54">
        <v>0.31</v>
      </c>
      <c r="J111" s="54">
        <v>1.41</v>
      </c>
      <c r="K111" s="54">
        <v>7.0000000000000007E-2</v>
      </c>
      <c r="L111" s="54">
        <v>0.27</v>
      </c>
      <c r="M111" s="54">
        <v>0.44</v>
      </c>
      <c r="N111" s="54">
        <v>2.74</v>
      </c>
      <c r="O111" s="54">
        <v>5.22</v>
      </c>
      <c r="P111" s="54">
        <v>0.21</v>
      </c>
      <c r="Q111" s="54"/>
      <c r="R111" s="54">
        <v>99.95</v>
      </c>
      <c r="S111" s="54">
        <v>650</v>
      </c>
      <c r="T111" s="54">
        <v>20.5</v>
      </c>
      <c r="U111" s="54">
        <v>17.5</v>
      </c>
      <c r="V111" s="54">
        <v>7</v>
      </c>
      <c r="W111" s="54">
        <v>92</v>
      </c>
      <c r="X111" s="54">
        <v>3</v>
      </c>
      <c r="Y111" s="54">
        <v>26</v>
      </c>
      <c r="Z111" s="54">
        <v>26</v>
      </c>
      <c r="AA111" s="24">
        <f t="shared" si="15"/>
        <v>31.707317073170731</v>
      </c>
      <c r="AB111" s="24">
        <f t="shared" si="16"/>
        <v>2.5</v>
      </c>
      <c r="AC111" s="24">
        <f t="shared" si="17"/>
        <v>30.666666666666668</v>
      </c>
      <c r="AD111" s="41">
        <v>756.04320961815222</v>
      </c>
      <c r="AE111" s="23">
        <f t="shared" si="18"/>
        <v>0.21985815602836881</v>
      </c>
      <c r="AF111" s="98"/>
      <c r="AG111" s="85"/>
      <c r="AI111" s="85"/>
    </row>
    <row r="112" spans="1:35" ht="18.75">
      <c r="A112" s="87" t="s">
        <v>1480</v>
      </c>
    </row>
    <row r="113" spans="1:1">
      <c r="A113" s="86"/>
    </row>
    <row r="114" spans="1:1">
      <c r="A114" s="68" t="s">
        <v>688</v>
      </c>
    </row>
    <row r="115" spans="1:1">
      <c r="A115" s="68" t="s">
        <v>1304</v>
      </c>
    </row>
    <row r="116" spans="1:1">
      <c r="A116" s="68" t="s">
        <v>1305</v>
      </c>
    </row>
    <row r="117" spans="1:1">
      <c r="A117" s="68" t="s">
        <v>1303</v>
      </c>
    </row>
  </sheetData>
  <sortState xmlns:xlrd2="http://schemas.microsoft.com/office/spreadsheetml/2017/richdata2" ref="A115:A117">
    <sortCondition ref="A115"/>
  </sortState>
  <mergeCells count="36">
    <mergeCell ref="A3:A9"/>
    <mergeCell ref="B3:B9"/>
    <mergeCell ref="AF3:AF9"/>
    <mergeCell ref="A10:A42"/>
    <mergeCell ref="B10:B12"/>
    <mergeCell ref="AF10:AF23"/>
    <mergeCell ref="B13:B14"/>
    <mergeCell ref="B16:B18"/>
    <mergeCell ref="B19:B21"/>
    <mergeCell ref="B22:B23"/>
    <mergeCell ref="AF24:AF30"/>
    <mergeCell ref="B31:B32"/>
    <mergeCell ref="AF31:AF42"/>
    <mergeCell ref="A43:A48"/>
    <mergeCell ref="AF43:AF48"/>
    <mergeCell ref="B44:B48"/>
    <mergeCell ref="A49:A68"/>
    <mergeCell ref="B49:B61"/>
    <mergeCell ref="AF49:AF61"/>
    <mergeCell ref="AF62:AF68"/>
    <mergeCell ref="A87:A93"/>
    <mergeCell ref="B87:B90"/>
    <mergeCell ref="AF87:AF90"/>
    <mergeCell ref="AF91:AF93"/>
    <mergeCell ref="AF85:AF86"/>
    <mergeCell ref="A69:A86"/>
    <mergeCell ref="B69:B70"/>
    <mergeCell ref="AF69:AF84"/>
    <mergeCell ref="B71:B80"/>
    <mergeCell ref="B81:B84"/>
    <mergeCell ref="A94:A111"/>
    <mergeCell ref="B94:B95"/>
    <mergeCell ref="AF94:AF104"/>
    <mergeCell ref="B96:B102"/>
    <mergeCell ref="B103:B104"/>
    <mergeCell ref="AF105:AF11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24"/>
  <sheetViews>
    <sheetView workbookViewId="0"/>
  </sheetViews>
  <sheetFormatPr defaultColWidth="9" defaultRowHeight="15"/>
  <cols>
    <col min="1" max="1" width="10.85546875" style="68" customWidth="1"/>
    <col min="2" max="2" width="11.85546875" style="68" customWidth="1"/>
    <col min="3" max="3" width="15.140625" style="68" bestFit="1" customWidth="1"/>
    <col min="4" max="30" width="9" style="68"/>
    <col min="31" max="31" width="11" style="68" bestFit="1" customWidth="1"/>
    <col min="32" max="32" width="9.42578125" style="71" customWidth="1"/>
    <col min="33" max="16384" width="9" style="68"/>
  </cols>
  <sheetData>
    <row r="1" spans="1:32">
      <c r="A1" s="31" t="s">
        <v>1460</v>
      </c>
    </row>
    <row r="2" spans="1:32" s="17" customFormat="1" ht="30">
      <c r="A2" s="4" t="s">
        <v>761</v>
      </c>
      <c r="B2" s="4" t="s">
        <v>1086</v>
      </c>
      <c r="C2" s="4" t="s">
        <v>1457</v>
      </c>
      <c r="D2" s="4" t="s">
        <v>1467</v>
      </c>
      <c r="E2" s="4" t="s">
        <v>1468</v>
      </c>
      <c r="F2" s="4" t="s">
        <v>1469</v>
      </c>
      <c r="G2" s="4" t="s">
        <v>1477</v>
      </c>
      <c r="H2" s="4" t="s">
        <v>1470</v>
      </c>
      <c r="I2" s="4" t="s">
        <v>1471</v>
      </c>
      <c r="J2" s="4" t="s">
        <v>6</v>
      </c>
      <c r="K2" s="4" t="s">
        <v>8</v>
      </c>
      <c r="L2" s="4" t="s">
        <v>9</v>
      </c>
      <c r="M2" s="4" t="s">
        <v>10</v>
      </c>
      <c r="N2" s="4" t="s">
        <v>1472</v>
      </c>
      <c r="O2" s="4" t="s">
        <v>1473</v>
      </c>
      <c r="P2" s="4" t="s">
        <v>1474</v>
      </c>
      <c r="Q2" s="4" t="s">
        <v>629</v>
      </c>
      <c r="R2" s="4" t="s">
        <v>720</v>
      </c>
      <c r="S2" s="4" t="s">
        <v>14</v>
      </c>
      <c r="T2" s="4" t="s">
        <v>15</v>
      </c>
      <c r="U2" s="4" t="s">
        <v>17</v>
      </c>
      <c r="V2" s="4" t="s">
        <v>19</v>
      </c>
      <c r="W2" s="4" t="s">
        <v>16</v>
      </c>
      <c r="X2" s="4" t="s">
        <v>18</v>
      </c>
      <c r="Y2" s="4" t="s">
        <v>375</v>
      </c>
      <c r="Z2" s="4" t="s">
        <v>376</v>
      </c>
      <c r="AA2" s="4" t="s">
        <v>20</v>
      </c>
      <c r="AB2" s="4" t="s">
        <v>21</v>
      </c>
      <c r="AC2" s="4" t="s">
        <v>22</v>
      </c>
      <c r="AD2" s="4" t="s">
        <v>1476</v>
      </c>
      <c r="AE2" s="4" t="s">
        <v>1475</v>
      </c>
      <c r="AF2" s="46" t="s">
        <v>765</v>
      </c>
    </row>
    <row r="3" spans="1:32" s="17" customFormat="1">
      <c r="A3" s="4" t="s">
        <v>1060</v>
      </c>
      <c r="B3" s="4"/>
      <c r="C3" s="72" t="s">
        <v>1067</v>
      </c>
      <c r="D3" s="4">
        <v>71.8</v>
      </c>
      <c r="E3" s="4">
        <v>0.57999999999999996</v>
      </c>
      <c r="F3" s="4">
        <v>15.3</v>
      </c>
      <c r="G3" s="4"/>
      <c r="H3" s="4">
        <v>2.46</v>
      </c>
      <c r="I3" s="4"/>
      <c r="J3" s="4"/>
      <c r="K3" s="4">
        <v>0.02</v>
      </c>
      <c r="L3" s="4">
        <v>1.01</v>
      </c>
      <c r="M3" s="4">
        <v>0.1</v>
      </c>
      <c r="N3" s="4">
        <v>0.3</v>
      </c>
      <c r="O3" s="4">
        <v>3.5</v>
      </c>
      <c r="P3" s="4">
        <v>0.14000000000000001</v>
      </c>
      <c r="Q3" s="4">
        <v>2.89</v>
      </c>
      <c r="R3" s="4">
        <v>98.3</v>
      </c>
      <c r="S3" s="4">
        <v>255</v>
      </c>
      <c r="T3" s="4">
        <v>48</v>
      </c>
      <c r="U3" s="4"/>
      <c r="V3" s="4"/>
      <c r="W3" s="4"/>
      <c r="X3" s="4"/>
      <c r="Y3" s="4">
        <v>1.6</v>
      </c>
      <c r="Z3" s="4">
        <v>570</v>
      </c>
      <c r="AA3" s="4">
        <v>206</v>
      </c>
      <c r="AB3" s="4">
        <v>46</v>
      </c>
      <c r="AC3" s="4">
        <v>20</v>
      </c>
      <c r="AD3" s="4">
        <v>5.4</v>
      </c>
      <c r="AE3" s="4"/>
      <c r="AF3" s="98" t="s">
        <v>1083</v>
      </c>
    </row>
    <row r="4" spans="1:32" s="17" customFormat="1">
      <c r="A4" s="4" t="s">
        <v>1061</v>
      </c>
      <c r="B4" s="4"/>
      <c r="C4" s="72" t="s">
        <v>1068</v>
      </c>
      <c r="D4" s="4">
        <v>68.7</v>
      </c>
      <c r="E4" s="4">
        <v>0.56999999999999995</v>
      </c>
      <c r="F4" s="4">
        <v>14.8</v>
      </c>
      <c r="G4" s="4"/>
      <c r="H4" s="4">
        <v>4.6900000000000004</v>
      </c>
      <c r="I4" s="4"/>
      <c r="J4" s="4"/>
      <c r="K4" s="4">
        <v>0.02</v>
      </c>
      <c r="L4" s="4">
        <v>1.39</v>
      </c>
      <c r="M4" s="4">
        <v>0.14000000000000001</v>
      </c>
      <c r="N4" s="4">
        <v>0.46</v>
      </c>
      <c r="O4" s="4">
        <v>2.65</v>
      </c>
      <c r="P4" s="4">
        <v>0.11</v>
      </c>
      <c r="Q4" s="4">
        <v>3.47</v>
      </c>
      <c r="R4" s="4">
        <v>97.5</v>
      </c>
      <c r="S4" s="4">
        <v>161</v>
      </c>
      <c r="T4" s="4">
        <v>72</v>
      </c>
      <c r="U4" s="4"/>
      <c r="V4" s="4"/>
      <c r="W4" s="4"/>
      <c r="X4" s="4"/>
      <c r="Y4" s="4">
        <v>1.5</v>
      </c>
      <c r="Z4" s="4">
        <v>170</v>
      </c>
      <c r="AA4" s="4">
        <v>135</v>
      </c>
      <c r="AB4" s="4">
        <v>62</v>
      </c>
      <c r="AC4" s="4">
        <v>24</v>
      </c>
      <c r="AD4" s="4">
        <v>3.9</v>
      </c>
      <c r="AE4" s="4"/>
      <c r="AF4" s="98"/>
    </row>
    <row r="5" spans="1:32" s="17" customFormat="1">
      <c r="A5" s="4" t="s">
        <v>1062</v>
      </c>
      <c r="B5" s="4"/>
      <c r="C5" s="72" t="s">
        <v>1069</v>
      </c>
      <c r="D5" s="4">
        <v>72.5</v>
      </c>
      <c r="E5" s="4">
        <v>0.64</v>
      </c>
      <c r="F5" s="4">
        <v>12.2</v>
      </c>
      <c r="G5" s="4"/>
      <c r="H5" s="4">
        <v>3.62</v>
      </c>
      <c r="I5" s="4"/>
      <c r="J5" s="4"/>
      <c r="K5" s="4">
        <v>0.02</v>
      </c>
      <c r="L5" s="4">
        <v>0.28000000000000003</v>
      </c>
      <c r="M5" s="4">
        <v>0.11</v>
      </c>
      <c r="N5" s="4">
        <v>0.57999999999999996</v>
      </c>
      <c r="O5" s="4">
        <v>2.46</v>
      </c>
      <c r="P5" s="4">
        <v>0.35</v>
      </c>
      <c r="Q5" s="4">
        <v>4.87</v>
      </c>
      <c r="R5" s="4">
        <v>97.8</v>
      </c>
      <c r="S5" s="4">
        <v>235</v>
      </c>
      <c r="T5" s="4">
        <v>985</v>
      </c>
      <c r="U5" s="4"/>
      <c r="V5" s="4"/>
      <c r="W5" s="4"/>
      <c r="X5" s="4"/>
      <c r="Y5" s="4">
        <v>3.4</v>
      </c>
      <c r="Z5" s="4">
        <v>566</v>
      </c>
      <c r="AA5" s="4">
        <v>294</v>
      </c>
      <c r="AB5" s="4">
        <v>26</v>
      </c>
      <c r="AC5" s="4">
        <v>9</v>
      </c>
      <c r="AD5" s="4">
        <v>6.8</v>
      </c>
      <c r="AE5" s="4"/>
      <c r="AF5" s="98"/>
    </row>
    <row r="6" spans="1:32" s="17" customFormat="1">
      <c r="A6" s="4" t="s">
        <v>1063</v>
      </c>
      <c r="B6" s="4"/>
      <c r="C6" s="72" t="s">
        <v>1070</v>
      </c>
      <c r="D6" s="4">
        <v>69</v>
      </c>
      <c r="E6" s="4">
        <v>0.67</v>
      </c>
      <c r="F6" s="4">
        <v>14.1</v>
      </c>
      <c r="G6" s="4"/>
      <c r="H6" s="4">
        <v>3.25</v>
      </c>
      <c r="I6" s="4"/>
      <c r="J6" s="4"/>
      <c r="K6" s="4">
        <v>0.15</v>
      </c>
      <c r="L6" s="4">
        <v>0.87</v>
      </c>
      <c r="M6" s="4">
        <v>0.87</v>
      </c>
      <c r="N6" s="4">
        <v>1.25</v>
      </c>
      <c r="O6" s="4">
        <v>4.0199999999999996</v>
      </c>
      <c r="P6" s="4">
        <v>0.14000000000000001</v>
      </c>
      <c r="Q6" s="4">
        <v>4.1100000000000003</v>
      </c>
      <c r="R6" s="4">
        <v>98.8</v>
      </c>
      <c r="S6" s="4">
        <v>206</v>
      </c>
      <c r="T6" s="4">
        <v>130</v>
      </c>
      <c r="U6" s="4"/>
      <c r="V6" s="4"/>
      <c r="W6" s="4"/>
      <c r="X6" s="4"/>
      <c r="Y6" s="4">
        <v>1.5</v>
      </c>
      <c r="Z6" s="4">
        <v>58</v>
      </c>
      <c r="AA6" s="4">
        <v>209</v>
      </c>
      <c r="AB6" s="4">
        <v>41</v>
      </c>
      <c r="AC6" s="4">
        <v>5</v>
      </c>
      <c r="AD6" s="4">
        <v>5.7</v>
      </c>
      <c r="AE6" s="4"/>
      <c r="AF6" s="98"/>
    </row>
    <row r="7" spans="1:32" s="17" customFormat="1">
      <c r="A7" s="98" t="s">
        <v>1064</v>
      </c>
      <c r="B7" s="98" t="s">
        <v>1066</v>
      </c>
      <c r="C7" s="4" t="s">
        <v>1071</v>
      </c>
      <c r="D7" s="4">
        <v>70.7</v>
      </c>
      <c r="E7" s="4">
        <v>0.35</v>
      </c>
      <c r="F7" s="4">
        <v>14.67</v>
      </c>
      <c r="G7" s="4"/>
      <c r="H7" s="4"/>
      <c r="I7" s="4">
        <v>2.06</v>
      </c>
      <c r="J7" s="4" t="s">
        <v>1082</v>
      </c>
      <c r="K7" s="4">
        <v>7.0000000000000007E-2</v>
      </c>
      <c r="L7" s="4">
        <v>0.91</v>
      </c>
      <c r="M7" s="4">
        <v>0.89</v>
      </c>
      <c r="N7" s="4">
        <v>2.86</v>
      </c>
      <c r="O7" s="4">
        <v>4.66</v>
      </c>
      <c r="P7" s="4">
        <v>0.16</v>
      </c>
      <c r="Q7" s="4"/>
      <c r="R7" s="4">
        <v>97.33</v>
      </c>
      <c r="S7" s="4">
        <v>317</v>
      </c>
      <c r="T7" s="4">
        <v>174</v>
      </c>
      <c r="U7" s="4">
        <v>7</v>
      </c>
      <c r="V7" s="4"/>
      <c r="W7" s="4">
        <v>135</v>
      </c>
      <c r="X7" s="4"/>
      <c r="Y7" s="4"/>
      <c r="Z7" s="4">
        <v>7</v>
      </c>
      <c r="AA7" s="18">
        <v>1.8218390804597702</v>
      </c>
      <c r="AB7" s="4"/>
      <c r="AC7" s="4"/>
      <c r="AD7" s="18">
        <v>790.72488503878515</v>
      </c>
      <c r="AE7" s="4"/>
      <c r="AF7" s="98" t="s">
        <v>1065</v>
      </c>
    </row>
    <row r="8" spans="1:32" s="17" customFormat="1">
      <c r="A8" s="98"/>
      <c r="B8" s="98"/>
      <c r="C8" s="4" t="s">
        <v>1072</v>
      </c>
      <c r="D8" s="4">
        <v>69.5</v>
      </c>
      <c r="E8" s="4">
        <v>0.34</v>
      </c>
      <c r="F8" s="4">
        <v>15.5</v>
      </c>
      <c r="G8" s="4"/>
      <c r="H8" s="4"/>
      <c r="I8" s="4">
        <v>2.74</v>
      </c>
      <c r="J8" s="4" t="s">
        <v>1082</v>
      </c>
      <c r="K8" s="4">
        <v>0.03</v>
      </c>
      <c r="L8" s="4">
        <v>1.1200000000000001</v>
      </c>
      <c r="M8" s="4">
        <v>1.04</v>
      </c>
      <c r="N8" s="4">
        <v>2.79</v>
      </c>
      <c r="O8" s="4">
        <v>4.96</v>
      </c>
      <c r="P8" s="4">
        <v>0.21</v>
      </c>
      <c r="Q8" s="4"/>
      <c r="R8" s="4">
        <v>98.23</v>
      </c>
      <c r="S8" s="4">
        <v>377</v>
      </c>
      <c r="T8" s="4">
        <v>142</v>
      </c>
      <c r="U8" s="4">
        <v>10</v>
      </c>
      <c r="V8" s="4"/>
      <c r="W8" s="4">
        <v>135</v>
      </c>
      <c r="X8" s="4"/>
      <c r="Y8" s="4"/>
      <c r="Z8" s="4">
        <v>23</v>
      </c>
      <c r="AA8" s="18">
        <v>2.6549295774647885</v>
      </c>
      <c r="AB8" s="4"/>
      <c r="AC8" s="4"/>
      <c r="AD8" s="18">
        <v>789.55950756476193</v>
      </c>
      <c r="AE8" s="4"/>
      <c r="AF8" s="98"/>
    </row>
    <row r="9" spans="1:32" s="17" customFormat="1">
      <c r="A9" s="98"/>
      <c r="B9" s="98"/>
      <c r="C9" s="4" t="s">
        <v>1073</v>
      </c>
      <c r="D9" s="4">
        <v>70</v>
      </c>
      <c r="E9" s="4">
        <v>0.4</v>
      </c>
      <c r="F9" s="4">
        <v>15.22</v>
      </c>
      <c r="G9" s="4"/>
      <c r="H9" s="4"/>
      <c r="I9" s="4">
        <v>2.31</v>
      </c>
      <c r="J9" s="4" t="s">
        <v>1082</v>
      </c>
      <c r="K9" s="4">
        <v>0.05</v>
      </c>
      <c r="L9" s="4">
        <v>1.02</v>
      </c>
      <c r="M9" s="4">
        <v>1.07</v>
      </c>
      <c r="N9" s="4">
        <v>3</v>
      </c>
      <c r="O9" s="4">
        <v>4.82</v>
      </c>
      <c r="P9" s="4">
        <v>0.18</v>
      </c>
      <c r="Q9" s="4"/>
      <c r="R9" s="4">
        <v>98.07</v>
      </c>
      <c r="S9" s="4">
        <v>351</v>
      </c>
      <c r="T9" s="4">
        <v>165</v>
      </c>
      <c r="U9" s="4">
        <v>6</v>
      </c>
      <c r="V9" s="4"/>
      <c r="W9" s="4">
        <v>127</v>
      </c>
      <c r="X9" s="4"/>
      <c r="Y9" s="4"/>
      <c r="Z9" s="4">
        <v>12</v>
      </c>
      <c r="AA9" s="18">
        <v>2.1272727272727274</v>
      </c>
      <c r="AB9" s="4"/>
      <c r="AC9" s="4"/>
      <c r="AD9" s="18">
        <v>781.51900025491216</v>
      </c>
      <c r="AE9" s="4"/>
      <c r="AF9" s="98"/>
    </row>
    <row r="10" spans="1:32" s="17" customFormat="1">
      <c r="A10" s="98"/>
      <c r="B10" s="98"/>
      <c r="C10" s="4" t="s">
        <v>1074</v>
      </c>
      <c r="D10" s="4">
        <v>66.400000000000006</v>
      </c>
      <c r="E10" s="4">
        <v>0.48</v>
      </c>
      <c r="F10" s="4">
        <v>16.100000000000001</v>
      </c>
      <c r="G10" s="4"/>
      <c r="H10" s="4"/>
      <c r="I10" s="4">
        <v>2.62</v>
      </c>
      <c r="J10" s="4" t="s">
        <v>1082</v>
      </c>
      <c r="K10" s="4">
        <v>7.0000000000000007E-2</v>
      </c>
      <c r="L10" s="4">
        <v>1.55</v>
      </c>
      <c r="M10" s="4">
        <v>1.34</v>
      </c>
      <c r="N10" s="4">
        <v>3.41</v>
      </c>
      <c r="O10" s="4">
        <v>4.59</v>
      </c>
      <c r="P10" s="4">
        <v>0.21</v>
      </c>
      <c r="Q10" s="4"/>
      <c r="R10" s="4">
        <v>96.77</v>
      </c>
      <c r="S10" s="4">
        <v>310</v>
      </c>
      <c r="T10" s="4">
        <v>294</v>
      </c>
      <c r="U10" s="4">
        <v>7</v>
      </c>
      <c r="V10" s="4"/>
      <c r="W10" s="4">
        <v>186</v>
      </c>
      <c r="X10" s="4"/>
      <c r="Y10" s="4"/>
      <c r="Z10" s="4">
        <v>20</v>
      </c>
      <c r="AA10" s="18">
        <v>1.0544217687074831</v>
      </c>
      <c r="AB10" s="4"/>
      <c r="AC10" s="4"/>
      <c r="AD10" s="18">
        <v>809.44630644759889</v>
      </c>
      <c r="AE10" s="4"/>
      <c r="AF10" s="98"/>
    </row>
    <row r="11" spans="1:32" s="17" customFormat="1">
      <c r="A11" s="98"/>
      <c r="B11" s="98"/>
      <c r="C11" s="4" t="s">
        <v>1075</v>
      </c>
      <c r="D11" s="4">
        <v>66.5</v>
      </c>
      <c r="E11" s="4">
        <v>0.49</v>
      </c>
      <c r="F11" s="4">
        <v>15.91</v>
      </c>
      <c r="G11" s="4"/>
      <c r="H11" s="4"/>
      <c r="I11" s="4">
        <v>3.27</v>
      </c>
      <c r="J11" s="4" t="s">
        <v>1082</v>
      </c>
      <c r="K11" s="4">
        <v>0.1</v>
      </c>
      <c r="L11" s="4">
        <v>1.44</v>
      </c>
      <c r="M11" s="4">
        <v>0.78</v>
      </c>
      <c r="N11" s="4">
        <v>2.71</v>
      </c>
      <c r="O11" s="4">
        <v>5.64</v>
      </c>
      <c r="P11" s="4">
        <v>0.21</v>
      </c>
      <c r="Q11" s="4"/>
      <c r="R11" s="4">
        <v>97.05</v>
      </c>
      <c r="S11" s="4">
        <v>358</v>
      </c>
      <c r="T11" s="4">
        <v>209</v>
      </c>
      <c r="U11" s="4">
        <v>8</v>
      </c>
      <c r="V11" s="4"/>
      <c r="W11" s="4">
        <v>187</v>
      </c>
      <c r="X11" s="4"/>
      <c r="Y11" s="4"/>
      <c r="Z11" s="4">
        <v>4</v>
      </c>
      <c r="AA11" s="18">
        <v>1.7129186602870814</v>
      </c>
      <c r="AB11" s="4"/>
      <c r="AC11" s="4"/>
      <c r="AD11" s="18">
        <v>817.17675528062307</v>
      </c>
      <c r="AE11" s="4"/>
      <c r="AF11" s="98"/>
    </row>
    <row r="12" spans="1:32" s="17" customFormat="1">
      <c r="A12" s="98"/>
      <c r="B12" s="98"/>
      <c r="C12" s="4" t="s">
        <v>1076</v>
      </c>
      <c r="D12" s="4">
        <v>69.11</v>
      </c>
      <c r="E12" s="4">
        <v>0.4</v>
      </c>
      <c r="F12" s="4">
        <v>16.29</v>
      </c>
      <c r="G12" s="4"/>
      <c r="H12" s="4"/>
      <c r="I12" s="4">
        <v>0.34</v>
      </c>
      <c r="J12" s="4">
        <v>2.17</v>
      </c>
      <c r="K12" s="4">
        <v>0.05</v>
      </c>
      <c r="L12" s="4">
        <v>1.63</v>
      </c>
      <c r="M12" s="4">
        <v>1.54</v>
      </c>
      <c r="N12" s="4">
        <v>2.91</v>
      </c>
      <c r="O12" s="4">
        <v>4.83</v>
      </c>
      <c r="P12" s="4">
        <v>0.21</v>
      </c>
      <c r="Q12" s="4"/>
      <c r="R12" s="4">
        <v>99.48</v>
      </c>
      <c r="S12" s="4">
        <v>329</v>
      </c>
      <c r="T12" s="4">
        <v>227</v>
      </c>
      <c r="U12" s="4">
        <v>17</v>
      </c>
      <c r="V12" s="4"/>
      <c r="W12" s="4">
        <v>122</v>
      </c>
      <c r="X12" s="4"/>
      <c r="Y12" s="4"/>
      <c r="Z12" s="4">
        <v>9</v>
      </c>
      <c r="AA12" s="18">
        <v>1.4493392070484581</v>
      </c>
      <c r="AB12" s="4"/>
      <c r="AC12" s="4"/>
      <c r="AD12" s="18">
        <v>777.71710713466462</v>
      </c>
      <c r="AE12" s="16">
        <f>I12/J12</f>
        <v>0.1566820276497696</v>
      </c>
      <c r="AF12" s="98"/>
    </row>
    <row r="13" spans="1:32" s="17" customFormat="1">
      <c r="A13" s="98"/>
      <c r="B13" s="98"/>
      <c r="C13" s="4" t="s">
        <v>1077</v>
      </c>
      <c r="D13" s="4">
        <v>68.400000000000006</v>
      </c>
      <c r="E13" s="4">
        <v>0.43</v>
      </c>
      <c r="F13" s="4">
        <v>15.32</v>
      </c>
      <c r="G13" s="4"/>
      <c r="H13" s="4"/>
      <c r="I13" s="4">
        <v>2.74</v>
      </c>
      <c r="J13" s="4" t="s">
        <v>1082</v>
      </c>
      <c r="K13" s="4">
        <v>0.1</v>
      </c>
      <c r="L13" s="4">
        <v>1.1000000000000001</v>
      </c>
      <c r="M13" s="4">
        <v>1.1000000000000001</v>
      </c>
      <c r="N13" s="4">
        <v>2.81</v>
      </c>
      <c r="O13" s="4">
        <v>4.79</v>
      </c>
      <c r="P13" s="4">
        <v>0.16</v>
      </c>
      <c r="Q13" s="4"/>
      <c r="R13" s="4">
        <v>96.95</v>
      </c>
      <c r="S13" s="4">
        <v>308</v>
      </c>
      <c r="T13" s="4">
        <v>256</v>
      </c>
      <c r="U13" s="4">
        <v>9</v>
      </c>
      <c r="V13" s="4"/>
      <c r="W13" s="4">
        <v>156</v>
      </c>
      <c r="X13" s="4"/>
      <c r="Y13" s="4"/>
      <c r="Z13" s="4">
        <v>13</v>
      </c>
      <c r="AA13" s="18">
        <v>1.203125</v>
      </c>
      <c r="AB13" s="4"/>
      <c r="AC13" s="4"/>
      <c r="AD13" s="18">
        <v>801.45756348319821</v>
      </c>
      <c r="AE13" s="16"/>
      <c r="AF13" s="98"/>
    </row>
    <row r="14" spans="1:32" s="17" customFormat="1">
      <c r="A14" s="98"/>
      <c r="B14" s="98"/>
      <c r="C14" s="4" t="s">
        <v>1078</v>
      </c>
      <c r="D14" s="4">
        <v>68.34</v>
      </c>
      <c r="E14" s="4">
        <v>0.45</v>
      </c>
      <c r="F14" s="4">
        <v>16.649999999999999</v>
      </c>
      <c r="G14" s="4"/>
      <c r="H14" s="4"/>
      <c r="I14" s="4">
        <v>0.3</v>
      </c>
      <c r="J14" s="4">
        <v>2.38</v>
      </c>
      <c r="K14" s="4">
        <v>7.0000000000000007E-2</v>
      </c>
      <c r="L14" s="4">
        <v>1.57</v>
      </c>
      <c r="M14" s="4">
        <v>1.45</v>
      </c>
      <c r="N14" s="4">
        <v>3.47</v>
      </c>
      <c r="O14" s="4">
        <v>4.7</v>
      </c>
      <c r="P14" s="4">
        <v>0.25</v>
      </c>
      <c r="Q14" s="4"/>
      <c r="R14" s="4">
        <v>99.63</v>
      </c>
      <c r="S14" s="4">
        <v>306</v>
      </c>
      <c r="T14" s="4">
        <v>298</v>
      </c>
      <c r="U14" s="4">
        <v>13</v>
      </c>
      <c r="V14" s="4"/>
      <c r="W14" s="4">
        <v>158</v>
      </c>
      <c r="X14" s="4"/>
      <c r="Y14" s="4"/>
      <c r="Z14" s="4">
        <v>8</v>
      </c>
      <c r="AA14" s="18">
        <v>1.0268456375838926</v>
      </c>
      <c r="AB14" s="4"/>
      <c r="AC14" s="4"/>
      <c r="AD14" s="18">
        <v>796.59854258234157</v>
      </c>
      <c r="AE14" s="16">
        <f>I14/J14</f>
        <v>0.12605042016806722</v>
      </c>
      <c r="AF14" s="98"/>
    </row>
    <row r="15" spans="1:32" s="17" customFormat="1">
      <c r="A15" s="98"/>
      <c r="B15" s="98"/>
      <c r="C15" s="4" t="s">
        <v>1079</v>
      </c>
      <c r="D15" s="4">
        <v>68.099999999999994</v>
      </c>
      <c r="E15" s="4">
        <v>0.4</v>
      </c>
      <c r="F15" s="4">
        <v>15.31</v>
      </c>
      <c r="G15" s="4"/>
      <c r="H15" s="4"/>
      <c r="I15" s="4">
        <v>3.07</v>
      </c>
      <c r="J15" s="4" t="s">
        <v>1082</v>
      </c>
      <c r="K15" s="4">
        <v>7.0000000000000007E-2</v>
      </c>
      <c r="L15" s="4">
        <v>1.17</v>
      </c>
      <c r="M15" s="4">
        <v>1.1399999999999999</v>
      </c>
      <c r="N15" s="4">
        <v>3.24</v>
      </c>
      <c r="O15" s="4">
        <v>4.78</v>
      </c>
      <c r="P15" s="4">
        <v>0.18</v>
      </c>
      <c r="Q15" s="4"/>
      <c r="R15" s="4">
        <v>97.46</v>
      </c>
      <c r="S15" s="4">
        <v>322</v>
      </c>
      <c r="T15" s="4">
        <v>168</v>
      </c>
      <c r="U15" s="4">
        <v>9</v>
      </c>
      <c r="V15" s="4"/>
      <c r="W15" s="4">
        <v>147</v>
      </c>
      <c r="X15" s="4"/>
      <c r="Y15" s="4"/>
      <c r="Z15" s="4">
        <v>23</v>
      </c>
      <c r="AA15" s="18">
        <v>1.9166666666666667</v>
      </c>
      <c r="AB15" s="4"/>
      <c r="AC15" s="4"/>
      <c r="AD15" s="18">
        <v>789.20305564617809</v>
      </c>
      <c r="AE15" s="4"/>
      <c r="AF15" s="98"/>
    </row>
    <row r="16" spans="1:32" s="17" customFormat="1">
      <c r="A16" s="98"/>
      <c r="B16" s="98"/>
      <c r="C16" s="4" t="s">
        <v>1080</v>
      </c>
      <c r="D16" s="4">
        <v>64.400000000000006</v>
      </c>
      <c r="E16" s="4">
        <v>0.38</v>
      </c>
      <c r="F16" s="4">
        <v>15.61</v>
      </c>
      <c r="G16" s="4"/>
      <c r="H16" s="4"/>
      <c r="I16" s="4">
        <v>2.27</v>
      </c>
      <c r="J16" s="4" t="s">
        <v>1082</v>
      </c>
      <c r="K16" s="4">
        <v>0.05</v>
      </c>
      <c r="L16" s="4">
        <v>1.3</v>
      </c>
      <c r="M16" s="4">
        <v>0.95</v>
      </c>
      <c r="N16" s="4">
        <v>4.08</v>
      </c>
      <c r="O16" s="4">
        <v>3.23</v>
      </c>
      <c r="P16" s="4">
        <v>0.18</v>
      </c>
      <c r="Q16" s="4"/>
      <c r="R16" s="4">
        <v>92.45</v>
      </c>
      <c r="S16" s="4">
        <v>230</v>
      </c>
      <c r="T16" s="4">
        <v>256</v>
      </c>
      <c r="U16" s="4">
        <v>9</v>
      </c>
      <c r="V16" s="4"/>
      <c r="W16" s="4">
        <v>143</v>
      </c>
      <c r="X16" s="4"/>
      <c r="Y16" s="4"/>
      <c r="Z16" s="4">
        <v>7</v>
      </c>
      <c r="AA16" s="18">
        <v>0.8984375</v>
      </c>
      <c r="AB16" s="4"/>
      <c r="AC16" s="4"/>
      <c r="AD16" s="18">
        <v>792.08689747047117</v>
      </c>
      <c r="AE16" s="4"/>
      <c r="AF16" s="98"/>
    </row>
    <row r="17" spans="1:36" s="17" customFormat="1">
      <c r="A17" s="98"/>
      <c r="B17" s="98"/>
      <c r="C17" s="4" t="s">
        <v>1081</v>
      </c>
      <c r="D17" s="4">
        <v>68.5</v>
      </c>
      <c r="E17" s="4">
        <v>0.37</v>
      </c>
      <c r="F17" s="4">
        <v>15.8</v>
      </c>
      <c r="G17" s="4"/>
      <c r="H17" s="4"/>
      <c r="I17" s="4">
        <v>2.57</v>
      </c>
      <c r="J17" s="4" t="s">
        <v>1082</v>
      </c>
      <c r="K17" s="4">
        <v>0.05</v>
      </c>
      <c r="L17" s="4">
        <v>1.23</v>
      </c>
      <c r="M17" s="4">
        <v>1.02</v>
      </c>
      <c r="N17" s="4">
        <v>2.46</v>
      </c>
      <c r="O17" s="4">
        <v>4.96</v>
      </c>
      <c r="P17" s="4">
        <v>0.19</v>
      </c>
      <c r="Q17" s="4"/>
      <c r="R17" s="4">
        <v>97.15</v>
      </c>
      <c r="S17" s="4">
        <v>308</v>
      </c>
      <c r="T17" s="4">
        <v>168</v>
      </c>
      <c r="U17" s="4">
        <v>7</v>
      </c>
      <c r="V17" s="4"/>
      <c r="W17" s="4">
        <v>134</v>
      </c>
      <c r="X17" s="4"/>
      <c r="Y17" s="4"/>
      <c r="Z17" s="4">
        <v>17</v>
      </c>
      <c r="AA17" s="18">
        <v>1.8333333333333333</v>
      </c>
      <c r="AB17" s="4"/>
      <c r="AC17" s="4"/>
      <c r="AD17" s="18">
        <v>794.48577979193385</v>
      </c>
      <c r="AE17" s="4"/>
      <c r="AF17" s="98"/>
      <c r="AG17" s="85"/>
      <c r="AH17" s="68"/>
      <c r="AI17" s="85"/>
      <c r="AJ17" s="68"/>
    </row>
    <row r="19" spans="1:36">
      <c r="A19" s="21" t="s">
        <v>1459</v>
      </c>
    </row>
    <row r="20" spans="1:36" ht="18.75">
      <c r="A20" s="86" t="s">
        <v>1480</v>
      </c>
    </row>
    <row r="21" spans="1:36">
      <c r="A21" s="86"/>
    </row>
    <row r="22" spans="1:36">
      <c r="A22" s="6" t="s">
        <v>688</v>
      </c>
    </row>
    <row r="23" spans="1:36">
      <c r="A23" s="14" t="s">
        <v>1084</v>
      </c>
    </row>
    <row r="24" spans="1:36">
      <c r="A24" s="14" t="s">
        <v>1085</v>
      </c>
    </row>
  </sheetData>
  <mergeCells count="4">
    <mergeCell ref="AF3:AF6"/>
    <mergeCell ref="A7:A17"/>
    <mergeCell ref="B7:B17"/>
    <mergeCell ref="AF7:AF17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3EEEA-B724-4D6C-A6F1-538F4EA767D9}">
  <dimension ref="A1"/>
  <sheetViews>
    <sheetView workbookViewId="0">
      <selection activeCell="A2" sqref="A2"/>
    </sheetView>
  </sheetViews>
  <sheetFormatPr defaultRowHeight="15"/>
  <sheetData>
    <row r="1" spans="1:1">
      <c r="A1" t="s">
        <v>1514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1A Nanling Sn-W region</vt:lpstr>
      <vt:lpstr>1B Jiangnan W belt</vt:lpstr>
      <vt:lpstr>1C Southeast Asian Sn belt</vt:lpstr>
      <vt:lpstr>1D Youjiang Sn belt</vt:lpstr>
      <vt:lpstr>1E Qin-Qi-Kun W-Sn belt</vt:lpstr>
      <vt:lpstr>1F Cornwall Sn region</vt:lpstr>
      <vt:lpstr>1G Bolivian Sn belt</vt:lpstr>
      <vt:lpstr>G49248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2021-09-23T19:52:02Z</dcterms:modified>
</cp:coreProperties>
</file>