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brigaud/Documents/Documents - iMac de brigaud/McF Orsay/recherche/articles/article_Maxime5/data/"/>
    </mc:Choice>
  </mc:AlternateContent>
  <xr:revisionPtr revIDLastSave="0" documentId="13_ncr:1_{4603B166-8EBF-7B4C-8C7C-3B663CDB6E4E}" xr6:coauthVersionLast="46" xr6:coauthVersionMax="46" xr10:uidLastSave="{00000000-0000-0000-0000-000000000000}"/>
  <bookViews>
    <workbookView xWindow="52980" yWindow="-6780" windowWidth="23660" windowHeight="26440" tabRatio="500" xr2:uid="{00000000-000D-0000-FFFF-FFFF00000000}"/>
  </bookViews>
  <sheets>
    <sheet name="Feuil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1" l="1"/>
  <c r="P35" i="1"/>
  <c r="P36" i="1"/>
  <c r="P37" i="1"/>
  <c r="P38" i="1"/>
  <c r="P39" i="1"/>
  <c r="P40" i="1"/>
  <c r="P41" i="1"/>
  <c r="P42" i="1"/>
  <c r="P43" i="1"/>
  <c r="P44" i="1"/>
  <c r="P46" i="1"/>
  <c r="P47" i="1"/>
  <c r="P48" i="1"/>
  <c r="P49" i="1"/>
  <c r="P50" i="1"/>
  <c r="P52" i="1"/>
  <c r="P54" i="1"/>
  <c r="P55" i="1"/>
  <c r="P56" i="1"/>
  <c r="P57" i="1"/>
  <c r="P58" i="1"/>
  <c r="P59" i="1"/>
  <c r="P60" i="1"/>
  <c r="P61" i="1"/>
  <c r="P62" i="1"/>
  <c r="P63" i="1"/>
  <c r="P64" i="1"/>
  <c r="P65" i="1"/>
  <c r="K33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2" i="1"/>
  <c r="K54" i="1"/>
  <c r="K55" i="1"/>
  <c r="K56" i="1"/>
  <c r="K57" i="1"/>
  <c r="K58" i="1"/>
  <c r="K59" i="1"/>
  <c r="K60" i="1"/>
  <c r="K61" i="1"/>
  <c r="K62" i="1"/>
  <c r="K63" i="1"/>
  <c r="K64" i="1"/>
  <c r="K65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P2" i="1"/>
  <c r="P3" i="1"/>
  <c r="P5" i="1"/>
  <c r="P6" i="1"/>
  <c r="P7" i="1"/>
  <c r="P8" i="1"/>
  <c r="P9" i="1"/>
  <c r="P10" i="1"/>
  <c r="K2" i="1"/>
  <c r="K3" i="1"/>
  <c r="K5" i="1"/>
  <c r="K6" i="1"/>
  <c r="K7" i="1"/>
  <c r="K8" i="1"/>
  <c r="K9" i="1"/>
  <c r="K10" i="1"/>
</calcChain>
</file>

<file path=xl/sharedStrings.xml><?xml version="1.0" encoding="utf-8"?>
<sst xmlns="http://schemas.openxmlformats.org/spreadsheetml/2006/main" count="386" uniqueCount="124">
  <si>
    <t>Sample name</t>
  </si>
  <si>
    <t>Well</t>
  </si>
  <si>
    <t>Quartz</t>
  </si>
  <si>
    <t>Feldspar</t>
  </si>
  <si>
    <t>Lithic grain</t>
  </si>
  <si>
    <t>Clay</t>
  </si>
  <si>
    <t>Others</t>
  </si>
  <si>
    <t>1-5%</t>
  </si>
  <si>
    <t>5-15%</t>
  </si>
  <si>
    <t>15-30%</t>
  </si>
  <si>
    <t>&gt; 30%</t>
  </si>
  <si>
    <t>Total coated grain content (%)</t>
  </si>
  <si>
    <t>431.9</t>
  </si>
  <si>
    <t>390.3</t>
  </si>
  <si>
    <t>436.95</t>
  </si>
  <si>
    <t>437.2</t>
  </si>
  <si>
    <t>432.65</t>
  </si>
  <si>
    <t>431.3</t>
  </si>
  <si>
    <t>425.35</t>
  </si>
  <si>
    <t>423.7</t>
  </si>
  <si>
    <t>CR12-01</t>
  </si>
  <si>
    <t>CR12</t>
  </si>
  <si>
    <t>970.6</t>
  </si>
  <si>
    <t>CR12-02</t>
  </si>
  <si>
    <t>969.3</t>
  </si>
  <si>
    <t>CR12-03</t>
  </si>
  <si>
    <t>967.9</t>
  </si>
  <si>
    <t>CR12-04</t>
  </si>
  <si>
    <t>957.2</t>
  </si>
  <si>
    <t>CR12-05</t>
  </si>
  <si>
    <t>953.6</t>
  </si>
  <si>
    <t>CR12-06</t>
  </si>
  <si>
    <t>944.4</t>
  </si>
  <si>
    <t>CR12-07</t>
  </si>
  <si>
    <t>942.5</t>
  </si>
  <si>
    <t>CR12-08</t>
  </si>
  <si>
    <t>941.1</t>
  </si>
  <si>
    <t>CR12-09</t>
  </si>
  <si>
    <t>940.8</t>
  </si>
  <si>
    <t>CR12-10</t>
  </si>
  <si>
    <t>934.9</t>
  </si>
  <si>
    <t>CR12-11</t>
  </si>
  <si>
    <t>933.4</t>
  </si>
  <si>
    <t>CR12-12</t>
  </si>
  <si>
    <t>931.1</t>
  </si>
  <si>
    <t>CR12-13</t>
  </si>
  <si>
    <t>925.4</t>
  </si>
  <si>
    <t>CR12-14</t>
  </si>
  <si>
    <t>922.3</t>
  </si>
  <si>
    <t>CR12-15</t>
  </si>
  <si>
    <t>CR12-16</t>
  </si>
  <si>
    <t>918.5</t>
  </si>
  <si>
    <t>CR12-17</t>
  </si>
  <si>
    <t>913.95</t>
  </si>
  <si>
    <t>CR12-18</t>
  </si>
  <si>
    <t>909.75</t>
  </si>
  <si>
    <t>CR12-19</t>
  </si>
  <si>
    <t>904.6</t>
  </si>
  <si>
    <t>CR12-20</t>
  </si>
  <si>
    <t>899.6</t>
  </si>
  <si>
    <t>/</t>
  </si>
  <si>
    <t>Depth(m)</t>
  </si>
  <si>
    <t>% Smectite</t>
  </si>
  <si>
    <t>% Illite</t>
  </si>
  <si>
    <t>% Chlorite</t>
  </si>
  <si>
    <t>% Kaolinite</t>
  </si>
  <si>
    <t>FA1</t>
  </si>
  <si>
    <t>FA2</t>
  </si>
  <si>
    <t>FA3</t>
  </si>
  <si>
    <t>FA5</t>
  </si>
  <si>
    <t>FA4</t>
  </si>
  <si>
    <t>Latitude (°N)</t>
  </si>
  <si>
    <t>Longitude (°E)</t>
  </si>
  <si>
    <t>49.4525</t>
  </si>
  <si>
    <t>2.431861</t>
  </si>
  <si>
    <t>49.4575</t>
  </si>
  <si>
    <t>2.45138</t>
  </si>
  <si>
    <t>49.07916</t>
  </si>
  <si>
    <t>3.12861</t>
  </si>
  <si>
    <t>-</t>
  </si>
  <si>
    <t>A</t>
  </si>
  <si>
    <t>B</t>
  </si>
  <si>
    <t>A-01</t>
  </si>
  <si>
    <t>A-02</t>
  </si>
  <si>
    <t>B-01</t>
  </si>
  <si>
    <t>B-02</t>
  </si>
  <si>
    <t>B-03</t>
  </si>
  <si>
    <t>B-04</t>
  </si>
  <si>
    <t>B-05</t>
  </si>
  <si>
    <t>B-06</t>
  </si>
  <si>
    <t>FO-01-01</t>
  </si>
  <si>
    <t>FO-01-02</t>
  </si>
  <si>
    <t>FO-01-03</t>
  </si>
  <si>
    <t>FO-01-04</t>
  </si>
  <si>
    <t>FO-01-05</t>
  </si>
  <si>
    <t>FO-01-06</t>
  </si>
  <si>
    <t>FO-01-07</t>
  </si>
  <si>
    <t>FO-01-08</t>
  </si>
  <si>
    <t>FO-01-09</t>
  </si>
  <si>
    <t>FO-01-10</t>
  </si>
  <si>
    <t>FO-01-11</t>
  </si>
  <si>
    <t>FO-01-12</t>
  </si>
  <si>
    <t>FO-06-01</t>
  </si>
  <si>
    <t>FO-06-02</t>
  </si>
  <si>
    <t>FO-06-03</t>
  </si>
  <si>
    <t>FO-06-04</t>
  </si>
  <si>
    <t>FO-06-05</t>
  </si>
  <si>
    <t>FO-06-06</t>
  </si>
  <si>
    <t>FO-06-07</t>
  </si>
  <si>
    <t>FO-06-08</t>
  </si>
  <si>
    <t>FO-06-09</t>
  </si>
  <si>
    <t>FO-06-10</t>
  </si>
  <si>
    <t>FO-06-11</t>
  </si>
  <si>
    <t>FO-06-12</t>
  </si>
  <si>
    <t>FO-06-13</t>
  </si>
  <si>
    <t>FO-06-14</t>
  </si>
  <si>
    <t>FO-06-15</t>
  </si>
  <si>
    <t>FO-06-16</t>
  </si>
  <si>
    <t>FO-06-17</t>
  </si>
  <si>
    <t>FO-06-18</t>
  </si>
  <si>
    <t>FO-06-19</t>
  </si>
  <si>
    <t>FO-06-20</t>
  </si>
  <si>
    <t>FO-06</t>
  </si>
  <si>
    <t>FO-01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</si>
</sst>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04A97"/>
        <bgColor indexed="64"/>
      </patternFill>
    </fill>
    <fill>
      <patternFill patternType="solid">
        <fgColor rgb="FF02712A"/>
        <bgColor indexed="64"/>
      </patternFill>
    </fill>
    <fill>
      <patternFill patternType="solid">
        <fgColor rgb="FFC49408"/>
        <bgColor indexed="64"/>
      </patternFill>
    </fill>
    <fill>
      <patternFill patternType="solid">
        <fgColor rgb="FFEA6708"/>
        <bgColor indexed="64"/>
      </patternFill>
    </fill>
    <fill>
      <patternFill patternType="solid">
        <fgColor rgb="FFF6E90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79">
    <xf numFmtId="0" fontId="0" fillId="0" borderId="0" xfId="0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9" borderId="1" xfId="0" applyFill="1" applyBorder="1"/>
    <xf numFmtId="0" fontId="0" fillId="10" borderId="3" xfId="0" applyNumberFormat="1" applyFill="1" applyBorder="1" applyAlignment="1">
      <alignment horizontal="center"/>
    </xf>
    <xf numFmtId="164" fontId="0" fillId="10" borderId="8" xfId="0" applyNumberFormat="1" applyFill="1" applyBorder="1" applyAlignment="1">
      <alignment horizontal="center"/>
    </xf>
    <xf numFmtId="164" fontId="0" fillId="10" borderId="12" xfId="0" applyNumberFormat="1" applyFill="1" applyBorder="1" applyAlignment="1">
      <alignment horizontal="center"/>
    </xf>
    <xf numFmtId="164" fontId="0" fillId="10" borderId="4" xfId="0" applyNumberForma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0" fontId="0" fillId="9" borderId="2" xfId="0" applyFill="1" applyBorder="1"/>
    <xf numFmtId="0" fontId="0" fillId="9" borderId="5" xfId="0" applyFill="1" applyBorder="1"/>
    <xf numFmtId="164" fontId="0" fillId="6" borderId="5" xfId="0" applyNumberFormat="1" applyFill="1" applyBorder="1" applyAlignment="1">
      <alignment horizontal="center"/>
    </xf>
    <xf numFmtId="0" fontId="0" fillId="10" borderId="4" xfId="0" applyFill="1" applyBorder="1"/>
    <xf numFmtId="0" fontId="0" fillId="10" borderId="14" xfId="0" applyFill="1" applyBorder="1"/>
    <xf numFmtId="0" fontId="0" fillId="10" borderId="15" xfId="0" applyFill="1" applyBorder="1"/>
    <xf numFmtId="164" fontId="0" fillId="6" borderId="2" xfId="0" applyNumberFormat="1" applyFill="1" applyBorder="1" applyAlignment="1">
      <alignment horizontal="center"/>
    </xf>
    <xf numFmtId="164" fontId="0" fillId="10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16" xfId="0" applyNumberFormat="1" applyFont="1" applyFill="1" applyBorder="1" applyAlignment="1">
      <alignment horizontal="center" vertical="center" textRotation="90" wrapText="1"/>
    </xf>
    <xf numFmtId="164" fontId="1" fillId="2" borderId="17" xfId="0" applyNumberFormat="1" applyFont="1" applyFill="1" applyBorder="1" applyAlignment="1">
      <alignment horizontal="center" vertical="center" textRotation="90" wrapText="1"/>
    </xf>
    <xf numFmtId="0" fontId="1" fillId="9" borderId="18" xfId="0" applyFont="1" applyFill="1" applyBorder="1" applyAlignment="1">
      <alignment horizontal="center" vertical="center" textRotation="90"/>
    </xf>
    <xf numFmtId="164" fontId="1" fillId="9" borderId="18" xfId="0" applyNumberFormat="1" applyFont="1" applyFill="1" applyBorder="1" applyAlignment="1">
      <alignment horizontal="center" vertical="center" textRotation="90" wrapText="1"/>
    </xf>
    <xf numFmtId="164" fontId="1" fillId="3" borderId="19" xfId="0" applyNumberFormat="1" applyFont="1" applyFill="1" applyBorder="1" applyAlignment="1">
      <alignment horizontal="center" vertical="center" textRotation="90" wrapText="1"/>
    </xf>
    <xf numFmtId="164" fontId="1" fillId="3" borderId="18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0" xfId="0" applyBorder="1"/>
    <xf numFmtId="0" fontId="0" fillId="0" borderId="27" xfId="0" applyBorder="1"/>
    <xf numFmtId="0" fontId="0" fillId="0" borderId="2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0" fontId="0" fillId="9" borderId="30" xfId="0" applyFill="1" applyBorder="1"/>
    <xf numFmtId="164" fontId="0" fillId="9" borderId="30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4" borderId="30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3" xfId="0" applyBorder="1"/>
    <xf numFmtId="0" fontId="0" fillId="9" borderId="1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164" fontId="0" fillId="10" borderId="4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</cellXfs>
  <cellStyles count="4">
    <cellStyle name="Lien hypertexte" xfId="1" builtinId="8" hidden="1"/>
    <cellStyle name="Lien hypertexte visité" xfId="2" builtinId="9" hidden="1"/>
    <cellStyle name="Normal" xfId="0" builtinId="0"/>
    <cellStyle name="Normal 3" xfId="3" xr:uid="{42B452C3-2DD0-0F45-BF88-27429A8BD54C}"/>
  </cellStyles>
  <dxfs count="0"/>
  <tableStyles count="0" defaultTableStyle="TableStyleMedium9" defaultPivotStyle="PivotStyleMedium7"/>
  <colors>
    <mruColors>
      <color rgb="FFF6E906"/>
      <color rgb="FFEA6708"/>
      <color rgb="FFFFF2CC"/>
      <color rgb="FFC49408"/>
      <color rgb="FF02712A"/>
      <color rgb="FF304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A4" workbookViewId="0">
      <selection activeCell="C37" sqref="C37"/>
    </sheetView>
  </sheetViews>
  <sheetFormatPr baseColWidth="10" defaultRowHeight="16" x14ac:dyDescent="0.2"/>
  <cols>
    <col min="1" max="1" width="19.5" customWidth="1"/>
    <col min="2" max="2" width="5.6640625" bestFit="1" customWidth="1"/>
    <col min="3" max="3" width="9.33203125" style="37" customWidth="1"/>
    <col min="4" max="4" width="10.1640625" style="37" customWidth="1"/>
    <col min="5" max="5" width="6.6640625" bestFit="1" customWidth="1"/>
    <col min="6" max="6" width="6.6640625" customWidth="1"/>
    <col min="7" max="7" width="6.6640625" bestFit="1" customWidth="1"/>
    <col min="8" max="8" width="8.1640625" bestFit="1" customWidth="1"/>
    <col min="9" max="9" width="10.1640625" bestFit="1" customWidth="1"/>
    <col min="10" max="10" width="4.5" bestFit="1" customWidth="1"/>
    <col min="11" max="11" width="6.6640625" bestFit="1" customWidth="1"/>
    <col min="12" max="12" width="5.1640625" bestFit="1" customWidth="1"/>
    <col min="13" max="13" width="6.1640625" bestFit="1" customWidth="1"/>
    <col min="14" max="14" width="7.1640625" bestFit="1" customWidth="1"/>
    <col min="15" max="15" width="6" bestFit="1" customWidth="1"/>
  </cols>
  <sheetData>
    <row r="1" spans="1:20" ht="77" x14ac:dyDescent="0.2">
      <c r="A1" s="38" t="s">
        <v>0</v>
      </c>
      <c r="B1" s="39" t="s">
        <v>1</v>
      </c>
      <c r="C1" s="40" t="s">
        <v>71</v>
      </c>
      <c r="D1" s="41" t="s">
        <v>72</v>
      </c>
      <c r="E1" s="42" t="s">
        <v>61</v>
      </c>
      <c r="F1" s="43"/>
      <c r="G1" s="44" t="s">
        <v>2</v>
      </c>
      <c r="H1" s="44" t="s">
        <v>3</v>
      </c>
      <c r="I1" s="44" t="s">
        <v>4</v>
      </c>
      <c r="J1" s="44" t="s">
        <v>5</v>
      </c>
      <c r="K1" s="45" t="s">
        <v>6</v>
      </c>
      <c r="L1" s="44" t="s">
        <v>7</v>
      </c>
      <c r="M1" s="44" t="s">
        <v>8</v>
      </c>
      <c r="N1" s="44" t="s">
        <v>9</v>
      </c>
      <c r="O1" s="44" t="s">
        <v>10</v>
      </c>
      <c r="P1" s="46" t="s">
        <v>11</v>
      </c>
      <c r="Q1" s="47" t="s">
        <v>62</v>
      </c>
      <c r="R1" s="48" t="s">
        <v>63</v>
      </c>
      <c r="S1" s="47" t="s">
        <v>64</v>
      </c>
      <c r="T1" s="49" t="s">
        <v>65</v>
      </c>
    </row>
    <row r="2" spans="1:20" x14ac:dyDescent="0.2">
      <c r="A2" s="50" t="s">
        <v>82</v>
      </c>
      <c r="B2" s="16" t="s">
        <v>80</v>
      </c>
      <c r="C2" s="71" t="s">
        <v>79</v>
      </c>
      <c r="D2" s="72" t="s">
        <v>79</v>
      </c>
      <c r="E2" s="19" t="s">
        <v>12</v>
      </c>
      <c r="F2" s="9" t="s">
        <v>67</v>
      </c>
      <c r="G2" s="1">
        <v>36.18</v>
      </c>
      <c r="H2" s="1">
        <v>8.89</v>
      </c>
      <c r="I2" s="1">
        <v>11.18</v>
      </c>
      <c r="J2" s="2">
        <v>23.2</v>
      </c>
      <c r="K2" s="1">
        <f>100-(G2+H2+I2+J2)</f>
        <v>20.549999999999997</v>
      </c>
      <c r="L2" s="1">
        <v>2.7800000000000002</v>
      </c>
      <c r="M2" s="1">
        <v>6.22</v>
      </c>
      <c r="N2" s="1">
        <v>9.52</v>
      </c>
      <c r="O2" s="1">
        <v>14.66</v>
      </c>
      <c r="P2" s="1">
        <f>SUM(L2:O2)</f>
        <v>33.18</v>
      </c>
      <c r="Q2" s="1">
        <v>8.7098492790485835</v>
      </c>
      <c r="R2" s="1">
        <v>0.96934661399576239</v>
      </c>
      <c r="S2" s="1">
        <v>38.6</v>
      </c>
      <c r="T2" s="51">
        <v>51.7</v>
      </c>
    </row>
    <row r="3" spans="1:20" ht="18" customHeight="1" thickBot="1" x14ac:dyDescent="0.25">
      <c r="A3" s="52" t="s">
        <v>83</v>
      </c>
      <c r="B3" s="17" t="s">
        <v>80</v>
      </c>
      <c r="C3" s="73" t="s">
        <v>79</v>
      </c>
      <c r="D3" s="74" t="s">
        <v>79</v>
      </c>
      <c r="E3" s="20" t="s">
        <v>13</v>
      </c>
      <c r="F3" s="12" t="s">
        <v>70</v>
      </c>
      <c r="G3" s="3">
        <v>30.290000000000003</v>
      </c>
      <c r="H3" s="3">
        <v>4.7799999999999985</v>
      </c>
      <c r="I3" s="3">
        <v>7.62</v>
      </c>
      <c r="J3" s="4">
        <v>17.829999999999998</v>
      </c>
      <c r="K3" s="3">
        <f t="shared" ref="K3:K65" si="0">100-(G3+H3+I3+J3)</f>
        <v>39.480000000000004</v>
      </c>
      <c r="L3" s="3">
        <v>3.91</v>
      </c>
      <c r="M3" s="3">
        <v>4.8599999999999994</v>
      </c>
      <c r="N3" s="3">
        <v>2.09</v>
      </c>
      <c r="O3" s="3">
        <v>1.18</v>
      </c>
      <c r="P3" s="3">
        <f>SUM(L3:O3)</f>
        <v>12.04</v>
      </c>
      <c r="Q3" s="3">
        <v>0</v>
      </c>
      <c r="R3" s="3">
        <v>17.466902679729781</v>
      </c>
      <c r="S3" s="3">
        <v>25.6</v>
      </c>
      <c r="T3" s="53">
        <v>56.9</v>
      </c>
    </row>
    <row r="4" spans="1:20" ht="17" thickBot="1" x14ac:dyDescent="0.25">
      <c r="A4" s="23"/>
      <c r="B4" s="24"/>
      <c r="C4" s="75"/>
      <c r="D4" s="76"/>
      <c r="E4" s="25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32"/>
      <c r="R4" s="32"/>
      <c r="S4" s="32"/>
      <c r="T4" s="33"/>
    </row>
    <row r="5" spans="1:20" x14ac:dyDescent="0.2">
      <c r="A5" s="54" t="s">
        <v>84</v>
      </c>
      <c r="B5" s="18" t="s">
        <v>81</v>
      </c>
      <c r="C5" s="77" t="s">
        <v>79</v>
      </c>
      <c r="D5" s="78" t="s">
        <v>79</v>
      </c>
      <c r="E5" s="21" t="s">
        <v>14</v>
      </c>
      <c r="F5" s="30" t="s">
        <v>67</v>
      </c>
      <c r="G5" s="5">
        <v>41.370000000000005</v>
      </c>
      <c r="H5" s="5">
        <v>9.98</v>
      </c>
      <c r="I5" s="5">
        <v>11.4</v>
      </c>
      <c r="J5" s="6">
        <v>3.2</v>
      </c>
      <c r="K5" s="5">
        <f t="shared" si="0"/>
        <v>34.049999999999997</v>
      </c>
      <c r="L5" s="5">
        <v>3.54</v>
      </c>
      <c r="M5" s="5">
        <v>9.82</v>
      </c>
      <c r="N5" s="5">
        <v>16.61</v>
      </c>
      <c r="O5" s="5">
        <v>14.86</v>
      </c>
      <c r="P5" s="5">
        <f>SUM(L5:O5)</f>
        <v>44.83</v>
      </c>
      <c r="Q5" s="5">
        <v>0</v>
      </c>
      <c r="R5" s="5">
        <v>10.937814540831594</v>
      </c>
      <c r="S5" s="5">
        <v>31.34077737587787</v>
      </c>
      <c r="T5" s="55">
        <v>57.721408083290541</v>
      </c>
    </row>
    <row r="6" spans="1:20" x14ac:dyDescent="0.2">
      <c r="A6" s="56" t="s">
        <v>85</v>
      </c>
      <c r="B6" s="16" t="s">
        <v>81</v>
      </c>
      <c r="C6" s="71" t="s">
        <v>79</v>
      </c>
      <c r="D6" s="72" t="s">
        <v>79</v>
      </c>
      <c r="E6" s="19" t="s">
        <v>15</v>
      </c>
      <c r="F6" s="9" t="s">
        <v>67</v>
      </c>
      <c r="G6" s="1">
        <v>47.66</v>
      </c>
      <c r="H6" s="1">
        <v>9.6</v>
      </c>
      <c r="I6" s="1">
        <v>11.899999999999999</v>
      </c>
      <c r="J6" s="2">
        <v>2.89</v>
      </c>
      <c r="K6" s="1">
        <f t="shared" si="0"/>
        <v>27.950000000000003</v>
      </c>
      <c r="L6" s="1">
        <v>5.08</v>
      </c>
      <c r="M6" s="1">
        <v>10.620000000000001</v>
      </c>
      <c r="N6" s="1">
        <v>19.28</v>
      </c>
      <c r="O6" s="1">
        <v>12.78</v>
      </c>
      <c r="P6" s="1">
        <f t="shared" ref="P6:P10" si="1">SUM(L6:O6)</f>
        <v>47.760000000000005</v>
      </c>
      <c r="Q6" s="1">
        <v>0.25985771013227865</v>
      </c>
      <c r="R6" s="1">
        <v>4.1519970144007772</v>
      </c>
      <c r="S6" s="1">
        <v>30.15894450148598</v>
      </c>
      <c r="T6" s="51">
        <v>65.429200773980966</v>
      </c>
    </row>
    <row r="7" spans="1:20" x14ac:dyDescent="0.2">
      <c r="A7" s="56" t="s">
        <v>86</v>
      </c>
      <c r="B7" s="18" t="s">
        <v>81</v>
      </c>
      <c r="C7" s="71" t="s">
        <v>79</v>
      </c>
      <c r="D7" s="72" t="s">
        <v>79</v>
      </c>
      <c r="E7" s="19" t="s">
        <v>16</v>
      </c>
      <c r="F7" s="9" t="s">
        <v>67</v>
      </c>
      <c r="G7" s="1">
        <v>22.5</v>
      </c>
      <c r="H7" s="1">
        <v>6.89</v>
      </c>
      <c r="I7" s="1">
        <v>13.85</v>
      </c>
      <c r="J7" s="2">
        <v>41.2</v>
      </c>
      <c r="K7" s="1">
        <f t="shared" si="0"/>
        <v>15.560000000000002</v>
      </c>
      <c r="L7" s="1">
        <v>5.07</v>
      </c>
      <c r="M7" s="1">
        <v>7.41</v>
      </c>
      <c r="N7" s="1">
        <v>4.09</v>
      </c>
      <c r="O7" s="1">
        <v>2.46</v>
      </c>
      <c r="P7" s="1">
        <f t="shared" si="1"/>
        <v>19.03</v>
      </c>
      <c r="Q7" s="1">
        <v>0</v>
      </c>
      <c r="R7" s="1">
        <v>29.540907450304164</v>
      </c>
      <c r="S7" s="1">
        <v>26.205716859862026</v>
      </c>
      <c r="T7" s="51">
        <v>44.3</v>
      </c>
    </row>
    <row r="8" spans="1:20" x14ac:dyDescent="0.2">
      <c r="A8" s="56" t="s">
        <v>87</v>
      </c>
      <c r="B8" s="16" t="s">
        <v>81</v>
      </c>
      <c r="C8" s="71" t="s">
        <v>79</v>
      </c>
      <c r="D8" s="72" t="s">
        <v>79</v>
      </c>
      <c r="E8" s="19" t="s">
        <v>17</v>
      </c>
      <c r="F8" s="9" t="s">
        <v>67</v>
      </c>
      <c r="G8" s="1">
        <v>34.5</v>
      </c>
      <c r="H8" s="1">
        <v>5.89</v>
      </c>
      <c r="I8" s="1">
        <v>5.78</v>
      </c>
      <c r="J8" s="2">
        <v>32.200000000000003</v>
      </c>
      <c r="K8" s="1">
        <f t="shared" si="0"/>
        <v>21.629999999999995</v>
      </c>
      <c r="L8" s="1">
        <v>0.1</v>
      </c>
      <c r="M8" s="1">
        <v>2</v>
      </c>
      <c r="N8" s="1">
        <v>2.2000000000000002</v>
      </c>
      <c r="O8" s="1">
        <v>2</v>
      </c>
      <c r="P8" s="1">
        <f t="shared" si="1"/>
        <v>6.3000000000000007</v>
      </c>
      <c r="Q8" s="1">
        <v>0.3</v>
      </c>
      <c r="R8" s="1">
        <v>43.194938462147299</v>
      </c>
      <c r="S8" s="1">
        <v>20.035698904526637</v>
      </c>
      <c r="T8" s="51">
        <v>36.5</v>
      </c>
    </row>
    <row r="9" spans="1:20" x14ac:dyDescent="0.2">
      <c r="A9" s="56" t="s">
        <v>88</v>
      </c>
      <c r="B9" s="18" t="s">
        <v>81</v>
      </c>
      <c r="C9" s="71" t="s">
        <v>79</v>
      </c>
      <c r="D9" s="72" t="s">
        <v>79</v>
      </c>
      <c r="E9" s="19" t="s">
        <v>18</v>
      </c>
      <c r="F9" s="7" t="s">
        <v>69</v>
      </c>
      <c r="G9" s="1">
        <v>28.7</v>
      </c>
      <c r="H9" s="1">
        <v>4.32</v>
      </c>
      <c r="I9" s="1">
        <v>5.27</v>
      </c>
      <c r="J9" s="2">
        <v>45.2</v>
      </c>
      <c r="K9" s="1">
        <f t="shared" si="0"/>
        <v>16.510000000000005</v>
      </c>
      <c r="L9" s="1">
        <v>0.1</v>
      </c>
      <c r="M9" s="1">
        <v>0.22</v>
      </c>
      <c r="N9" s="1">
        <v>1.19</v>
      </c>
      <c r="O9" s="1">
        <v>2.0699999999999998</v>
      </c>
      <c r="P9" s="1">
        <f t="shared" si="1"/>
        <v>3.58</v>
      </c>
      <c r="Q9" s="1">
        <v>0.8</v>
      </c>
      <c r="R9" s="1">
        <v>32.809697713765658</v>
      </c>
      <c r="S9" s="1">
        <v>22.066336948498463</v>
      </c>
      <c r="T9" s="51">
        <v>44.3</v>
      </c>
    </row>
    <row r="10" spans="1:20" ht="17" thickBot="1" x14ac:dyDescent="0.25">
      <c r="A10" s="57" t="s">
        <v>89</v>
      </c>
      <c r="B10" s="17" t="s">
        <v>81</v>
      </c>
      <c r="C10" s="73" t="s">
        <v>79</v>
      </c>
      <c r="D10" s="74" t="s">
        <v>79</v>
      </c>
      <c r="E10" s="20" t="s">
        <v>19</v>
      </c>
      <c r="F10" s="34" t="s">
        <v>67</v>
      </c>
      <c r="G10" s="3">
        <v>27.52</v>
      </c>
      <c r="H10" s="3">
        <v>6.0300000000000011</v>
      </c>
      <c r="I10" s="3">
        <v>16.560000000000002</v>
      </c>
      <c r="J10" s="4">
        <v>18.09</v>
      </c>
      <c r="K10" s="3">
        <f t="shared" si="0"/>
        <v>31.799999999999997</v>
      </c>
      <c r="L10" s="3">
        <v>2.3199999999999998</v>
      </c>
      <c r="M10" s="3">
        <v>6.1400000000000006</v>
      </c>
      <c r="N10" s="3">
        <v>6.1300000000000008</v>
      </c>
      <c r="O10" s="3">
        <v>4.2</v>
      </c>
      <c r="P10" s="3">
        <f t="shared" si="1"/>
        <v>18.790000000000003</v>
      </c>
      <c r="Q10" s="3">
        <v>0.2</v>
      </c>
      <c r="R10" s="3">
        <v>20.824351421833597</v>
      </c>
      <c r="S10" s="3">
        <v>20</v>
      </c>
      <c r="T10" s="53">
        <v>59</v>
      </c>
    </row>
    <row r="11" spans="1:20" ht="17" thickBot="1" x14ac:dyDescent="0.25">
      <c r="A11" s="35"/>
      <c r="B11" s="24"/>
      <c r="C11" s="31"/>
      <c r="D11" s="26"/>
      <c r="E11" s="2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2"/>
      <c r="R11" s="32"/>
      <c r="S11" s="32"/>
      <c r="T11" s="33"/>
    </row>
    <row r="12" spans="1:20" x14ac:dyDescent="0.2">
      <c r="A12" s="54" t="s">
        <v>20</v>
      </c>
      <c r="B12" s="18" t="s">
        <v>21</v>
      </c>
      <c r="C12" s="29" t="s">
        <v>77</v>
      </c>
      <c r="D12" s="15" t="s">
        <v>78</v>
      </c>
      <c r="E12" s="21" t="s">
        <v>22</v>
      </c>
      <c r="F12" s="10" t="s">
        <v>66</v>
      </c>
      <c r="G12" s="5">
        <v>43.149047619047607</v>
      </c>
      <c r="H12" s="5">
        <v>8.6459523809523766</v>
      </c>
      <c r="I12" s="5">
        <v>6.9759523809523776</v>
      </c>
      <c r="J12" s="6">
        <v>23.67</v>
      </c>
      <c r="K12" s="5">
        <f t="shared" si="0"/>
        <v>17.559047619047632</v>
      </c>
      <c r="L12" s="5">
        <v>2.6399999999999997</v>
      </c>
      <c r="M12" s="5">
        <v>5.9499999999999993</v>
      </c>
      <c r="N12" s="5">
        <v>10</v>
      </c>
      <c r="O12" s="5">
        <v>7.31</v>
      </c>
      <c r="P12" s="5">
        <f>SUM(L12:O12)</f>
        <v>25.9</v>
      </c>
      <c r="Q12" s="5">
        <v>0</v>
      </c>
      <c r="R12" s="5">
        <v>33.203643622864021</v>
      </c>
      <c r="S12" s="5">
        <v>10.764363381399402</v>
      </c>
      <c r="T12" s="55">
        <v>56.03199299573658</v>
      </c>
    </row>
    <row r="13" spans="1:20" x14ac:dyDescent="0.2">
      <c r="A13" s="56" t="s">
        <v>23</v>
      </c>
      <c r="B13" s="16" t="s">
        <v>21</v>
      </c>
      <c r="C13" s="22" t="s">
        <v>77</v>
      </c>
      <c r="D13" s="13" t="s">
        <v>78</v>
      </c>
      <c r="E13" s="19" t="s">
        <v>24</v>
      </c>
      <c r="F13" s="11" t="s">
        <v>66</v>
      </c>
      <c r="G13" s="1">
        <v>50.565608465608392</v>
      </c>
      <c r="H13" s="1">
        <v>9.9670370370370343</v>
      </c>
      <c r="I13" s="1">
        <v>11.879999999999999</v>
      </c>
      <c r="J13" s="2">
        <v>0</v>
      </c>
      <c r="K13" s="1">
        <f t="shared" si="0"/>
        <v>27.587354497354582</v>
      </c>
      <c r="L13" s="1">
        <v>12.78</v>
      </c>
      <c r="M13" s="1">
        <v>9.2199999999999989</v>
      </c>
      <c r="N13" s="1">
        <v>17.309999999999999</v>
      </c>
      <c r="O13" s="1">
        <v>11.2</v>
      </c>
      <c r="P13" s="1">
        <f t="shared" ref="P13:P30" si="2">SUM(L13:O13)</f>
        <v>50.510000000000005</v>
      </c>
      <c r="Q13" s="1">
        <v>4.617241717378973</v>
      </c>
      <c r="R13" s="1">
        <v>27.529825839116519</v>
      </c>
      <c r="S13" s="1">
        <v>15.4</v>
      </c>
      <c r="T13" s="51">
        <v>52.5</v>
      </c>
    </row>
    <row r="14" spans="1:20" x14ac:dyDescent="0.2">
      <c r="A14" s="56" t="s">
        <v>25</v>
      </c>
      <c r="B14" s="16" t="s">
        <v>21</v>
      </c>
      <c r="C14" s="22" t="s">
        <v>77</v>
      </c>
      <c r="D14" s="13" t="s">
        <v>78</v>
      </c>
      <c r="E14" s="19" t="s">
        <v>26</v>
      </c>
      <c r="F14" s="11" t="s">
        <v>66</v>
      </c>
      <c r="G14" s="1">
        <v>36.219999999999992</v>
      </c>
      <c r="H14" s="1">
        <v>1.33</v>
      </c>
      <c r="I14" s="1">
        <v>11.4</v>
      </c>
      <c r="J14" s="2">
        <v>0</v>
      </c>
      <c r="K14" s="1">
        <f t="shared" si="0"/>
        <v>51.050000000000011</v>
      </c>
      <c r="L14" s="1">
        <v>0.12</v>
      </c>
      <c r="M14" s="1">
        <v>1.01</v>
      </c>
      <c r="N14" s="1">
        <v>2.2400000000000002</v>
      </c>
      <c r="O14" s="1">
        <v>2.2000000000000002</v>
      </c>
      <c r="P14" s="1">
        <f t="shared" si="2"/>
        <v>5.57</v>
      </c>
      <c r="Q14" s="1">
        <v>0</v>
      </c>
      <c r="R14" s="1">
        <v>33.999605640797192</v>
      </c>
      <c r="S14" s="1">
        <v>30.55239109676841</v>
      </c>
      <c r="T14" s="51">
        <v>35.4</v>
      </c>
    </row>
    <row r="15" spans="1:20" x14ac:dyDescent="0.2">
      <c r="A15" s="56" t="s">
        <v>27</v>
      </c>
      <c r="B15" s="16" t="s">
        <v>21</v>
      </c>
      <c r="C15" s="22" t="s">
        <v>77</v>
      </c>
      <c r="D15" s="13" t="s">
        <v>78</v>
      </c>
      <c r="E15" s="19" t="s">
        <v>28</v>
      </c>
      <c r="F15" s="11" t="s">
        <v>66</v>
      </c>
      <c r="G15" s="1">
        <v>40.82</v>
      </c>
      <c r="H15" s="1">
        <v>8.01</v>
      </c>
      <c r="I15" s="1">
        <v>8.9699999999999989</v>
      </c>
      <c r="J15" s="2">
        <v>2.66</v>
      </c>
      <c r="K15" s="1">
        <f t="shared" si="0"/>
        <v>39.540000000000006</v>
      </c>
      <c r="L15" s="1">
        <v>6.1099999999999994</v>
      </c>
      <c r="M15" s="1">
        <v>10.38</v>
      </c>
      <c r="N15" s="1">
        <v>18.66</v>
      </c>
      <c r="O15" s="1">
        <v>17.770000000000003</v>
      </c>
      <c r="P15" s="1">
        <f t="shared" si="2"/>
        <v>52.920000000000009</v>
      </c>
      <c r="Q15" s="1">
        <v>23.731524495717764</v>
      </c>
      <c r="R15" s="1">
        <v>19.50535104044102</v>
      </c>
      <c r="S15" s="1">
        <v>28.2</v>
      </c>
      <c r="T15" s="51">
        <v>28.6</v>
      </c>
    </row>
    <row r="16" spans="1:20" x14ac:dyDescent="0.2">
      <c r="A16" s="56" t="s">
        <v>29</v>
      </c>
      <c r="B16" s="16" t="s">
        <v>21</v>
      </c>
      <c r="C16" s="22" t="s">
        <v>77</v>
      </c>
      <c r="D16" s="13" t="s">
        <v>78</v>
      </c>
      <c r="E16" s="19" t="s">
        <v>30</v>
      </c>
      <c r="F16" s="10" t="s">
        <v>66</v>
      </c>
      <c r="G16" s="1">
        <v>31.09</v>
      </c>
      <c r="H16" s="1">
        <v>9.3099999999999987</v>
      </c>
      <c r="I16" s="1">
        <v>17.509999999999998</v>
      </c>
      <c r="J16" s="2">
        <v>1.46</v>
      </c>
      <c r="K16" s="1">
        <f t="shared" si="0"/>
        <v>40.630000000000003</v>
      </c>
      <c r="L16" s="1">
        <v>5.42</v>
      </c>
      <c r="M16" s="1">
        <v>12.09</v>
      </c>
      <c r="N16" s="1">
        <v>15.879999999999999</v>
      </c>
      <c r="O16" s="1">
        <v>17.98</v>
      </c>
      <c r="P16" s="1">
        <f t="shared" si="2"/>
        <v>51.370000000000005</v>
      </c>
      <c r="Q16" s="1">
        <v>3.4979387016099621</v>
      </c>
      <c r="R16" s="1">
        <v>26.370434533423644</v>
      </c>
      <c r="S16" s="1">
        <v>34.618575254227764</v>
      </c>
      <c r="T16" s="51">
        <v>35.556423443214022</v>
      </c>
    </row>
    <row r="17" spans="1:20" x14ac:dyDescent="0.2">
      <c r="A17" s="56" t="s">
        <v>31</v>
      </c>
      <c r="B17" s="16" t="s">
        <v>21</v>
      </c>
      <c r="C17" s="22" t="s">
        <v>77</v>
      </c>
      <c r="D17" s="13" t="s">
        <v>78</v>
      </c>
      <c r="E17" s="19" t="s">
        <v>32</v>
      </c>
      <c r="F17" s="11" t="s">
        <v>66</v>
      </c>
      <c r="G17" s="1">
        <v>29.270000000000003</v>
      </c>
      <c r="H17" s="1">
        <v>2.12</v>
      </c>
      <c r="I17" s="1">
        <v>12.27</v>
      </c>
      <c r="J17" s="2">
        <v>36.21</v>
      </c>
      <c r="K17" s="1">
        <f t="shared" si="0"/>
        <v>20.129999999999995</v>
      </c>
      <c r="L17" s="1">
        <v>1.42</v>
      </c>
      <c r="M17" s="1">
        <v>4.1999999999999993</v>
      </c>
      <c r="N17" s="1">
        <v>7.76</v>
      </c>
      <c r="O17" s="1">
        <v>6.67</v>
      </c>
      <c r="P17" s="1">
        <f t="shared" si="2"/>
        <v>20.049999999999997</v>
      </c>
      <c r="Q17" s="1">
        <v>3.6480692496512646</v>
      </c>
      <c r="R17" s="1">
        <v>25.554597359343404</v>
      </c>
      <c r="S17" s="1">
        <v>35.058219625698406</v>
      </c>
      <c r="T17" s="51">
        <v>35.700000000000003</v>
      </c>
    </row>
    <row r="18" spans="1:20" x14ac:dyDescent="0.2">
      <c r="A18" s="56" t="s">
        <v>33</v>
      </c>
      <c r="B18" s="16" t="s">
        <v>21</v>
      </c>
      <c r="C18" s="22" t="s">
        <v>77</v>
      </c>
      <c r="D18" s="13" t="s">
        <v>78</v>
      </c>
      <c r="E18" s="19" t="s">
        <v>34</v>
      </c>
      <c r="F18" s="11" t="s">
        <v>66</v>
      </c>
      <c r="G18" s="1">
        <v>55.52</v>
      </c>
      <c r="H18" s="1">
        <v>7.5</v>
      </c>
      <c r="I18" s="1">
        <v>5.78</v>
      </c>
      <c r="J18" s="2">
        <v>3.18</v>
      </c>
      <c r="K18" s="1">
        <f t="shared" si="0"/>
        <v>28.019999999999996</v>
      </c>
      <c r="L18" s="1">
        <v>12.219999999999999</v>
      </c>
      <c r="M18" s="1">
        <v>10.87</v>
      </c>
      <c r="N18" s="1">
        <v>18.510000000000002</v>
      </c>
      <c r="O18" s="1">
        <v>14.99</v>
      </c>
      <c r="P18" s="1">
        <f t="shared" si="2"/>
        <v>56.589999999999996</v>
      </c>
      <c r="Q18" s="1">
        <v>0.55898983388509649</v>
      </c>
      <c r="R18" s="1">
        <v>8.4161954706588933</v>
      </c>
      <c r="S18" s="1">
        <v>10.669672247085032</v>
      </c>
      <c r="T18" s="51">
        <v>80.355142448370984</v>
      </c>
    </row>
    <row r="19" spans="1:20" x14ac:dyDescent="0.2">
      <c r="A19" s="56" t="s">
        <v>35</v>
      </c>
      <c r="B19" s="16" t="s">
        <v>21</v>
      </c>
      <c r="C19" s="22" t="s">
        <v>77</v>
      </c>
      <c r="D19" s="13" t="s">
        <v>78</v>
      </c>
      <c r="E19" s="19" t="s">
        <v>36</v>
      </c>
      <c r="F19" s="11" t="s">
        <v>66</v>
      </c>
      <c r="G19" s="1">
        <v>43.99</v>
      </c>
      <c r="H19" s="1">
        <v>6.2899999999999991</v>
      </c>
      <c r="I19" s="1">
        <v>14.500000000000004</v>
      </c>
      <c r="J19" s="2">
        <v>2.9</v>
      </c>
      <c r="K19" s="1">
        <f t="shared" si="0"/>
        <v>32.319999999999993</v>
      </c>
      <c r="L19" s="1">
        <v>3.62</v>
      </c>
      <c r="M19" s="1">
        <v>10.670000000000002</v>
      </c>
      <c r="N19" s="1">
        <v>16.399999999999999</v>
      </c>
      <c r="O19" s="1">
        <v>9.41</v>
      </c>
      <c r="P19" s="1">
        <f t="shared" si="2"/>
        <v>40.1</v>
      </c>
      <c r="Q19" s="1">
        <v>12.340227587929743</v>
      </c>
      <c r="R19" s="1">
        <v>12.184384987121728</v>
      </c>
      <c r="S19" s="1">
        <v>41.8</v>
      </c>
      <c r="T19" s="51">
        <v>33.665393836161378</v>
      </c>
    </row>
    <row r="20" spans="1:20" x14ac:dyDescent="0.2">
      <c r="A20" s="56" t="s">
        <v>37</v>
      </c>
      <c r="B20" s="16" t="s">
        <v>21</v>
      </c>
      <c r="C20" s="22" t="s">
        <v>77</v>
      </c>
      <c r="D20" s="13" t="s">
        <v>78</v>
      </c>
      <c r="E20" s="19" t="s">
        <v>38</v>
      </c>
      <c r="F20" s="10" t="s">
        <v>66</v>
      </c>
      <c r="G20" s="1">
        <v>45.17</v>
      </c>
      <c r="H20" s="1">
        <v>7.08</v>
      </c>
      <c r="I20" s="1">
        <v>10.729999999999999</v>
      </c>
      <c r="J20" s="2">
        <v>7.7</v>
      </c>
      <c r="K20" s="1">
        <f t="shared" si="0"/>
        <v>29.320000000000007</v>
      </c>
      <c r="L20" s="1">
        <v>5.09</v>
      </c>
      <c r="M20" s="1">
        <v>13.310000000000002</v>
      </c>
      <c r="N20" s="1">
        <v>22.65</v>
      </c>
      <c r="O20" s="1">
        <v>15.28</v>
      </c>
      <c r="P20" s="1">
        <f t="shared" si="2"/>
        <v>56.33</v>
      </c>
      <c r="Q20" s="1">
        <v>4.0037407912081147</v>
      </c>
      <c r="R20" s="1">
        <v>17.521488007413193</v>
      </c>
      <c r="S20" s="1">
        <v>18.019062851691942</v>
      </c>
      <c r="T20" s="51">
        <v>60.5</v>
      </c>
    </row>
    <row r="21" spans="1:20" x14ac:dyDescent="0.2">
      <c r="A21" s="56" t="s">
        <v>39</v>
      </c>
      <c r="B21" s="16" t="s">
        <v>21</v>
      </c>
      <c r="C21" s="22" t="s">
        <v>77</v>
      </c>
      <c r="D21" s="13" t="s">
        <v>78</v>
      </c>
      <c r="E21" s="19" t="s">
        <v>40</v>
      </c>
      <c r="F21" s="9" t="s">
        <v>67</v>
      </c>
      <c r="G21" s="1">
        <v>48.04</v>
      </c>
      <c r="H21" s="1">
        <v>9.6499999999999986</v>
      </c>
      <c r="I21" s="1">
        <v>9.51</v>
      </c>
      <c r="J21" s="2">
        <v>0</v>
      </c>
      <c r="K21" s="1">
        <f t="shared" si="0"/>
        <v>32.799999999999997</v>
      </c>
      <c r="L21" s="1">
        <v>4.76</v>
      </c>
      <c r="M21" s="1">
        <v>11.75</v>
      </c>
      <c r="N21" s="1">
        <v>21.44</v>
      </c>
      <c r="O21" s="1">
        <v>18.310000000000002</v>
      </c>
      <c r="P21" s="1">
        <f t="shared" si="2"/>
        <v>56.260000000000005</v>
      </c>
      <c r="Q21" s="1">
        <v>8.7879600310129202</v>
      </c>
      <c r="R21" s="1">
        <v>11.143999942031925</v>
      </c>
      <c r="S21" s="1">
        <v>39.241046601982667</v>
      </c>
      <c r="T21" s="51">
        <v>40.826993424972493</v>
      </c>
    </row>
    <row r="22" spans="1:20" x14ac:dyDescent="0.2">
      <c r="A22" s="56" t="s">
        <v>41</v>
      </c>
      <c r="B22" s="16" t="s">
        <v>21</v>
      </c>
      <c r="C22" s="22" t="s">
        <v>77</v>
      </c>
      <c r="D22" s="13" t="s">
        <v>78</v>
      </c>
      <c r="E22" s="19" t="s">
        <v>42</v>
      </c>
      <c r="F22" s="9" t="s">
        <v>67</v>
      </c>
      <c r="G22" s="1">
        <v>41.17</v>
      </c>
      <c r="H22" s="1">
        <v>9.76</v>
      </c>
      <c r="I22" s="1">
        <v>12.209999999999999</v>
      </c>
      <c r="J22" s="2">
        <v>4</v>
      </c>
      <c r="K22" s="1">
        <f t="shared" si="0"/>
        <v>32.86</v>
      </c>
      <c r="L22" s="1">
        <v>6.3100000000000005</v>
      </c>
      <c r="M22" s="1">
        <v>11.110000000000001</v>
      </c>
      <c r="N22" s="1">
        <v>16.52</v>
      </c>
      <c r="O22" s="1">
        <v>18.880000000000003</v>
      </c>
      <c r="P22" s="1">
        <f t="shared" si="2"/>
        <v>52.82</v>
      </c>
      <c r="Q22" s="1">
        <v>6.9302409571034502</v>
      </c>
      <c r="R22" s="1">
        <v>8.2557229647126231</v>
      </c>
      <c r="S22" s="1">
        <v>42.89659039849483</v>
      </c>
      <c r="T22" s="51">
        <v>41.917445679689095</v>
      </c>
    </row>
    <row r="23" spans="1:20" x14ac:dyDescent="0.2">
      <c r="A23" s="56" t="s">
        <v>43</v>
      </c>
      <c r="B23" s="16" t="s">
        <v>21</v>
      </c>
      <c r="C23" s="22" t="s">
        <v>77</v>
      </c>
      <c r="D23" s="13" t="s">
        <v>78</v>
      </c>
      <c r="E23" s="19" t="s">
        <v>44</v>
      </c>
      <c r="F23" s="9" t="s">
        <v>67</v>
      </c>
      <c r="G23" s="1">
        <v>38.76</v>
      </c>
      <c r="H23" s="1">
        <v>4.46</v>
      </c>
      <c r="I23" s="1">
        <v>6.89</v>
      </c>
      <c r="J23" s="2">
        <v>0</v>
      </c>
      <c r="K23" s="1">
        <f t="shared" si="0"/>
        <v>49.89</v>
      </c>
      <c r="L23" s="1">
        <v>2.4700000000000002</v>
      </c>
      <c r="M23" s="1">
        <v>11.29</v>
      </c>
      <c r="N23" s="1">
        <v>13.88</v>
      </c>
      <c r="O23" s="1">
        <v>7.5100000000000007</v>
      </c>
      <c r="P23" s="1">
        <f t="shared" si="2"/>
        <v>35.15</v>
      </c>
      <c r="Q23" s="1">
        <v>0.41914830920894014</v>
      </c>
      <c r="R23" s="1">
        <v>3.1997785496789861</v>
      </c>
      <c r="S23" s="1">
        <v>52.493802096247052</v>
      </c>
      <c r="T23" s="51">
        <v>43.887271044865024</v>
      </c>
    </row>
    <row r="24" spans="1:20" x14ac:dyDescent="0.2">
      <c r="A24" s="56" t="s">
        <v>45</v>
      </c>
      <c r="B24" s="16" t="s">
        <v>21</v>
      </c>
      <c r="C24" s="22" t="s">
        <v>77</v>
      </c>
      <c r="D24" s="13" t="s">
        <v>78</v>
      </c>
      <c r="E24" s="19" t="s">
        <v>46</v>
      </c>
      <c r="F24" s="9" t="s">
        <v>67</v>
      </c>
      <c r="G24" s="1">
        <v>45.519999999999996</v>
      </c>
      <c r="H24" s="1">
        <v>6.3800000000000008</v>
      </c>
      <c r="I24" s="1">
        <v>7.8999999999999995</v>
      </c>
      <c r="J24" s="2">
        <v>0</v>
      </c>
      <c r="K24" s="1">
        <f t="shared" si="0"/>
        <v>40.200000000000003</v>
      </c>
      <c r="L24" s="1">
        <v>3.8800000000000003</v>
      </c>
      <c r="M24" s="1">
        <v>14.28</v>
      </c>
      <c r="N24" s="1">
        <v>22.200000000000003</v>
      </c>
      <c r="O24" s="1">
        <v>11.41</v>
      </c>
      <c r="P24" s="1">
        <f t="shared" si="2"/>
        <v>51.769999999999996</v>
      </c>
      <c r="Q24" s="1">
        <v>3.5400921420436897</v>
      </c>
      <c r="R24" s="1">
        <v>18.135935397039031</v>
      </c>
      <c r="S24" s="1">
        <v>36.330982977588469</v>
      </c>
      <c r="T24" s="51">
        <v>41.992989483328806</v>
      </c>
    </row>
    <row r="25" spans="1:20" x14ac:dyDescent="0.2">
      <c r="A25" s="56" t="s">
        <v>47</v>
      </c>
      <c r="B25" s="16" t="s">
        <v>21</v>
      </c>
      <c r="C25" s="22" t="s">
        <v>77</v>
      </c>
      <c r="D25" s="13" t="s">
        <v>78</v>
      </c>
      <c r="E25" s="19" t="s">
        <v>48</v>
      </c>
      <c r="F25" s="9" t="s">
        <v>67</v>
      </c>
      <c r="G25" s="1">
        <v>41.529999999999994</v>
      </c>
      <c r="H25" s="1">
        <v>4.9000000000000004</v>
      </c>
      <c r="I25" s="1">
        <v>12.07</v>
      </c>
      <c r="J25" s="2">
        <v>17.21</v>
      </c>
      <c r="K25" s="1">
        <f t="shared" si="0"/>
        <v>24.290000000000006</v>
      </c>
      <c r="L25" s="1">
        <v>3.31</v>
      </c>
      <c r="M25" s="1">
        <v>10.26</v>
      </c>
      <c r="N25" s="1">
        <v>13.98</v>
      </c>
      <c r="O25" s="1">
        <v>8.2200000000000006</v>
      </c>
      <c r="P25" s="1">
        <f t="shared" si="2"/>
        <v>35.770000000000003</v>
      </c>
      <c r="Q25" s="1">
        <v>20.573238518150482</v>
      </c>
      <c r="R25" s="1">
        <v>18.343651212619942</v>
      </c>
      <c r="S25" s="1">
        <v>36.1</v>
      </c>
      <c r="T25" s="51">
        <v>24.964499881176476</v>
      </c>
    </row>
    <row r="26" spans="1:20" x14ac:dyDescent="0.2">
      <c r="A26" s="56" t="s">
        <v>49</v>
      </c>
      <c r="B26" s="16" t="s">
        <v>21</v>
      </c>
      <c r="C26" s="22" t="s">
        <v>77</v>
      </c>
      <c r="D26" s="13" t="s">
        <v>78</v>
      </c>
      <c r="E26" s="19">
        <v>921</v>
      </c>
      <c r="F26" s="9" t="s">
        <v>67</v>
      </c>
      <c r="G26" s="1">
        <v>42.650000000000006</v>
      </c>
      <c r="H26" s="1">
        <v>6.6099999999999994</v>
      </c>
      <c r="I26" s="1">
        <v>10.86</v>
      </c>
      <c r="J26" s="2">
        <v>10.1</v>
      </c>
      <c r="K26" s="1">
        <f t="shared" si="0"/>
        <v>29.78</v>
      </c>
      <c r="L26" s="1">
        <v>11.52</v>
      </c>
      <c r="M26" s="1">
        <v>4.47</v>
      </c>
      <c r="N26" s="1">
        <v>13.99</v>
      </c>
      <c r="O26" s="1">
        <v>15.41</v>
      </c>
      <c r="P26" s="1">
        <f t="shared" si="2"/>
        <v>45.39</v>
      </c>
      <c r="Q26" s="1">
        <v>18.665740614419128</v>
      </c>
      <c r="R26" s="1">
        <v>20.048157610785204</v>
      </c>
      <c r="S26" s="1">
        <v>7.6</v>
      </c>
      <c r="T26" s="51">
        <v>53.666493735866624</v>
      </c>
    </row>
    <row r="27" spans="1:20" x14ac:dyDescent="0.2">
      <c r="A27" s="56" t="s">
        <v>50</v>
      </c>
      <c r="B27" s="16" t="s">
        <v>21</v>
      </c>
      <c r="C27" s="22" t="s">
        <v>77</v>
      </c>
      <c r="D27" s="13" t="s">
        <v>78</v>
      </c>
      <c r="E27" s="19" t="s">
        <v>51</v>
      </c>
      <c r="F27" s="9" t="s">
        <v>67</v>
      </c>
      <c r="G27" s="1">
        <v>33.93</v>
      </c>
      <c r="H27" s="1">
        <v>10.829999999999998</v>
      </c>
      <c r="I27" s="1">
        <v>18.639999999999997</v>
      </c>
      <c r="J27" s="2">
        <v>4.8</v>
      </c>
      <c r="K27" s="1">
        <f t="shared" si="0"/>
        <v>31.800000000000011</v>
      </c>
      <c r="L27" s="1">
        <v>9.5500000000000007</v>
      </c>
      <c r="M27" s="1">
        <v>17.520000000000003</v>
      </c>
      <c r="N27" s="1">
        <v>11.97</v>
      </c>
      <c r="O27" s="1">
        <v>7.1999999999999993</v>
      </c>
      <c r="P27" s="1">
        <f t="shared" si="2"/>
        <v>46.240000000000009</v>
      </c>
      <c r="Q27" s="1">
        <v>1.8654531522218447</v>
      </c>
      <c r="R27" s="1">
        <v>26.239237770275643</v>
      </c>
      <c r="S27" s="1">
        <v>37.905513215370682</v>
      </c>
      <c r="T27" s="51">
        <v>33.989795862131835</v>
      </c>
    </row>
    <row r="28" spans="1:20" x14ac:dyDescent="0.2">
      <c r="A28" s="56" t="s">
        <v>52</v>
      </c>
      <c r="B28" s="16" t="s">
        <v>21</v>
      </c>
      <c r="C28" s="22" t="s">
        <v>77</v>
      </c>
      <c r="D28" s="13" t="s">
        <v>78</v>
      </c>
      <c r="E28" s="19" t="s">
        <v>53</v>
      </c>
      <c r="F28" s="9" t="s">
        <v>67</v>
      </c>
      <c r="G28" s="1">
        <v>31.1</v>
      </c>
      <c r="H28" s="1">
        <v>10.77</v>
      </c>
      <c r="I28" s="1">
        <v>9.8000000000000007</v>
      </c>
      <c r="J28" s="2">
        <v>0</v>
      </c>
      <c r="K28" s="1">
        <f t="shared" si="0"/>
        <v>48.33</v>
      </c>
      <c r="L28" s="1">
        <v>3.66</v>
      </c>
      <c r="M28" s="1">
        <v>3.29</v>
      </c>
      <c r="N28" s="1">
        <v>5.57</v>
      </c>
      <c r="O28" s="1">
        <v>6.03</v>
      </c>
      <c r="P28" s="1">
        <f t="shared" si="2"/>
        <v>18.55</v>
      </c>
      <c r="Q28" s="1">
        <v>0</v>
      </c>
      <c r="R28" s="1">
        <v>21.9</v>
      </c>
      <c r="S28" s="1">
        <v>37.087569597804695</v>
      </c>
      <c r="T28" s="51">
        <v>41</v>
      </c>
    </row>
    <row r="29" spans="1:20" x14ac:dyDescent="0.2">
      <c r="A29" s="56" t="s">
        <v>54</v>
      </c>
      <c r="B29" s="16" t="s">
        <v>21</v>
      </c>
      <c r="C29" s="22" t="s">
        <v>77</v>
      </c>
      <c r="D29" s="13" t="s">
        <v>78</v>
      </c>
      <c r="E29" s="19" t="s">
        <v>55</v>
      </c>
      <c r="F29" s="9" t="s">
        <v>67</v>
      </c>
      <c r="G29" s="1">
        <v>29.07</v>
      </c>
      <c r="H29" s="1">
        <v>5.18</v>
      </c>
      <c r="I29" s="1">
        <v>13.39</v>
      </c>
      <c r="J29" s="2">
        <v>0</v>
      </c>
      <c r="K29" s="1">
        <f t="shared" si="0"/>
        <v>52.36</v>
      </c>
      <c r="L29" s="1">
        <v>3.21</v>
      </c>
      <c r="M29" s="1">
        <v>7.75</v>
      </c>
      <c r="N29" s="1">
        <v>10.540000000000001</v>
      </c>
      <c r="O29" s="1">
        <v>14.95</v>
      </c>
      <c r="P29" s="1">
        <f t="shared" si="2"/>
        <v>36.450000000000003</v>
      </c>
      <c r="Q29" s="1">
        <v>5.1054796918767504</v>
      </c>
      <c r="R29" s="1">
        <v>10.299999999999999</v>
      </c>
      <c r="S29" s="1">
        <v>44.552604129855162</v>
      </c>
      <c r="T29" s="51">
        <v>40.005125211881534</v>
      </c>
    </row>
    <row r="30" spans="1:20" x14ac:dyDescent="0.2">
      <c r="A30" s="56" t="s">
        <v>56</v>
      </c>
      <c r="B30" s="16" t="s">
        <v>21</v>
      </c>
      <c r="C30" s="22" t="s">
        <v>77</v>
      </c>
      <c r="D30" s="13" t="s">
        <v>78</v>
      </c>
      <c r="E30" s="19" t="s">
        <v>57</v>
      </c>
      <c r="F30" s="9" t="s">
        <v>67</v>
      </c>
      <c r="G30" s="1">
        <v>39.230000000000004</v>
      </c>
      <c r="H30" s="1">
        <v>6.77</v>
      </c>
      <c r="I30" s="1">
        <v>24.050000000000004</v>
      </c>
      <c r="J30" s="2">
        <v>0</v>
      </c>
      <c r="K30" s="1">
        <f t="shared" si="0"/>
        <v>29.949999999999989</v>
      </c>
      <c r="L30" s="1">
        <v>3.6399999999999997</v>
      </c>
      <c r="M30" s="1">
        <v>8.98</v>
      </c>
      <c r="N30" s="1">
        <v>12.84</v>
      </c>
      <c r="O30" s="1">
        <v>9.76</v>
      </c>
      <c r="P30" s="1">
        <f t="shared" si="2"/>
        <v>35.22</v>
      </c>
      <c r="Q30" s="1">
        <v>41.947417351051747</v>
      </c>
      <c r="R30" s="1">
        <v>26.191280403264461</v>
      </c>
      <c r="S30" s="1">
        <v>13.289703037565548</v>
      </c>
      <c r="T30" s="51">
        <v>18.571599208118243</v>
      </c>
    </row>
    <row r="31" spans="1:20" ht="17" thickBot="1" x14ac:dyDescent="0.25">
      <c r="A31" s="57" t="s">
        <v>58</v>
      </c>
      <c r="B31" s="17" t="s">
        <v>21</v>
      </c>
      <c r="C31" s="28" t="s">
        <v>77</v>
      </c>
      <c r="D31" s="14" t="s">
        <v>78</v>
      </c>
      <c r="E31" s="20" t="s">
        <v>59</v>
      </c>
      <c r="F31" s="12" t="s">
        <v>70</v>
      </c>
      <c r="G31" s="3" t="s">
        <v>60</v>
      </c>
      <c r="H31" s="3" t="s">
        <v>60</v>
      </c>
      <c r="I31" s="3" t="s">
        <v>60</v>
      </c>
      <c r="J31" s="4" t="s">
        <v>60</v>
      </c>
      <c r="K31" s="3" t="s">
        <v>60</v>
      </c>
      <c r="L31" s="3" t="s">
        <v>60</v>
      </c>
      <c r="M31" s="3" t="s">
        <v>60</v>
      </c>
      <c r="N31" s="3" t="s">
        <v>60</v>
      </c>
      <c r="O31" s="4" t="s">
        <v>60</v>
      </c>
      <c r="P31" s="4" t="s">
        <v>60</v>
      </c>
      <c r="Q31" s="3">
        <v>5.9750309824245154</v>
      </c>
      <c r="R31" s="3">
        <v>21.71094524560613</v>
      </c>
      <c r="S31" s="3">
        <v>33.015442985370122</v>
      </c>
      <c r="T31" s="53">
        <v>39.299999999999997</v>
      </c>
    </row>
    <row r="32" spans="1:20" ht="17" thickBot="1" x14ac:dyDescent="0.25">
      <c r="A32" s="35"/>
      <c r="B32" s="24"/>
      <c r="C32" s="31"/>
      <c r="D32" s="26"/>
      <c r="E32" s="25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2"/>
      <c r="R32" s="32"/>
      <c r="S32" s="32"/>
      <c r="T32" s="33"/>
    </row>
    <row r="33" spans="1:20" x14ac:dyDescent="0.2">
      <c r="A33" s="58" t="s">
        <v>90</v>
      </c>
      <c r="B33" s="18" t="s">
        <v>123</v>
      </c>
      <c r="C33" s="29" t="s">
        <v>73</v>
      </c>
      <c r="D33" s="15" t="s">
        <v>74</v>
      </c>
      <c r="E33" s="21">
        <v>507</v>
      </c>
      <c r="F33" s="10" t="s">
        <v>66</v>
      </c>
      <c r="G33" s="5">
        <v>28.500000000000004</v>
      </c>
      <c r="H33" s="5">
        <v>10.18</v>
      </c>
      <c r="I33" s="5">
        <v>11.3</v>
      </c>
      <c r="J33" s="6">
        <v>21.2</v>
      </c>
      <c r="K33" s="5">
        <f t="shared" si="0"/>
        <v>28.819999999999993</v>
      </c>
      <c r="L33" s="5">
        <v>1.86</v>
      </c>
      <c r="M33" s="5">
        <v>2.3200000000000003</v>
      </c>
      <c r="N33" s="5">
        <v>4.66</v>
      </c>
      <c r="O33" s="5">
        <v>6.8599999999999994</v>
      </c>
      <c r="P33" s="5">
        <f>SUM(L33:O33)</f>
        <v>15.7</v>
      </c>
      <c r="Q33" s="5">
        <v>0</v>
      </c>
      <c r="R33" s="5">
        <v>29.47121951219512</v>
      </c>
      <c r="S33" s="5">
        <v>16.813323972900687</v>
      </c>
      <c r="T33" s="55">
        <v>53.71545651490419</v>
      </c>
    </row>
    <row r="34" spans="1:20" x14ac:dyDescent="0.2">
      <c r="A34" s="50" t="s">
        <v>91</v>
      </c>
      <c r="B34" s="16" t="s">
        <v>123</v>
      </c>
      <c r="C34" s="22" t="s">
        <v>73</v>
      </c>
      <c r="D34" s="13" t="s">
        <v>74</v>
      </c>
      <c r="E34" s="19">
        <v>505.5</v>
      </c>
      <c r="F34" s="11" t="s">
        <v>66</v>
      </c>
      <c r="G34" s="1" t="s">
        <v>60</v>
      </c>
      <c r="H34" s="1" t="s">
        <v>60</v>
      </c>
      <c r="I34" s="1" t="s">
        <v>60</v>
      </c>
      <c r="J34" s="2" t="s">
        <v>60</v>
      </c>
      <c r="K34" s="1" t="s">
        <v>60</v>
      </c>
      <c r="L34" s="1" t="s">
        <v>60</v>
      </c>
      <c r="M34" s="1" t="s">
        <v>60</v>
      </c>
      <c r="N34" s="1" t="s">
        <v>60</v>
      </c>
      <c r="O34" s="2" t="s">
        <v>60</v>
      </c>
      <c r="P34" s="2" t="s">
        <v>60</v>
      </c>
      <c r="Q34" s="59"/>
      <c r="R34" s="59"/>
      <c r="S34" s="59"/>
      <c r="T34" s="60"/>
    </row>
    <row r="35" spans="1:20" x14ac:dyDescent="0.2">
      <c r="A35" s="50" t="s">
        <v>92</v>
      </c>
      <c r="B35" s="18" t="s">
        <v>123</v>
      </c>
      <c r="C35" s="22" t="s">
        <v>73</v>
      </c>
      <c r="D35" s="13" t="s">
        <v>74</v>
      </c>
      <c r="E35" s="19">
        <v>505</v>
      </c>
      <c r="F35" s="11" t="s">
        <v>66</v>
      </c>
      <c r="G35" s="1">
        <v>28.28</v>
      </c>
      <c r="H35" s="1">
        <v>8.07</v>
      </c>
      <c r="I35" s="1">
        <v>15.440000000000001</v>
      </c>
      <c r="J35" s="2">
        <v>12.1</v>
      </c>
      <c r="K35" s="1">
        <f t="shared" si="0"/>
        <v>36.109999999999992</v>
      </c>
      <c r="L35" s="1">
        <v>2.65</v>
      </c>
      <c r="M35" s="1">
        <v>7.13</v>
      </c>
      <c r="N35" s="1">
        <v>12.760000000000002</v>
      </c>
      <c r="O35" s="1">
        <v>9.8500000000000014</v>
      </c>
      <c r="P35" s="1">
        <f>SUM(L35:O35)</f>
        <v>32.39</v>
      </c>
      <c r="Q35" s="1">
        <v>0</v>
      </c>
      <c r="R35" s="1">
        <v>18.3</v>
      </c>
      <c r="S35" s="1">
        <v>30.888230741739847</v>
      </c>
      <c r="T35" s="51">
        <v>50.851592323988434</v>
      </c>
    </row>
    <row r="36" spans="1:20" x14ac:dyDescent="0.2">
      <c r="A36" s="50" t="s">
        <v>93</v>
      </c>
      <c r="B36" s="16" t="s">
        <v>123</v>
      </c>
      <c r="C36" s="22" t="s">
        <v>73</v>
      </c>
      <c r="D36" s="13" t="s">
        <v>74</v>
      </c>
      <c r="E36" s="19">
        <v>487</v>
      </c>
      <c r="F36" s="11" t="s">
        <v>66</v>
      </c>
      <c r="G36" s="1">
        <v>40.020000000000003</v>
      </c>
      <c r="H36" s="1">
        <v>3.91</v>
      </c>
      <c r="I36" s="1">
        <v>10.689999999999998</v>
      </c>
      <c r="J36" s="2">
        <v>26.07</v>
      </c>
      <c r="K36" s="1">
        <f t="shared" si="0"/>
        <v>19.310000000000002</v>
      </c>
      <c r="L36" s="1">
        <v>1.64</v>
      </c>
      <c r="M36" s="1">
        <v>7.25</v>
      </c>
      <c r="N36" s="1">
        <v>10</v>
      </c>
      <c r="O36" s="1">
        <v>7.76</v>
      </c>
      <c r="P36" s="1">
        <f t="shared" ref="P36:P44" si="3">SUM(L36:O36)</f>
        <v>26.65</v>
      </c>
      <c r="Q36" s="1">
        <v>1.5436781978579761</v>
      </c>
      <c r="R36" s="1">
        <v>19.976334378780919</v>
      </c>
      <c r="S36" s="1">
        <v>26.2</v>
      </c>
      <c r="T36" s="51">
        <v>52.3</v>
      </c>
    </row>
    <row r="37" spans="1:20" x14ac:dyDescent="0.2">
      <c r="A37" s="50" t="s">
        <v>94</v>
      </c>
      <c r="B37" s="18" t="s">
        <v>123</v>
      </c>
      <c r="C37" s="22" t="s">
        <v>73</v>
      </c>
      <c r="D37" s="13" t="s">
        <v>74</v>
      </c>
      <c r="E37" s="19">
        <v>472.75</v>
      </c>
      <c r="F37" s="9" t="s">
        <v>67</v>
      </c>
      <c r="G37" s="1">
        <v>39.31</v>
      </c>
      <c r="H37" s="1">
        <v>6.330000000000001</v>
      </c>
      <c r="I37" s="1">
        <v>16.05</v>
      </c>
      <c r="J37" s="2">
        <v>6.78</v>
      </c>
      <c r="K37" s="1">
        <f t="shared" si="0"/>
        <v>31.53</v>
      </c>
      <c r="L37" s="1">
        <v>8.08</v>
      </c>
      <c r="M37" s="1">
        <v>11.850000000000001</v>
      </c>
      <c r="N37" s="1">
        <v>9.74</v>
      </c>
      <c r="O37" s="1">
        <v>4.4799999999999995</v>
      </c>
      <c r="P37" s="1">
        <f t="shared" si="3"/>
        <v>34.15</v>
      </c>
      <c r="Q37" s="1">
        <v>2.3820841916230919</v>
      </c>
      <c r="R37" s="1">
        <v>19.46755576682688</v>
      </c>
      <c r="S37" s="1">
        <v>7.1</v>
      </c>
      <c r="T37" s="51">
        <v>71.099999999999994</v>
      </c>
    </row>
    <row r="38" spans="1:20" x14ac:dyDescent="0.2">
      <c r="A38" s="50" t="s">
        <v>95</v>
      </c>
      <c r="B38" s="16" t="s">
        <v>123</v>
      </c>
      <c r="C38" s="22" t="s">
        <v>73</v>
      </c>
      <c r="D38" s="13" t="s">
        <v>74</v>
      </c>
      <c r="E38" s="19">
        <v>470.55</v>
      </c>
      <c r="F38" s="9" t="s">
        <v>67</v>
      </c>
      <c r="G38" s="1">
        <v>35.980000000000004</v>
      </c>
      <c r="H38" s="1">
        <v>9.370000000000001</v>
      </c>
      <c r="I38" s="1">
        <v>15.940000000000001</v>
      </c>
      <c r="J38" s="2">
        <v>8.2100000000000009</v>
      </c>
      <c r="K38" s="1">
        <f t="shared" si="0"/>
        <v>30.5</v>
      </c>
      <c r="L38" s="1">
        <v>5.96</v>
      </c>
      <c r="M38" s="1">
        <v>9.7800000000000011</v>
      </c>
      <c r="N38" s="1">
        <v>16.75</v>
      </c>
      <c r="O38" s="1">
        <v>14.29</v>
      </c>
      <c r="P38" s="1">
        <f t="shared" si="3"/>
        <v>46.78</v>
      </c>
      <c r="Q38" s="1">
        <v>5.1554896744621059</v>
      </c>
      <c r="R38" s="1">
        <v>15.9</v>
      </c>
      <c r="S38" s="1">
        <v>4.5123919185443295</v>
      </c>
      <c r="T38" s="51">
        <v>74.470362822909138</v>
      </c>
    </row>
    <row r="39" spans="1:20" x14ac:dyDescent="0.2">
      <c r="A39" s="50" t="s">
        <v>96</v>
      </c>
      <c r="B39" s="18" t="s">
        <v>123</v>
      </c>
      <c r="C39" s="22" t="s">
        <v>73</v>
      </c>
      <c r="D39" s="13" t="s">
        <v>74</v>
      </c>
      <c r="E39" s="19">
        <v>469.3</v>
      </c>
      <c r="F39" s="9" t="s">
        <v>67</v>
      </c>
      <c r="G39" s="1">
        <v>38.429999999999993</v>
      </c>
      <c r="H39" s="1">
        <v>10.210000000000001</v>
      </c>
      <c r="I39" s="1">
        <v>15.64</v>
      </c>
      <c r="J39" s="2">
        <v>3.68</v>
      </c>
      <c r="K39" s="1">
        <f t="shared" si="0"/>
        <v>32.039999999999992</v>
      </c>
      <c r="L39" s="1">
        <v>4.9700000000000006</v>
      </c>
      <c r="M39" s="1">
        <v>11.91</v>
      </c>
      <c r="N39" s="1">
        <v>21.31</v>
      </c>
      <c r="O39" s="1">
        <v>14.89</v>
      </c>
      <c r="P39" s="1">
        <f t="shared" si="3"/>
        <v>53.08</v>
      </c>
      <c r="Q39" s="1">
        <v>5.844440008091202</v>
      </c>
      <c r="R39" s="1">
        <v>6.8</v>
      </c>
      <c r="S39" s="1">
        <v>25.4</v>
      </c>
      <c r="T39" s="51">
        <v>61.991435381208802</v>
      </c>
    </row>
    <row r="40" spans="1:20" x14ac:dyDescent="0.2">
      <c r="A40" s="50" t="s">
        <v>97</v>
      </c>
      <c r="B40" s="16" t="s">
        <v>123</v>
      </c>
      <c r="C40" s="22" t="s">
        <v>73</v>
      </c>
      <c r="D40" s="13" t="s">
        <v>74</v>
      </c>
      <c r="E40" s="19">
        <v>461.8</v>
      </c>
      <c r="F40" s="9" t="s">
        <v>67</v>
      </c>
      <c r="G40" s="1">
        <v>33.839999999999996</v>
      </c>
      <c r="H40" s="1">
        <v>4.83</v>
      </c>
      <c r="I40" s="1">
        <v>7.79</v>
      </c>
      <c r="J40" s="2">
        <v>0</v>
      </c>
      <c r="K40" s="1">
        <f t="shared" si="0"/>
        <v>53.540000000000006</v>
      </c>
      <c r="L40" s="1">
        <v>2.7700000000000005</v>
      </c>
      <c r="M40" s="1">
        <v>3.52</v>
      </c>
      <c r="N40" s="1">
        <v>8.59</v>
      </c>
      <c r="O40" s="1">
        <v>5.9799999999999995</v>
      </c>
      <c r="P40" s="1">
        <f t="shared" si="3"/>
        <v>20.86</v>
      </c>
      <c r="Q40" s="1">
        <v>1.1307143283505727</v>
      </c>
      <c r="R40" s="1">
        <v>23.7194191232274</v>
      </c>
      <c r="S40" s="1">
        <v>30.7</v>
      </c>
      <c r="T40" s="51">
        <v>44.46631498026008</v>
      </c>
    </row>
    <row r="41" spans="1:20" x14ac:dyDescent="0.2">
      <c r="A41" s="50" t="s">
        <v>98</v>
      </c>
      <c r="B41" s="18" t="s">
        <v>123</v>
      </c>
      <c r="C41" s="22" t="s">
        <v>73</v>
      </c>
      <c r="D41" s="13" t="s">
        <v>74</v>
      </c>
      <c r="E41" s="19">
        <v>453.9</v>
      </c>
      <c r="F41" s="9" t="s">
        <v>67</v>
      </c>
      <c r="G41" s="1">
        <v>40.68</v>
      </c>
      <c r="H41" s="1">
        <v>5.5299999999999994</v>
      </c>
      <c r="I41" s="1">
        <v>9.490000000000002</v>
      </c>
      <c r="J41" s="2">
        <v>9.98</v>
      </c>
      <c r="K41" s="1">
        <f t="shared" si="0"/>
        <v>34.319999999999993</v>
      </c>
      <c r="L41" s="1">
        <v>3.3900000000000006</v>
      </c>
      <c r="M41" s="1">
        <v>10.299999999999999</v>
      </c>
      <c r="N41" s="1">
        <v>14.299999999999999</v>
      </c>
      <c r="O41" s="1">
        <v>21.53</v>
      </c>
      <c r="P41" s="1">
        <f t="shared" si="3"/>
        <v>49.519999999999996</v>
      </c>
      <c r="Q41" s="59"/>
      <c r="R41" s="59"/>
      <c r="S41" s="59"/>
      <c r="T41" s="60"/>
    </row>
    <row r="42" spans="1:20" x14ac:dyDescent="0.2">
      <c r="A42" s="50" t="s">
        <v>99</v>
      </c>
      <c r="B42" s="16" t="s">
        <v>123</v>
      </c>
      <c r="C42" s="22" t="s">
        <v>73</v>
      </c>
      <c r="D42" s="13" t="s">
        <v>74</v>
      </c>
      <c r="E42" s="19">
        <v>448.1</v>
      </c>
      <c r="F42" s="8" t="s">
        <v>68</v>
      </c>
      <c r="G42" s="1">
        <v>31.46</v>
      </c>
      <c r="H42" s="1">
        <v>6.99</v>
      </c>
      <c r="I42" s="1">
        <v>3.7</v>
      </c>
      <c r="J42" s="2">
        <v>0</v>
      </c>
      <c r="K42" s="1">
        <f t="shared" si="0"/>
        <v>57.849999999999994</v>
      </c>
      <c r="L42" s="1">
        <v>0.1</v>
      </c>
      <c r="M42" s="1">
        <v>0</v>
      </c>
      <c r="N42" s="1">
        <v>0.2</v>
      </c>
      <c r="O42" s="1">
        <v>0.53</v>
      </c>
      <c r="P42" s="1">
        <f t="shared" si="3"/>
        <v>0.83000000000000007</v>
      </c>
      <c r="Q42" s="1">
        <v>29.315751161879167</v>
      </c>
      <c r="R42" s="1">
        <v>14.839016742258805</v>
      </c>
      <c r="S42" s="1">
        <v>38.989683563840025</v>
      </c>
      <c r="T42" s="51">
        <v>16.855548532022009</v>
      </c>
    </row>
    <row r="43" spans="1:20" x14ac:dyDescent="0.2">
      <c r="A43" s="50" t="s">
        <v>100</v>
      </c>
      <c r="B43" s="18" t="s">
        <v>123</v>
      </c>
      <c r="C43" s="22" t="s">
        <v>73</v>
      </c>
      <c r="D43" s="13" t="s">
        <v>74</v>
      </c>
      <c r="E43" s="19">
        <v>446.5</v>
      </c>
      <c r="F43" s="8" t="s">
        <v>68</v>
      </c>
      <c r="G43" s="1">
        <v>31.2</v>
      </c>
      <c r="H43" s="1">
        <v>4.12</v>
      </c>
      <c r="I43" s="1">
        <v>8.8800000000000008</v>
      </c>
      <c r="J43" s="2">
        <v>0</v>
      </c>
      <c r="K43" s="1">
        <f t="shared" si="0"/>
        <v>55.8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v>5.2278723136188878</v>
      </c>
      <c r="R43" s="1">
        <v>15.002882526544061</v>
      </c>
      <c r="S43" s="1">
        <v>39.700000000000003</v>
      </c>
      <c r="T43" s="51">
        <v>40.068371602739219</v>
      </c>
    </row>
    <row r="44" spans="1:20" ht="17" thickBot="1" x14ac:dyDescent="0.25">
      <c r="A44" s="52" t="s">
        <v>101</v>
      </c>
      <c r="B44" s="17" t="s">
        <v>123</v>
      </c>
      <c r="C44" s="28" t="s">
        <v>73</v>
      </c>
      <c r="D44" s="14" t="s">
        <v>74</v>
      </c>
      <c r="E44" s="20">
        <v>444.4</v>
      </c>
      <c r="F44" s="36" t="s">
        <v>68</v>
      </c>
      <c r="G44" s="3">
        <v>33.70000000000001</v>
      </c>
      <c r="H44" s="3">
        <v>5.3999999999999995</v>
      </c>
      <c r="I44" s="3">
        <v>10.67</v>
      </c>
      <c r="J44" s="4">
        <v>21.33</v>
      </c>
      <c r="K44" s="3">
        <f t="shared" si="0"/>
        <v>28.899999999999991</v>
      </c>
      <c r="L44" s="3">
        <v>1.51</v>
      </c>
      <c r="M44" s="3">
        <v>3.58</v>
      </c>
      <c r="N44" s="3">
        <v>10.64</v>
      </c>
      <c r="O44" s="3">
        <v>7.4</v>
      </c>
      <c r="P44" s="3">
        <f t="shared" si="3"/>
        <v>23.130000000000003</v>
      </c>
      <c r="Q44" s="3">
        <v>0</v>
      </c>
      <c r="R44" s="3">
        <v>26.27561631206931</v>
      </c>
      <c r="S44" s="3">
        <v>27.350128276302438</v>
      </c>
      <c r="T44" s="53">
        <v>46.374255411628255</v>
      </c>
    </row>
    <row r="45" spans="1:20" ht="17" thickBot="1" x14ac:dyDescent="0.25">
      <c r="A45" s="23"/>
      <c r="B45" s="24"/>
      <c r="C45" s="31"/>
      <c r="D45" s="26"/>
      <c r="E45" s="25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2"/>
      <c r="R45" s="32"/>
      <c r="S45" s="32"/>
      <c r="T45" s="33"/>
    </row>
    <row r="46" spans="1:20" x14ac:dyDescent="0.2">
      <c r="A46" s="58" t="s">
        <v>102</v>
      </c>
      <c r="B46" s="18" t="s">
        <v>122</v>
      </c>
      <c r="C46" s="29" t="s">
        <v>75</v>
      </c>
      <c r="D46" s="15" t="s">
        <v>76</v>
      </c>
      <c r="E46" s="21">
        <v>530.75</v>
      </c>
      <c r="F46" s="10" t="s">
        <v>66</v>
      </c>
      <c r="G46" s="5">
        <v>45.14</v>
      </c>
      <c r="H46" s="5">
        <v>9.4499999999999993</v>
      </c>
      <c r="I46" s="5">
        <v>15.860000000000003</v>
      </c>
      <c r="J46" s="6">
        <v>4.46</v>
      </c>
      <c r="K46" s="5">
        <f t="shared" si="0"/>
        <v>25.090000000000003</v>
      </c>
      <c r="L46" s="5">
        <v>4.8699999999999992</v>
      </c>
      <c r="M46" s="5">
        <v>10.64</v>
      </c>
      <c r="N46" s="5">
        <v>20.53</v>
      </c>
      <c r="O46" s="5">
        <v>13.66</v>
      </c>
      <c r="P46" s="5">
        <f>SUM(L46:O46)</f>
        <v>49.7</v>
      </c>
      <c r="Q46" s="5">
        <v>4.8628480476259384</v>
      </c>
      <c r="R46" s="5">
        <v>23.74372118982161</v>
      </c>
      <c r="S46" s="5">
        <v>35.375924277357981</v>
      </c>
      <c r="T46" s="55">
        <v>36.017506485194467</v>
      </c>
    </row>
    <row r="47" spans="1:20" x14ac:dyDescent="0.2">
      <c r="A47" s="50" t="s">
        <v>103</v>
      </c>
      <c r="B47" s="16" t="s">
        <v>122</v>
      </c>
      <c r="C47" s="22" t="s">
        <v>75</v>
      </c>
      <c r="D47" s="13" t="s">
        <v>76</v>
      </c>
      <c r="E47" s="19">
        <v>526.25</v>
      </c>
      <c r="F47" s="11" t="s">
        <v>66</v>
      </c>
      <c r="G47" s="1">
        <v>44.330000000000005</v>
      </c>
      <c r="H47" s="1">
        <v>1.22</v>
      </c>
      <c r="I47" s="1">
        <v>12.180000000000001</v>
      </c>
      <c r="J47" s="2">
        <v>33.21</v>
      </c>
      <c r="K47" s="1">
        <f t="shared" si="0"/>
        <v>9.0600000000000023</v>
      </c>
      <c r="L47" s="1">
        <v>0.78</v>
      </c>
      <c r="M47" s="1">
        <v>1.22</v>
      </c>
      <c r="N47" s="1">
        <v>2.09</v>
      </c>
      <c r="O47" s="1">
        <v>2.21</v>
      </c>
      <c r="P47" s="1">
        <f t="shared" ref="P47:P50" si="4">SUM(L47:O47)</f>
        <v>6.3</v>
      </c>
      <c r="Q47" s="1">
        <v>2.7669704366456922</v>
      </c>
      <c r="R47" s="1">
        <v>16.4638619978953</v>
      </c>
      <c r="S47" s="1">
        <v>36.200000000000003</v>
      </c>
      <c r="T47" s="51">
        <v>44.581227995527875</v>
      </c>
    </row>
    <row r="48" spans="1:20" x14ac:dyDescent="0.2">
      <c r="A48" s="50" t="s">
        <v>104</v>
      </c>
      <c r="B48" s="18" t="s">
        <v>122</v>
      </c>
      <c r="C48" s="22" t="s">
        <v>75</v>
      </c>
      <c r="D48" s="13" t="s">
        <v>76</v>
      </c>
      <c r="E48" s="19">
        <v>523.4</v>
      </c>
      <c r="F48" s="11" t="s">
        <v>66</v>
      </c>
      <c r="G48" s="1">
        <v>48.710000000000008</v>
      </c>
      <c r="H48" s="1">
        <v>12.540000000000001</v>
      </c>
      <c r="I48" s="1">
        <v>11.74</v>
      </c>
      <c r="J48" s="2">
        <v>1.27</v>
      </c>
      <c r="K48" s="1">
        <f t="shared" si="0"/>
        <v>25.739999999999995</v>
      </c>
      <c r="L48" s="1">
        <v>17.100000000000001</v>
      </c>
      <c r="M48" s="1">
        <v>21.520000000000003</v>
      </c>
      <c r="N48" s="1">
        <v>14.19</v>
      </c>
      <c r="O48" s="1">
        <v>5.88</v>
      </c>
      <c r="P48" s="1">
        <f t="shared" si="4"/>
        <v>58.690000000000005</v>
      </c>
      <c r="Q48" s="1">
        <v>40.799890504902066</v>
      </c>
      <c r="R48" s="1">
        <v>27.29093279738364</v>
      </c>
      <c r="S48" s="1">
        <v>10.781463067169362</v>
      </c>
      <c r="T48" s="51">
        <v>21.127713630544928</v>
      </c>
    </row>
    <row r="49" spans="1:20" x14ac:dyDescent="0.2">
      <c r="A49" s="50" t="s">
        <v>105</v>
      </c>
      <c r="B49" s="16" t="s">
        <v>122</v>
      </c>
      <c r="C49" s="22" t="s">
        <v>75</v>
      </c>
      <c r="D49" s="13" t="s">
        <v>76</v>
      </c>
      <c r="E49" s="19">
        <v>516</v>
      </c>
      <c r="F49" s="9" t="s">
        <v>67</v>
      </c>
      <c r="G49" s="1">
        <v>46.64</v>
      </c>
      <c r="H49" s="1">
        <v>9.34</v>
      </c>
      <c r="I49" s="1">
        <v>12.660000000000002</v>
      </c>
      <c r="J49" s="2">
        <v>2.2400000000000002</v>
      </c>
      <c r="K49" s="1">
        <f t="shared" si="0"/>
        <v>29.120000000000005</v>
      </c>
      <c r="L49" s="1">
        <v>11.42</v>
      </c>
      <c r="M49" s="1">
        <v>15.79</v>
      </c>
      <c r="N49" s="1">
        <v>21.450000000000003</v>
      </c>
      <c r="O49" s="1">
        <v>7.0799999999999992</v>
      </c>
      <c r="P49" s="1">
        <f t="shared" si="4"/>
        <v>55.74</v>
      </c>
      <c r="Q49" s="1">
        <v>36.526803944223744</v>
      </c>
      <c r="R49" s="1">
        <v>14.953546161029424</v>
      </c>
      <c r="S49" s="1">
        <v>17.899999999999999</v>
      </c>
      <c r="T49" s="51">
        <v>30.586869184334493</v>
      </c>
    </row>
    <row r="50" spans="1:20" x14ac:dyDescent="0.2">
      <c r="A50" s="50" t="s">
        <v>106</v>
      </c>
      <c r="B50" s="18" t="s">
        <v>122</v>
      </c>
      <c r="C50" s="22" t="s">
        <v>75</v>
      </c>
      <c r="D50" s="13" t="s">
        <v>76</v>
      </c>
      <c r="E50" s="19">
        <v>515.5</v>
      </c>
      <c r="F50" s="9" t="s">
        <v>67</v>
      </c>
      <c r="G50" s="1">
        <v>43.86</v>
      </c>
      <c r="H50" s="1">
        <v>9.41</v>
      </c>
      <c r="I50" s="1">
        <v>18.62</v>
      </c>
      <c r="J50" s="2">
        <v>0</v>
      </c>
      <c r="K50" s="1">
        <f t="shared" si="0"/>
        <v>28.11</v>
      </c>
      <c r="L50" s="1">
        <v>4.54</v>
      </c>
      <c r="M50" s="1">
        <v>18.229999999999997</v>
      </c>
      <c r="N50" s="1">
        <v>22.09</v>
      </c>
      <c r="O50" s="1">
        <v>16.5</v>
      </c>
      <c r="P50" s="1">
        <f t="shared" si="4"/>
        <v>61.36</v>
      </c>
      <c r="Q50" s="1">
        <v>55.733686720180387</v>
      </c>
      <c r="R50" s="1">
        <v>13.585367018120001</v>
      </c>
      <c r="S50" s="1">
        <v>10.903638414533619</v>
      </c>
      <c r="T50" s="51">
        <v>19.8</v>
      </c>
    </row>
    <row r="51" spans="1:20" x14ac:dyDescent="0.2">
      <c r="A51" s="50" t="s">
        <v>107</v>
      </c>
      <c r="B51" s="16" t="s">
        <v>122</v>
      </c>
      <c r="C51" s="22" t="s">
        <v>75</v>
      </c>
      <c r="D51" s="13" t="s">
        <v>76</v>
      </c>
      <c r="E51" s="19">
        <v>512.70000000000005</v>
      </c>
      <c r="F51" s="9" t="s">
        <v>67</v>
      </c>
      <c r="G51" s="1" t="s">
        <v>60</v>
      </c>
      <c r="H51" s="1" t="s">
        <v>60</v>
      </c>
      <c r="I51" s="1" t="s">
        <v>60</v>
      </c>
      <c r="J51" s="2" t="s">
        <v>60</v>
      </c>
      <c r="K51" s="1" t="s">
        <v>60</v>
      </c>
      <c r="L51" s="1" t="s">
        <v>60</v>
      </c>
      <c r="M51" s="1" t="s">
        <v>60</v>
      </c>
      <c r="N51" s="1" t="s">
        <v>60</v>
      </c>
      <c r="O51" s="2" t="s">
        <v>60</v>
      </c>
      <c r="P51" s="2" t="s">
        <v>60</v>
      </c>
      <c r="Q51" s="59"/>
      <c r="R51" s="59"/>
      <c r="S51" s="59"/>
      <c r="T51" s="60"/>
    </row>
    <row r="52" spans="1:20" x14ac:dyDescent="0.2">
      <c r="A52" s="50" t="s">
        <v>108</v>
      </c>
      <c r="B52" s="18" t="s">
        <v>122</v>
      </c>
      <c r="C52" s="22" t="s">
        <v>75</v>
      </c>
      <c r="D52" s="13" t="s">
        <v>76</v>
      </c>
      <c r="E52" s="19">
        <v>511.4</v>
      </c>
      <c r="F52" s="9" t="s">
        <v>67</v>
      </c>
      <c r="G52" s="1">
        <v>46.48</v>
      </c>
      <c r="H52" s="1">
        <v>11.749999999999998</v>
      </c>
      <c r="I52" s="1">
        <v>14.969999999999999</v>
      </c>
      <c r="J52" s="2">
        <v>0</v>
      </c>
      <c r="K52" s="1">
        <f t="shared" si="0"/>
        <v>26.800000000000011</v>
      </c>
      <c r="L52" s="1">
        <v>11.09</v>
      </c>
      <c r="M52" s="1">
        <v>15.180000000000001</v>
      </c>
      <c r="N52" s="1">
        <v>9.5399999999999991</v>
      </c>
      <c r="O52" s="1">
        <v>3.6700000000000004</v>
      </c>
      <c r="P52" s="1">
        <f>SUM(L52:O52)</f>
        <v>39.480000000000004</v>
      </c>
      <c r="Q52" s="1">
        <v>0</v>
      </c>
      <c r="R52" s="1">
        <v>27.892242454477422</v>
      </c>
      <c r="S52" s="1">
        <v>2.2512601089674695</v>
      </c>
      <c r="T52" s="51">
        <v>69.856497436555102</v>
      </c>
    </row>
    <row r="53" spans="1:20" x14ac:dyDescent="0.2">
      <c r="A53" s="50" t="s">
        <v>109</v>
      </c>
      <c r="B53" s="16" t="s">
        <v>122</v>
      </c>
      <c r="C53" s="22" t="s">
        <v>75</v>
      </c>
      <c r="D53" s="13" t="s">
        <v>76</v>
      </c>
      <c r="E53" s="19">
        <v>509.35</v>
      </c>
      <c r="F53" s="9" t="s">
        <v>67</v>
      </c>
      <c r="G53" s="1" t="s">
        <v>60</v>
      </c>
      <c r="H53" s="1" t="s">
        <v>60</v>
      </c>
      <c r="I53" s="1" t="s">
        <v>60</v>
      </c>
      <c r="J53" s="2" t="s">
        <v>60</v>
      </c>
      <c r="K53" s="1" t="s">
        <v>60</v>
      </c>
      <c r="L53" s="1" t="s">
        <v>60</v>
      </c>
      <c r="M53" s="1" t="s">
        <v>60</v>
      </c>
      <c r="N53" s="1" t="s">
        <v>60</v>
      </c>
      <c r="O53" s="2" t="s">
        <v>60</v>
      </c>
      <c r="P53" s="2" t="s">
        <v>60</v>
      </c>
      <c r="Q53" s="59"/>
      <c r="R53" s="59"/>
      <c r="S53" s="59"/>
      <c r="T53" s="60"/>
    </row>
    <row r="54" spans="1:20" x14ac:dyDescent="0.2">
      <c r="A54" s="50" t="s">
        <v>110</v>
      </c>
      <c r="B54" s="18" t="s">
        <v>122</v>
      </c>
      <c r="C54" s="22" t="s">
        <v>75</v>
      </c>
      <c r="D54" s="13" t="s">
        <v>76</v>
      </c>
      <c r="E54" s="19">
        <v>507.5</v>
      </c>
      <c r="F54" s="9" t="s">
        <v>67</v>
      </c>
      <c r="G54" s="1">
        <v>48.57</v>
      </c>
      <c r="H54" s="1">
        <v>11.510000000000002</v>
      </c>
      <c r="I54" s="1">
        <v>13.33</v>
      </c>
      <c r="J54" s="2">
        <v>0</v>
      </c>
      <c r="K54" s="1">
        <f t="shared" si="0"/>
        <v>26.590000000000003</v>
      </c>
      <c r="L54" s="1">
        <v>19.18</v>
      </c>
      <c r="M54" s="1">
        <v>26.22</v>
      </c>
      <c r="N54" s="1">
        <v>12.09</v>
      </c>
      <c r="O54" s="1">
        <v>6.09</v>
      </c>
      <c r="P54" s="1">
        <f>SUM(L54:O54)</f>
        <v>63.58</v>
      </c>
      <c r="Q54" s="1">
        <v>52.849548678192335</v>
      </c>
      <c r="R54" s="1">
        <v>13.741506022159172</v>
      </c>
      <c r="S54" s="1">
        <v>11.8</v>
      </c>
      <c r="T54" s="51">
        <v>21.586428783434449</v>
      </c>
    </row>
    <row r="55" spans="1:20" x14ac:dyDescent="0.2">
      <c r="A55" s="50" t="s">
        <v>111</v>
      </c>
      <c r="B55" s="16" t="s">
        <v>122</v>
      </c>
      <c r="C55" s="22" t="s">
        <v>75</v>
      </c>
      <c r="D55" s="13" t="s">
        <v>76</v>
      </c>
      <c r="E55" s="19">
        <v>504.35</v>
      </c>
      <c r="F55" s="9" t="s">
        <v>67</v>
      </c>
      <c r="G55" s="1">
        <v>39.989999999999995</v>
      </c>
      <c r="H55" s="1">
        <v>11.26</v>
      </c>
      <c r="I55" s="1">
        <v>12.360000000000001</v>
      </c>
      <c r="J55" s="2">
        <v>9.1199999999999992</v>
      </c>
      <c r="K55" s="1">
        <f t="shared" si="0"/>
        <v>27.27000000000001</v>
      </c>
      <c r="L55" s="1">
        <v>9.85</v>
      </c>
      <c r="M55" s="1">
        <v>12.33</v>
      </c>
      <c r="N55" s="1">
        <v>17.62</v>
      </c>
      <c r="O55" s="1">
        <v>7.9700000000000006</v>
      </c>
      <c r="P55" s="1">
        <f t="shared" ref="P55:P65" si="5">SUM(L55:O55)</f>
        <v>47.769999999999996</v>
      </c>
      <c r="Q55" s="1">
        <v>6.8705322363858956</v>
      </c>
      <c r="R55" s="1">
        <v>13.580810553981284</v>
      </c>
      <c r="S55" s="1">
        <v>31.247247769918861</v>
      </c>
      <c r="T55" s="51">
        <v>48.3</v>
      </c>
    </row>
    <row r="56" spans="1:20" x14ac:dyDescent="0.2">
      <c r="A56" s="50" t="s">
        <v>112</v>
      </c>
      <c r="B56" s="18" t="s">
        <v>122</v>
      </c>
      <c r="C56" s="22" t="s">
        <v>75</v>
      </c>
      <c r="D56" s="13" t="s">
        <v>76</v>
      </c>
      <c r="E56" s="19">
        <v>502.55</v>
      </c>
      <c r="F56" s="9" t="s">
        <v>67</v>
      </c>
      <c r="G56" s="1">
        <v>27.69</v>
      </c>
      <c r="H56" s="1">
        <v>6.3100000000000005</v>
      </c>
      <c r="I56" s="1">
        <v>8.5</v>
      </c>
      <c r="J56" s="2">
        <v>15.67</v>
      </c>
      <c r="K56" s="1">
        <f t="shared" si="0"/>
        <v>41.83</v>
      </c>
      <c r="L56" s="1">
        <v>2.65</v>
      </c>
      <c r="M56" s="1">
        <v>5.42</v>
      </c>
      <c r="N56" s="1">
        <v>11.020000000000001</v>
      </c>
      <c r="O56" s="1">
        <v>6.2200000000000006</v>
      </c>
      <c r="P56" s="1">
        <f t="shared" si="5"/>
        <v>25.310000000000002</v>
      </c>
      <c r="Q56" s="1">
        <v>0</v>
      </c>
      <c r="R56" s="1">
        <v>26.314130268978492</v>
      </c>
      <c r="S56" s="1">
        <v>33.935218274139586</v>
      </c>
      <c r="T56" s="51">
        <v>39.750651456881933</v>
      </c>
    </row>
    <row r="57" spans="1:20" x14ac:dyDescent="0.2">
      <c r="A57" s="50" t="s">
        <v>113</v>
      </c>
      <c r="B57" s="16" t="s">
        <v>122</v>
      </c>
      <c r="C57" s="22" t="s">
        <v>75</v>
      </c>
      <c r="D57" s="13" t="s">
        <v>76</v>
      </c>
      <c r="E57" s="19">
        <v>498.2</v>
      </c>
      <c r="F57" s="9" t="s">
        <v>67</v>
      </c>
      <c r="G57" s="1">
        <v>36.470000000000006</v>
      </c>
      <c r="H57" s="1">
        <v>2.66</v>
      </c>
      <c r="I57" s="1">
        <v>6.43</v>
      </c>
      <c r="J57" s="2">
        <v>41.26</v>
      </c>
      <c r="K57" s="1">
        <f t="shared" si="0"/>
        <v>13.179999999999993</v>
      </c>
      <c r="L57" s="1">
        <v>0.33</v>
      </c>
      <c r="M57" s="1">
        <v>2.0699999999999998</v>
      </c>
      <c r="N57" s="1">
        <v>4.8600000000000003</v>
      </c>
      <c r="O57" s="1">
        <v>3.4699999999999998</v>
      </c>
      <c r="P57" s="1">
        <f t="shared" si="5"/>
        <v>10.73</v>
      </c>
      <c r="Q57" s="1">
        <v>5.4074123911976297</v>
      </c>
      <c r="R57" s="1">
        <v>31.760822923441513</v>
      </c>
      <c r="S57" s="1">
        <v>26.7</v>
      </c>
      <c r="T57" s="51">
        <v>36.1</v>
      </c>
    </row>
    <row r="58" spans="1:20" x14ac:dyDescent="0.2">
      <c r="A58" s="50" t="s">
        <v>114</v>
      </c>
      <c r="B58" s="18" t="s">
        <v>122</v>
      </c>
      <c r="C58" s="22" t="s">
        <v>75</v>
      </c>
      <c r="D58" s="13" t="s">
        <v>76</v>
      </c>
      <c r="E58" s="19">
        <v>495.5</v>
      </c>
      <c r="F58" s="9" t="s">
        <v>67</v>
      </c>
      <c r="G58" s="1">
        <v>44.09</v>
      </c>
      <c r="H58" s="1">
        <v>7.51</v>
      </c>
      <c r="I58" s="1">
        <v>11.75</v>
      </c>
      <c r="J58" s="2">
        <v>5.74</v>
      </c>
      <c r="K58" s="1">
        <f t="shared" si="0"/>
        <v>30.909999999999997</v>
      </c>
      <c r="L58" s="1">
        <v>5.55</v>
      </c>
      <c r="M58" s="1">
        <v>10.64</v>
      </c>
      <c r="N58" s="1">
        <v>18.310000000000002</v>
      </c>
      <c r="O58" s="1">
        <v>13.870000000000001</v>
      </c>
      <c r="P58" s="1">
        <f t="shared" si="5"/>
        <v>48.370000000000005</v>
      </c>
      <c r="Q58" s="1">
        <v>4.0048219914429417</v>
      </c>
      <c r="R58" s="1">
        <v>45.227908263589022</v>
      </c>
      <c r="S58" s="1">
        <v>20.127862192134597</v>
      </c>
      <c r="T58" s="51">
        <v>30.639407552833436</v>
      </c>
    </row>
    <row r="59" spans="1:20" x14ac:dyDescent="0.2">
      <c r="A59" s="50" t="s">
        <v>115</v>
      </c>
      <c r="B59" s="16" t="s">
        <v>122</v>
      </c>
      <c r="C59" s="22" t="s">
        <v>75</v>
      </c>
      <c r="D59" s="13" t="s">
        <v>76</v>
      </c>
      <c r="E59" s="19">
        <v>492.45</v>
      </c>
      <c r="F59" s="9" t="s">
        <v>67</v>
      </c>
      <c r="G59" s="1">
        <v>33.49</v>
      </c>
      <c r="H59" s="1">
        <v>6</v>
      </c>
      <c r="I59" s="1">
        <v>11.889999999999999</v>
      </c>
      <c r="J59" s="2">
        <v>12.6</v>
      </c>
      <c r="K59" s="1">
        <f t="shared" si="0"/>
        <v>36.019999999999996</v>
      </c>
      <c r="L59" s="1">
        <v>2.99</v>
      </c>
      <c r="M59" s="1">
        <v>7.15</v>
      </c>
      <c r="N59" s="1">
        <v>14.419999999999998</v>
      </c>
      <c r="O59" s="1">
        <v>10.01</v>
      </c>
      <c r="P59" s="1">
        <f t="shared" si="5"/>
        <v>34.57</v>
      </c>
      <c r="Q59" s="1">
        <v>5.2399685287175455</v>
      </c>
      <c r="R59" s="1">
        <v>25.832916100422004</v>
      </c>
      <c r="S59" s="1">
        <v>6.2</v>
      </c>
      <c r="T59" s="51">
        <v>62.7</v>
      </c>
    </row>
    <row r="60" spans="1:20" x14ac:dyDescent="0.2">
      <c r="A60" s="50" t="s">
        <v>116</v>
      </c>
      <c r="B60" s="18" t="s">
        <v>122</v>
      </c>
      <c r="C60" s="22" t="s">
        <v>75</v>
      </c>
      <c r="D60" s="13" t="s">
        <v>76</v>
      </c>
      <c r="E60" s="19">
        <v>489.75</v>
      </c>
      <c r="F60" s="8" t="s">
        <v>68</v>
      </c>
      <c r="G60" s="1">
        <v>34.89</v>
      </c>
      <c r="H60" s="1">
        <v>4.21</v>
      </c>
      <c r="I60" s="1">
        <v>11.63</v>
      </c>
      <c r="J60" s="2">
        <v>1.2</v>
      </c>
      <c r="K60" s="1">
        <f t="shared" si="0"/>
        <v>48.069999999999993</v>
      </c>
      <c r="L60" s="1">
        <v>0.31</v>
      </c>
      <c r="M60" s="1">
        <v>0.30000000000000004</v>
      </c>
      <c r="N60" s="1">
        <v>0.63</v>
      </c>
      <c r="O60" s="1">
        <v>1.1800000000000002</v>
      </c>
      <c r="P60" s="1">
        <f t="shared" si="5"/>
        <v>2.4200000000000004</v>
      </c>
      <c r="Q60" s="1">
        <v>4.5300793059632829</v>
      </c>
      <c r="R60" s="1">
        <v>36.288494063006617</v>
      </c>
      <c r="S60" s="1">
        <v>33.799999999999997</v>
      </c>
      <c r="T60" s="51">
        <v>25.4</v>
      </c>
    </row>
    <row r="61" spans="1:20" x14ac:dyDescent="0.2">
      <c r="A61" s="50" t="s">
        <v>117</v>
      </c>
      <c r="B61" s="16" t="s">
        <v>122</v>
      </c>
      <c r="C61" s="22" t="s">
        <v>75</v>
      </c>
      <c r="D61" s="13" t="s">
        <v>76</v>
      </c>
      <c r="E61" s="19">
        <v>488.7</v>
      </c>
      <c r="F61" s="8" t="s">
        <v>68</v>
      </c>
      <c r="G61" s="1">
        <v>33.439999999999991</v>
      </c>
      <c r="H61" s="1">
        <v>5.25</v>
      </c>
      <c r="I61" s="1">
        <v>18.670000000000002</v>
      </c>
      <c r="J61" s="2">
        <v>1.56</v>
      </c>
      <c r="K61" s="1">
        <f t="shared" si="0"/>
        <v>41.080000000000005</v>
      </c>
      <c r="L61" s="1">
        <v>0.22</v>
      </c>
      <c r="M61" s="1">
        <v>0.31</v>
      </c>
      <c r="N61" s="1">
        <v>1.32</v>
      </c>
      <c r="O61" s="1">
        <v>1.1600000000000001</v>
      </c>
      <c r="P61" s="1">
        <f t="shared" si="5"/>
        <v>3.0100000000000002</v>
      </c>
      <c r="Q61" s="1">
        <v>0</v>
      </c>
      <c r="R61" s="1">
        <v>100</v>
      </c>
      <c r="S61" s="1">
        <v>0</v>
      </c>
      <c r="T61" s="51">
        <v>0</v>
      </c>
    </row>
    <row r="62" spans="1:20" x14ac:dyDescent="0.2">
      <c r="A62" s="50" t="s">
        <v>118</v>
      </c>
      <c r="B62" s="18" t="s">
        <v>122</v>
      </c>
      <c r="C62" s="22" t="s">
        <v>75</v>
      </c>
      <c r="D62" s="13" t="s">
        <v>76</v>
      </c>
      <c r="E62" s="19">
        <v>487.8</v>
      </c>
      <c r="F62" s="8" t="s">
        <v>68</v>
      </c>
      <c r="G62" s="1">
        <v>32.950000000000003</v>
      </c>
      <c r="H62" s="1">
        <v>7.5799999999999992</v>
      </c>
      <c r="I62" s="1">
        <v>6.6</v>
      </c>
      <c r="J62" s="2">
        <v>0</v>
      </c>
      <c r="K62" s="1">
        <f t="shared" si="0"/>
        <v>52.87</v>
      </c>
      <c r="L62" s="1">
        <v>0.1</v>
      </c>
      <c r="M62" s="1">
        <v>0.2</v>
      </c>
      <c r="N62" s="1">
        <v>1.54</v>
      </c>
      <c r="O62" s="1">
        <v>1.37</v>
      </c>
      <c r="P62" s="1">
        <f t="shared" si="5"/>
        <v>3.21</v>
      </c>
      <c r="Q62" s="1">
        <v>0.89785495084587552</v>
      </c>
      <c r="R62" s="1">
        <v>33.782438756364748</v>
      </c>
      <c r="S62" s="1">
        <v>25.3</v>
      </c>
      <c r="T62" s="51">
        <v>40</v>
      </c>
    </row>
    <row r="63" spans="1:20" x14ac:dyDescent="0.2">
      <c r="A63" s="50" t="s">
        <v>119</v>
      </c>
      <c r="B63" s="16" t="s">
        <v>122</v>
      </c>
      <c r="C63" s="22" t="s">
        <v>75</v>
      </c>
      <c r="D63" s="13" t="s">
        <v>76</v>
      </c>
      <c r="E63" s="19">
        <v>486.2</v>
      </c>
      <c r="F63" s="8" t="s">
        <v>68</v>
      </c>
      <c r="G63" s="1">
        <v>31.32</v>
      </c>
      <c r="H63" s="1">
        <v>3.78</v>
      </c>
      <c r="I63" s="1">
        <v>5.84</v>
      </c>
      <c r="J63" s="2">
        <v>13.23</v>
      </c>
      <c r="K63" s="1">
        <f t="shared" si="0"/>
        <v>45.83</v>
      </c>
      <c r="L63" s="1">
        <v>0.88</v>
      </c>
      <c r="M63" s="1">
        <v>0.78</v>
      </c>
      <c r="N63" s="1">
        <v>2.4</v>
      </c>
      <c r="O63" s="1">
        <v>1.2</v>
      </c>
      <c r="P63" s="1">
        <f t="shared" si="5"/>
        <v>5.2600000000000007</v>
      </c>
      <c r="Q63" s="1">
        <v>28.069454855370836</v>
      </c>
      <c r="R63" s="1">
        <v>21.987418238573934</v>
      </c>
      <c r="S63" s="1">
        <v>5.7</v>
      </c>
      <c r="T63" s="51">
        <v>44.218530541198746</v>
      </c>
    </row>
    <row r="64" spans="1:20" x14ac:dyDescent="0.2">
      <c r="A64" s="50" t="s">
        <v>120</v>
      </c>
      <c r="B64" s="18" t="s">
        <v>122</v>
      </c>
      <c r="C64" s="22" t="s">
        <v>75</v>
      </c>
      <c r="D64" s="13" t="s">
        <v>76</v>
      </c>
      <c r="E64" s="19">
        <v>482.5</v>
      </c>
      <c r="F64" s="8" t="s">
        <v>68</v>
      </c>
      <c r="G64" s="1">
        <v>38.950000000000003</v>
      </c>
      <c r="H64" s="1">
        <v>5.45</v>
      </c>
      <c r="I64" s="1">
        <v>8.73</v>
      </c>
      <c r="J64" s="2">
        <v>34.21</v>
      </c>
      <c r="K64" s="1">
        <f t="shared" si="0"/>
        <v>12.659999999999997</v>
      </c>
      <c r="L64" s="1">
        <v>0.43</v>
      </c>
      <c r="M64" s="1">
        <v>0.44000000000000006</v>
      </c>
      <c r="N64" s="1">
        <v>0.8600000000000001</v>
      </c>
      <c r="O64" s="1">
        <v>1.6800000000000002</v>
      </c>
      <c r="P64" s="1">
        <f t="shared" si="5"/>
        <v>3.41</v>
      </c>
      <c r="Q64" s="1">
        <v>1.5246203469819941</v>
      </c>
      <c r="R64" s="1">
        <v>18.544079091943889</v>
      </c>
      <c r="S64" s="1">
        <v>33.700000000000003</v>
      </c>
      <c r="T64" s="51">
        <v>46.2</v>
      </c>
    </row>
    <row r="65" spans="1:21" ht="17" thickBot="1" x14ac:dyDescent="0.25">
      <c r="A65" s="61" t="s">
        <v>121</v>
      </c>
      <c r="B65" s="62" t="s">
        <v>122</v>
      </c>
      <c r="C65" s="63" t="s">
        <v>75</v>
      </c>
      <c r="D65" s="64" t="s">
        <v>76</v>
      </c>
      <c r="E65" s="65">
        <v>477.9</v>
      </c>
      <c r="F65" s="66" t="s">
        <v>69</v>
      </c>
      <c r="G65" s="67">
        <v>24.55</v>
      </c>
      <c r="H65" s="67">
        <v>0</v>
      </c>
      <c r="I65" s="67">
        <v>0.88</v>
      </c>
      <c r="J65" s="68">
        <v>0</v>
      </c>
      <c r="K65" s="67">
        <f t="shared" si="0"/>
        <v>74.569999999999993</v>
      </c>
      <c r="L65" s="67">
        <v>0</v>
      </c>
      <c r="M65" s="67">
        <v>0</v>
      </c>
      <c r="N65" s="67">
        <v>0</v>
      </c>
      <c r="O65" s="67">
        <v>0</v>
      </c>
      <c r="P65" s="67">
        <f t="shared" si="5"/>
        <v>0</v>
      </c>
      <c r="Q65" s="67">
        <v>0</v>
      </c>
      <c r="R65" s="67">
        <v>33.449650888718992</v>
      </c>
      <c r="S65" s="67">
        <v>22.042684987037468</v>
      </c>
      <c r="T65" s="69">
        <v>44.5</v>
      </c>
    </row>
    <row r="66" spans="1:21" x14ac:dyDescent="0.2">
      <c r="A66" s="70"/>
      <c r="B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1" x14ac:dyDescent="0.2">
      <c r="A67" s="59"/>
      <c r="B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1" x14ac:dyDescent="0.2">
      <c r="A68" s="59"/>
      <c r="B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1" x14ac:dyDescent="0.2">
      <c r="A69" s="59"/>
      <c r="B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1" x14ac:dyDescent="0.2">
      <c r="A70" s="59"/>
      <c r="B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Benjamin Brigaud</cp:lastModifiedBy>
  <dcterms:created xsi:type="dcterms:W3CDTF">2019-05-06T09:48:33Z</dcterms:created>
  <dcterms:modified xsi:type="dcterms:W3CDTF">2020-12-24T01:22:00Z</dcterms:modified>
</cp:coreProperties>
</file>