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jdegraaff/Documents/Werk en Wetenschap/PhD/Papers/Impact_Melt_Paper/GSA_B_Second_Resubmission_files/Supplemental Material/"/>
    </mc:Choice>
  </mc:AlternateContent>
  <xr:revisionPtr revIDLastSave="0" documentId="13_ncr:1_{CA54F10E-FB7A-C14F-B71F-7062B9654848}" xr6:coauthVersionLast="45" xr6:coauthVersionMax="45" xr10:uidLastSave="{00000000-0000-0000-0000-000000000000}"/>
  <bookViews>
    <workbookView xWindow="7180" yWindow="1960" windowWidth="33600" windowHeight="20540" xr2:uid="{83A317B9-CE54-9F4C-8C54-827424752F6F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BO22" i="1" l="1"/>
  <c r="BP22" i="1"/>
  <c r="CL9" i="1"/>
  <c r="DC10" i="1"/>
  <c r="DD10" i="1"/>
  <c r="DC11" i="1"/>
  <c r="DD11" i="1"/>
  <c r="DC12" i="1"/>
  <c r="DD12" i="1"/>
  <c r="DC13" i="1"/>
  <c r="DD13" i="1"/>
  <c r="DC14" i="1"/>
  <c r="DD14" i="1"/>
  <c r="DC15" i="1"/>
  <c r="DD15" i="1"/>
  <c r="DC16" i="1"/>
  <c r="DD16" i="1"/>
  <c r="DC17" i="1"/>
  <c r="DD17" i="1"/>
  <c r="DC18" i="1"/>
  <c r="DD18" i="1"/>
  <c r="DC19" i="1"/>
  <c r="DD19" i="1"/>
  <c r="DC20" i="1"/>
  <c r="DD20" i="1"/>
  <c r="DC24" i="1"/>
  <c r="DD24" i="1"/>
  <c r="DC25" i="1"/>
  <c r="DD25" i="1"/>
  <c r="DC26" i="1"/>
  <c r="DD26" i="1"/>
  <c r="DC27" i="1"/>
  <c r="DD27" i="1"/>
  <c r="DC28" i="1"/>
  <c r="DD28" i="1"/>
  <c r="DC36" i="1"/>
  <c r="DD36" i="1"/>
  <c r="DC29" i="1"/>
  <c r="DD29" i="1"/>
  <c r="DC30" i="1"/>
  <c r="DD30" i="1"/>
  <c r="DC31" i="1"/>
  <c r="DD31" i="1"/>
  <c r="DC37" i="1"/>
  <c r="DD37" i="1"/>
  <c r="DC55" i="1"/>
  <c r="DD55" i="1"/>
  <c r="DC56" i="1"/>
  <c r="DD56" i="1"/>
  <c r="DC35" i="1"/>
  <c r="DD35" i="1"/>
  <c r="DC53" i="1"/>
  <c r="DD53" i="1"/>
  <c r="DC38" i="1"/>
  <c r="DD38" i="1"/>
  <c r="DC39" i="1"/>
  <c r="DD39" i="1"/>
  <c r="DC54" i="1"/>
  <c r="DD54" i="1"/>
  <c r="DC40" i="1"/>
  <c r="DD40" i="1"/>
  <c r="DC32" i="1"/>
  <c r="DD32" i="1"/>
  <c r="DC41" i="1"/>
  <c r="DD41" i="1"/>
  <c r="DC42" i="1"/>
  <c r="DD42" i="1"/>
  <c r="DC34" i="1"/>
  <c r="DD34" i="1"/>
  <c r="DC52" i="1"/>
  <c r="DD52" i="1"/>
  <c r="DC43" i="1"/>
  <c r="DD43" i="1"/>
  <c r="DC44" i="1"/>
  <c r="DD44" i="1"/>
  <c r="DC45" i="1"/>
  <c r="DD45" i="1"/>
  <c r="DC46" i="1"/>
  <c r="DD46" i="1"/>
  <c r="DC33" i="1"/>
  <c r="DD33" i="1"/>
  <c r="DC47" i="1"/>
  <c r="DD47" i="1"/>
  <c r="DC48" i="1"/>
  <c r="DD48" i="1"/>
  <c r="DC49" i="1"/>
  <c r="DD49" i="1"/>
  <c r="DC50" i="1"/>
  <c r="DD50" i="1"/>
  <c r="DC51" i="1"/>
  <c r="DD51" i="1"/>
  <c r="DD9" i="1"/>
  <c r="DC9" i="1"/>
  <c r="CL10" i="1"/>
  <c r="CM10" i="1"/>
  <c r="CL11" i="1"/>
  <c r="CM11" i="1"/>
  <c r="CL12" i="1"/>
  <c r="CM12" i="1"/>
  <c r="CL13" i="1"/>
  <c r="CM13" i="1"/>
  <c r="CL14" i="1"/>
  <c r="CM14" i="1"/>
  <c r="CL15" i="1"/>
  <c r="CM15" i="1"/>
  <c r="CL16" i="1"/>
  <c r="CM16" i="1"/>
  <c r="CL17" i="1"/>
  <c r="CM17" i="1"/>
  <c r="CL18" i="1"/>
  <c r="CM18" i="1"/>
  <c r="CL19" i="1"/>
  <c r="CM19" i="1"/>
  <c r="CL20" i="1"/>
  <c r="CM20" i="1"/>
  <c r="CL24" i="1"/>
  <c r="CM24" i="1"/>
  <c r="CL25" i="1"/>
  <c r="CM25" i="1"/>
  <c r="CL26" i="1"/>
  <c r="CM26" i="1"/>
  <c r="CL27" i="1"/>
  <c r="CM27" i="1"/>
  <c r="CL28" i="1"/>
  <c r="CM28" i="1"/>
  <c r="CL36" i="1"/>
  <c r="CL29" i="1"/>
  <c r="CM29" i="1"/>
  <c r="CL30" i="1"/>
  <c r="CM30" i="1"/>
  <c r="CL31" i="1"/>
  <c r="CM31" i="1"/>
  <c r="CL37" i="1"/>
  <c r="CM37" i="1"/>
  <c r="CL55" i="1"/>
  <c r="CM55" i="1"/>
  <c r="CL56" i="1"/>
  <c r="CM56" i="1"/>
  <c r="CL35" i="1"/>
  <c r="CM35" i="1"/>
  <c r="CL53" i="1"/>
  <c r="CM53" i="1"/>
  <c r="CL38" i="1"/>
  <c r="CM38" i="1"/>
  <c r="CL39" i="1"/>
  <c r="CM39" i="1"/>
  <c r="CL54" i="1"/>
  <c r="CM54" i="1"/>
  <c r="CL40" i="1"/>
  <c r="CM40" i="1"/>
  <c r="CL32" i="1"/>
  <c r="CM32" i="1"/>
  <c r="CL41" i="1"/>
  <c r="CM41" i="1"/>
  <c r="CL42" i="1"/>
  <c r="CM42" i="1"/>
  <c r="CL34" i="1"/>
  <c r="CM34" i="1"/>
  <c r="CL52" i="1"/>
  <c r="CM52" i="1"/>
  <c r="CL43" i="1"/>
  <c r="CM43" i="1"/>
  <c r="CL44" i="1"/>
  <c r="CM44" i="1"/>
  <c r="CL45" i="1"/>
  <c r="CM45" i="1"/>
  <c r="CL46" i="1"/>
  <c r="CM46" i="1"/>
  <c r="CL33" i="1"/>
  <c r="CM33" i="1"/>
  <c r="CL47" i="1"/>
  <c r="CM47" i="1"/>
  <c r="CL48" i="1"/>
  <c r="CM48" i="1"/>
  <c r="CL49" i="1"/>
  <c r="CM49" i="1"/>
  <c r="CL50" i="1"/>
  <c r="CM50" i="1"/>
  <c r="CL51" i="1"/>
  <c r="CM51" i="1"/>
  <c r="CM9" i="1"/>
  <c r="BO10" i="1"/>
  <c r="BP10" i="1"/>
  <c r="BO11" i="1"/>
  <c r="BP11" i="1"/>
  <c r="BO12" i="1"/>
  <c r="BP12" i="1"/>
  <c r="BO13" i="1"/>
  <c r="BP13" i="1"/>
  <c r="BO14" i="1"/>
  <c r="BP14" i="1"/>
  <c r="BO15" i="1"/>
  <c r="BP15" i="1"/>
  <c r="BO16" i="1"/>
  <c r="BP16" i="1"/>
  <c r="BO17" i="1"/>
  <c r="BP17" i="1"/>
  <c r="BO18" i="1"/>
  <c r="BP18" i="1"/>
  <c r="BO19" i="1"/>
  <c r="BP19" i="1"/>
  <c r="BO20" i="1"/>
  <c r="BP20" i="1"/>
  <c r="BO25" i="1"/>
  <c r="BP25" i="1"/>
  <c r="BO26" i="1"/>
  <c r="BP26" i="1"/>
  <c r="BO28" i="1"/>
  <c r="BP28" i="1"/>
  <c r="BO29" i="1"/>
  <c r="BP29" i="1"/>
  <c r="BO31" i="1"/>
  <c r="BP31" i="1"/>
  <c r="BO37" i="1"/>
  <c r="BO56" i="1"/>
  <c r="BP56" i="1"/>
  <c r="BO35" i="1"/>
  <c r="BO53" i="1"/>
  <c r="BP53" i="1"/>
  <c r="BO38" i="1"/>
  <c r="BP38" i="1"/>
  <c r="BO39" i="1"/>
  <c r="BP39" i="1"/>
  <c r="BO40" i="1"/>
  <c r="BP40" i="1"/>
  <c r="BO32" i="1"/>
  <c r="BP32" i="1"/>
  <c r="BO41" i="1"/>
  <c r="BP41" i="1"/>
  <c r="BO42" i="1"/>
  <c r="BP42" i="1"/>
  <c r="BO34" i="1"/>
  <c r="BP34" i="1"/>
  <c r="BO52" i="1"/>
  <c r="BP52" i="1"/>
  <c r="BO43" i="1"/>
  <c r="BO44" i="1"/>
  <c r="BO45" i="1"/>
  <c r="BP45" i="1"/>
  <c r="BO46" i="1"/>
  <c r="BP46" i="1"/>
  <c r="BO33" i="1"/>
  <c r="BP33" i="1"/>
  <c r="BO47" i="1"/>
  <c r="BP47" i="1"/>
  <c r="BO48" i="1"/>
  <c r="BP48" i="1"/>
  <c r="BO49" i="1"/>
  <c r="BP49" i="1"/>
  <c r="BO50" i="1"/>
  <c r="BP50" i="1"/>
  <c r="BO51" i="1"/>
  <c r="BP51" i="1"/>
  <c r="BP9" i="1"/>
  <c r="BO9" i="1"/>
  <c r="BI10" i="1"/>
  <c r="BJ10" i="1"/>
  <c r="BI11" i="1"/>
  <c r="BJ11" i="1"/>
  <c r="BI12" i="1"/>
  <c r="BJ12" i="1"/>
  <c r="BI13" i="1"/>
  <c r="BJ13" i="1"/>
  <c r="BI14" i="1"/>
  <c r="BJ14" i="1"/>
  <c r="BI15" i="1"/>
  <c r="BJ15" i="1"/>
  <c r="BI16" i="1"/>
  <c r="BJ16" i="1"/>
  <c r="BI17" i="1"/>
  <c r="BJ17" i="1"/>
  <c r="BI18" i="1"/>
  <c r="BJ18" i="1"/>
  <c r="BI19" i="1"/>
  <c r="BJ19" i="1"/>
  <c r="BI20" i="1"/>
  <c r="BJ20" i="1"/>
  <c r="BI24" i="1"/>
  <c r="BJ24" i="1"/>
  <c r="BI25" i="1"/>
  <c r="BJ25" i="1"/>
  <c r="BI26" i="1"/>
  <c r="BJ26" i="1"/>
  <c r="BI27" i="1"/>
  <c r="BJ27" i="1"/>
  <c r="BI28" i="1"/>
  <c r="BJ28" i="1"/>
  <c r="BI36" i="1"/>
  <c r="BJ36" i="1"/>
  <c r="BI29" i="1"/>
  <c r="BJ29" i="1"/>
  <c r="BI30" i="1"/>
  <c r="BJ30" i="1"/>
  <c r="BI31" i="1"/>
  <c r="BJ31" i="1"/>
  <c r="BI37" i="1"/>
  <c r="BJ37" i="1"/>
  <c r="BI55" i="1"/>
  <c r="BJ55" i="1"/>
  <c r="BI56" i="1"/>
  <c r="BJ56" i="1"/>
  <c r="BI35" i="1"/>
  <c r="BJ35" i="1"/>
  <c r="BI53" i="1"/>
  <c r="BJ53" i="1"/>
  <c r="BI38" i="1"/>
  <c r="BJ38" i="1"/>
  <c r="BI39" i="1"/>
  <c r="BJ39" i="1"/>
  <c r="BI54" i="1"/>
  <c r="BJ54" i="1"/>
  <c r="BI40" i="1"/>
  <c r="BJ40" i="1"/>
  <c r="BI32" i="1"/>
  <c r="BJ32" i="1"/>
  <c r="BI41" i="1"/>
  <c r="BJ41" i="1"/>
  <c r="BI42" i="1"/>
  <c r="BJ42" i="1"/>
  <c r="BI34" i="1"/>
  <c r="BJ34" i="1"/>
  <c r="BI52" i="1"/>
  <c r="BJ52" i="1"/>
  <c r="BI43" i="1"/>
  <c r="BJ43" i="1"/>
  <c r="BI44" i="1"/>
  <c r="BJ44" i="1"/>
  <c r="BI45" i="1"/>
  <c r="BJ45" i="1"/>
  <c r="BI46" i="1"/>
  <c r="BJ46" i="1"/>
  <c r="BI33" i="1"/>
  <c r="BJ33" i="1"/>
  <c r="BI47" i="1"/>
  <c r="BJ47" i="1"/>
  <c r="BI48" i="1"/>
  <c r="BJ48" i="1"/>
  <c r="BI49" i="1"/>
  <c r="BJ49" i="1"/>
  <c r="BI50" i="1"/>
  <c r="BJ50" i="1"/>
  <c r="BI51" i="1"/>
  <c r="BJ51" i="1"/>
  <c r="BJ9" i="1"/>
  <c r="BI9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B18" i="1"/>
  <c r="BC18" i="1"/>
  <c r="BB19" i="1"/>
  <c r="BC19" i="1"/>
  <c r="BB20" i="1"/>
  <c r="BC20" i="1"/>
  <c r="BB24" i="1"/>
  <c r="BC24" i="1"/>
  <c r="BB25" i="1"/>
  <c r="BC25" i="1"/>
  <c r="BB26" i="1"/>
  <c r="BC26" i="1"/>
  <c r="BB27" i="1"/>
  <c r="BC27" i="1"/>
  <c r="BB28" i="1"/>
  <c r="BC28" i="1"/>
  <c r="BB36" i="1"/>
  <c r="BC36" i="1"/>
  <c r="BB29" i="1"/>
  <c r="BC29" i="1"/>
  <c r="BB30" i="1"/>
  <c r="BC30" i="1"/>
  <c r="BB31" i="1"/>
  <c r="BC31" i="1"/>
  <c r="BB37" i="1"/>
  <c r="BC37" i="1"/>
  <c r="BB55" i="1"/>
  <c r="BC55" i="1"/>
  <c r="BB56" i="1"/>
  <c r="BC56" i="1"/>
  <c r="BB35" i="1"/>
  <c r="BC35" i="1"/>
  <c r="BB53" i="1"/>
  <c r="BC53" i="1"/>
  <c r="BB38" i="1"/>
  <c r="BC38" i="1"/>
  <c r="BB39" i="1"/>
  <c r="BC39" i="1"/>
  <c r="BB54" i="1"/>
  <c r="BC54" i="1"/>
  <c r="BB40" i="1"/>
  <c r="BC40" i="1"/>
  <c r="BB32" i="1"/>
  <c r="BC32" i="1"/>
  <c r="BB41" i="1"/>
  <c r="BC41" i="1"/>
  <c r="BB42" i="1"/>
  <c r="BC42" i="1"/>
  <c r="BB34" i="1"/>
  <c r="BC34" i="1"/>
  <c r="BB52" i="1"/>
  <c r="BC52" i="1"/>
  <c r="BB43" i="1"/>
  <c r="BC43" i="1"/>
  <c r="BB44" i="1"/>
  <c r="BC44" i="1"/>
  <c r="BB45" i="1"/>
  <c r="BC45" i="1"/>
  <c r="BB46" i="1"/>
  <c r="BC46" i="1"/>
  <c r="BB33" i="1"/>
  <c r="BC33" i="1"/>
  <c r="BB47" i="1"/>
  <c r="BC47" i="1"/>
  <c r="BB48" i="1"/>
  <c r="BC48" i="1"/>
  <c r="BB49" i="1"/>
  <c r="BC49" i="1"/>
  <c r="BB50" i="1"/>
  <c r="BC50" i="1"/>
  <c r="BB51" i="1"/>
  <c r="BC51" i="1"/>
  <c r="BC9" i="1"/>
  <c r="BB9" i="1"/>
  <c r="AT10" i="1"/>
  <c r="AU10" i="1"/>
  <c r="AT11" i="1"/>
  <c r="AU11" i="1"/>
  <c r="AT12" i="1"/>
  <c r="AU12" i="1"/>
  <c r="AT13" i="1"/>
  <c r="AU13" i="1"/>
  <c r="AT14" i="1"/>
  <c r="AU14" i="1"/>
  <c r="AT15" i="1"/>
  <c r="AU15" i="1"/>
  <c r="AT16" i="1"/>
  <c r="AU16" i="1"/>
  <c r="AT17" i="1"/>
  <c r="AU17" i="1"/>
  <c r="AT18" i="1"/>
  <c r="AU18" i="1"/>
  <c r="AT19" i="1"/>
  <c r="AU19" i="1"/>
  <c r="AT20" i="1"/>
  <c r="AU20" i="1"/>
  <c r="AT24" i="1"/>
  <c r="AU24" i="1"/>
  <c r="AT25" i="1"/>
  <c r="AU25" i="1"/>
  <c r="AT26" i="1"/>
  <c r="AU26" i="1"/>
  <c r="AT27" i="1"/>
  <c r="AU27" i="1"/>
  <c r="AT28" i="1"/>
  <c r="AU28" i="1"/>
  <c r="AT36" i="1"/>
  <c r="AU36" i="1"/>
  <c r="AT29" i="1"/>
  <c r="AU29" i="1"/>
  <c r="AT30" i="1"/>
  <c r="AU30" i="1"/>
  <c r="AT31" i="1"/>
  <c r="AU31" i="1"/>
  <c r="AT37" i="1"/>
  <c r="AU37" i="1"/>
  <c r="AT55" i="1"/>
  <c r="AU55" i="1"/>
  <c r="AT56" i="1"/>
  <c r="AU56" i="1"/>
  <c r="AT35" i="1"/>
  <c r="AU35" i="1"/>
  <c r="AT53" i="1"/>
  <c r="AU53" i="1"/>
  <c r="AT38" i="1"/>
  <c r="AU38" i="1"/>
  <c r="AT39" i="1"/>
  <c r="AU39" i="1"/>
  <c r="AT54" i="1"/>
  <c r="AU54" i="1"/>
  <c r="AT40" i="1"/>
  <c r="AU40" i="1"/>
  <c r="AT32" i="1"/>
  <c r="AU32" i="1"/>
  <c r="AT41" i="1"/>
  <c r="AU41" i="1"/>
  <c r="AT42" i="1"/>
  <c r="AU42" i="1"/>
  <c r="AT34" i="1"/>
  <c r="AU34" i="1"/>
  <c r="AT52" i="1"/>
  <c r="AU52" i="1"/>
  <c r="AT43" i="1"/>
  <c r="AU43" i="1"/>
  <c r="AT44" i="1"/>
  <c r="AU44" i="1"/>
  <c r="AT45" i="1"/>
  <c r="AU45" i="1"/>
  <c r="AT46" i="1"/>
  <c r="AU46" i="1"/>
  <c r="AT33" i="1"/>
  <c r="AU33" i="1"/>
  <c r="AT47" i="1"/>
  <c r="AU47" i="1"/>
  <c r="AT48" i="1"/>
  <c r="AU48" i="1"/>
  <c r="AT49" i="1"/>
  <c r="AU49" i="1"/>
  <c r="AT50" i="1"/>
  <c r="AU50" i="1"/>
  <c r="AT51" i="1"/>
  <c r="AU51" i="1"/>
  <c r="AU9" i="1"/>
  <c r="AT9" i="1"/>
  <c r="AC24" i="1"/>
  <c r="AD24" i="1"/>
  <c r="AC25" i="1"/>
  <c r="AD25" i="1"/>
  <c r="AC26" i="1"/>
  <c r="AD26" i="1"/>
  <c r="AC27" i="1"/>
  <c r="AD27" i="1"/>
  <c r="AC28" i="1"/>
  <c r="AD28" i="1"/>
  <c r="AC36" i="1"/>
  <c r="AD36" i="1"/>
  <c r="AC29" i="1"/>
  <c r="AD29" i="1"/>
  <c r="AC30" i="1"/>
  <c r="AD30" i="1"/>
  <c r="AC31" i="1"/>
  <c r="AD31" i="1"/>
  <c r="AC37" i="1"/>
  <c r="AD37" i="1"/>
  <c r="AC55" i="1"/>
  <c r="AD55" i="1"/>
  <c r="AC56" i="1"/>
  <c r="AD56" i="1"/>
  <c r="AC35" i="1"/>
  <c r="AD35" i="1"/>
  <c r="AC53" i="1"/>
  <c r="AD53" i="1"/>
  <c r="AC38" i="1"/>
  <c r="AD38" i="1"/>
  <c r="AC39" i="1"/>
  <c r="AD39" i="1"/>
  <c r="AC54" i="1"/>
  <c r="AD54" i="1"/>
  <c r="AC40" i="1"/>
  <c r="AD40" i="1"/>
  <c r="AC32" i="1"/>
  <c r="AD32" i="1"/>
  <c r="AC41" i="1"/>
  <c r="AD41" i="1"/>
  <c r="AC42" i="1"/>
  <c r="AD42" i="1"/>
  <c r="AC34" i="1"/>
  <c r="AD34" i="1"/>
  <c r="AC52" i="1"/>
  <c r="AD52" i="1"/>
  <c r="AC43" i="1"/>
  <c r="AD43" i="1"/>
  <c r="AC44" i="1"/>
  <c r="AD44" i="1"/>
  <c r="AC45" i="1"/>
  <c r="AD45" i="1"/>
  <c r="AC46" i="1"/>
  <c r="AD46" i="1"/>
  <c r="AC33" i="1"/>
  <c r="AD33" i="1"/>
  <c r="AC47" i="1"/>
  <c r="AD47" i="1"/>
  <c r="AC48" i="1"/>
  <c r="AD48" i="1"/>
  <c r="AC49" i="1"/>
  <c r="AD49" i="1"/>
  <c r="AC50" i="1"/>
  <c r="AD50" i="1"/>
  <c r="AC51" i="1"/>
  <c r="AD51" i="1"/>
  <c r="AD10" i="1"/>
  <c r="AD11" i="1"/>
  <c r="AD12" i="1"/>
  <c r="AD13" i="1"/>
  <c r="AD14" i="1"/>
  <c r="AD15" i="1"/>
  <c r="AD16" i="1"/>
  <c r="AD17" i="1"/>
  <c r="AD18" i="1"/>
  <c r="AD19" i="1"/>
  <c r="AD20" i="1"/>
  <c r="AC10" i="1"/>
  <c r="AC11" i="1"/>
  <c r="AC12" i="1"/>
  <c r="AC13" i="1"/>
  <c r="AC14" i="1"/>
  <c r="AC15" i="1"/>
  <c r="AC16" i="1"/>
  <c r="AC17" i="1"/>
  <c r="AC18" i="1"/>
  <c r="AC19" i="1"/>
  <c r="AC20" i="1"/>
  <c r="AD9" i="1"/>
  <c r="AC9" i="1"/>
  <c r="DR21" i="1"/>
  <c r="DQ21" i="1"/>
  <c r="DP21" i="1"/>
  <c r="DO21" i="1"/>
  <c r="DN21" i="1"/>
</calcChain>
</file>

<file path=xl/sharedStrings.xml><?xml version="1.0" encoding="utf-8"?>
<sst xmlns="http://schemas.openxmlformats.org/spreadsheetml/2006/main" count="769" uniqueCount="205">
  <si>
    <t>Rock Type</t>
  </si>
  <si>
    <t>Sample subdivision</t>
  </si>
  <si>
    <t>Unit (according to the Morgan et al., 2017 subdivision)</t>
  </si>
  <si>
    <t>95_2_20_22</t>
  </si>
  <si>
    <t>280_2_45.5_47.5</t>
  </si>
  <si>
    <t>285_3_33_35</t>
  </si>
  <si>
    <t>288_2_26.5_29</t>
  </si>
  <si>
    <t>295_3_2_4</t>
  </si>
  <si>
    <t>296_2_63_65</t>
  </si>
  <si>
    <t>299_2_28_30</t>
  </si>
  <si>
    <t>93_2_16_17</t>
  </si>
  <si>
    <t>94_3_36_38</t>
  </si>
  <si>
    <t>191_2_93.5_95.5</t>
  </si>
  <si>
    <t>276_1 _1_65_67</t>
  </si>
  <si>
    <t>278_2_58_60</t>
  </si>
  <si>
    <t>282_3_23_25</t>
  </si>
  <si>
    <t>285_2_60_62</t>
  </si>
  <si>
    <t>287_2_90_92</t>
  </si>
  <si>
    <t>288_1_87_89</t>
  </si>
  <si>
    <t>303_2_43_45</t>
  </si>
  <si>
    <t>105_2_37_39</t>
  </si>
  <si>
    <t>234_2_101.5_106</t>
  </si>
  <si>
    <t xml:space="preserve">102_1_93.5_98.5 </t>
  </si>
  <si>
    <t>139_1_6_8</t>
  </si>
  <si>
    <t>140_2_19_21</t>
  </si>
  <si>
    <t>162_1_54_56</t>
  </si>
  <si>
    <t>162_2_99.5_101.55</t>
  </si>
  <si>
    <t>198_1_84_85</t>
  </si>
  <si>
    <t xml:space="preserve">203_1_20.5_22.5 </t>
  </si>
  <si>
    <t>164_3_14_16.5</t>
  </si>
  <si>
    <t>247_2_21_23</t>
  </si>
  <si>
    <t>194_3_19_21</t>
  </si>
  <si>
    <t>290_2_0_2</t>
  </si>
  <si>
    <t>293_3_0_3</t>
  </si>
  <si>
    <t>87_2_73_75</t>
  </si>
  <si>
    <t>88_2_7_9</t>
  </si>
  <si>
    <t>89_1_57_59</t>
  </si>
  <si>
    <t>90_1_85_87</t>
  </si>
  <si>
    <t>90_3_66_68</t>
  </si>
  <si>
    <t>91_2_87_89</t>
  </si>
  <si>
    <t>92_1_94_96</t>
  </si>
  <si>
    <t>93_1_19_21</t>
  </si>
  <si>
    <t>95_1_52_54</t>
  </si>
  <si>
    <t>95_3_55_57</t>
  </si>
  <si>
    <t>100_1_57_59</t>
  </si>
  <si>
    <t xml:space="preserve">100_2_89.5_91.5 </t>
  </si>
  <si>
    <t>281_2_50_52</t>
  </si>
  <si>
    <t>CaO</t>
  </si>
  <si>
    <t>MgO</t>
  </si>
  <si>
    <t>MnO</t>
  </si>
  <si>
    <t>LOI</t>
  </si>
  <si>
    <t>total</t>
  </si>
  <si>
    <t>FeO*</t>
  </si>
  <si>
    <t>unit</t>
  </si>
  <si>
    <t>Method</t>
  </si>
  <si>
    <t>wt%</t>
  </si>
  <si>
    <t>ICP-OES</t>
  </si>
  <si>
    <t>Granitoid (clast in UIM)</t>
  </si>
  <si>
    <t>Granitoid</t>
  </si>
  <si>
    <t>3A</t>
  </si>
  <si>
    <t>3B</t>
  </si>
  <si>
    <t>Granitoid (clast in LIM)</t>
  </si>
  <si>
    <t>288_1_75.5_77.5</t>
  </si>
  <si>
    <t>Pre-impact lithology</t>
  </si>
  <si>
    <t>Felsite</t>
  </si>
  <si>
    <t>Dolerite</t>
  </si>
  <si>
    <t>Impactite lithology</t>
  </si>
  <si>
    <t>2C</t>
  </si>
  <si>
    <t>Limestone clast</t>
  </si>
  <si>
    <t>Dacite</t>
  </si>
  <si>
    <t>Cr</t>
  </si>
  <si>
    <t>Co</t>
  </si>
  <si>
    <t>Ni</t>
  </si>
  <si>
    <t>Cu</t>
  </si>
  <si>
    <t>Zn</t>
  </si>
  <si>
    <t>Cd</t>
  </si>
  <si>
    <t>Ga</t>
  </si>
  <si>
    <t>Ge</t>
  </si>
  <si>
    <t>Rb</t>
  </si>
  <si>
    <t>Ba</t>
  </si>
  <si>
    <t>Th</t>
  </si>
  <si>
    <t>U</t>
  </si>
  <si>
    <t>Nb</t>
  </si>
  <si>
    <t>Ta</t>
  </si>
  <si>
    <t>La</t>
  </si>
  <si>
    <t>Ce</t>
  </si>
  <si>
    <t>Pb</t>
  </si>
  <si>
    <t>Pr</t>
  </si>
  <si>
    <t>Sr</t>
  </si>
  <si>
    <t>Nd</t>
  </si>
  <si>
    <t>Sm</t>
  </si>
  <si>
    <t>Zr</t>
  </si>
  <si>
    <t>Hf</t>
  </si>
  <si>
    <t>Eu</t>
  </si>
  <si>
    <t>Gd</t>
  </si>
  <si>
    <t>Tb</t>
  </si>
  <si>
    <t>Dy</t>
  </si>
  <si>
    <t>Y</t>
  </si>
  <si>
    <t>Ho</t>
  </si>
  <si>
    <t>Er</t>
  </si>
  <si>
    <t>Tm</t>
  </si>
  <si>
    <t>Yb</t>
  </si>
  <si>
    <t>Lu</t>
  </si>
  <si>
    <t>ICP-MS</t>
  </si>
  <si>
    <t>112_2_52_54</t>
  </si>
  <si>
    <t>144_3_3_5</t>
  </si>
  <si>
    <t>264_1_53_55</t>
  </si>
  <si>
    <t>236_3_28_30</t>
  </si>
  <si>
    <t>239_1_105_107</t>
  </si>
  <si>
    <t>144_1_19_21</t>
  </si>
  <si>
    <t>151_1_9_11</t>
  </si>
  <si>
    <t>169_2_97_99</t>
  </si>
  <si>
    <t>222_1_11_13</t>
  </si>
  <si>
    <t>238_2_0_2</t>
  </si>
  <si>
    <t>192_1_56_58</t>
  </si>
  <si>
    <t>263_1_15_17</t>
  </si>
  <si>
    <t>267_3_49_51</t>
  </si>
  <si>
    <t>273_2_78_80</t>
  </si>
  <si>
    <t>279_2_54.5_56.5</t>
  </si>
  <si>
    <t>282_1_80_82</t>
  </si>
  <si>
    <t>283_2_46_48</t>
  </si>
  <si>
    <t>293_1_49_52</t>
  </si>
  <si>
    <t>303_3_17.5_19.5</t>
  </si>
  <si>
    <t>-</t>
  </si>
  <si>
    <t>b.d.l.</t>
  </si>
  <si>
    <t>135_1_98_100a</t>
  </si>
  <si>
    <t>135_1_98_100b</t>
  </si>
  <si>
    <t>mg/kg</t>
  </si>
  <si>
    <t>90_2_48_50b</t>
  </si>
  <si>
    <t>95_2_89.5_91.5</t>
  </si>
  <si>
    <t>95_3_121_123</t>
  </si>
  <si>
    <t>84_3_117.5_119.5b</t>
  </si>
  <si>
    <t>86_1_9.5_11.5b</t>
  </si>
  <si>
    <t>87_2_103.5_107</t>
  </si>
  <si>
    <t>89_3_8_10</t>
  </si>
  <si>
    <t>90_2_48_50a</t>
  </si>
  <si>
    <t>91_1_44_46</t>
  </si>
  <si>
    <t>91_3_18_20</t>
  </si>
  <si>
    <t>92_3_12_16</t>
  </si>
  <si>
    <t>95_2_54_56</t>
  </si>
  <si>
    <t>Standards</t>
  </si>
  <si>
    <t>Measure date</t>
  </si>
  <si>
    <t>AGV 2 1</t>
  </si>
  <si>
    <t>AGV 2 2</t>
  </si>
  <si>
    <t>AGV 2 3</t>
  </si>
  <si>
    <t>AGV 2 4</t>
  </si>
  <si>
    <t>AGV 2 5</t>
  </si>
  <si>
    <t>BHVO-2 1</t>
  </si>
  <si>
    <t>BHVO-2 2</t>
  </si>
  <si>
    <t>BHVO-2 3</t>
  </si>
  <si>
    <t>BHVO-2 4</t>
  </si>
  <si>
    <t>BHVO-2 5</t>
  </si>
  <si>
    <t>BHVO-2 6</t>
  </si>
  <si>
    <t>BHVO-2 7</t>
  </si>
  <si>
    <t>BHVO-2 8</t>
  </si>
  <si>
    <t>BHVO-2 9</t>
  </si>
  <si>
    <t>BHVO-2 10</t>
  </si>
  <si>
    <t>BHVO-2 11</t>
  </si>
  <si>
    <t>BHVO-2 12</t>
  </si>
  <si>
    <t>BHVO-2 13</t>
  </si>
  <si>
    <t>BHVO-2 14</t>
  </si>
  <si>
    <t>BHVO-2 15</t>
  </si>
  <si>
    <t>BHVO-2 16</t>
  </si>
  <si>
    <t>BHVO-2 17</t>
  </si>
  <si>
    <t>BHVO-2 18</t>
  </si>
  <si>
    <t>Average</t>
  </si>
  <si>
    <t>2Stdev (2𝜎)</t>
  </si>
  <si>
    <t>Granitoids Mean*</t>
  </si>
  <si>
    <t>*no samples excluded</t>
  </si>
  <si>
    <t>Dolerites Mean*</t>
  </si>
  <si>
    <t>Felsites Mean*</t>
  </si>
  <si>
    <t>Dacites Mean*</t>
  </si>
  <si>
    <t>Limestone clast Mean*</t>
  </si>
  <si>
    <t>UIM Mean*</t>
  </si>
  <si>
    <t>**SO2 was measured for one sample group and is part of the totals, but is not discussed in the main text.</t>
  </si>
  <si>
    <t>Sample name (naming convention: #Core_#Section_Top(cm)_Bottom(cm), where cm notation is the distance down the core section from the top)</t>
  </si>
  <si>
    <t>Core Depth (mbsf)</t>
  </si>
  <si>
    <t>Lower impact melt rock bearing unit</t>
  </si>
  <si>
    <t>LIMB Mean*</t>
  </si>
  <si>
    <t>Upper impact melt rock unit</t>
  </si>
  <si>
    <t>Upper impact melt rock unit (green schlieren)</t>
  </si>
  <si>
    <r>
      <t>Al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>O</t>
    </r>
    <r>
      <rPr>
        <vertAlign val="subscript"/>
        <sz val="12"/>
        <color rgb="FF000000"/>
        <rFont val="Arial"/>
        <family val="2"/>
      </rPr>
      <t>3</t>
    </r>
  </si>
  <si>
    <r>
      <t>Cr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>O</t>
    </r>
    <r>
      <rPr>
        <vertAlign val="subscript"/>
        <sz val="12"/>
        <color rgb="FF000000"/>
        <rFont val="Arial"/>
        <family val="2"/>
      </rPr>
      <t>3</t>
    </r>
  </si>
  <si>
    <r>
      <t>K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>O</t>
    </r>
  </si>
  <si>
    <r>
      <t>Na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>O</t>
    </r>
  </si>
  <si>
    <r>
      <t>P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>O</t>
    </r>
    <r>
      <rPr>
        <vertAlign val="subscript"/>
        <sz val="12"/>
        <color rgb="FF000000"/>
        <rFont val="Arial"/>
        <family val="2"/>
      </rPr>
      <t>5</t>
    </r>
  </si>
  <si>
    <r>
      <t>SiO</t>
    </r>
    <r>
      <rPr>
        <vertAlign val="subscript"/>
        <sz val="12"/>
        <color rgb="FF000000"/>
        <rFont val="Arial"/>
        <family val="2"/>
      </rPr>
      <t>2</t>
    </r>
  </si>
  <si>
    <r>
      <t>TiO</t>
    </r>
    <r>
      <rPr>
        <vertAlign val="subscript"/>
        <sz val="12"/>
        <color rgb="FF000000"/>
        <rFont val="Arial"/>
        <family val="2"/>
      </rPr>
      <t>2</t>
    </r>
  </si>
  <si>
    <r>
      <t>SO</t>
    </r>
    <r>
      <rPr>
        <vertAlign val="subscript"/>
        <sz val="12"/>
        <color rgb="FF000000"/>
        <rFont val="Arial"/>
        <family val="2"/>
      </rPr>
      <t>2</t>
    </r>
  </si>
  <si>
    <t>Isolated clast in black melt rock</t>
  </si>
  <si>
    <t>Isolated clast in greyish black melt rock</t>
  </si>
  <si>
    <t>Continuous 'in situ' granitoid</t>
  </si>
  <si>
    <t>Small dike in continuous granitoid</t>
  </si>
  <si>
    <t>Large dike in continuous granitoid</t>
  </si>
  <si>
    <t>Isolated clast in suevetic melt rock</t>
  </si>
  <si>
    <t>Sampled from centre of green schlieren body</t>
  </si>
  <si>
    <t>Sampled black melt rock</t>
  </si>
  <si>
    <t xml:space="preserve">Sampled  black melt/green melt rock interaction </t>
  </si>
  <si>
    <t>Sampled black melt rock in close proximity to granitoid clast</t>
  </si>
  <si>
    <t>Sampled grey interaction zone between granitoid and melt rock</t>
  </si>
  <si>
    <t>Sampled greyish black melt rock</t>
  </si>
  <si>
    <t>Sampled small black, clast rich dikelet</t>
  </si>
  <si>
    <t>Sampled larger black, clast rich dikelet</t>
  </si>
  <si>
    <t>Sampled black melt rock in cose proximity to an entrained clast</t>
  </si>
  <si>
    <t>Lithological context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</si>
</sst>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3" fillId="0" borderId="0" xfId="0" applyNumberFormat="1" applyFont="1"/>
    <xf numFmtId="2" fontId="3" fillId="0" borderId="0" xfId="0" applyNumberFormat="1" applyFont="1" applyFill="1"/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1" fillId="3" borderId="0" xfId="0" applyFont="1" applyFill="1"/>
    <xf numFmtId="0" fontId="1" fillId="0" borderId="0" xfId="0" applyFont="1" applyFill="1"/>
    <xf numFmtId="0" fontId="1" fillId="3" borderId="0" xfId="0" applyFont="1" applyFill="1" applyAlignment="1">
      <alignment horizontal="center" wrapText="1"/>
    </xf>
    <xf numFmtId="17" fontId="1" fillId="0" borderId="0" xfId="0" applyNumberFormat="1" applyFont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2" fontId="1" fillId="0" borderId="0" xfId="0" applyNumberFormat="1" applyFont="1"/>
    <xf numFmtId="2" fontId="1" fillId="3" borderId="0" xfId="0" applyNumberFormat="1" applyFont="1" applyFill="1"/>
    <xf numFmtId="164" fontId="1" fillId="0" borderId="0" xfId="0" applyNumberFormat="1" applyFont="1"/>
    <xf numFmtId="2" fontId="10" fillId="0" borderId="0" xfId="0" applyNumberFormat="1" applyFont="1"/>
    <xf numFmtId="0" fontId="11" fillId="0" borderId="0" xfId="0" applyFont="1"/>
    <xf numFmtId="2" fontId="1" fillId="0" borderId="0" xfId="0" applyNumberFormat="1" applyFont="1" applyBorder="1"/>
    <xf numFmtId="164" fontId="1" fillId="0" borderId="0" xfId="0" applyNumberFormat="1" applyFont="1" applyBorder="1"/>
    <xf numFmtId="0" fontId="1" fillId="2" borderId="0" xfId="0" applyFont="1" applyFill="1"/>
    <xf numFmtId="2" fontId="0" fillId="0" borderId="0" xfId="0" applyNumberFormat="1"/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17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 xr:uid="{B6CE6647-ED98-0F47-8487-9463C458E924}"/>
  </cellStyles>
  <dxfs count="41">
    <dxf>
      <font>
        <b val="0"/>
        <i val="0"/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rgb="FFFFC7CE"/>
        </patternFill>
      </fill>
    </dxf>
    <dxf>
      <font>
        <b val="0"/>
        <i val="0"/>
        <color theme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94BE8-61C9-0F41-A7AB-AEE905EC92EF}">
  <dimension ref="A1:EE58"/>
  <sheetViews>
    <sheetView tabSelected="1" workbookViewId="0">
      <pane xSplit="1" ySplit="6" topLeftCell="CL13" activePane="bottomRight" state="frozen"/>
      <selection pane="topRight" activeCell="B1" sqref="B1"/>
      <selection pane="bottomLeft" activeCell="A5" sqref="A5"/>
      <selection pane="bottomRight" activeCell="CP18" sqref="CP18"/>
    </sheetView>
  </sheetViews>
  <sheetFormatPr baseColWidth="10" defaultRowHeight="16" x14ac:dyDescent="0.2"/>
  <cols>
    <col min="1" max="1" width="15.5" style="1" customWidth="1"/>
    <col min="2" max="2" width="10.83203125" style="1"/>
    <col min="3" max="3" width="12.83203125" style="1" customWidth="1"/>
    <col min="4" max="4" width="17" style="1" customWidth="1"/>
    <col min="5" max="5" width="15.33203125" style="1" customWidth="1"/>
    <col min="6" max="6" width="14.33203125" style="1" customWidth="1"/>
    <col min="7" max="7" width="13.83203125" style="1" customWidth="1"/>
    <col min="8" max="8" width="15.6640625" style="1" customWidth="1"/>
    <col min="9" max="9" width="10.83203125" style="1"/>
    <col min="10" max="10" width="12.5" style="1" customWidth="1"/>
    <col min="11" max="11" width="12" style="1" customWidth="1"/>
    <col min="12" max="12" width="11.83203125" style="1" customWidth="1"/>
    <col min="13" max="13" width="12.33203125" style="1" customWidth="1"/>
    <col min="14" max="14" width="11.5" style="1" customWidth="1"/>
    <col min="15" max="24" width="10.83203125" style="1"/>
    <col min="25" max="26" width="11.5" style="1" customWidth="1"/>
    <col min="27" max="27" width="11.83203125" style="1" customWidth="1"/>
    <col min="28" max="16384" width="10.83203125" style="1"/>
  </cols>
  <sheetData>
    <row r="1" spans="1:135" x14ac:dyDescent="0.2">
      <c r="A1" s="1" t="s">
        <v>175</v>
      </c>
      <c r="B1" s="1" t="s">
        <v>53</v>
      </c>
      <c r="C1" s="1" t="s">
        <v>54</v>
      </c>
      <c r="D1" s="1" t="s">
        <v>128</v>
      </c>
      <c r="E1" s="1" t="s">
        <v>10</v>
      </c>
      <c r="F1" s="1" t="s">
        <v>11</v>
      </c>
      <c r="G1" s="1" t="s">
        <v>3</v>
      </c>
      <c r="H1" s="1" t="s">
        <v>129</v>
      </c>
      <c r="I1" s="1" t="s">
        <v>130</v>
      </c>
      <c r="J1" s="1" t="s">
        <v>104</v>
      </c>
      <c r="K1" s="1" t="s">
        <v>105</v>
      </c>
      <c r="L1" s="1" t="s">
        <v>12</v>
      </c>
      <c r="M1" s="1" t="s">
        <v>106</v>
      </c>
      <c r="N1" s="1" t="s">
        <v>13</v>
      </c>
      <c r="O1" s="1" t="s">
        <v>14</v>
      </c>
      <c r="P1" s="1" t="s">
        <v>4</v>
      </c>
      <c r="Q1" s="1" t="s">
        <v>15</v>
      </c>
      <c r="R1" s="1" t="s">
        <v>16</v>
      </c>
      <c r="S1" s="1" t="s">
        <v>5</v>
      </c>
      <c r="T1" s="1" t="s">
        <v>17</v>
      </c>
      <c r="U1" s="1" t="s">
        <v>62</v>
      </c>
      <c r="V1" s="1" t="s">
        <v>18</v>
      </c>
      <c r="W1" s="1" t="s">
        <v>6</v>
      </c>
      <c r="X1" s="1" t="s">
        <v>7</v>
      </c>
      <c r="Y1" s="1" t="s">
        <v>8</v>
      </c>
      <c r="Z1" s="1" t="s">
        <v>9</v>
      </c>
      <c r="AA1" s="1" t="s">
        <v>19</v>
      </c>
      <c r="AE1" s="7"/>
      <c r="AF1" s="8" t="s">
        <v>22</v>
      </c>
      <c r="AG1" s="8" t="s">
        <v>125</v>
      </c>
      <c r="AH1" s="8" t="s">
        <v>126</v>
      </c>
      <c r="AI1" s="8" t="s">
        <v>23</v>
      </c>
      <c r="AJ1" s="8" t="s">
        <v>24</v>
      </c>
      <c r="AK1" s="8" t="s">
        <v>109</v>
      </c>
      <c r="AL1" s="8" t="s">
        <v>110</v>
      </c>
      <c r="AM1" s="8" t="s">
        <v>25</v>
      </c>
      <c r="AN1" s="8" t="s">
        <v>26</v>
      </c>
      <c r="AO1" s="8" t="s">
        <v>111</v>
      </c>
      <c r="AP1" s="8" t="s">
        <v>27</v>
      </c>
      <c r="AQ1" s="8" t="s">
        <v>28</v>
      </c>
      <c r="AR1" s="8" t="s">
        <v>112</v>
      </c>
      <c r="AV1" s="7"/>
      <c r="AW1" s="1" t="s">
        <v>20</v>
      </c>
      <c r="AX1" s="1" t="s">
        <v>21</v>
      </c>
      <c r="AY1" s="1" t="s">
        <v>107</v>
      </c>
      <c r="AZ1" s="1" t="s">
        <v>108</v>
      </c>
      <c r="BD1" s="7"/>
      <c r="BE1" s="1" t="s">
        <v>29</v>
      </c>
      <c r="BF1" s="1" t="s">
        <v>113</v>
      </c>
      <c r="BG1" s="1" t="s">
        <v>30</v>
      </c>
      <c r="BK1" s="7"/>
      <c r="BL1" s="1" t="s">
        <v>131</v>
      </c>
      <c r="BM1" s="1" t="s">
        <v>132</v>
      </c>
      <c r="BQ1" s="7"/>
      <c r="BR1" s="1" t="s">
        <v>34</v>
      </c>
      <c r="BS1" s="1" t="s">
        <v>133</v>
      </c>
      <c r="BT1" s="1" t="s">
        <v>35</v>
      </c>
      <c r="BU1" s="1" t="s">
        <v>36</v>
      </c>
      <c r="BV1" s="1" t="s">
        <v>134</v>
      </c>
      <c r="BW1" s="1" t="s">
        <v>37</v>
      </c>
      <c r="BX1" s="1" t="s">
        <v>135</v>
      </c>
      <c r="BY1" s="1" t="s">
        <v>38</v>
      </c>
      <c r="BZ1" s="1" t="s">
        <v>136</v>
      </c>
      <c r="CA1" s="1" t="s">
        <v>39</v>
      </c>
      <c r="CB1" s="1" t="s">
        <v>137</v>
      </c>
      <c r="CC1" s="1" t="s">
        <v>40</v>
      </c>
      <c r="CD1" s="1" t="s">
        <v>138</v>
      </c>
      <c r="CE1" s="1" t="s">
        <v>41</v>
      </c>
      <c r="CF1" s="1" t="s">
        <v>42</v>
      </c>
      <c r="CG1" s="1" t="s">
        <v>139</v>
      </c>
      <c r="CH1" s="1" t="s">
        <v>43</v>
      </c>
      <c r="CI1" s="1" t="s">
        <v>44</v>
      </c>
      <c r="CJ1" s="1" t="s">
        <v>45</v>
      </c>
      <c r="CN1" s="7"/>
      <c r="CO1" s="1" t="s">
        <v>114</v>
      </c>
      <c r="CP1" s="1" t="s">
        <v>31</v>
      </c>
      <c r="CQ1" s="1" t="s">
        <v>115</v>
      </c>
      <c r="CR1" s="1" t="s">
        <v>116</v>
      </c>
      <c r="CS1" s="1" t="s">
        <v>117</v>
      </c>
      <c r="CT1" s="1" t="s">
        <v>118</v>
      </c>
      <c r="CU1" s="1" t="s">
        <v>46</v>
      </c>
      <c r="CV1" s="1" t="s">
        <v>119</v>
      </c>
      <c r="CW1" s="1" t="s">
        <v>120</v>
      </c>
      <c r="CX1" s="1" t="s">
        <v>32</v>
      </c>
      <c r="CY1" s="1" t="s">
        <v>121</v>
      </c>
      <c r="CZ1" s="1" t="s">
        <v>33</v>
      </c>
      <c r="DA1" s="1" t="s">
        <v>122</v>
      </c>
      <c r="DE1" s="7" t="s">
        <v>140</v>
      </c>
      <c r="DF1" s="1" t="s">
        <v>147</v>
      </c>
      <c r="DG1" s="1" t="s">
        <v>148</v>
      </c>
      <c r="DH1" s="1" t="s">
        <v>149</v>
      </c>
      <c r="DI1" s="1" t="s">
        <v>150</v>
      </c>
      <c r="DJ1" s="1" t="s">
        <v>151</v>
      </c>
      <c r="DK1" s="1" t="s">
        <v>152</v>
      </c>
      <c r="DL1" s="1" t="s">
        <v>153</v>
      </c>
      <c r="DM1" s="1" t="s">
        <v>154</v>
      </c>
      <c r="DN1" s="1" t="s">
        <v>155</v>
      </c>
      <c r="DO1" s="1" t="s">
        <v>156</v>
      </c>
      <c r="DP1" s="1" t="s">
        <v>157</v>
      </c>
      <c r="DQ1" s="1" t="s">
        <v>158</v>
      </c>
      <c r="DR1" s="1" t="s">
        <v>159</v>
      </c>
      <c r="DS1" s="1" t="s">
        <v>160</v>
      </c>
      <c r="DT1" s="1" t="s">
        <v>161</v>
      </c>
      <c r="DU1" s="1" t="s">
        <v>162</v>
      </c>
      <c r="DV1" s="1" t="s">
        <v>163</v>
      </c>
      <c r="DW1" s="1" t="s">
        <v>164</v>
      </c>
      <c r="DX1" s="7"/>
      <c r="DY1" s="1" t="s">
        <v>142</v>
      </c>
      <c r="DZ1" s="1" t="s">
        <v>143</v>
      </c>
      <c r="EA1" s="1" t="s">
        <v>144</v>
      </c>
      <c r="EB1" s="1" t="s">
        <v>145</v>
      </c>
      <c r="EC1" s="1" t="s">
        <v>146</v>
      </c>
    </row>
    <row r="2" spans="1:135" x14ac:dyDescent="0.2">
      <c r="A2" s="1" t="s">
        <v>0</v>
      </c>
      <c r="D2" s="1" t="s">
        <v>57</v>
      </c>
      <c r="E2" s="1" t="s">
        <v>57</v>
      </c>
      <c r="F2" s="1" t="s">
        <v>57</v>
      </c>
      <c r="G2" s="1" t="s">
        <v>57</v>
      </c>
      <c r="H2" s="1" t="s">
        <v>57</v>
      </c>
      <c r="I2" s="1" t="s">
        <v>57</v>
      </c>
      <c r="J2" s="1" t="s">
        <v>58</v>
      </c>
      <c r="K2" s="1" t="s">
        <v>58</v>
      </c>
      <c r="L2" s="1" t="s">
        <v>61</v>
      </c>
      <c r="M2" s="1" t="s">
        <v>58</v>
      </c>
      <c r="N2" s="1" t="s">
        <v>58</v>
      </c>
      <c r="O2" s="1" t="s">
        <v>61</v>
      </c>
      <c r="P2" s="1" t="s">
        <v>61</v>
      </c>
      <c r="Q2" s="1" t="s">
        <v>61</v>
      </c>
      <c r="R2" s="1" t="s">
        <v>61</v>
      </c>
      <c r="S2" s="1" t="s">
        <v>61</v>
      </c>
      <c r="T2" s="1" t="s">
        <v>61</v>
      </c>
      <c r="U2" s="1" t="s">
        <v>61</v>
      </c>
      <c r="V2" s="1" t="s">
        <v>61</v>
      </c>
      <c r="W2" s="1" t="s">
        <v>61</v>
      </c>
      <c r="X2" s="1" t="s">
        <v>61</v>
      </c>
      <c r="Y2" s="1" t="s">
        <v>61</v>
      </c>
      <c r="Z2" s="1" t="s">
        <v>58</v>
      </c>
      <c r="AA2" s="1" t="s">
        <v>58</v>
      </c>
      <c r="AC2" s="27" t="s">
        <v>167</v>
      </c>
      <c r="AD2" s="27"/>
      <c r="AE2" s="7"/>
      <c r="AF2" s="1" t="s">
        <v>65</v>
      </c>
      <c r="AG2" s="1" t="s">
        <v>65</v>
      </c>
      <c r="AH2" s="1" t="s">
        <v>65</v>
      </c>
      <c r="AI2" s="1" t="s">
        <v>65</v>
      </c>
      <c r="AJ2" s="1" t="s">
        <v>65</v>
      </c>
      <c r="AK2" s="1" t="s">
        <v>65</v>
      </c>
      <c r="AL2" s="1" t="s">
        <v>65</v>
      </c>
      <c r="AM2" s="1" t="s">
        <v>65</v>
      </c>
      <c r="AN2" s="1" t="s">
        <v>65</v>
      </c>
      <c r="AO2" s="1" t="s">
        <v>65</v>
      </c>
      <c r="AP2" s="1" t="s">
        <v>65</v>
      </c>
      <c r="AQ2" s="1" t="s">
        <v>65</v>
      </c>
      <c r="AR2" s="1" t="s">
        <v>65</v>
      </c>
      <c r="AT2" s="27" t="s">
        <v>169</v>
      </c>
      <c r="AU2" s="27"/>
      <c r="AV2" s="9"/>
      <c r="AW2" s="1" t="s">
        <v>64</v>
      </c>
      <c r="AX2" s="1" t="s">
        <v>64</v>
      </c>
      <c r="AY2" s="1" t="s">
        <v>64</v>
      </c>
      <c r="AZ2" s="1" t="s">
        <v>64</v>
      </c>
      <c r="BB2" s="27" t="s">
        <v>170</v>
      </c>
      <c r="BC2" s="27"/>
      <c r="BD2" s="9"/>
      <c r="BE2" s="1" t="s">
        <v>69</v>
      </c>
      <c r="BF2" s="1" t="s">
        <v>69</v>
      </c>
      <c r="BG2" s="1" t="s">
        <v>69</v>
      </c>
      <c r="BI2" s="27" t="s">
        <v>171</v>
      </c>
      <c r="BJ2" s="27"/>
      <c r="BK2" s="9"/>
      <c r="BL2" s="1" t="s">
        <v>68</v>
      </c>
      <c r="BM2" s="1" t="s">
        <v>68</v>
      </c>
      <c r="BO2" s="27" t="s">
        <v>172</v>
      </c>
      <c r="BP2" s="27"/>
      <c r="BQ2" s="9"/>
      <c r="BR2" s="1" t="s">
        <v>180</v>
      </c>
      <c r="BS2" s="1" t="s">
        <v>179</v>
      </c>
      <c r="BT2" s="1" t="s">
        <v>179</v>
      </c>
      <c r="BU2" s="1" t="s">
        <v>179</v>
      </c>
      <c r="BV2" s="1" t="s">
        <v>179</v>
      </c>
      <c r="BW2" s="1" t="s">
        <v>179</v>
      </c>
      <c r="BX2" s="1" t="s">
        <v>179</v>
      </c>
      <c r="BY2" s="1" t="s">
        <v>179</v>
      </c>
      <c r="BZ2" s="1" t="s">
        <v>179</v>
      </c>
      <c r="CA2" s="1" t="s">
        <v>179</v>
      </c>
      <c r="CB2" s="1" t="s">
        <v>179</v>
      </c>
      <c r="CC2" s="1" t="s">
        <v>179</v>
      </c>
      <c r="CD2" s="1" t="s">
        <v>179</v>
      </c>
      <c r="CE2" s="1" t="s">
        <v>179</v>
      </c>
      <c r="CF2" s="1" t="s">
        <v>179</v>
      </c>
      <c r="CG2" s="1" t="s">
        <v>179</v>
      </c>
      <c r="CH2" s="1" t="s">
        <v>179</v>
      </c>
      <c r="CI2" s="1" t="s">
        <v>179</v>
      </c>
      <c r="CJ2" s="1" t="s">
        <v>179</v>
      </c>
      <c r="CL2" s="27" t="s">
        <v>173</v>
      </c>
      <c r="CM2" s="27"/>
      <c r="CN2" s="9"/>
      <c r="CO2" s="1" t="s">
        <v>177</v>
      </c>
      <c r="CP2" s="1" t="s">
        <v>177</v>
      </c>
      <c r="CQ2" s="1" t="s">
        <v>177</v>
      </c>
      <c r="CR2" s="1" t="s">
        <v>177</v>
      </c>
      <c r="CS2" s="1" t="s">
        <v>177</v>
      </c>
      <c r="CT2" s="1" t="s">
        <v>177</v>
      </c>
      <c r="CU2" s="1" t="s">
        <v>177</v>
      </c>
      <c r="CV2" s="1" t="s">
        <v>177</v>
      </c>
      <c r="CW2" s="1" t="s">
        <v>177</v>
      </c>
      <c r="CX2" s="1" t="s">
        <v>177</v>
      </c>
      <c r="CY2" s="1" t="s">
        <v>177</v>
      </c>
      <c r="CZ2" s="1" t="s">
        <v>177</v>
      </c>
      <c r="DA2" s="1" t="s">
        <v>177</v>
      </c>
      <c r="DC2" s="27" t="s">
        <v>178</v>
      </c>
      <c r="DD2" s="27"/>
      <c r="DE2" s="7" t="s">
        <v>141</v>
      </c>
      <c r="DF2" s="10">
        <v>43191</v>
      </c>
      <c r="DG2" s="10">
        <v>43191</v>
      </c>
      <c r="DH2" s="10">
        <v>43191</v>
      </c>
      <c r="DI2" s="10">
        <v>43191</v>
      </c>
      <c r="DJ2" s="10">
        <v>43221</v>
      </c>
      <c r="DK2" s="10">
        <v>43435</v>
      </c>
      <c r="DL2" s="10">
        <v>43435</v>
      </c>
      <c r="DM2" s="10">
        <v>43435</v>
      </c>
      <c r="DN2" s="10">
        <v>43497</v>
      </c>
      <c r="DO2" s="10">
        <v>43497</v>
      </c>
      <c r="DP2" s="10">
        <v>43497</v>
      </c>
      <c r="DQ2" s="10">
        <v>43497</v>
      </c>
      <c r="DR2" s="10">
        <v>43497</v>
      </c>
      <c r="DS2" s="10">
        <v>43556</v>
      </c>
      <c r="DT2" s="10">
        <v>43556</v>
      </c>
      <c r="DU2" s="10">
        <v>43556</v>
      </c>
      <c r="DV2" s="10">
        <v>43556</v>
      </c>
      <c r="DW2" s="10">
        <v>43556</v>
      </c>
      <c r="DX2" s="7"/>
      <c r="DY2" s="10">
        <v>43556</v>
      </c>
      <c r="DZ2" s="10">
        <v>43556</v>
      </c>
      <c r="EA2" s="10">
        <v>43556</v>
      </c>
      <c r="EB2" s="10">
        <v>43556</v>
      </c>
      <c r="EC2" s="10">
        <v>43556</v>
      </c>
    </row>
    <row r="3" spans="1:135" s="24" customFormat="1" ht="33" customHeight="1" x14ac:dyDescent="0.2">
      <c r="A3" s="24" t="s">
        <v>204</v>
      </c>
      <c r="D3" s="24" t="s">
        <v>189</v>
      </c>
      <c r="E3" s="24" t="s">
        <v>189</v>
      </c>
      <c r="F3" s="24" t="s">
        <v>189</v>
      </c>
      <c r="G3" s="24" t="s">
        <v>189</v>
      </c>
      <c r="H3" s="24" t="s">
        <v>189</v>
      </c>
      <c r="I3" s="24" t="s">
        <v>189</v>
      </c>
      <c r="J3" s="24" t="s">
        <v>191</v>
      </c>
      <c r="K3" s="24" t="s">
        <v>191</v>
      </c>
      <c r="L3" s="24" t="s">
        <v>189</v>
      </c>
      <c r="M3" s="24" t="s">
        <v>191</v>
      </c>
      <c r="N3" s="24" t="s">
        <v>191</v>
      </c>
      <c r="O3" s="24" t="s">
        <v>190</v>
      </c>
      <c r="P3" s="24" t="s">
        <v>190</v>
      </c>
      <c r="Q3" s="24" t="s">
        <v>190</v>
      </c>
      <c r="R3" s="24" t="s">
        <v>190</v>
      </c>
      <c r="S3" s="24" t="s">
        <v>190</v>
      </c>
      <c r="T3" s="24" t="s">
        <v>190</v>
      </c>
      <c r="U3" s="24" t="s">
        <v>190</v>
      </c>
      <c r="V3" s="24" t="s">
        <v>190</v>
      </c>
      <c r="W3" s="24" t="s">
        <v>190</v>
      </c>
      <c r="X3" s="24" t="s">
        <v>190</v>
      </c>
      <c r="Y3" s="24" t="s">
        <v>190</v>
      </c>
      <c r="Z3" s="24" t="s">
        <v>191</v>
      </c>
      <c r="AA3" s="24" t="s">
        <v>191</v>
      </c>
      <c r="AE3" s="25"/>
      <c r="AF3" s="24" t="s">
        <v>192</v>
      </c>
      <c r="AG3" s="24" t="s">
        <v>193</v>
      </c>
      <c r="AH3" s="24" t="s">
        <v>193</v>
      </c>
      <c r="AI3" s="24" t="s">
        <v>193</v>
      </c>
      <c r="AJ3" s="24" t="s">
        <v>193</v>
      </c>
      <c r="AK3" s="24" t="s">
        <v>193</v>
      </c>
      <c r="AL3" s="24" t="s">
        <v>192</v>
      </c>
      <c r="AM3" s="24" t="s">
        <v>192</v>
      </c>
      <c r="AN3" s="24" t="s">
        <v>192</v>
      </c>
      <c r="AO3" s="24" t="s">
        <v>193</v>
      </c>
      <c r="AP3" s="24" t="s">
        <v>192</v>
      </c>
      <c r="AQ3" s="24" t="s">
        <v>192</v>
      </c>
      <c r="AR3" s="24" t="s">
        <v>192</v>
      </c>
      <c r="AV3" s="25"/>
      <c r="AW3" s="24" t="s">
        <v>192</v>
      </c>
      <c r="AX3" s="24" t="s">
        <v>192</v>
      </c>
      <c r="AY3" s="24" t="s">
        <v>192</v>
      </c>
      <c r="AZ3" s="24" t="s">
        <v>192</v>
      </c>
      <c r="BD3" s="25"/>
      <c r="BE3" s="24" t="s">
        <v>192</v>
      </c>
      <c r="BF3" s="24" t="s">
        <v>192</v>
      </c>
      <c r="BG3" s="24" t="s">
        <v>192</v>
      </c>
      <c r="BK3" s="25"/>
      <c r="BL3" s="24" t="s">
        <v>194</v>
      </c>
      <c r="BM3" s="24" t="s">
        <v>194</v>
      </c>
      <c r="BQ3" s="25"/>
      <c r="BR3" s="24" t="s">
        <v>195</v>
      </c>
      <c r="BS3" s="24" t="s">
        <v>197</v>
      </c>
      <c r="BT3" s="24" t="s">
        <v>196</v>
      </c>
      <c r="BU3" s="24" t="s">
        <v>196</v>
      </c>
      <c r="BV3" s="24" t="s">
        <v>196</v>
      </c>
      <c r="BW3" s="24" t="s">
        <v>196</v>
      </c>
      <c r="BX3" s="24" t="s">
        <v>198</v>
      </c>
      <c r="BY3" s="24" t="s">
        <v>196</v>
      </c>
      <c r="BZ3" s="24" t="s">
        <v>196</v>
      </c>
      <c r="CA3" s="24" t="s">
        <v>196</v>
      </c>
      <c r="CB3" s="24" t="s">
        <v>196</v>
      </c>
      <c r="CC3" s="24" t="s">
        <v>196</v>
      </c>
      <c r="CD3" s="24" t="s">
        <v>196</v>
      </c>
      <c r="CE3" s="24" t="s">
        <v>196</v>
      </c>
      <c r="CF3" s="24" t="s">
        <v>196</v>
      </c>
      <c r="CG3" s="24" t="s">
        <v>196</v>
      </c>
      <c r="CH3" s="24" t="s">
        <v>196</v>
      </c>
      <c r="CI3" s="24" t="s">
        <v>196</v>
      </c>
      <c r="CJ3" s="24" t="s">
        <v>199</v>
      </c>
      <c r="CN3" s="25"/>
      <c r="CO3" s="24" t="s">
        <v>200</v>
      </c>
      <c r="CP3" s="24" t="s">
        <v>201</v>
      </c>
      <c r="CQ3" s="24" t="s">
        <v>202</v>
      </c>
      <c r="CR3" s="24" t="s">
        <v>200</v>
      </c>
      <c r="CS3" s="24" t="s">
        <v>200</v>
      </c>
      <c r="CT3" s="24" t="s">
        <v>200</v>
      </c>
      <c r="CU3" s="24" t="s">
        <v>203</v>
      </c>
      <c r="CV3" s="24" t="s">
        <v>203</v>
      </c>
      <c r="CW3" s="24" t="s">
        <v>200</v>
      </c>
      <c r="CX3" s="24" t="s">
        <v>196</v>
      </c>
      <c r="CY3" s="24" t="s">
        <v>200</v>
      </c>
      <c r="CZ3" s="24" t="s">
        <v>196</v>
      </c>
      <c r="DA3" s="24" t="s">
        <v>196</v>
      </c>
      <c r="DE3" s="25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5"/>
      <c r="DY3" s="26"/>
      <c r="DZ3" s="26"/>
      <c r="EA3" s="26"/>
      <c r="EB3" s="26"/>
      <c r="EC3" s="26"/>
    </row>
    <row r="4" spans="1:135" x14ac:dyDescent="0.2">
      <c r="A4" s="1" t="s">
        <v>2</v>
      </c>
      <c r="D4" s="1" t="s">
        <v>59</v>
      </c>
      <c r="E4" s="1" t="s">
        <v>60</v>
      </c>
      <c r="F4" s="1" t="s">
        <v>60</v>
      </c>
      <c r="G4" s="1" t="s">
        <v>60</v>
      </c>
      <c r="H4" s="1" t="s">
        <v>60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C4" s="1" t="s">
        <v>168</v>
      </c>
      <c r="AE4" s="7"/>
      <c r="AF4" s="1">
        <v>4</v>
      </c>
      <c r="AG4" s="1">
        <v>4</v>
      </c>
      <c r="AH4" s="1">
        <v>4</v>
      </c>
      <c r="AI4" s="1">
        <v>4</v>
      </c>
      <c r="AJ4" s="1">
        <v>4</v>
      </c>
      <c r="AK4" s="1">
        <v>4</v>
      </c>
      <c r="AL4" s="1">
        <v>4</v>
      </c>
      <c r="AM4" s="1">
        <v>4</v>
      </c>
      <c r="AN4" s="1">
        <v>4</v>
      </c>
      <c r="AO4" s="1">
        <v>4</v>
      </c>
      <c r="AP4" s="1">
        <v>4</v>
      </c>
      <c r="AQ4" s="1">
        <v>4</v>
      </c>
      <c r="AR4" s="1">
        <v>4</v>
      </c>
      <c r="AT4" s="1" t="s">
        <v>168</v>
      </c>
      <c r="AV4" s="7"/>
      <c r="AW4" s="1">
        <v>4</v>
      </c>
      <c r="AX4" s="1">
        <v>4</v>
      </c>
      <c r="AY4" s="1">
        <v>4</v>
      </c>
      <c r="AZ4" s="1">
        <v>4</v>
      </c>
      <c r="BB4" s="1" t="s">
        <v>168</v>
      </c>
      <c r="BD4" s="7"/>
      <c r="BE4" s="1">
        <v>4</v>
      </c>
      <c r="BF4" s="1">
        <v>4</v>
      </c>
      <c r="BG4" s="1">
        <v>4</v>
      </c>
      <c r="BI4" s="1" t="s">
        <v>168</v>
      </c>
      <c r="BK4" s="7"/>
      <c r="BL4" s="1" t="s">
        <v>67</v>
      </c>
      <c r="BM4" s="1" t="s">
        <v>67</v>
      </c>
      <c r="BO4" s="1" t="s">
        <v>168</v>
      </c>
      <c r="BQ4" s="7"/>
      <c r="BR4" s="1" t="s">
        <v>67</v>
      </c>
      <c r="BS4" s="1" t="s">
        <v>59</v>
      </c>
      <c r="BT4" s="1" t="s">
        <v>59</v>
      </c>
      <c r="BU4" s="1" t="s">
        <v>59</v>
      </c>
      <c r="BV4" s="1" t="s">
        <v>59</v>
      </c>
      <c r="BW4" s="1" t="s">
        <v>59</v>
      </c>
      <c r="BX4" s="1" t="s">
        <v>59</v>
      </c>
      <c r="BY4" s="1" t="s">
        <v>59</v>
      </c>
      <c r="BZ4" s="1" t="s">
        <v>59</v>
      </c>
      <c r="CA4" s="1" t="s">
        <v>59</v>
      </c>
      <c r="CB4" s="1" t="s">
        <v>59</v>
      </c>
      <c r="CC4" s="1" t="s">
        <v>59</v>
      </c>
      <c r="CD4" s="1" t="s">
        <v>59</v>
      </c>
      <c r="CE4" s="1" t="s">
        <v>60</v>
      </c>
      <c r="CF4" s="1" t="s">
        <v>60</v>
      </c>
      <c r="CG4" s="1" t="s">
        <v>60</v>
      </c>
      <c r="CH4" s="1" t="s">
        <v>60</v>
      </c>
      <c r="CI4" s="1" t="s">
        <v>60</v>
      </c>
      <c r="CJ4" s="1" t="s">
        <v>60</v>
      </c>
      <c r="CL4" s="1" t="s">
        <v>168</v>
      </c>
      <c r="CN4" s="7"/>
      <c r="CO4" s="1">
        <v>4</v>
      </c>
      <c r="CP4" s="1">
        <v>4</v>
      </c>
      <c r="CQ4" s="1">
        <v>4</v>
      </c>
      <c r="CR4" s="1">
        <v>4</v>
      </c>
      <c r="CS4" s="1">
        <v>4</v>
      </c>
      <c r="CT4" s="1">
        <v>4</v>
      </c>
      <c r="CU4" s="1">
        <v>4</v>
      </c>
      <c r="CV4" s="1">
        <v>4</v>
      </c>
      <c r="CW4" s="1">
        <v>4</v>
      </c>
      <c r="CX4" s="1">
        <v>4</v>
      </c>
      <c r="CY4" s="1">
        <v>4</v>
      </c>
      <c r="CZ4" s="1">
        <v>4</v>
      </c>
      <c r="DA4" s="1">
        <v>4</v>
      </c>
      <c r="DC4" s="1" t="s">
        <v>168</v>
      </c>
      <c r="DE4" s="7"/>
      <c r="DX4" s="7"/>
    </row>
    <row r="5" spans="1:135" x14ac:dyDescent="0.2">
      <c r="A5" s="1" t="s">
        <v>176</v>
      </c>
      <c r="D5" s="1">
        <v>730.29</v>
      </c>
      <c r="E5" s="1">
        <v>739.37</v>
      </c>
      <c r="F5" s="1">
        <v>743.55</v>
      </c>
      <c r="G5" s="1">
        <v>745.08</v>
      </c>
      <c r="H5" s="1">
        <v>745.77499999999998</v>
      </c>
      <c r="I5" s="1">
        <v>747.06</v>
      </c>
      <c r="J5" s="1">
        <v>794.49</v>
      </c>
      <c r="K5" s="1">
        <v>867.94999999999993</v>
      </c>
      <c r="L5" s="1">
        <v>996.17499999999995</v>
      </c>
      <c r="M5" s="1">
        <v>1212.67</v>
      </c>
      <c r="N5" s="1">
        <v>1249.99</v>
      </c>
      <c r="O5" s="1">
        <v>1257.32</v>
      </c>
      <c r="P5" s="1">
        <v>1263.4549999999999</v>
      </c>
      <c r="Q5" s="1">
        <v>1270.68</v>
      </c>
      <c r="R5" s="1">
        <v>1279.04</v>
      </c>
      <c r="S5" s="1">
        <v>1279.98</v>
      </c>
      <c r="T5" s="1">
        <v>1285.55</v>
      </c>
      <c r="U5" s="1">
        <v>1287.2950000000001</v>
      </c>
      <c r="V5" s="1">
        <v>1287.4100000000001</v>
      </c>
      <c r="W5" s="1">
        <v>1288.0350000000001</v>
      </c>
      <c r="X5" s="1">
        <v>1309.21</v>
      </c>
      <c r="Y5" s="1">
        <v>1311.9</v>
      </c>
      <c r="Z5" s="1">
        <v>1320.68</v>
      </c>
      <c r="AA5" s="1">
        <v>1334.325</v>
      </c>
      <c r="AE5" s="7"/>
      <c r="AF5" s="1">
        <v>763.17499999999995</v>
      </c>
      <c r="AG5" s="1">
        <v>848.52</v>
      </c>
      <c r="AH5" s="1">
        <v>848.52</v>
      </c>
      <c r="AI5" s="1">
        <v>853</v>
      </c>
      <c r="AJ5" s="1">
        <v>854.73</v>
      </c>
      <c r="AK5" s="1">
        <v>865.47</v>
      </c>
      <c r="AL5" s="1">
        <v>887.04000000000008</v>
      </c>
      <c r="AM5" s="1">
        <v>913.07999999999993</v>
      </c>
      <c r="AN5" s="1">
        <v>914.625</v>
      </c>
      <c r="AO5" s="1">
        <v>934.83</v>
      </c>
      <c r="AP5" s="1">
        <v>1016.23</v>
      </c>
      <c r="AQ5" s="1">
        <v>1027.0749999999998</v>
      </c>
      <c r="AR5" s="1">
        <v>1084.6899999999998</v>
      </c>
      <c r="AV5" s="7"/>
      <c r="AW5" s="1">
        <v>772.37</v>
      </c>
      <c r="AX5" s="1">
        <v>1124.145</v>
      </c>
      <c r="AY5" s="1">
        <v>1130.7</v>
      </c>
      <c r="AZ5" s="1">
        <v>1138.1399999999999</v>
      </c>
      <c r="BD5" s="7"/>
      <c r="BE5" s="1">
        <v>920.36</v>
      </c>
      <c r="BF5" s="1">
        <v>1135.3399999999999</v>
      </c>
      <c r="BG5" s="1">
        <v>1161.4000000000001</v>
      </c>
      <c r="BK5" s="7"/>
      <c r="BL5" s="1">
        <v>715.995</v>
      </c>
      <c r="BM5" s="1">
        <v>717.73500000000001</v>
      </c>
      <c r="BQ5" s="7"/>
      <c r="BR5" s="1">
        <v>721.45</v>
      </c>
      <c r="BS5" s="1">
        <v>721.755</v>
      </c>
      <c r="BT5" s="1">
        <v>723.81000000000006</v>
      </c>
      <c r="BU5" s="1">
        <v>726.21</v>
      </c>
      <c r="BV5" s="1">
        <v>728.46</v>
      </c>
      <c r="BW5" s="1">
        <v>729.54000000000008</v>
      </c>
      <c r="BX5" s="1">
        <v>730.29</v>
      </c>
      <c r="BY5" s="1">
        <v>731.68999999999994</v>
      </c>
      <c r="BZ5" s="1">
        <v>732.18</v>
      </c>
      <c r="CA5" s="1">
        <v>733.74</v>
      </c>
      <c r="CB5" s="1">
        <v>734.25</v>
      </c>
      <c r="CC5" s="1">
        <v>735.73</v>
      </c>
      <c r="CD5" s="1">
        <v>737.51</v>
      </c>
      <c r="CE5" s="1">
        <v>738.03000000000009</v>
      </c>
      <c r="CF5" s="1">
        <v>744.46</v>
      </c>
      <c r="CG5" s="1">
        <v>745.42</v>
      </c>
      <c r="CH5" s="1">
        <v>746.4</v>
      </c>
      <c r="CI5" s="1">
        <v>757.58</v>
      </c>
      <c r="CJ5" s="1">
        <v>759.01499999999999</v>
      </c>
      <c r="CN5" s="7"/>
      <c r="CO5" s="1">
        <v>997.65</v>
      </c>
      <c r="CP5" s="1">
        <v>1005.7</v>
      </c>
      <c r="CQ5" s="1">
        <v>1209.19</v>
      </c>
      <c r="CR5" s="1">
        <v>1224.4000000000001</v>
      </c>
      <c r="CS5" s="1">
        <v>1242</v>
      </c>
      <c r="CT5" s="1">
        <v>1260.4250000000002</v>
      </c>
      <c r="CU5" s="1">
        <v>1266.44</v>
      </c>
      <c r="CV5" s="1">
        <v>1268.74</v>
      </c>
      <c r="CW5" s="1">
        <v>1272.97</v>
      </c>
      <c r="CX5" s="1">
        <v>1292.53</v>
      </c>
      <c r="CY5" s="1">
        <v>1301.08</v>
      </c>
      <c r="CZ5" s="1">
        <v>1303.05</v>
      </c>
      <c r="DA5" s="1">
        <v>1334.325</v>
      </c>
      <c r="DE5" s="7"/>
      <c r="DX5" s="7"/>
      <c r="DY5" s="10"/>
      <c r="DZ5" s="10"/>
      <c r="EA5" s="10"/>
      <c r="EB5" s="10"/>
      <c r="EC5" s="10"/>
    </row>
    <row r="6" spans="1:135" ht="51" x14ac:dyDescent="0.2">
      <c r="A6" s="1" t="s">
        <v>1</v>
      </c>
      <c r="D6" s="11" t="s">
        <v>63</v>
      </c>
      <c r="E6" s="11" t="s">
        <v>63</v>
      </c>
      <c r="F6" s="11" t="s">
        <v>63</v>
      </c>
      <c r="G6" s="11" t="s">
        <v>63</v>
      </c>
      <c r="H6" s="11" t="s">
        <v>63</v>
      </c>
      <c r="I6" s="11" t="s">
        <v>63</v>
      </c>
      <c r="J6" s="11" t="s">
        <v>63</v>
      </c>
      <c r="K6" s="11" t="s">
        <v>63</v>
      </c>
      <c r="L6" s="11" t="s">
        <v>63</v>
      </c>
      <c r="M6" s="11" t="s">
        <v>63</v>
      </c>
      <c r="N6" s="11" t="s">
        <v>63</v>
      </c>
      <c r="O6" s="11" t="s">
        <v>63</v>
      </c>
      <c r="P6" s="11" t="s">
        <v>63</v>
      </c>
      <c r="Q6" s="11" t="s">
        <v>63</v>
      </c>
      <c r="R6" s="11" t="s">
        <v>63</v>
      </c>
      <c r="S6" s="11" t="s">
        <v>63</v>
      </c>
      <c r="T6" s="11" t="s">
        <v>63</v>
      </c>
      <c r="U6" s="11" t="s">
        <v>63</v>
      </c>
      <c r="V6" s="11" t="s">
        <v>63</v>
      </c>
      <c r="W6" s="11" t="s">
        <v>63</v>
      </c>
      <c r="X6" s="11" t="s">
        <v>63</v>
      </c>
      <c r="Y6" s="11" t="s">
        <v>63</v>
      </c>
      <c r="Z6" s="11" t="s">
        <v>63</v>
      </c>
      <c r="AA6" s="11" t="s">
        <v>63</v>
      </c>
      <c r="AB6" s="11"/>
      <c r="AE6" s="12"/>
      <c r="AF6" s="11" t="s">
        <v>63</v>
      </c>
      <c r="AG6" s="11" t="s">
        <v>63</v>
      </c>
      <c r="AH6" s="11" t="s">
        <v>63</v>
      </c>
      <c r="AI6" s="11" t="s">
        <v>63</v>
      </c>
      <c r="AJ6" s="11" t="s">
        <v>63</v>
      </c>
      <c r="AK6" s="11" t="s">
        <v>63</v>
      </c>
      <c r="AL6" s="11" t="s">
        <v>63</v>
      </c>
      <c r="AM6" s="11" t="s">
        <v>63</v>
      </c>
      <c r="AN6" s="11" t="s">
        <v>63</v>
      </c>
      <c r="AO6" s="11" t="s">
        <v>63</v>
      </c>
      <c r="AP6" s="11" t="s">
        <v>63</v>
      </c>
      <c r="AQ6" s="11" t="s">
        <v>63</v>
      </c>
      <c r="AR6" s="11" t="s">
        <v>63</v>
      </c>
      <c r="AS6" s="11"/>
      <c r="AV6" s="7"/>
      <c r="AW6" s="11" t="s">
        <v>63</v>
      </c>
      <c r="AX6" s="11" t="s">
        <v>63</v>
      </c>
      <c r="AY6" s="11" t="s">
        <v>63</v>
      </c>
      <c r="AZ6" s="11" t="s">
        <v>63</v>
      </c>
      <c r="BA6" s="11"/>
      <c r="BD6" s="7"/>
      <c r="BE6" s="11" t="s">
        <v>63</v>
      </c>
      <c r="BF6" s="11" t="s">
        <v>63</v>
      </c>
      <c r="BG6" s="11" t="s">
        <v>63</v>
      </c>
      <c r="BK6" s="7"/>
      <c r="BL6" s="11" t="s">
        <v>63</v>
      </c>
      <c r="BM6" s="11" t="s">
        <v>63</v>
      </c>
      <c r="BN6" s="11"/>
      <c r="BQ6" s="7"/>
      <c r="BR6" s="11" t="s">
        <v>66</v>
      </c>
      <c r="BS6" s="11" t="s">
        <v>66</v>
      </c>
      <c r="BT6" s="11" t="s">
        <v>66</v>
      </c>
      <c r="BU6" s="11" t="s">
        <v>66</v>
      </c>
      <c r="BV6" s="11" t="s">
        <v>66</v>
      </c>
      <c r="BW6" s="11" t="s">
        <v>66</v>
      </c>
      <c r="BX6" s="11" t="s">
        <v>66</v>
      </c>
      <c r="BY6" s="11" t="s">
        <v>66</v>
      </c>
      <c r="BZ6" s="11" t="s">
        <v>66</v>
      </c>
      <c r="CA6" s="11" t="s">
        <v>66</v>
      </c>
      <c r="CB6" s="11" t="s">
        <v>66</v>
      </c>
      <c r="CC6" s="11" t="s">
        <v>66</v>
      </c>
      <c r="CD6" s="11" t="s">
        <v>66</v>
      </c>
      <c r="CE6" s="11" t="s">
        <v>66</v>
      </c>
      <c r="CF6" s="11" t="s">
        <v>66</v>
      </c>
      <c r="CG6" s="11" t="s">
        <v>66</v>
      </c>
      <c r="CH6" s="11" t="s">
        <v>66</v>
      </c>
      <c r="CI6" s="11" t="s">
        <v>66</v>
      </c>
      <c r="CJ6" s="11" t="s">
        <v>66</v>
      </c>
      <c r="CN6" s="7"/>
      <c r="CO6" s="11" t="s">
        <v>66</v>
      </c>
      <c r="CP6" s="11" t="s">
        <v>66</v>
      </c>
      <c r="CQ6" s="11" t="s">
        <v>66</v>
      </c>
      <c r="CR6" s="11" t="s">
        <v>66</v>
      </c>
      <c r="CS6" s="11" t="s">
        <v>66</v>
      </c>
      <c r="CT6" s="11" t="s">
        <v>66</v>
      </c>
      <c r="CU6" s="11" t="s">
        <v>66</v>
      </c>
      <c r="CV6" s="11" t="s">
        <v>66</v>
      </c>
      <c r="CW6" s="11" t="s">
        <v>66</v>
      </c>
      <c r="CX6" s="11" t="s">
        <v>66</v>
      </c>
      <c r="CY6" s="11" t="s">
        <v>66</v>
      </c>
      <c r="CZ6" s="11" t="s">
        <v>66</v>
      </c>
      <c r="DA6" s="11" t="s">
        <v>66</v>
      </c>
      <c r="DE6" s="7"/>
      <c r="DX6" s="7"/>
      <c r="ED6" s="13"/>
      <c r="EE6" s="13"/>
    </row>
    <row r="7" spans="1:135" x14ac:dyDescent="0.2">
      <c r="A7" s="2"/>
      <c r="AE7" s="7"/>
      <c r="AV7" s="7"/>
      <c r="BD7" s="7"/>
      <c r="BK7" s="7"/>
      <c r="BQ7" s="7"/>
      <c r="CN7" s="7"/>
      <c r="DE7" s="7"/>
      <c r="DX7" s="7"/>
      <c r="ED7" s="13"/>
      <c r="EE7" s="13"/>
    </row>
    <row r="8" spans="1:135" x14ac:dyDescent="0.2">
      <c r="AC8" s="1" t="s">
        <v>165</v>
      </c>
      <c r="AD8" s="1" t="s">
        <v>166</v>
      </c>
      <c r="AE8" s="7"/>
      <c r="AT8" s="1" t="s">
        <v>165</v>
      </c>
      <c r="AU8" s="1" t="s">
        <v>166</v>
      </c>
      <c r="AV8" s="7"/>
      <c r="BB8" s="1" t="s">
        <v>165</v>
      </c>
      <c r="BC8" s="1" t="s">
        <v>166</v>
      </c>
      <c r="BD8" s="7"/>
      <c r="BI8" s="1" t="s">
        <v>165</v>
      </c>
      <c r="BJ8" s="1" t="s">
        <v>166</v>
      </c>
      <c r="BK8" s="7"/>
      <c r="BO8" s="1" t="s">
        <v>165</v>
      </c>
      <c r="BP8" s="1" t="s">
        <v>166</v>
      </c>
      <c r="BQ8" s="7"/>
      <c r="CL8" s="1" t="s">
        <v>165</v>
      </c>
      <c r="CM8" s="1" t="s">
        <v>166</v>
      </c>
      <c r="CN8" s="7"/>
      <c r="DC8" s="1" t="s">
        <v>165</v>
      </c>
      <c r="DD8" s="1" t="s">
        <v>166</v>
      </c>
      <c r="DE8" s="7"/>
      <c r="DX8" s="7"/>
    </row>
    <row r="9" spans="1:135" ht="18" x14ac:dyDescent="0.2">
      <c r="A9" s="14" t="s">
        <v>181</v>
      </c>
      <c r="B9" s="1" t="s">
        <v>55</v>
      </c>
      <c r="C9" s="1" t="s">
        <v>56</v>
      </c>
      <c r="D9" s="15">
        <v>12.432677809942382</v>
      </c>
      <c r="E9" s="15">
        <v>14.520837913087552</v>
      </c>
      <c r="F9" s="15">
        <v>13.75621169611291</v>
      </c>
      <c r="G9" s="15">
        <v>14.091369283525035</v>
      </c>
      <c r="H9" s="15">
        <v>11.636750137309804</v>
      </c>
      <c r="I9" s="15">
        <v>13.81453899231856</v>
      </c>
      <c r="J9" s="15">
        <v>15.072024230549742</v>
      </c>
      <c r="K9" s="15">
        <v>12.10079273746733</v>
      </c>
      <c r="L9" s="15">
        <v>13.712024602519486</v>
      </c>
      <c r="M9" s="15">
        <v>13.426580657905831</v>
      </c>
      <c r="N9" s="15">
        <v>13.383977847299256</v>
      </c>
      <c r="O9" s="15">
        <v>12.079490005178236</v>
      </c>
      <c r="P9" s="15">
        <v>13.386965944049322</v>
      </c>
      <c r="Q9" s="15">
        <v>12.695560525781051</v>
      </c>
      <c r="R9" s="15">
        <v>14.248333519938901</v>
      </c>
      <c r="S9" s="15">
        <v>17.191881068401774</v>
      </c>
      <c r="T9" s="15">
        <v>13.149080293035354</v>
      </c>
      <c r="U9" s="15">
        <v>13.515235100084627</v>
      </c>
      <c r="V9" s="15">
        <v>13.383920817027095</v>
      </c>
      <c r="W9" s="15">
        <v>14.018330181995655</v>
      </c>
      <c r="X9" s="15">
        <v>12.776942830252874</v>
      </c>
      <c r="Y9" s="15">
        <v>12.402988620674632</v>
      </c>
      <c r="Z9" s="15">
        <v>14.41994621635591</v>
      </c>
      <c r="AA9" s="15">
        <v>12.218238811112357</v>
      </c>
      <c r="AC9" s="15">
        <f>AVERAGE(D9:AA9)</f>
        <v>13.476445826746906</v>
      </c>
      <c r="AD9" s="15">
        <f>2*STDEV(D9:AA9)</f>
        <v>2.3640616614547705</v>
      </c>
      <c r="AE9" s="7"/>
      <c r="AF9" s="15">
        <v>16.252610824685362</v>
      </c>
      <c r="AG9" s="15">
        <v>14.321478593627122</v>
      </c>
      <c r="AH9" s="15">
        <v>14.506219270913869</v>
      </c>
      <c r="AI9" s="15">
        <v>15.011520623349336</v>
      </c>
      <c r="AJ9" s="15">
        <v>14.968568212769888</v>
      </c>
      <c r="AK9" s="15">
        <v>13.604831043403205</v>
      </c>
      <c r="AL9" s="15">
        <v>14.648780593640097</v>
      </c>
      <c r="AM9" s="15">
        <v>13.751351565541755</v>
      </c>
      <c r="AN9" s="15">
        <v>14.771312061106611</v>
      </c>
      <c r="AO9" s="15">
        <v>14.474547284748581</v>
      </c>
      <c r="AP9" s="15">
        <v>13.540958914801687</v>
      </c>
      <c r="AQ9" s="15">
        <v>12.767891906007314</v>
      </c>
      <c r="AR9" s="15">
        <v>15.523260256463178</v>
      </c>
      <c r="AT9" s="15">
        <f>AVERAGE(AF9:AR9)</f>
        <v>14.472563934696769</v>
      </c>
      <c r="AU9" s="15">
        <f>2*STDEV(AF9:AR9)</f>
        <v>1.8257594481318817</v>
      </c>
      <c r="AV9" s="16"/>
      <c r="AW9" s="15">
        <v>14.796339717710563</v>
      </c>
      <c r="AX9" s="15">
        <v>15.111166224756925</v>
      </c>
      <c r="AY9" s="15">
        <v>14.498164541413884</v>
      </c>
      <c r="AZ9" s="15">
        <v>14.271242490904111</v>
      </c>
      <c r="BB9" s="15">
        <f>AVERAGE(AW9:AZ9)</f>
        <v>14.66922824369637</v>
      </c>
      <c r="BC9" s="15">
        <f>2*STDEV(AW9:AZ9)</f>
        <v>0.72949476177616912</v>
      </c>
      <c r="BD9" s="16"/>
      <c r="BE9" s="15">
        <v>14.702739409794727</v>
      </c>
      <c r="BF9" s="15">
        <v>14.51497180705586</v>
      </c>
      <c r="BG9" s="15">
        <v>14.427246904553797</v>
      </c>
      <c r="BI9" s="15">
        <f>AVERAGE(BE9:BG9)</f>
        <v>14.548319373801462</v>
      </c>
      <c r="BJ9" s="15">
        <f>2*STDEV(BE9:BG9)</f>
        <v>0.28148232816196628</v>
      </c>
      <c r="BK9" s="16"/>
      <c r="BL9" s="15">
        <v>0.31325567032073093</v>
      </c>
      <c r="BM9" s="15">
        <v>0.17734247003541073</v>
      </c>
      <c r="BN9" s="15"/>
      <c r="BO9" s="15">
        <f>AVERAGE(BL9:BM9)</f>
        <v>0.24529907017807084</v>
      </c>
      <c r="BP9" s="15">
        <f>2*STDEV(BL9:BM9)</f>
        <v>0.19221029114903035</v>
      </c>
      <c r="BQ9" s="16"/>
      <c r="BR9" s="15">
        <v>5.1087546778762354</v>
      </c>
      <c r="BS9" s="15">
        <v>17.080618496609848</v>
      </c>
      <c r="BT9" s="15">
        <v>16.687269513072032</v>
      </c>
      <c r="BU9" s="15">
        <v>13.987891502150338</v>
      </c>
      <c r="BV9" s="15">
        <v>14.957197549221537</v>
      </c>
      <c r="BW9" s="15">
        <v>16.158123949558842</v>
      </c>
      <c r="BX9" s="15">
        <v>15.704303560035601</v>
      </c>
      <c r="BY9" s="15">
        <v>12.766835642299474</v>
      </c>
      <c r="BZ9" s="15">
        <v>15.405304481843622</v>
      </c>
      <c r="CA9" s="15">
        <v>15.636273596758048</v>
      </c>
      <c r="CB9" s="15">
        <v>15.044133890993569</v>
      </c>
      <c r="CC9" s="15">
        <v>14.76288363079864</v>
      </c>
      <c r="CD9" s="15">
        <v>12.802279632972253</v>
      </c>
      <c r="CE9" s="15">
        <v>15.485136470028012</v>
      </c>
      <c r="CF9" s="15">
        <v>17.572308023476324</v>
      </c>
      <c r="CG9" s="15">
        <v>15.957406181178307</v>
      </c>
      <c r="CH9" s="15">
        <v>15.991860447754082</v>
      </c>
      <c r="CI9" s="15">
        <v>15.866788025579748</v>
      </c>
      <c r="CJ9" s="15">
        <v>12.767464107092525</v>
      </c>
      <c r="CL9" s="15">
        <f t="shared" ref="CL9:CL20" si="0">AVERAGE(BR9:CJ9)</f>
        <v>14.723307019963107</v>
      </c>
      <c r="CM9" s="15">
        <f t="shared" ref="CM9:CM20" si="1">2*STDEV(BR9:CJ9)</f>
        <v>5.4027527604269627</v>
      </c>
      <c r="CN9" s="16"/>
      <c r="CO9" s="15">
        <v>13.62972515150226</v>
      </c>
      <c r="CP9" s="15">
        <v>13.984659428730996</v>
      </c>
      <c r="CQ9" s="15">
        <v>14.288377440220637</v>
      </c>
      <c r="CR9" s="15">
        <v>14.419927955296219</v>
      </c>
      <c r="CS9" s="15">
        <v>14.876313097975455</v>
      </c>
      <c r="CT9" s="15">
        <v>14.841294369595238</v>
      </c>
      <c r="CU9" s="15">
        <v>13.260113501114118</v>
      </c>
      <c r="CV9" s="15">
        <v>12.825568943632648</v>
      </c>
      <c r="CW9" s="15">
        <v>14.577666232323834</v>
      </c>
      <c r="CX9" s="15">
        <v>14.172932661869948</v>
      </c>
      <c r="CY9" s="15">
        <v>13.887071707638237</v>
      </c>
      <c r="CZ9" s="15">
        <v>16.024868406351931</v>
      </c>
      <c r="DA9" s="15">
        <v>14.343658527047262</v>
      </c>
      <c r="DC9" s="15">
        <f t="shared" ref="DC9:DC20" si="2">AVERAGE(CO9:DA9)</f>
        <v>14.240936724869137</v>
      </c>
      <c r="DD9" s="15">
        <f t="shared" ref="DD9:DD20" si="3">2*STDEV(CO9:DA9)</f>
        <v>1.5957395869955631</v>
      </c>
      <c r="DE9" s="7"/>
      <c r="DF9" s="17">
        <v>14.048559907293317</v>
      </c>
      <c r="DG9" s="17">
        <v>12.843166130756606</v>
      </c>
      <c r="DH9" s="17">
        <v>12.698747223497399</v>
      </c>
      <c r="DI9" s="17">
        <v>12.83367272180463</v>
      </c>
      <c r="DJ9" s="17">
        <v>13.278934707191741</v>
      </c>
      <c r="DK9" s="17">
        <v>13.437708411756226</v>
      </c>
      <c r="DL9" s="17">
        <v>13.604207808499149</v>
      </c>
      <c r="DM9" s="17">
        <v>13.514120455645505</v>
      </c>
      <c r="DN9" s="17">
        <v>13.29586871210285</v>
      </c>
      <c r="DO9" s="17">
        <v>13.476517149836305</v>
      </c>
      <c r="DP9" s="17">
        <v>13.498760885371713</v>
      </c>
      <c r="DQ9" s="17">
        <v>13.844018221960406</v>
      </c>
      <c r="DR9" s="17">
        <v>13.616161714611167</v>
      </c>
      <c r="DS9" s="17">
        <v>13.544586347067167</v>
      </c>
      <c r="DT9" s="17">
        <v>13.065635653801545</v>
      </c>
      <c r="DU9" s="17">
        <v>13.131648242119583</v>
      </c>
      <c r="DV9" s="17">
        <v>13.019838000266892</v>
      </c>
      <c r="DW9" s="17">
        <v>13.220431005078446</v>
      </c>
      <c r="DX9" s="7"/>
      <c r="DY9" s="15">
        <v>16.157492018546186</v>
      </c>
      <c r="DZ9" s="15">
        <v>15.984975618889896</v>
      </c>
      <c r="EA9" s="15">
        <v>15.834331387618203</v>
      </c>
      <c r="EB9" s="15">
        <v>15.906906792088092</v>
      </c>
      <c r="EC9" s="15">
        <v>15.993652319709994</v>
      </c>
      <c r="ED9" s="18"/>
      <c r="EE9" s="18"/>
    </row>
    <row r="10" spans="1:135" x14ac:dyDescent="0.2">
      <c r="A10" s="1" t="s">
        <v>47</v>
      </c>
      <c r="B10" s="1" t="s">
        <v>55</v>
      </c>
      <c r="C10" s="1" t="s">
        <v>56</v>
      </c>
      <c r="D10" s="15">
        <v>2.4596917806163203</v>
      </c>
      <c r="E10" s="15">
        <v>2.5468123751189706</v>
      </c>
      <c r="F10" s="15">
        <v>1.7227740865346612</v>
      </c>
      <c r="G10" s="15">
        <v>1.077196688801394</v>
      </c>
      <c r="H10" s="15">
        <v>0.91198898068992074</v>
      </c>
      <c r="I10" s="15">
        <v>3.1180985429047454</v>
      </c>
      <c r="J10" s="15">
        <v>1.7141785067399642</v>
      </c>
      <c r="K10" s="15">
        <v>1.4057235894129336</v>
      </c>
      <c r="L10" s="15">
        <v>1.7991555532839658</v>
      </c>
      <c r="M10" s="15">
        <v>1.3324584903368573</v>
      </c>
      <c r="N10" s="15">
        <v>1.1480952074439863</v>
      </c>
      <c r="O10" s="15">
        <v>0.71699143236598439</v>
      </c>
      <c r="P10" s="15">
        <v>0.75855671482981812</v>
      </c>
      <c r="Q10" s="15">
        <v>0.97891160296285784</v>
      </c>
      <c r="R10" s="15">
        <v>1.2654755853629822</v>
      </c>
      <c r="S10" s="15">
        <v>0.7389173726762619</v>
      </c>
      <c r="T10" s="15">
        <v>0.80714285382086548</v>
      </c>
      <c r="U10" s="15">
        <v>1.3443910324423214</v>
      </c>
      <c r="V10" s="15">
        <v>1.0382743070831622</v>
      </c>
      <c r="W10" s="15">
        <v>1.1593629597919815</v>
      </c>
      <c r="X10" s="15">
        <v>0.64637942443501462</v>
      </c>
      <c r="Y10" s="15">
        <v>1.1878839722990135</v>
      </c>
      <c r="Z10" s="15">
        <v>1.1184315133889331</v>
      </c>
      <c r="AA10" s="15">
        <v>0.8913859792038562</v>
      </c>
      <c r="AC10" s="15">
        <f t="shared" ref="AC10:AC20" si="4">AVERAGE(D10:AA10)</f>
        <v>1.3286782730227824</v>
      </c>
      <c r="AD10" s="15">
        <f t="shared" ref="AD10:AD20" si="5">2*STDEV(D10:AA10)</f>
        <v>1.25422078764663</v>
      </c>
      <c r="AE10" s="7"/>
      <c r="AF10" s="15">
        <v>2.3972375513216577</v>
      </c>
      <c r="AG10" s="15">
        <v>9.836066560679992</v>
      </c>
      <c r="AH10" s="15">
        <v>10.691826364955672</v>
      </c>
      <c r="AI10" s="15">
        <v>5.3116544180013294</v>
      </c>
      <c r="AJ10" s="15">
        <v>8.0196698755049241</v>
      </c>
      <c r="AK10" s="15">
        <v>7.8433776471334467</v>
      </c>
      <c r="AL10" s="15">
        <v>4.8220076590068919</v>
      </c>
      <c r="AM10" s="15">
        <v>5.5580458458855615</v>
      </c>
      <c r="AN10" s="15">
        <v>4.9601446069590658</v>
      </c>
      <c r="AO10" s="15">
        <v>6.8176333052978633</v>
      </c>
      <c r="AP10" s="15">
        <v>3.4820702769351883</v>
      </c>
      <c r="AQ10" s="15">
        <v>3.1848821235123004</v>
      </c>
      <c r="AR10" s="15">
        <v>8.7935554789850841</v>
      </c>
      <c r="AT10" s="15">
        <f t="shared" ref="AT10:AT20" si="6">AVERAGE(AF10:AR10)</f>
        <v>6.2860132087829976</v>
      </c>
      <c r="AU10" s="15">
        <f t="shared" ref="AU10:AU20" si="7">2*STDEV(AF10:AR10)</f>
        <v>5.2280539204388088</v>
      </c>
      <c r="AV10" s="16"/>
      <c r="AW10" s="15">
        <v>5.9381615166713164</v>
      </c>
      <c r="AX10" s="15">
        <v>4.1207583593133004</v>
      </c>
      <c r="AY10" s="15">
        <v>5.2800873488261217</v>
      </c>
      <c r="AZ10" s="15">
        <v>6.2017257599934075</v>
      </c>
      <c r="BB10" s="15">
        <f t="shared" ref="BB10:BB20" si="8">AVERAGE(AW10:AZ10)</f>
        <v>5.3851832462010369</v>
      </c>
      <c r="BC10" s="15">
        <f t="shared" ref="BC10:BC20" si="9">2*STDEV(AW10:AZ10)</f>
        <v>1.8555653538005643</v>
      </c>
      <c r="BD10" s="16"/>
      <c r="BE10" s="15">
        <v>1.7217792334057491</v>
      </c>
      <c r="BF10" s="15">
        <v>2.0961195177996212</v>
      </c>
      <c r="BG10" s="15">
        <v>1.9842666421683484</v>
      </c>
      <c r="BI10" s="15">
        <f t="shared" ref="BI10:BI20" si="10">AVERAGE(BE10:BG10)</f>
        <v>1.9340551311245731</v>
      </c>
      <c r="BJ10" s="15">
        <f t="shared" ref="BJ10:BJ20" si="11">2*STDEV(BE10:BG10)</f>
        <v>0.38431007798909284</v>
      </c>
      <c r="BK10" s="16"/>
      <c r="BL10" s="15">
        <v>50.041316986680421</v>
      </c>
      <c r="BM10" s="15">
        <v>51.754547479217102</v>
      </c>
      <c r="BN10" s="15"/>
      <c r="BO10" s="15">
        <f t="shared" ref="BO10:BO20" si="12">AVERAGE(BL10:BM10)</f>
        <v>50.897932232948762</v>
      </c>
      <c r="BP10" s="15">
        <f t="shared" ref="BP10:BP20" si="13">2*STDEV(BL10:BM10)</f>
        <v>2.422873798016512</v>
      </c>
      <c r="BQ10" s="16"/>
      <c r="BR10" s="15">
        <v>33.488385010143908</v>
      </c>
      <c r="BS10" s="15">
        <v>5.2101511659538042</v>
      </c>
      <c r="BT10" s="15">
        <v>3.5877082497988284</v>
      </c>
      <c r="BU10" s="15">
        <v>10.257421276497025</v>
      </c>
      <c r="BV10" s="15">
        <v>6.1874919916282245</v>
      </c>
      <c r="BW10" s="15">
        <v>7.2525842223450168</v>
      </c>
      <c r="BX10" s="15">
        <v>6.6530457891361943</v>
      </c>
      <c r="BY10" s="15">
        <v>10.387465623846602</v>
      </c>
      <c r="BZ10" s="15">
        <v>6.5263749093775081</v>
      </c>
      <c r="CA10" s="15">
        <v>7.4236350174420318</v>
      </c>
      <c r="CB10" s="15">
        <v>7.7110777788384866</v>
      </c>
      <c r="CC10" s="15">
        <v>6.6400056824998011</v>
      </c>
      <c r="CD10" s="15">
        <v>8.5844413190337612</v>
      </c>
      <c r="CE10" s="15">
        <v>4.0836347397865467</v>
      </c>
      <c r="CF10" s="15">
        <v>5.4666915194516861</v>
      </c>
      <c r="CG10" s="15">
        <v>4.4896019220980925</v>
      </c>
      <c r="CH10" s="15">
        <v>3.8795105476314009</v>
      </c>
      <c r="CI10" s="15">
        <v>4.7039991630837203</v>
      </c>
      <c r="CJ10" s="15">
        <v>3.4683322896960438</v>
      </c>
      <c r="CL10" s="15">
        <f t="shared" si="0"/>
        <v>7.6842925378046694</v>
      </c>
      <c r="CM10" s="15">
        <f t="shared" si="1"/>
        <v>13.154674429010313</v>
      </c>
      <c r="CN10" s="16"/>
      <c r="CO10" s="15">
        <v>2.6104648567171149</v>
      </c>
      <c r="CP10" s="15">
        <v>1.9842825229555983</v>
      </c>
      <c r="CQ10" s="15">
        <v>1.6643635528697771</v>
      </c>
      <c r="CR10" s="15">
        <v>1.4415659186360146</v>
      </c>
      <c r="CS10" s="15">
        <v>2.0710135721464251</v>
      </c>
      <c r="CT10" s="15">
        <v>2.358896533330471</v>
      </c>
      <c r="CU10" s="15">
        <v>1.4785868660176502</v>
      </c>
      <c r="CV10" s="15">
        <v>1.2412608802955947</v>
      </c>
      <c r="CW10" s="15">
        <v>1.8879828119799305</v>
      </c>
      <c r="CX10" s="15">
        <v>2.6364202244943602</v>
      </c>
      <c r="CY10" s="15">
        <v>1.9460092124863391</v>
      </c>
      <c r="CZ10" s="15">
        <v>6.1220746393540892</v>
      </c>
      <c r="DA10" s="15">
        <v>1.8164413125578984</v>
      </c>
      <c r="DC10" s="15">
        <f t="shared" si="2"/>
        <v>2.2507202233724048</v>
      </c>
      <c r="DD10" s="15">
        <f t="shared" si="3"/>
        <v>2.4770492978474459</v>
      </c>
      <c r="DE10" s="7"/>
      <c r="DF10" s="17">
        <v>11.5077733728191</v>
      </c>
      <c r="DG10" s="17">
        <v>11.373168744934645</v>
      </c>
      <c r="DH10" s="17">
        <v>11.503759277415769</v>
      </c>
      <c r="DI10" s="17">
        <v>11.556350327819152</v>
      </c>
      <c r="DJ10" s="17">
        <v>11.235461644876827</v>
      </c>
      <c r="DK10" s="17">
        <v>11.62730119764721</v>
      </c>
      <c r="DL10" s="17">
        <v>11.48905141500177</v>
      </c>
      <c r="DM10" s="17">
        <v>11.453986508341801</v>
      </c>
      <c r="DN10" s="17">
        <v>11.289372004195345</v>
      </c>
      <c r="DO10" s="17">
        <v>11.42451557955394</v>
      </c>
      <c r="DP10" s="17">
        <v>11.286476297679567</v>
      </c>
      <c r="DQ10" s="17">
        <v>11.081422866499205</v>
      </c>
      <c r="DR10" s="17">
        <v>11.158920133743882</v>
      </c>
      <c r="DS10" s="17">
        <v>11.307162280255046</v>
      </c>
      <c r="DT10" s="17">
        <v>11.153518866232314</v>
      </c>
      <c r="DU10" s="17">
        <v>11.054914228362012</v>
      </c>
      <c r="DV10" s="17">
        <v>10.82645526986731</v>
      </c>
      <c r="DW10" s="17">
        <v>10.998387867398073</v>
      </c>
      <c r="DX10" s="7"/>
      <c r="DY10" s="15">
        <v>5.15806624953564</v>
      </c>
      <c r="DZ10" s="15">
        <v>4.9389373430652492</v>
      </c>
      <c r="EA10" s="15">
        <v>4.9387625493208613</v>
      </c>
      <c r="EB10" s="15">
        <v>4.8910659223670949</v>
      </c>
      <c r="EC10" s="15">
        <v>4.9424754092910419</v>
      </c>
      <c r="ED10" s="18"/>
      <c r="EE10" s="18"/>
    </row>
    <row r="11" spans="1:135" ht="18" x14ac:dyDescent="0.2">
      <c r="A11" s="14" t="s">
        <v>182</v>
      </c>
      <c r="B11" s="1" t="s">
        <v>55</v>
      </c>
      <c r="C11" s="1" t="s">
        <v>56</v>
      </c>
      <c r="D11" s="15">
        <v>2.0412425586342864E-3</v>
      </c>
      <c r="E11" s="15">
        <v>2.5658917904517703E-3</v>
      </c>
      <c r="F11" s="15">
        <v>1.0805551826175494E-2</v>
      </c>
      <c r="G11" s="15">
        <v>2.0973738286524423E-3</v>
      </c>
      <c r="H11" s="15">
        <v>4.6272054519108088E-3</v>
      </c>
      <c r="I11" s="15">
        <v>2.1353201227917902E-2</v>
      </c>
      <c r="J11" s="15">
        <v>-4.2694947158682999E-3</v>
      </c>
      <c r="K11" s="15">
        <v>-3.9673609392429756E-3</v>
      </c>
      <c r="L11" s="15">
        <v>0</v>
      </c>
      <c r="M11" s="15">
        <v>2.4726365308686063E-3</v>
      </c>
      <c r="N11" s="15">
        <v>5.2129465107954923E-3</v>
      </c>
      <c r="O11" s="15">
        <v>0</v>
      </c>
      <c r="P11" s="15">
        <v>2.100727749836532E-3</v>
      </c>
      <c r="Q11" s="15">
        <v>0</v>
      </c>
      <c r="R11" s="15">
        <v>1.0549638052558775E-3</v>
      </c>
      <c r="S11" s="15">
        <v>1.5350055126096519E-3</v>
      </c>
      <c r="T11" s="15">
        <v>9.4381393941124134E-4</v>
      </c>
      <c r="U11" s="15">
        <v>0</v>
      </c>
      <c r="V11" s="15">
        <v>4.5496589760851127E-4</v>
      </c>
      <c r="W11" s="15">
        <v>3.7942865308700103E-3</v>
      </c>
      <c r="X11" s="15">
        <v>3.2450574345470069E-3</v>
      </c>
      <c r="Y11" s="15">
        <v>1.0300657958369384E-3</v>
      </c>
      <c r="Z11" s="15">
        <v>2.8636299344590422E-3</v>
      </c>
      <c r="AA11" s="15">
        <v>3.9298132056881834E-3</v>
      </c>
      <c r="AC11" s="15">
        <f t="shared" si="4"/>
        <v>2.6621468281841048E-3</v>
      </c>
      <c r="AD11" s="15">
        <f t="shared" si="5"/>
        <v>9.9131899248797693E-3</v>
      </c>
      <c r="AE11" s="7"/>
      <c r="AF11" s="15">
        <v>9.2998407659832361E-2</v>
      </c>
      <c r="AG11" s="15">
        <v>9.350055560098354E-2</v>
      </c>
      <c r="AH11" s="15">
        <v>0.10585399378029728</v>
      </c>
      <c r="AI11" s="15">
        <v>7.9807408571532221E-2</v>
      </c>
      <c r="AJ11" s="15">
        <v>8.0981668252393085E-2</v>
      </c>
      <c r="AK11" s="15">
        <v>9.3160211876634813E-2</v>
      </c>
      <c r="AL11" s="15">
        <v>8.6964585323498364E-2</v>
      </c>
      <c r="AM11" s="15">
        <v>6.8469894050957616E-2</v>
      </c>
      <c r="AN11" s="15">
        <v>7.0498020206820597E-2</v>
      </c>
      <c r="AO11" s="15">
        <v>7.0837380604671818E-2</v>
      </c>
      <c r="AP11" s="15">
        <v>6.9329943380519621E-2</v>
      </c>
      <c r="AQ11" s="15">
        <v>9.6695740611067421E-2</v>
      </c>
      <c r="AR11" s="15">
        <v>7.3373923469564548E-2</v>
      </c>
      <c r="AT11" s="15">
        <f t="shared" si="6"/>
        <v>8.3267056414521021E-2</v>
      </c>
      <c r="AU11" s="15">
        <f t="shared" si="7"/>
        <v>2.4814510193088599E-2</v>
      </c>
      <c r="AV11" s="16"/>
      <c r="AW11" s="15">
        <v>1.3632872658376148E-2</v>
      </c>
      <c r="AX11" s="15">
        <v>2.2801846706148713E-2</v>
      </c>
      <c r="AY11" s="15">
        <v>1.1091568081019609E-2</v>
      </c>
      <c r="AZ11" s="15">
        <v>1.1490032344855667E-2</v>
      </c>
      <c r="BB11" s="15">
        <f t="shared" si="8"/>
        <v>1.4754079947600035E-2</v>
      </c>
      <c r="BC11" s="15">
        <f t="shared" si="9"/>
        <v>1.0960027707460929E-2</v>
      </c>
      <c r="BD11" s="16"/>
      <c r="BE11" s="15">
        <v>3.6826861285565973E-3</v>
      </c>
      <c r="BF11" s="15">
        <v>-3.6402973526905701E-3</v>
      </c>
      <c r="BG11" s="15">
        <v>1.2468229156796487E-3</v>
      </c>
      <c r="BI11" s="15">
        <f t="shared" si="10"/>
        <v>4.2973723051522531E-4</v>
      </c>
      <c r="BJ11" s="15">
        <f t="shared" si="11"/>
        <v>7.4584833657601419E-3</v>
      </c>
      <c r="BK11" s="16"/>
      <c r="BL11" s="15">
        <v>1.885389920432527E-3</v>
      </c>
      <c r="BM11" s="15">
        <v>6.8683191949053509E-4</v>
      </c>
      <c r="BN11" s="15"/>
      <c r="BO11" s="15">
        <f t="shared" si="12"/>
        <v>1.286110919961531E-3</v>
      </c>
      <c r="BP11" s="15">
        <f t="shared" si="13"/>
        <v>1.6950169802229498E-3</v>
      </c>
      <c r="BQ11" s="16"/>
      <c r="BR11" s="15">
        <v>8.5841750220578567E-3</v>
      </c>
      <c r="BS11" s="15">
        <v>2.4257777820181802E-2</v>
      </c>
      <c r="BT11" s="15">
        <v>1.2482036529168756E-2</v>
      </c>
      <c r="BU11" s="15">
        <v>1.0880778302330371E-2</v>
      </c>
      <c r="BV11" s="15">
        <v>4.0967342339310452E-2</v>
      </c>
      <c r="BW11" s="15">
        <v>1.415860456749303E-2</v>
      </c>
      <c r="BX11" s="15">
        <v>1.4149711503009907E-2</v>
      </c>
      <c r="BY11" s="15">
        <v>1.3439170567912466E-2</v>
      </c>
      <c r="BZ11" s="15">
        <v>1.8980101167313284E-2</v>
      </c>
      <c r="CA11" s="15">
        <v>1.006456923816678E-2</v>
      </c>
      <c r="CB11" s="15">
        <v>1.1860240297514202E-2</v>
      </c>
      <c r="CC11" s="15">
        <v>1.0824589084651825E-2</v>
      </c>
      <c r="CD11" s="15">
        <v>1.5073290781356686E-2</v>
      </c>
      <c r="CE11" s="15">
        <v>1.1014857123591543E-2</v>
      </c>
      <c r="CF11" s="15">
        <v>1.1442830839257189E-2</v>
      </c>
      <c r="CG11" s="15">
        <v>1.2021898497808848E-2</v>
      </c>
      <c r="CH11" s="15">
        <v>1.1217777212840126E-2</v>
      </c>
      <c r="CI11" s="15">
        <v>9.3076469316284872E-3</v>
      </c>
      <c r="CJ11" s="15">
        <v>1.3450766249363463E-2</v>
      </c>
      <c r="CL11" s="15">
        <f t="shared" si="0"/>
        <v>1.4430429688155636E-2</v>
      </c>
      <c r="CM11" s="15">
        <f t="shared" si="1"/>
        <v>1.4728603376057395E-2</v>
      </c>
      <c r="CN11" s="16"/>
      <c r="CO11" s="15">
        <v>1.347158548980636E-2</v>
      </c>
      <c r="CP11" s="15">
        <v>5.9834988200102912E-2</v>
      </c>
      <c r="CQ11" s="15">
        <v>1.572703385215778E-2</v>
      </c>
      <c r="CR11" s="15">
        <v>7.9206419676211021E-3</v>
      </c>
      <c r="CS11" s="15">
        <v>5.3048825810816953E-3</v>
      </c>
      <c r="CT11" s="15">
        <v>1.3586677484555049E-3</v>
      </c>
      <c r="CU11" s="15">
        <v>-4.8019394487508704E-4</v>
      </c>
      <c r="CV11" s="15">
        <v>4.3826619982360404E-4</v>
      </c>
      <c r="CW11" s="15">
        <v>2.9599729661781431E-3</v>
      </c>
      <c r="CX11" s="15">
        <v>5.2952190138898054E-3</v>
      </c>
      <c r="CY11" s="15">
        <v>-2.930294815607038E-3</v>
      </c>
      <c r="CZ11" s="15">
        <v>3.0917900895595499E-2</v>
      </c>
      <c r="DA11" s="15">
        <v>4.1933252483421527E-3</v>
      </c>
      <c r="DC11" s="15">
        <f t="shared" si="2"/>
        <v>1.107784580019788E-2</v>
      </c>
      <c r="DD11" s="15">
        <f t="shared" si="3"/>
        <v>3.4281877225291198E-2</v>
      </c>
      <c r="DE11" s="7"/>
      <c r="DF11" s="17">
        <v>4.6909290773565752E-2</v>
      </c>
      <c r="DG11" s="17">
        <v>4.3710511549024875E-2</v>
      </c>
      <c r="DH11" s="17">
        <v>4.385780382590844E-2</v>
      </c>
      <c r="DI11" s="17">
        <v>4.4702554066654486E-2</v>
      </c>
      <c r="DJ11" s="17">
        <v>4.5187108005869475E-2</v>
      </c>
      <c r="DK11" s="17">
        <v>4.9522042604304595E-2</v>
      </c>
      <c r="DL11" s="17">
        <v>4.7661318477856179E-2</v>
      </c>
      <c r="DM11" s="17">
        <v>4.8903077655997274E-2</v>
      </c>
      <c r="DN11" s="17">
        <v>4.7814975641215826E-2</v>
      </c>
      <c r="DO11" s="17">
        <v>4.806801366537964E-2</v>
      </c>
      <c r="DP11" s="17">
        <v>4.7805388765289426E-2</v>
      </c>
      <c r="DQ11" s="17">
        <v>4.8138133403694786E-2</v>
      </c>
      <c r="DR11" s="17">
        <v>4.8763717887549601E-2</v>
      </c>
      <c r="DS11" s="17">
        <v>4.3644140921443343E-2</v>
      </c>
      <c r="DT11" s="17">
        <v>4.2463290894292738E-2</v>
      </c>
      <c r="DU11" s="17">
        <v>4.2140849557190094E-2</v>
      </c>
      <c r="DV11" s="17">
        <v>4.230595006174237E-2</v>
      </c>
      <c r="DW11" s="17">
        <v>4.1661983610622115E-2</v>
      </c>
      <c r="DX11" s="7"/>
      <c r="DY11" s="15">
        <v>1.0510188788615355E-2</v>
      </c>
      <c r="DZ11" s="15">
        <v>1.031848967638941E-2</v>
      </c>
      <c r="EA11" s="15">
        <v>1.0340625084356245E-2</v>
      </c>
      <c r="EB11" s="15">
        <v>1.0267519551062761E-2</v>
      </c>
      <c r="EC11" s="15">
        <v>1.0070438583087371E-2</v>
      </c>
    </row>
    <row r="12" spans="1:135" x14ac:dyDescent="0.2">
      <c r="A12" s="1" t="s">
        <v>52</v>
      </c>
      <c r="B12" s="1" t="s">
        <v>55</v>
      </c>
      <c r="C12" s="1" t="s">
        <v>56</v>
      </c>
      <c r="D12" s="15">
        <v>2.3136246858894571</v>
      </c>
      <c r="E12" s="15">
        <v>2.0416167517941619</v>
      </c>
      <c r="F12" s="15">
        <v>1.8329127798688256</v>
      </c>
      <c r="G12" s="15">
        <v>0.63849797785080575</v>
      </c>
      <c r="H12" s="15">
        <v>1.2737564771868339</v>
      </c>
      <c r="I12" s="15">
        <v>1.1761257192801453</v>
      </c>
      <c r="J12" s="15">
        <v>1.1172468896086771</v>
      </c>
      <c r="K12" s="15">
        <v>1.1170748245894275</v>
      </c>
      <c r="L12" s="15">
        <v>1.107795130913404</v>
      </c>
      <c r="M12" s="15">
        <v>1.7120535759201301</v>
      </c>
      <c r="N12" s="15">
        <v>1.1484481322661506</v>
      </c>
      <c r="O12" s="15">
        <v>0.62886671487687984</v>
      </c>
      <c r="P12" s="15">
        <v>0.8865375610579731</v>
      </c>
      <c r="Q12" s="15">
        <v>1.0973850940665812</v>
      </c>
      <c r="R12" s="15">
        <v>1.343252643554846</v>
      </c>
      <c r="S12" s="15">
        <v>0.40398917600835227</v>
      </c>
      <c r="T12" s="15">
        <v>0.79104855051853373</v>
      </c>
      <c r="U12" s="15">
        <v>1.5613736280991526</v>
      </c>
      <c r="V12" s="15">
        <v>1.2829858048874769</v>
      </c>
      <c r="W12" s="15">
        <v>1.6488722999589547</v>
      </c>
      <c r="X12" s="15">
        <v>0.84599187491311534</v>
      </c>
      <c r="Y12" s="15">
        <v>0.85866943366454895</v>
      </c>
      <c r="Z12" s="15">
        <v>1.354301111783536</v>
      </c>
      <c r="AA12" s="15">
        <v>0.78760577985237501</v>
      </c>
      <c r="AC12" s="15">
        <f t="shared" si="4"/>
        <v>1.2070846924337642</v>
      </c>
      <c r="AD12" s="15">
        <f t="shared" si="5"/>
        <v>0.93131768670787707</v>
      </c>
      <c r="AE12" s="7"/>
      <c r="AF12" s="15">
        <v>9.8973734008636267</v>
      </c>
      <c r="AG12" s="15">
        <v>10.278059324838493</v>
      </c>
      <c r="AH12" s="15">
        <v>11.179087404994517</v>
      </c>
      <c r="AI12" s="15">
        <v>12.472008517757176</v>
      </c>
      <c r="AJ12" s="15">
        <v>11.207821109354519</v>
      </c>
      <c r="AK12" s="15">
        <v>11.9519750477341</v>
      </c>
      <c r="AL12" s="15">
        <v>12.484665209422971</v>
      </c>
      <c r="AM12" s="15">
        <v>11.874998032198629</v>
      </c>
      <c r="AN12" s="15">
        <v>12.960087943343693</v>
      </c>
      <c r="AO12" s="15">
        <v>12.290946348095845</v>
      </c>
      <c r="AP12" s="15">
        <v>12.869238597533773</v>
      </c>
      <c r="AQ12" s="15">
        <v>14.229871390232622</v>
      </c>
      <c r="AR12" s="15">
        <v>10.133938136531588</v>
      </c>
      <c r="AT12" s="15">
        <f t="shared" si="6"/>
        <v>11.833082343300118</v>
      </c>
      <c r="AU12" s="15">
        <f t="shared" si="7"/>
        <v>2.5177698861789444</v>
      </c>
      <c r="AV12" s="16"/>
      <c r="AW12" s="15">
        <v>4.1511396019579898</v>
      </c>
      <c r="AX12" s="15">
        <v>6.1611815848634963</v>
      </c>
      <c r="AY12" s="15">
        <v>6.0959609251180416</v>
      </c>
      <c r="AZ12" s="15">
        <v>5.5867242663008039</v>
      </c>
      <c r="BB12" s="15">
        <f t="shared" si="8"/>
        <v>5.4987515945600833</v>
      </c>
      <c r="BC12" s="15">
        <f t="shared" si="9"/>
        <v>1.8687856128645097</v>
      </c>
      <c r="BD12" s="16"/>
      <c r="BE12" s="15">
        <v>2.1884642670020402</v>
      </c>
      <c r="BF12" s="15">
        <v>2.6872847118874734</v>
      </c>
      <c r="BG12" s="15">
        <v>2.2465534400687646</v>
      </c>
      <c r="BI12" s="15">
        <f t="shared" si="10"/>
        <v>2.3741008063194258</v>
      </c>
      <c r="BJ12" s="15">
        <f t="shared" si="11"/>
        <v>0.54555185651608107</v>
      </c>
      <c r="BK12" s="16"/>
      <c r="BL12" s="15">
        <v>0.55035976484556193</v>
      </c>
      <c r="BM12" s="15">
        <v>0.27223671319353199</v>
      </c>
      <c r="BN12" s="15"/>
      <c r="BO12" s="15">
        <f t="shared" si="12"/>
        <v>0.41129823901954699</v>
      </c>
      <c r="BP12" s="15">
        <f t="shared" si="13"/>
        <v>0.39332539165489344</v>
      </c>
      <c r="BQ12" s="16"/>
      <c r="BR12" s="15">
        <v>2.7911637245533973</v>
      </c>
      <c r="BS12" s="15">
        <v>3.9133087443062302</v>
      </c>
      <c r="BT12" s="15">
        <v>2.8445484597749142</v>
      </c>
      <c r="BU12" s="15">
        <v>4.1027808646194499</v>
      </c>
      <c r="BV12" s="15">
        <v>3.9068975062561906</v>
      </c>
      <c r="BW12" s="15">
        <v>4.2439512554205079</v>
      </c>
      <c r="BX12" s="15">
        <v>4.8276351600390246</v>
      </c>
      <c r="BY12" s="15">
        <v>5.7730297557962222</v>
      </c>
      <c r="BZ12" s="15">
        <v>5.3064912729160474</v>
      </c>
      <c r="CA12" s="15">
        <v>3.8757883707171508</v>
      </c>
      <c r="CB12" s="15">
        <v>3.8746295600778082</v>
      </c>
      <c r="CC12" s="15">
        <v>4.2076717869497191</v>
      </c>
      <c r="CD12" s="15">
        <v>4.5256526747674313</v>
      </c>
      <c r="CE12" s="15">
        <v>4.5139686802239183</v>
      </c>
      <c r="CF12" s="15">
        <v>3.9883575480051214</v>
      </c>
      <c r="CG12" s="15">
        <v>3.5380802553163537</v>
      </c>
      <c r="CH12" s="15">
        <v>3.8000519681159339</v>
      </c>
      <c r="CI12" s="15">
        <v>3.6076935808305128</v>
      </c>
      <c r="CJ12" s="15">
        <v>2.4814682564478803</v>
      </c>
      <c r="CL12" s="15">
        <f t="shared" si="0"/>
        <v>4.0064826013228325</v>
      </c>
      <c r="CM12" s="15">
        <f t="shared" si="1"/>
        <v>1.6155786314101839</v>
      </c>
      <c r="CN12" s="16"/>
      <c r="CO12" s="15">
        <v>4.5370736490795149</v>
      </c>
      <c r="CP12" s="15">
        <v>10.6777380901661</v>
      </c>
      <c r="CQ12" s="15">
        <v>6.9496531127189662</v>
      </c>
      <c r="CR12" s="15">
        <v>3.5453521769346055</v>
      </c>
      <c r="CS12" s="15">
        <v>5.7569855229922631</v>
      </c>
      <c r="CT12" s="15">
        <v>5.2061663134821803</v>
      </c>
      <c r="CU12" s="15">
        <v>3.5283473666186871</v>
      </c>
      <c r="CV12" s="15">
        <v>3.6280140145354576</v>
      </c>
      <c r="CW12" s="15">
        <v>6.0252439184428086</v>
      </c>
      <c r="CX12" s="15">
        <v>5.5137509296264477</v>
      </c>
      <c r="CY12" s="15">
        <v>5.0120285576855261</v>
      </c>
      <c r="CZ12" s="15">
        <v>11.819794641887508</v>
      </c>
      <c r="DA12" s="15">
        <v>5.7756981822374938</v>
      </c>
      <c r="DC12" s="15">
        <f t="shared" si="2"/>
        <v>5.998142036646736</v>
      </c>
      <c r="DD12" s="15">
        <f t="shared" si="3"/>
        <v>5.1155506519803717</v>
      </c>
      <c r="DE12" s="7"/>
      <c r="DF12" s="17">
        <v>12.68459423049187</v>
      </c>
      <c r="DG12" s="17">
        <v>12.392203202255075</v>
      </c>
      <c r="DH12" s="17">
        <v>12.502440566519006</v>
      </c>
      <c r="DI12" s="17">
        <v>12.684938723163151</v>
      </c>
      <c r="DJ12" s="17">
        <v>12.452925598909209</v>
      </c>
      <c r="DK12" s="17">
        <v>12.739686951843643</v>
      </c>
      <c r="DL12" s="17">
        <v>12.575324526974912</v>
      </c>
      <c r="DM12" s="17">
        <v>12.57070079268281</v>
      </c>
      <c r="DN12" s="17">
        <v>12.509941143887374</v>
      </c>
      <c r="DO12" s="17">
        <v>12.563335100758701</v>
      </c>
      <c r="DP12" s="17">
        <v>12.507603761097378</v>
      </c>
      <c r="DQ12" s="17">
        <v>12.572269214069694</v>
      </c>
      <c r="DR12" s="17">
        <v>12.528897118966931</v>
      </c>
      <c r="DS12" s="17">
        <v>12.741008220172471</v>
      </c>
      <c r="DT12" s="17">
        <v>12.250515665870246</v>
      </c>
      <c r="DU12" s="17">
        <v>12.217028960109909</v>
      </c>
      <c r="DV12" s="17">
        <v>12.233136021905306</v>
      </c>
      <c r="DW12" s="17">
        <v>12.214133229442547</v>
      </c>
      <c r="DX12" s="7"/>
      <c r="DY12" s="15">
        <v>6.81082416855961</v>
      </c>
      <c r="DZ12" s="15">
        <v>6.5177795778730454</v>
      </c>
      <c r="EA12" s="15">
        <v>6.5261697394382825</v>
      </c>
      <c r="EB12" s="15">
        <v>6.4631547150834407</v>
      </c>
      <c r="EC12" s="15">
        <v>6.5263390833170201</v>
      </c>
      <c r="ED12" s="18"/>
      <c r="EE12" s="18"/>
    </row>
    <row r="13" spans="1:135" ht="18" x14ac:dyDescent="0.2">
      <c r="A13" s="14" t="s">
        <v>183</v>
      </c>
      <c r="B13" s="1" t="s">
        <v>55</v>
      </c>
      <c r="C13" s="1" t="s">
        <v>56</v>
      </c>
      <c r="D13" s="15">
        <v>3.0304819449885465</v>
      </c>
      <c r="E13" s="15">
        <v>3.4341616849859169</v>
      </c>
      <c r="F13" s="15">
        <v>4.8739163865699258</v>
      </c>
      <c r="G13" s="15">
        <v>5.7915054038475002</v>
      </c>
      <c r="H13" s="15">
        <v>3.1087276176406275</v>
      </c>
      <c r="I13" s="15">
        <v>4.555853515905663</v>
      </c>
      <c r="J13" s="15">
        <v>5.4162472390788583</v>
      </c>
      <c r="K13" s="15">
        <v>4.6076393299237726</v>
      </c>
      <c r="L13" s="15">
        <v>3.3511539263615617</v>
      </c>
      <c r="M13" s="15">
        <v>2.3306029656537381</v>
      </c>
      <c r="N13" s="15">
        <v>2.7797010830560374</v>
      </c>
      <c r="O13" s="15">
        <v>3.8935514028780478</v>
      </c>
      <c r="P13" s="15">
        <v>4.5984994905664527</v>
      </c>
      <c r="Q13" s="15">
        <v>3.4363107260120072</v>
      </c>
      <c r="R13" s="15">
        <v>2.8932730360847558</v>
      </c>
      <c r="S13" s="15">
        <v>9.072137271944456</v>
      </c>
      <c r="T13" s="15">
        <v>4.231817157513877</v>
      </c>
      <c r="U13" s="15">
        <v>2.4508354243516193</v>
      </c>
      <c r="V13" s="15">
        <v>3.3530321820412174</v>
      </c>
      <c r="W13" s="15">
        <v>3.8030062429458797</v>
      </c>
      <c r="X13" s="15">
        <v>3.8982156819136295</v>
      </c>
      <c r="Y13" s="15">
        <v>3.2120028742021884</v>
      </c>
      <c r="Z13" s="15">
        <v>4.39469228461145</v>
      </c>
      <c r="AA13" s="15">
        <v>3.7209643088341884</v>
      </c>
      <c r="AC13" s="15">
        <f t="shared" si="4"/>
        <v>4.0099303825796628</v>
      </c>
      <c r="AD13" s="15">
        <f t="shared" si="5"/>
        <v>2.7919448596020735</v>
      </c>
      <c r="AE13" s="7"/>
      <c r="AF13" s="15">
        <v>2.898673205524775</v>
      </c>
      <c r="AG13" s="15">
        <v>0.39087999802220069</v>
      </c>
      <c r="AH13" s="15">
        <v>0.49239052883028156</v>
      </c>
      <c r="AI13" s="15">
        <v>0.64994310083188467</v>
      </c>
      <c r="AJ13" s="15">
        <v>0.41420208834172895</v>
      </c>
      <c r="AK13" s="15">
        <v>0.53898290346097633</v>
      </c>
      <c r="AL13" s="15">
        <v>0.59834747650391662</v>
      </c>
      <c r="AM13" s="15">
        <v>0.54230262905040805</v>
      </c>
      <c r="AN13" s="15">
        <v>0.45125105061689708</v>
      </c>
      <c r="AO13" s="15">
        <v>0.94726260186645717</v>
      </c>
      <c r="AP13" s="15">
        <v>0.35584171187008878</v>
      </c>
      <c r="AQ13" s="15">
        <v>0.24828329965306684</v>
      </c>
      <c r="AR13" s="15">
        <v>0.45768480979671949</v>
      </c>
      <c r="AT13" s="15">
        <f t="shared" si="6"/>
        <v>0.69123426187456949</v>
      </c>
      <c r="AU13" s="15">
        <f t="shared" si="7"/>
        <v>1.3688633445349496</v>
      </c>
      <c r="AV13" s="16"/>
      <c r="AW13" s="15">
        <v>4.365277956786521</v>
      </c>
      <c r="AX13" s="15">
        <v>3.5084977265573061</v>
      </c>
      <c r="AY13" s="15">
        <v>3.5976839230291278</v>
      </c>
      <c r="AZ13" s="15">
        <v>4.1539714491454243</v>
      </c>
      <c r="BB13" s="15">
        <f t="shared" si="8"/>
        <v>3.906357763879595</v>
      </c>
      <c r="BC13" s="15">
        <f t="shared" si="9"/>
        <v>0.83705231211446429</v>
      </c>
      <c r="BD13" s="16"/>
      <c r="BE13" s="15">
        <v>4.0110870594664707</v>
      </c>
      <c r="BF13" s="15">
        <v>4.7119660923798348</v>
      </c>
      <c r="BG13" s="15">
        <v>3.5459587453674453</v>
      </c>
      <c r="BI13" s="15">
        <f t="shared" si="10"/>
        <v>4.0896706324045828</v>
      </c>
      <c r="BJ13" s="15">
        <f t="shared" si="11"/>
        <v>1.1739247280358618</v>
      </c>
      <c r="BK13" s="16"/>
      <c r="BL13" s="15">
        <v>0</v>
      </c>
      <c r="BM13" s="15">
        <v>0</v>
      </c>
      <c r="BN13" s="15"/>
      <c r="BO13" s="15">
        <f t="shared" si="12"/>
        <v>0</v>
      </c>
      <c r="BP13" s="15">
        <f t="shared" si="13"/>
        <v>0</v>
      </c>
      <c r="BQ13" s="16"/>
      <c r="BR13" s="15">
        <v>0.7307847192588699</v>
      </c>
      <c r="BS13" s="15">
        <v>3.9202745648889583</v>
      </c>
      <c r="BT13" s="15">
        <v>4.2156547430107389</v>
      </c>
      <c r="BU13" s="15">
        <v>3.5931570050080985</v>
      </c>
      <c r="BV13" s="15">
        <v>4.3358249115205201</v>
      </c>
      <c r="BW13" s="15">
        <v>5.0500467092462271</v>
      </c>
      <c r="BX13" s="15">
        <v>4.3910621420721103</v>
      </c>
      <c r="BY13" s="15">
        <v>3.2341181535676915</v>
      </c>
      <c r="BZ13" s="15">
        <v>4.117497719451106</v>
      </c>
      <c r="CA13" s="15">
        <v>5.4265416108906797</v>
      </c>
      <c r="CB13" s="15">
        <v>4.5756113247587518</v>
      </c>
      <c r="CC13" s="15">
        <v>4.5090959928703169</v>
      </c>
      <c r="CD13" s="15">
        <v>3.4871585089933927</v>
      </c>
      <c r="CE13" s="15">
        <v>3.9031444508230106</v>
      </c>
      <c r="CF13" s="15">
        <v>4.2608383456826573</v>
      </c>
      <c r="CG13" s="15">
        <v>3.7672746845633673</v>
      </c>
      <c r="CH13" s="15">
        <v>3.0009751239034737</v>
      </c>
      <c r="CI13" s="15">
        <v>5.1140361139101653</v>
      </c>
      <c r="CJ13" s="15">
        <v>3.1629472120735702</v>
      </c>
      <c r="CL13" s="15">
        <f t="shared" si="0"/>
        <v>3.9366338966575647</v>
      </c>
      <c r="CM13" s="15">
        <f t="shared" si="1"/>
        <v>2.0417012190886603</v>
      </c>
      <c r="CN13" s="16"/>
      <c r="CO13" s="15">
        <v>3.0227033499408753</v>
      </c>
      <c r="CP13" s="15">
        <v>1.3062338930551418</v>
      </c>
      <c r="CQ13" s="15">
        <v>2.2727455027711403</v>
      </c>
      <c r="CR13" s="15">
        <v>4.5234202758978466</v>
      </c>
      <c r="CS13" s="15">
        <v>2.2589945815923622</v>
      </c>
      <c r="CT13" s="15">
        <v>2.5473587582175661</v>
      </c>
      <c r="CU13" s="15">
        <v>3.4623032258043489</v>
      </c>
      <c r="CV13" s="15">
        <v>3.5472729883866587</v>
      </c>
      <c r="CW13" s="15">
        <v>2.5136763516924225</v>
      </c>
      <c r="CX13" s="15">
        <v>2.1865563694000998</v>
      </c>
      <c r="CY13" s="15">
        <v>1.6805789434300902</v>
      </c>
      <c r="CZ13" s="15">
        <v>1.0464695255701051</v>
      </c>
      <c r="DA13" s="15">
        <v>3.1937910963574567</v>
      </c>
      <c r="DC13" s="15">
        <f t="shared" si="2"/>
        <v>2.5817003740089319</v>
      </c>
      <c r="DD13" s="15">
        <f t="shared" si="3"/>
        <v>1.9325727743911376</v>
      </c>
      <c r="DE13" s="7"/>
      <c r="DF13" s="17">
        <v>0.5408549778691949</v>
      </c>
      <c r="DG13" s="17">
        <v>0.56229212194847888</v>
      </c>
      <c r="DH13" s="17">
        <v>0.57379360426726078</v>
      </c>
      <c r="DI13" s="17">
        <v>0.5819174236865271</v>
      </c>
      <c r="DJ13" s="17">
        <v>0.53849480325204735</v>
      </c>
      <c r="DK13" s="17">
        <v>0.46423549096642758</v>
      </c>
      <c r="DL13" s="17">
        <v>0.50020755148370477</v>
      </c>
      <c r="DM13" s="17">
        <v>0.49354046050991068</v>
      </c>
      <c r="DN13" s="17">
        <v>0.46216766865512698</v>
      </c>
      <c r="DO13" s="17">
        <v>0.46544251928492308</v>
      </c>
      <c r="DP13" s="17">
        <v>0.46232814669098388</v>
      </c>
      <c r="DQ13" s="17">
        <v>0.49177419482551299</v>
      </c>
      <c r="DR13" s="17">
        <v>0.47243469982759739</v>
      </c>
      <c r="DS13" s="17">
        <v>0.48369440413282599</v>
      </c>
      <c r="DT13" s="17">
        <v>0.49010612670448495</v>
      </c>
      <c r="DU13" s="17">
        <v>0.48998907287508386</v>
      </c>
      <c r="DV13" s="17">
        <v>0.49150647569932815</v>
      </c>
      <c r="DW13" s="17">
        <v>0.4889551350321662</v>
      </c>
      <c r="DX13" s="7"/>
      <c r="DY13" s="15">
        <v>2.6451364693802826</v>
      </c>
      <c r="DZ13" s="15">
        <v>2.6433697960000986</v>
      </c>
      <c r="EA13" s="15">
        <v>2.6555637948783453</v>
      </c>
      <c r="EB13" s="15">
        <v>2.6492806396537349</v>
      </c>
      <c r="EC13" s="15">
        <v>2.6319400557989492</v>
      </c>
      <c r="ED13" s="18"/>
      <c r="EE13" s="18"/>
    </row>
    <row r="14" spans="1:135" x14ac:dyDescent="0.2">
      <c r="A14" s="1" t="s">
        <v>48</v>
      </c>
      <c r="B14" s="1" t="s">
        <v>55</v>
      </c>
      <c r="C14" s="1" t="s">
        <v>56</v>
      </c>
      <c r="D14" s="15">
        <v>0.18467093901359247</v>
      </c>
      <c r="E14" s="15">
        <v>0.79615236258924882</v>
      </c>
      <c r="F14" s="15">
        <v>0.97244152238598591</v>
      </c>
      <c r="G14" s="15">
        <v>0.52402764720326311</v>
      </c>
      <c r="H14" s="15">
        <v>0.71854777013519522</v>
      </c>
      <c r="I14" s="15">
        <v>0.64129473557774874</v>
      </c>
      <c r="J14" s="15">
        <v>0.45625716725480914</v>
      </c>
      <c r="K14" s="15">
        <v>0.35703146007824843</v>
      </c>
      <c r="L14" s="15">
        <v>0.66790753807053704</v>
      </c>
      <c r="M14" s="15">
        <v>0.67332422552203308</v>
      </c>
      <c r="N14" s="15">
        <v>0.57981773243927848</v>
      </c>
      <c r="O14" s="15">
        <v>0.27682178961078957</v>
      </c>
      <c r="P14" s="15">
        <v>0.43956642692809389</v>
      </c>
      <c r="Q14" s="15">
        <v>0.52374249488591518</v>
      </c>
      <c r="R14" s="15">
        <v>0.60519322200642489</v>
      </c>
      <c r="S14" s="15">
        <v>0.17645330340030538</v>
      </c>
      <c r="T14" s="15">
        <v>0.38619098108850003</v>
      </c>
      <c r="U14" s="15">
        <v>0.72148205813587163</v>
      </c>
      <c r="V14" s="15">
        <v>0.59393276173134235</v>
      </c>
      <c r="W14" s="15">
        <v>1.1891638693255278</v>
      </c>
      <c r="X14" s="15">
        <v>0.47589147600290976</v>
      </c>
      <c r="Y14" s="15">
        <v>0.24202745860562572</v>
      </c>
      <c r="Z14" s="15">
        <v>0.65732938281434583</v>
      </c>
      <c r="AA14" s="15">
        <v>0.12206141028801017</v>
      </c>
      <c r="AC14" s="15">
        <f t="shared" si="4"/>
        <v>0.54088873896223344</v>
      </c>
      <c r="AD14" s="15">
        <f t="shared" si="5"/>
        <v>0.50660818732366664</v>
      </c>
      <c r="AE14" s="7"/>
      <c r="AF14" s="15">
        <v>9.3956010338723743</v>
      </c>
      <c r="AG14" s="15">
        <v>10.034022850579101</v>
      </c>
      <c r="AH14" s="15">
        <v>9.7032799117821842</v>
      </c>
      <c r="AI14" s="15">
        <v>11.092623378878029</v>
      </c>
      <c r="AJ14" s="15">
        <v>10.275585957939105</v>
      </c>
      <c r="AK14" s="15">
        <v>10.046157929835166</v>
      </c>
      <c r="AL14" s="15">
        <v>12.025167282628606</v>
      </c>
      <c r="AM14" s="15">
        <v>11.175044965450137</v>
      </c>
      <c r="AN14" s="15">
        <v>11.56536490413046</v>
      </c>
      <c r="AO14" s="15">
        <v>9.1553050737887496</v>
      </c>
      <c r="AP14" s="15">
        <v>13.768438420643854</v>
      </c>
      <c r="AQ14" s="15">
        <v>15.562613404007861</v>
      </c>
      <c r="AR14" s="15">
        <v>8.9629954975306969</v>
      </c>
      <c r="AT14" s="15">
        <f t="shared" si="6"/>
        <v>10.981707739312794</v>
      </c>
      <c r="AU14" s="15">
        <f t="shared" si="7"/>
        <v>3.8324376808708993</v>
      </c>
      <c r="AV14" s="16"/>
      <c r="AW14" s="15">
        <v>3.3783263002842614</v>
      </c>
      <c r="AX14" s="15">
        <v>5.5086284723865369</v>
      </c>
      <c r="AY14" s="15">
        <v>4.498534208955367</v>
      </c>
      <c r="AZ14" s="15">
        <v>4.1434009949586432</v>
      </c>
      <c r="BB14" s="15">
        <f t="shared" si="8"/>
        <v>4.3822224941462018</v>
      </c>
      <c r="BC14" s="15">
        <f t="shared" si="9"/>
        <v>1.7690532757540556</v>
      </c>
      <c r="BD14" s="16"/>
      <c r="BE14" s="15">
        <v>1.0007573002634484</v>
      </c>
      <c r="BF14" s="15">
        <v>1.0875122411587055</v>
      </c>
      <c r="BG14" s="15">
        <v>1.2064249141858734</v>
      </c>
      <c r="BI14" s="15">
        <f t="shared" si="10"/>
        <v>1.0982314852026758</v>
      </c>
      <c r="BJ14" s="15">
        <f t="shared" si="11"/>
        <v>0.20650393215424789</v>
      </c>
      <c r="BK14" s="16"/>
      <c r="BL14" s="15">
        <v>1.8534888264309939</v>
      </c>
      <c r="BM14" s="15">
        <v>1.1193530055126921</v>
      </c>
      <c r="BN14" s="15"/>
      <c r="BO14" s="15">
        <f t="shared" si="12"/>
        <v>1.4864209159718431</v>
      </c>
      <c r="BP14" s="15">
        <f t="shared" si="13"/>
        <v>1.0382248345665672</v>
      </c>
      <c r="BQ14" s="16"/>
      <c r="BR14" s="15">
        <v>5.0707431650622823</v>
      </c>
      <c r="BS14" s="15">
        <v>2.2931128911287422</v>
      </c>
      <c r="BT14" s="15">
        <v>1.8400622065593275</v>
      </c>
      <c r="BU14" s="15">
        <v>3.3874274707547651</v>
      </c>
      <c r="BV14" s="15">
        <v>2.1711517705784713</v>
      </c>
      <c r="BW14" s="15">
        <v>1.9779275200021542</v>
      </c>
      <c r="BX14" s="15">
        <v>2.8762494220694541</v>
      </c>
      <c r="BY14" s="15">
        <v>5.2499435986230614</v>
      </c>
      <c r="BZ14" s="15">
        <v>3.6668400372283463</v>
      </c>
      <c r="CA14" s="15">
        <v>1.8507347145839854</v>
      </c>
      <c r="CB14" s="15">
        <v>2.2069828193814458</v>
      </c>
      <c r="CC14" s="15">
        <v>2.6118159661446563</v>
      </c>
      <c r="CD14" s="15">
        <v>3.9012094169518603</v>
      </c>
      <c r="CE14" s="15">
        <v>3.2600276557476118</v>
      </c>
      <c r="CF14" s="15">
        <v>2.3198094127016997</v>
      </c>
      <c r="CG14" s="15">
        <v>2.1421933714831014</v>
      </c>
      <c r="CH14" s="15">
        <v>3.2020371820722482</v>
      </c>
      <c r="CI14" s="15">
        <v>1.6960160840623608</v>
      </c>
      <c r="CJ14" s="15">
        <v>1.5395984286436148</v>
      </c>
      <c r="CL14" s="15">
        <f t="shared" si="0"/>
        <v>2.8033622701989045</v>
      </c>
      <c r="CM14" s="15">
        <f t="shared" si="1"/>
        <v>2.1527781672102129</v>
      </c>
      <c r="CN14" s="16"/>
      <c r="CO14" s="15">
        <v>3.7829736124630942</v>
      </c>
      <c r="CP14" s="15">
        <v>10.363060975930383</v>
      </c>
      <c r="CQ14" s="15">
        <v>6.9079760376024852</v>
      </c>
      <c r="CR14" s="15">
        <v>3.0025279530226952</v>
      </c>
      <c r="CS14" s="15">
        <v>4.4471455600240315</v>
      </c>
      <c r="CT14" s="15">
        <v>2.952996699976056</v>
      </c>
      <c r="CU14" s="15">
        <v>2.2947872983660234</v>
      </c>
      <c r="CV14" s="15">
        <v>2.5055634713854786</v>
      </c>
      <c r="CW14" s="15">
        <v>5.0784066043318399</v>
      </c>
      <c r="CX14" s="15">
        <v>3.875063411062166</v>
      </c>
      <c r="CY14" s="15">
        <v>3.0253656544513743</v>
      </c>
      <c r="CZ14" s="15">
        <v>9.4079047598920909</v>
      </c>
      <c r="DA14" s="15">
        <v>4.0891535191253663</v>
      </c>
      <c r="DC14" s="15">
        <f t="shared" si="2"/>
        <v>4.7486865813563917</v>
      </c>
      <c r="DD14" s="15">
        <f t="shared" si="3"/>
        <v>5.1807052305256844</v>
      </c>
      <c r="DE14" s="7"/>
      <c r="DF14" s="17">
        <v>6.8378848475527132</v>
      </c>
      <c r="DG14" s="17">
        <v>6.2102272237870642</v>
      </c>
      <c r="DH14" s="17">
        <v>6.23666697586326</v>
      </c>
      <c r="DI14" s="17">
        <v>6.3038588117662222</v>
      </c>
      <c r="DJ14" s="17">
        <v>7.4595270787933741</v>
      </c>
      <c r="DK14" s="17">
        <v>7.4671915929502752</v>
      </c>
      <c r="DL14" s="17">
        <v>7.4377615854407439</v>
      </c>
      <c r="DM14" s="17">
        <v>7.4467878098070885</v>
      </c>
      <c r="DN14" s="17">
        <v>7.17941800069541</v>
      </c>
      <c r="DO14" s="17">
        <v>7.2091473195899463</v>
      </c>
      <c r="DP14" s="17">
        <v>7.191977661912043</v>
      </c>
      <c r="DQ14" s="17">
        <v>6.8965332199937937</v>
      </c>
      <c r="DR14" s="17">
        <v>7.0612638395769629</v>
      </c>
      <c r="DS14" s="17">
        <v>7.2218802637214488</v>
      </c>
      <c r="DT14" s="17">
        <v>6.7127031057103128</v>
      </c>
      <c r="DU14" s="17">
        <v>6.7799121276399879</v>
      </c>
      <c r="DV14" s="17">
        <v>6.7053880036182081</v>
      </c>
      <c r="DW14" s="17">
        <v>6.7801097323551458</v>
      </c>
      <c r="DX14" s="7"/>
      <c r="DY14" s="15">
        <v>1.6950311077941584</v>
      </c>
      <c r="DZ14" s="15">
        <v>1.6733282416564301</v>
      </c>
      <c r="EA14" s="15">
        <v>1.6481146049534035</v>
      </c>
      <c r="EB14" s="15">
        <v>1.6160678155827819</v>
      </c>
      <c r="EC14" s="15">
        <v>1.6490898433404113</v>
      </c>
      <c r="ED14" s="18"/>
      <c r="EE14" s="18"/>
    </row>
    <row r="15" spans="1:135" x14ac:dyDescent="0.2">
      <c r="A15" s="1" t="s">
        <v>49</v>
      </c>
      <c r="B15" s="1" t="s">
        <v>55</v>
      </c>
      <c r="C15" s="1" t="s">
        <v>56</v>
      </c>
      <c r="D15" s="15">
        <v>4.9003415620726271E-2</v>
      </c>
      <c r="E15" s="15">
        <v>2.5727065447508995E-2</v>
      </c>
      <c r="F15" s="15">
        <v>2.4472559320230951E-2</v>
      </c>
      <c r="G15" s="15">
        <v>9.8988377650507057E-3</v>
      </c>
      <c r="H15" s="15">
        <v>1.391225400640321E-2</v>
      </c>
      <c r="I15" s="15">
        <v>2.5408475970129629E-2</v>
      </c>
      <c r="J15" s="15">
        <v>1.718575655251069E-2</v>
      </c>
      <c r="K15" s="15">
        <v>1.3087300022242506E-2</v>
      </c>
      <c r="L15" s="15">
        <v>2.1475244089728899E-2</v>
      </c>
      <c r="M15" s="15">
        <v>3.3136725598467788E-2</v>
      </c>
      <c r="N15" s="15">
        <v>2.2767587503596011E-2</v>
      </c>
      <c r="O15" s="15">
        <v>1.3061147707826244E-2</v>
      </c>
      <c r="P15" s="15">
        <v>2.8460101185778106E-2</v>
      </c>
      <c r="Q15" s="15">
        <v>2.1745043450717795E-2</v>
      </c>
      <c r="R15" s="15">
        <v>2.5590409480662071E-2</v>
      </c>
      <c r="S15" s="15">
        <v>9.2781498456365602E-3</v>
      </c>
      <c r="T15" s="15">
        <v>1.4324257199590568E-2</v>
      </c>
      <c r="U15" s="15">
        <v>3.0533336571326997E-2</v>
      </c>
      <c r="V15" s="15">
        <v>2.3141049140054677E-2</v>
      </c>
      <c r="W15" s="15">
        <v>2.7691445764788301E-2</v>
      </c>
      <c r="X15" s="15">
        <v>1.6019402192182432E-2</v>
      </c>
      <c r="Y15" s="15">
        <v>2.2063333985064992E-2</v>
      </c>
      <c r="Z15" s="15">
        <v>3.4580993281836246E-2</v>
      </c>
      <c r="AA15" s="15">
        <v>9.9099018029570468E-3</v>
      </c>
      <c r="AC15" s="15">
        <f t="shared" si="4"/>
        <v>2.2186408062709075E-2</v>
      </c>
      <c r="AD15" s="15">
        <f t="shared" si="5"/>
        <v>1.8656702990427678E-2</v>
      </c>
      <c r="AE15" s="7"/>
      <c r="AF15" s="15">
        <v>0.15937274796526688</v>
      </c>
      <c r="AG15" s="15">
        <v>0.1954706291232409</v>
      </c>
      <c r="AH15" s="15">
        <v>0.17378188419309287</v>
      </c>
      <c r="AI15" s="15">
        <v>0.26887849641479894</v>
      </c>
      <c r="AJ15" s="15">
        <v>0.26831510779419615</v>
      </c>
      <c r="AK15" s="15">
        <v>0.21668650478083717</v>
      </c>
      <c r="AL15" s="15">
        <v>0.22524425870949796</v>
      </c>
      <c r="AM15" s="15">
        <v>0.36306183477647852</v>
      </c>
      <c r="AN15" s="15">
        <v>0.25843282528751765</v>
      </c>
      <c r="AO15" s="15">
        <v>0.21149308538782183</v>
      </c>
      <c r="AP15" s="15">
        <v>0.18025035472861053</v>
      </c>
      <c r="AQ15" s="15">
        <v>0.20358140024695112</v>
      </c>
      <c r="AR15" s="15">
        <v>0.17892371308478419</v>
      </c>
      <c r="AT15" s="15">
        <f t="shared" si="6"/>
        <v>0.22334560326869959</v>
      </c>
      <c r="AU15" s="15">
        <f t="shared" si="7"/>
        <v>0.11042780597860412</v>
      </c>
      <c r="AV15" s="16"/>
      <c r="AW15" s="15">
        <v>0.1070830169583829</v>
      </c>
      <c r="AX15" s="15">
        <v>0.10005168200121807</v>
      </c>
      <c r="AY15" s="15">
        <v>7.7254768288830378E-2</v>
      </c>
      <c r="AZ15" s="15">
        <v>7.6237009092956581E-2</v>
      </c>
      <c r="BB15" s="15">
        <f t="shared" si="8"/>
        <v>9.0156619085346973E-2</v>
      </c>
      <c r="BC15" s="15">
        <f t="shared" si="9"/>
        <v>3.1509332191827409E-2</v>
      </c>
      <c r="BD15" s="16"/>
      <c r="BE15" s="15">
        <v>3.8912911870081862E-2</v>
      </c>
      <c r="BF15" s="15">
        <v>3.0763472368222588E-2</v>
      </c>
      <c r="BG15" s="15">
        <v>4.1871236481887328E-2</v>
      </c>
      <c r="BI15" s="15">
        <f t="shared" si="10"/>
        <v>3.7182540240063927E-2</v>
      </c>
      <c r="BJ15" s="15">
        <f t="shared" si="11"/>
        <v>1.1504998111200671E-2</v>
      </c>
      <c r="BK15" s="16"/>
      <c r="BL15" s="15">
        <v>0.54690409990737132</v>
      </c>
      <c r="BM15" s="15">
        <v>0.74335621934081852</v>
      </c>
      <c r="BN15" s="15"/>
      <c r="BO15" s="15">
        <f t="shared" si="12"/>
        <v>0.64513015962409492</v>
      </c>
      <c r="BP15" s="15">
        <f t="shared" si="13"/>
        <v>0.27782525165971989</v>
      </c>
      <c r="BQ15" s="16"/>
      <c r="BR15" s="15">
        <v>6.8173867049797249E-2</v>
      </c>
      <c r="BS15" s="15">
        <v>6.139415018554864E-2</v>
      </c>
      <c r="BT15" s="15">
        <v>3.881125568684126E-2</v>
      </c>
      <c r="BU15" s="15">
        <v>0.12203692034876999</v>
      </c>
      <c r="BV15" s="15">
        <v>0.10471958913573638</v>
      </c>
      <c r="BW15" s="15">
        <v>0.13170965968871859</v>
      </c>
      <c r="BX15" s="15">
        <v>0.12651700624016518</v>
      </c>
      <c r="BY15" s="15">
        <v>0.13005327290476285</v>
      </c>
      <c r="BZ15" s="15">
        <v>0.12937641288322141</v>
      </c>
      <c r="CA15" s="15">
        <v>0.14976955797656266</v>
      </c>
      <c r="CB15" s="15">
        <v>0.12478079590153472</v>
      </c>
      <c r="CC15" s="15">
        <v>0.13824297609884001</v>
      </c>
      <c r="CD15" s="15">
        <v>0.10629590010365622</v>
      </c>
      <c r="CE15" s="15">
        <v>8.9071016498842512E-2</v>
      </c>
      <c r="CF15" s="15">
        <v>6.265758066390166E-2</v>
      </c>
      <c r="CG15" s="15">
        <v>5.1667375568028445E-2</v>
      </c>
      <c r="CH15" s="15">
        <v>4.095941228385757E-2</v>
      </c>
      <c r="CI15" s="15">
        <v>6.4272224005934409E-2</v>
      </c>
      <c r="CJ15" s="15">
        <v>6.6267478237544322E-2</v>
      </c>
      <c r="CL15" s="15">
        <f t="shared" si="0"/>
        <v>9.50934974453823E-2</v>
      </c>
      <c r="CM15" s="15">
        <f t="shared" si="1"/>
        <v>7.3206029602945158E-2</v>
      </c>
      <c r="CN15" s="16"/>
      <c r="CO15" s="15">
        <v>5.106791582055413E-2</v>
      </c>
      <c r="CP15" s="15">
        <v>0.15000053821483778</v>
      </c>
      <c r="CQ15" s="15">
        <v>7.2510126344166634E-2</v>
      </c>
      <c r="CR15" s="15">
        <v>7.2396635015524333E-2</v>
      </c>
      <c r="CS15" s="15">
        <v>0.12849937993462629</v>
      </c>
      <c r="CT15" s="15">
        <v>0.1537691132261772</v>
      </c>
      <c r="CU15" s="15">
        <v>5.6993561852901484E-2</v>
      </c>
      <c r="CV15" s="15">
        <v>6.4071806839884837E-2</v>
      </c>
      <c r="CW15" s="15">
        <v>8.1219960065549907E-2</v>
      </c>
      <c r="CX15" s="15">
        <v>0.18512933677416682</v>
      </c>
      <c r="CY15" s="15">
        <v>0.13753305904103602</v>
      </c>
      <c r="CZ15" s="15">
        <v>0.31123237364259615</v>
      </c>
      <c r="DA15" s="15">
        <v>0.18930370196262145</v>
      </c>
      <c r="DC15" s="15">
        <f t="shared" si="2"/>
        <v>0.12720980836420331</v>
      </c>
      <c r="DD15" s="15">
        <f t="shared" si="3"/>
        <v>0.14746027273954201</v>
      </c>
      <c r="DE15" s="7"/>
      <c r="DF15" s="17">
        <v>0.15217554106271461</v>
      </c>
      <c r="DG15" s="17">
        <v>0.13575824468262759</v>
      </c>
      <c r="DH15" s="17">
        <v>0.13482913654078602</v>
      </c>
      <c r="DI15" s="17">
        <v>0.13746124442573487</v>
      </c>
      <c r="DJ15" s="17">
        <v>0.16844360769919459</v>
      </c>
      <c r="DK15" s="17">
        <v>0.17260223049526169</v>
      </c>
      <c r="DL15" s="17">
        <v>0.17222340599356009</v>
      </c>
      <c r="DM15" s="17">
        <v>0.17075016698432086</v>
      </c>
      <c r="DN15" s="17">
        <v>0.16550605580521133</v>
      </c>
      <c r="DO15" s="17">
        <v>0.16641982314213344</v>
      </c>
      <c r="DP15" s="17">
        <v>0.16179497710136082</v>
      </c>
      <c r="DQ15" s="17">
        <v>0.15813993432965212</v>
      </c>
      <c r="DR15" s="17">
        <v>0.15816582367762552</v>
      </c>
      <c r="DS15" s="17">
        <v>0.17117367620598903</v>
      </c>
      <c r="DT15" s="17">
        <v>0.16078164095595432</v>
      </c>
      <c r="DU15" s="17">
        <v>0.16074291031657786</v>
      </c>
      <c r="DV15" s="17">
        <v>0.15864636671645219</v>
      </c>
      <c r="DW15" s="17">
        <v>0.15877094836800643</v>
      </c>
      <c r="DX15" s="7"/>
      <c r="DY15" s="15">
        <v>9.8980533116093838E-2</v>
      </c>
      <c r="DZ15" s="15">
        <v>9.4494668044459981E-2</v>
      </c>
      <c r="EA15" s="15">
        <v>9.3466992748716407E-2</v>
      </c>
      <c r="EB15" s="15">
        <v>9.4777630471203494E-2</v>
      </c>
      <c r="EC15" s="15">
        <v>9.4651183378987286E-2</v>
      </c>
      <c r="ED15" s="18"/>
      <c r="EE15" s="18"/>
    </row>
    <row r="16" spans="1:135" ht="18" x14ac:dyDescent="0.2">
      <c r="A16" s="14" t="s">
        <v>184</v>
      </c>
      <c r="B16" s="1" t="s">
        <v>55</v>
      </c>
      <c r="C16" s="1" t="s">
        <v>56</v>
      </c>
      <c r="D16" s="15">
        <v>4.6536455775154337</v>
      </c>
      <c r="E16" s="15">
        <v>4.0522889062986058</v>
      </c>
      <c r="F16" s="15">
        <v>3.7577286016100429</v>
      </c>
      <c r="G16" s="15">
        <v>3.7795982127212175</v>
      </c>
      <c r="H16" s="15">
        <v>4.1525971592762501</v>
      </c>
      <c r="I16" s="15">
        <v>4.622338804259269</v>
      </c>
      <c r="J16" s="15">
        <v>4.8643575335437079</v>
      </c>
      <c r="K16" s="15">
        <v>3.8870045031794471</v>
      </c>
      <c r="L16" s="15">
        <v>4.7255860065428852</v>
      </c>
      <c r="M16" s="15">
        <v>5.1967033411792665</v>
      </c>
      <c r="N16" s="15">
        <v>5.5606481951928934</v>
      </c>
      <c r="O16" s="15">
        <v>4.2247247103400047</v>
      </c>
      <c r="P16" s="15">
        <v>4.4664171758907187</v>
      </c>
      <c r="Q16" s="15">
        <v>5.294773380123531</v>
      </c>
      <c r="R16" s="15">
        <v>6.0836369424908145</v>
      </c>
      <c r="S16" s="15">
        <v>4.222168037463347</v>
      </c>
      <c r="T16" s="15">
        <v>4.6100871713571916</v>
      </c>
      <c r="U16" s="15">
        <v>5.3362095466947395</v>
      </c>
      <c r="V16" s="15">
        <v>5.3676512546631416</v>
      </c>
      <c r="W16" s="15">
        <v>4.9269319772504367</v>
      </c>
      <c r="X16" s="15">
        <v>4.451764451392493</v>
      </c>
      <c r="Y16" s="15">
        <v>4.6010712665349072</v>
      </c>
      <c r="Z16" s="15">
        <v>4.9317518006259986</v>
      </c>
      <c r="AA16" s="15">
        <v>4.7073004193476153</v>
      </c>
      <c r="AC16" s="15">
        <f t="shared" si="4"/>
        <v>4.6865410406455821</v>
      </c>
      <c r="AD16" s="15">
        <f t="shared" si="5"/>
        <v>1.17557289235324</v>
      </c>
      <c r="AE16" s="7"/>
      <c r="AF16" s="15">
        <v>2.4232258268342339</v>
      </c>
      <c r="AG16" s="15">
        <v>1.9857816965886197</v>
      </c>
      <c r="AH16" s="15">
        <v>1.9965575542576111</v>
      </c>
      <c r="AI16" s="15">
        <v>2.6790173704152309</v>
      </c>
      <c r="AJ16" s="15">
        <v>2.1762217778180131</v>
      </c>
      <c r="AK16" s="15">
        <v>2.4218688018968826</v>
      </c>
      <c r="AL16" s="15">
        <v>2.3209967839319012</v>
      </c>
      <c r="AM16" s="15">
        <v>2.3341207757160221</v>
      </c>
      <c r="AN16" s="15">
        <v>2.6699580221013233</v>
      </c>
      <c r="AO16" s="15">
        <v>2.9356349718538377</v>
      </c>
      <c r="AP16" s="15">
        <v>2.0121827079021748</v>
      </c>
      <c r="AQ16" s="15">
        <v>2.2535882886956577</v>
      </c>
      <c r="AR16" s="15">
        <v>2.501839054925278</v>
      </c>
      <c r="AT16" s="15">
        <f t="shared" si="6"/>
        <v>2.3623841256105216</v>
      </c>
      <c r="AU16" s="15">
        <f t="shared" si="7"/>
        <v>0.5766185476695822</v>
      </c>
      <c r="AV16" s="16"/>
      <c r="AW16" s="15">
        <v>3.4431530681072195</v>
      </c>
      <c r="AX16" s="15">
        <v>3.6235553560176168</v>
      </c>
      <c r="AY16" s="15">
        <v>3.9693769788581794</v>
      </c>
      <c r="AZ16" s="15">
        <v>3.39319145404147</v>
      </c>
      <c r="BB16" s="15">
        <f t="shared" si="8"/>
        <v>3.6073192142561217</v>
      </c>
      <c r="BC16" s="15">
        <f t="shared" si="9"/>
        <v>0.52172873979219558</v>
      </c>
      <c r="BD16" s="16"/>
      <c r="BE16" s="15">
        <v>4.6928188160199209</v>
      </c>
      <c r="BF16" s="15">
        <v>4.7549749804638282</v>
      </c>
      <c r="BG16" s="15">
        <v>4.7286687426085097</v>
      </c>
      <c r="BI16" s="15">
        <f t="shared" si="10"/>
        <v>4.7254875130307532</v>
      </c>
      <c r="BJ16" s="15">
        <f t="shared" si="11"/>
        <v>6.2399915410657598E-2</v>
      </c>
      <c r="BK16" s="16"/>
      <c r="BL16" s="15">
        <v>8.0203065610321839E-2</v>
      </c>
      <c r="BM16" s="15">
        <v>3.4356679819969989E-2</v>
      </c>
      <c r="BN16" s="15"/>
      <c r="BO16" s="15">
        <f t="shared" si="12"/>
        <v>5.727987271514591E-2</v>
      </c>
      <c r="BP16" s="15">
        <f t="shared" si="13"/>
        <v>6.4836580570504787E-2</v>
      </c>
      <c r="BQ16" s="16"/>
      <c r="BR16" s="15">
        <v>1.4024309713224998</v>
      </c>
      <c r="BS16" s="15">
        <v>4.8690121178892829</v>
      </c>
      <c r="BT16" s="15">
        <v>4.2060156282035077</v>
      </c>
      <c r="BU16" s="15">
        <v>3.7214053087122965</v>
      </c>
      <c r="BV16" s="15">
        <v>4.1646637989788085</v>
      </c>
      <c r="BW16" s="15">
        <v>4.1371411194093195</v>
      </c>
      <c r="BX16" s="15">
        <v>4.3445495436783101</v>
      </c>
      <c r="BY16" s="15">
        <v>3.4298248276892664</v>
      </c>
      <c r="BZ16" s="15">
        <v>4.1598634759989643</v>
      </c>
      <c r="CA16" s="15">
        <v>4.0697247237278535</v>
      </c>
      <c r="CB16" s="15">
        <v>4.1046761881417213</v>
      </c>
      <c r="CC16" s="15">
        <v>3.9462218826599309</v>
      </c>
      <c r="CD16" s="15">
        <v>3.8618384212073722</v>
      </c>
      <c r="CE16" s="15">
        <v>4.2496402223197229</v>
      </c>
      <c r="CF16" s="15">
        <v>4.2669040769216755</v>
      </c>
      <c r="CG16" s="15">
        <v>4.4731709915824922</v>
      </c>
      <c r="CH16" s="15">
        <v>4.6932388133700051</v>
      </c>
      <c r="CI16" s="15">
        <v>3.6218594911362771</v>
      </c>
      <c r="CJ16" s="15">
        <v>4.0563372680123511</v>
      </c>
      <c r="CL16" s="15">
        <f t="shared" si="0"/>
        <v>3.9883430984716663</v>
      </c>
      <c r="CM16" s="15">
        <f t="shared" si="1"/>
        <v>1.4265192466319185</v>
      </c>
      <c r="CN16" s="16"/>
      <c r="CO16" s="15">
        <v>3.8011492376169231</v>
      </c>
      <c r="CP16" s="15">
        <v>2.9082625115618512</v>
      </c>
      <c r="CQ16" s="15">
        <v>3.9297434190590561</v>
      </c>
      <c r="CR16" s="15">
        <v>4.1713170641499957</v>
      </c>
      <c r="CS16" s="15">
        <v>4.7649925108389146</v>
      </c>
      <c r="CT16" s="15">
        <v>4.7467897648727568</v>
      </c>
      <c r="CU16" s="15">
        <v>4.5855965941628982</v>
      </c>
      <c r="CV16" s="15">
        <v>4.0746233220645642</v>
      </c>
      <c r="CW16" s="15">
        <v>4.6769824722708035</v>
      </c>
      <c r="CX16" s="15">
        <v>4.6243896753955553</v>
      </c>
      <c r="CY16" s="15">
        <v>5.278458154354901</v>
      </c>
      <c r="CZ16" s="15">
        <v>2.7216122998336005</v>
      </c>
      <c r="DA16" s="15">
        <v>4.7455540636415039</v>
      </c>
      <c r="DC16" s="15">
        <f t="shared" si="2"/>
        <v>4.233036237678717</v>
      </c>
      <c r="DD16" s="15">
        <f t="shared" si="3"/>
        <v>1.4970961686550337</v>
      </c>
      <c r="DE16" s="7"/>
      <c r="DF16" s="17">
        <v>2.1082789388860848</v>
      </c>
      <c r="DG16" s="17">
        <v>2.1301006042750728</v>
      </c>
      <c r="DH16" s="17">
        <v>2.2298251167632079</v>
      </c>
      <c r="DI16" s="17">
        <v>2.1445063927955426</v>
      </c>
      <c r="DJ16" s="17">
        <v>2.1775171775832991</v>
      </c>
      <c r="DK16" s="17">
        <v>2.1927185194539058</v>
      </c>
      <c r="DL16" s="17">
        <v>2.3257352933988553</v>
      </c>
      <c r="DM16" s="17">
        <v>2.4133906865563888</v>
      </c>
      <c r="DN16" s="17">
        <v>2.1542200369803459</v>
      </c>
      <c r="DO16" s="17">
        <v>2.225111497511159</v>
      </c>
      <c r="DP16" s="17">
        <v>2.3005252715382376</v>
      </c>
      <c r="DQ16" s="17">
        <v>2.3072723030269229</v>
      </c>
      <c r="DR16" s="17">
        <v>2.5398659585697998</v>
      </c>
      <c r="DS16" s="17">
        <v>2.1535593948859018</v>
      </c>
      <c r="DT16" s="17">
        <v>2.1281020082896474</v>
      </c>
      <c r="DU16" s="17">
        <v>2.2592361870294178</v>
      </c>
      <c r="DV16" s="17">
        <v>2.3482576753339526</v>
      </c>
      <c r="DW16" s="17">
        <v>2.4459667385707062</v>
      </c>
      <c r="DX16" s="7"/>
      <c r="DY16" s="15">
        <v>3.9760186074898392</v>
      </c>
      <c r="DZ16" s="15">
        <v>4.0721084868221364</v>
      </c>
      <c r="EA16" s="15">
        <v>4.1764134547076486</v>
      </c>
      <c r="EB16" s="15">
        <v>4.3652909079896682</v>
      </c>
      <c r="EC16" s="15">
        <v>4.5599285216436156</v>
      </c>
      <c r="ED16" s="18"/>
      <c r="EE16" s="18"/>
    </row>
    <row r="17" spans="1:135" ht="18" x14ac:dyDescent="0.2">
      <c r="A17" s="14" t="s">
        <v>185</v>
      </c>
      <c r="B17" s="1" t="s">
        <v>55</v>
      </c>
      <c r="C17" s="1" t="s">
        <v>56</v>
      </c>
      <c r="D17" s="15">
        <v>6.3408783740310462E-2</v>
      </c>
      <c r="E17" s="15">
        <v>8.5351698265738865E-2</v>
      </c>
      <c r="F17" s="15">
        <v>6.8814218889916609E-2</v>
      </c>
      <c r="G17" s="15">
        <v>1.7329817732966185E-2</v>
      </c>
      <c r="H17" s="15">
        <v>9.3850351262030299E-2</v>
      </c>
      <c r="I17" s="15">
        <v>7.6699603045580073E-2</v>
      </c>
      <c r="J17" s="15">
        <v>4.8196861041229479E-2</v>
      </c>
      <c r="K17" s="15">
        <v>3.6622456115476328E-2</v>
      </c>
      <c r="L17" s="15">
        <v>2.3119607120727324E-2</v>
      </c>
      <c r="M17" s="15">
        <v>9.9041050892194504E-2</v>
      </c>
      <c r="N17" s="15">
        <v>4.1052137666338827E-2</v>
      </c>
      <c r="O17" s="15">
        <v>2.0129618718341187E-2</v>
      </c>
      <c r="P17" s="15">
        <v>3.3785058793852879E-2</v>
      </c>
      <c r="Q17" s="15">
        <v>3.2908522489513585E-2</v>
      </c>
      <c r="R17" s="15">
        <v>3.7332975579453566E-2</v>
      </c>
      <c r="S17" s="15">
        <v>4.8526841586848581E-3</v>
      </c>
      <c r="T17" s="15">
        <v>2.7176035927597049E-2</v>
      </c>
      <c r="U17" s="15">
        <v>4.7962920112799456E-2</v>
      </c>
      <c r="V17" s="15">
        <v>5.2000677964600332E-2</v>
      </c>
      <c r="W17" s="15">
        <v>5.0365117299151822E-2</v>
      </c>
      <c r="X17" s="15">
        <v>2.2184697855781168E-2</v>
      </c>
      <c r="Y17" s="15">
        <v>2.7046736336560011E-2</v>
      </c>
      <c r="Z17" s="15">
        <v>6.130235950048353E-2</v>
      </c>
      <c r="AA17" s="15">
        <v>4.4047487947964412E-2</v>
      </c>
      <c r="AC17" s="15">
        <f t="shared" si="4"/>
        <v>4.6440894935720539E-2</v>
      </c>
      <c r="AD17" s="15">
        <f t="shared" si="5"/>
        <v>4.9714613543788005E-2</v>
      </c>
      <c r="AE17" s="7"/>
      <c r="AF17" s="15">
        <v>5.6027831475760341E-2</v>
      </c>
      <c r="AG17" s="15">
        <v>7.4057850629085584E-2</v>
      </c>
      <c r="AH17" s="15">
        <v>0.10604846351155418</v>
      </c>
      <c r="AI17" s="15">
        <v>6.8679150584326359E-2</v>
      </c>
      <c r="AJ17" s="15">
        <v>6.4656840185378012E-2</v>
      </c>
      <c r="AK17" s="15">
        <v>0.13143541867307332</v>
      </c>
      <c r="AL17" s="15">
        <v>6.9827212897519614E-2</v>
      </c>
      <c r="AM17" s="15">
        <v>9.7954804910217616E-2</v>
      </c>
      <c r="AN17" s="15">
        <v>0.10350245761245729</v>
      </c>
      <c r="AO17" s="15">
        <v>0.15132105298804385</v>
      </c>
      <c r="AP17" s="15">
        <v>9.2967876006705502E-2</v>
      </c>
      <c r="AQ17" s="15">
        <v>0.11162193779228055</v>
      </c>
      <c r="AR17" s="15">
        <v>6.166191680124334E-2</v>
      </c>
      <c r="AT17" s="15">
        <f t="shared" si="6"/>
        <v>9.1520216466741938E-2</v>
      </c>
      <c r="AU17" s="15">
        <f t="shared" si="7"/>
        <v>5.8142611107985721E-2</v>
      </c>
      <c r="AV17" s="16"/>
      <c r="AW17" s="15">
        <v>0.27654698422086899</v>
      </c>
      <c r="AX17" s="15">
        <v>0.29340831693636277</v>
      </c>
      <c r="AY17" s="15">
        <v>0.38053651511530212</v>
      </c>
      <c r="AZ17" s="15">
        <v>0.38957305051773422</v>
      </c>
      <c r="BB17" s="15">
        <f t="shared" si="8"/>
        <v>0.33501621669756704</v>
      </c>
      <c r="BC17" s="15">
        <f t="shared" si="9"/>
        <v>0.11660997186332196</v>
      </c>
      <c r="BD17" s="16"/>
      <c r="BE17" s="15">
        <v>0.112167529160884</v>
      </c>
      <c r="BF17" s="15">
        <v>0.22395122245279298</v>
      </c>
      <c r="BG17" s="15">
        <v>0.10397118544529005</v>
      </c>
      <c r="BI17" s="15">
        <f t="shared" si="10"/>
        <v>0.14669664568632235</v>
      </c>
      <c r="BJ17" s="15">
        <f t="shared" si="11"/>
        <v>0.13405964696508663</v>
      </c>
      <c r="BK17" s="16"/>
      <c r="BL17" s="15">
        <v>1.7229347999310019E-2</v>
      </c>
      <c r="BM17" s="15">
        <v>1.9578188798352263E-2</v>
      </c>
      <c r="BN17" s="15"/>
      <c r="BO17" s="15">
        <f t="shared" si="12"/>
        <v>1.8403768398831143E-2</v>
      </c>
      <c r="BP17" s="15">
        <f t="shared" si="13"/>
        <v>3.3217625138607983E-3</v>
      </c>
      <c r="BQ17" s="16"/>
      <c r="BR17" s="15">
        <v>3.8397625073509432E-2</v>
      </c>
      <c r="BS17" s="15">
        <v>0.13460263206179329</v>
      </c>
      <c r="BT17" s="15">
        <v>9.3327417180405631E-2</v>
      </c>
      <c r="BU17" s="15">
        <v>8.3518470772291797E-2</v>
      </c>
      <c r="BV17" s="15">
        <v>0.12537794268460192</v>
      </c>
      <c r="BW17" s="15">
        <v>9.8129239024962442E-2</v>
      </c>
      <c r="BX17" s="15">
        <v>0.13636559513957469</v>
      </c>
      <c r="BY17" s="15">
        <v>8.0917809299524843E-2</v>
      </c>
      <c r="BZ17" s="15">
        <v>0.13276603793834083</v>
      </c>
      <c r="CA17" s="15">
        <v>8.5765751123549602E-2</v>
      </c>
      <c r="CB17" s="15">
        <v>0.12466725820765485</v>
      </c>
      <c r="CC17" s="15">
        <v>8.5771281114747716E-2</v>
      </c>
      <c r="CD17" s="15">
        <v>0.11762968423300758</v>
      </c>
      <c r="CE17" s="15">
        <v>8.5564665555414782E-2</v>
      </c>
      <c r="CF17" s="15">
        <v>9.0914518018639257E-2</v>
      </c>
      <c r="CG17" s="15">
        <v>0.11801024210304888</v>
      </c>
      <c r="CH17" s="15">
        <v>7.1330350868649417E-2</v>
      </c>
      <c r="CI17" s="15">
        <v>7.3672697707226939E-2</v>
      </c>
      <c r="CJ17" s="15">
        <v>4.0353915399912413E-2</v>
      </c>
      <c r="CL17" s="15">
        <f t="shared" si="0"/>
        <v>9.56359543950977E-2</v>
      </c>
      <c r="CM17" s="15">
        <f t="shared" si="1"/>
        <v>5.8436327729526998E-2</v>
      </c>
      <c r="CN17" s="16"/>
      <c r="CO17" s="15">
        <v>6.8034870251437563E-2</v>
      </c>
      <c r="CP17" s="15">
        <v>8.4141865756167264E-2</v>
      </c>
      <c r="CQ17" s="15">
        <v>7.4369471390664049E-2</v>
      </c>
      <c r="CR17" s="15">
        <v>7.1612843913163443E-2</v>
      </c>
      <c r="CS17" s="15">
        <v>0.13171634583439956</v>
      </c>
      <c r="CT17" s="15">
        <v>0.12585564089408055</v>
      </c>
      <c r="CU17" s="15">
        <v>7.7661872977338883E-2</v>
      </c>
      <c r="CV17" s="15">
        <v>9.1676588770073883E-2</v>
      </c>
      <c r="CW17" s="15">
        <v>9.6346370066651948E-2</v>
      </c>
      <c r="CX17" s="15">
        <v>0.10733831495476587</v>
      </c>
      <c r="CY17" s="15">
        <v>0.16532632625437754</v>
      </c>
      <c r="CZ17" s="15">
        <v>0.1305744952652961</v>
      </c>
      <c r="DA17" s="15">
        <v>0.12301935170295565</v>
      </c>
      <c r="DC17" s="15">
        <f t="shared" si="2"/>
        <v>0.10366725831010555</v>
      </c>
      <c r="DD17" s="15">
        <f t="shared" si="3"/>
        <v>5.9451104081099708E-2</v>
      </c>
      <c r="DE17" s="7"/>
      <c r="DF17" s="17">
        <v>0.20385968882844629</v>
      </c>
      <c r="DG17" s="17">
        <v>0.20286773786953852</v>
      </c>
      <c r="DH17" s="17">
        <v>0.19920844359338616</v>
      </c>
      <c r="DI17" s="17">
        <v>0.20340210744845474</v>
      </c>
      <c r="DJ17" s="17">
        <v>0.21164785795852475</v>
      </c>
      <c r="DK17" s="17">
        <v>0.17522198388793772</v>
      </c>
      <c r="DL17" s="17">
        <v>0.17506639843599203</v>
      </c>
      <c r="DM17" s="17">
        <v>0.175829324112873</v>
      </c>
      <c r="DN17" s="17">
        <v>0.17495130513927321</v>
      </c>
      <c r="DO17" s="17">
        <v>0.17786578452728635</v>
      </c>
      <c r="DP17" s="17">
        <v>0.17772594188751079</v>
      </c>
      <c r="DQ17" s="17">
        <v>0.18154641743152325</v>
      </c>
      <c r="DR17" s="17">
        <v>0.17814555769016488</v>
      </c>
      <c r="DS17" s="17">
        <v>0.15408770965069232</v>
      </c>
      <c r="DT17" s="17">
        <v>0.15228625942006674</v>
      </c>
      <c r="DU17" s="17">
        <v>0.15202176886056051</v>
      </c>
      <c r="DV17" s="17">
        <v>0.15110755364638731</v>
      </c>
      <c r="DW17" s="17">
        <v>0.15376704272744546</v>
      </c>
      <c r="DX17" s="7"/>
      <c r="DY17" s="15">
        <v>0.2759418483053106</v>
      </c>
      <c r="DZ17" s="15">
        <v>0.26986044700515699</v>
      </c>
      <c r="EA17" s="15">
        <v>0.2719371194119472</v>
      </c>
      <c r="EB17" s="15">
        <v>0.2673283102716123</v>
      </c>
      <c r="EC17" s="15">
        <v>0.27175540251243913</v>
      </c>
      <c r="ED17" s="18"/>
      <c r="EE17" s="18"/>
    </row>
    <row r="18" spans="1:135" ht="18" x14ac:dyDescent="0.2">
      <c r="A18" s="14" t="s">
        <v>186</v>
      </c>
      <c r="B18" s="1" t="s">
        <v>55</v>
      </c>
      <c r="C18" s="1" t="s">
        <v>56</v>
      </c>
      <c r="D18" s="15">
        <v>71.434878601796314</v>
      </c>
      <c r="E18" s="15">
        <v>72.088071586414316</v>
      </c>
      <c r="F18" s="15">
        <v>71.751130083857817</v>
      </c>
      <c r="G18" s="15">
        <v>71.972157056729344</v>
      </c>
      <c r="H18" s="15">
        <v>75.80066571775842</v>
      </c>
      <c r="I18" s="15">
        <v>69.08150904745996</v>
      </c>
      <c r="J18" s="15">
        <v>69.515074566279537</v>
      </c>
      <c r="K18" s="15">
        <v>74.842578720351113</v>
      </c>
      <c r="L18" s="15">
        <v>71.610595527579548</v>
      </c>
      <c r="M18" s="15">
        <v>73.897483369245805</v>
      </c>
      <c r="N18" s="15">
        <v>74.695469970973306</v>
      </c>
      <c r="O18" s="15">
        <v>77.112254448964435</v>
      </c>
      <c r="P18" s="15">
        <v>73.599741610414398</v>
      </c>
      <c r="Q18" s="15">
        <v>76.041289162373772</v>
      </c>
      <c r="R18" s="15">
        <v>72.892972166250871</v>
      </c>
      <c r="S18" s="15">
        <v>67.950221061447849</v>
      </c>
      <c r="T18" s="15">
        <v>73.858787054049216</v>
      </c>
      <c r="U18" s="15">
        <v>76.809955912293631</v>
      </c>
      <c r="V18" s="15">
        <v>72.029064105253696</v>
      </c>
      <c r="W18" s="15">
        <v>71.379411577030325</v>
      </c>
      <c r="X18" s="15">
        <v>75.882054628600159</v>
      </c>
      <c r="Y18" s="15">
        <v>75.495469486045806</v>
      </c>
      <c r="Z18" s="15">
        <v>70.148730159487926</v>
      </c>
      <c r="AA18" s="15">
        <v>74.598539089053034</v>
      </c>
      <c r="AC18" s="15">
        <f t="shared" si="4"/>
        <v>73.10367102957126</v>
      </c>
      <c r="AD18" s="15">
        <f t="shared" si="5"/>
        <v>5.0400227283562415</v>
      </c>
      <c r="AE18" s="7"/>
      <c r="AF18" s="15">
        <v>47.020169544052187</v>
      </c>
      <c r="AG18" s="15">
        <v>45.669852479724838</v>
      </c>
      <c r="AH18" s="15">
        <v>46.021912988303086</v>
      </c>
      <c r="AI18" s="15">
        <v>45.439281106358784</v>
      </c>
      <c r="AJ18" s="15">
        <v>46.658807841636978</v>
      </c>
      <c r="AK18" s="15">
        <v>44.245714470476379</v>
      </c>
      <c r="AL18" s="15">
        <v>42.979932860064942</v>
      </c>
      <c r="AM18" s="15">
        <v>44.102984458725125</v>
      </c>
      <c r="AN18" s="15">
        <v>44.641395245888567</v>
      </c>
      <c r="AO18" s="15">
        <v>45.538026915246057</v>
      </c>
      <c r="AP18" s="15">
        <v>40.845340964820281</v>
      </c>
      <c r="AQ18" s="15">
        <v>39.342344659560851</v>
      </c>
      <c r="AR18" s="15">
        <v>46.057954794443162</v>
      </c>
      <c r="AT18" s="15">
        <f t="shared" si="6"/>
        <v>44.504901409946243</v>
      </c>
      <c r="AU18" s="15">
        <f t="shared" si="7"/>
        <v>4.5311499633746077</v>
      </c>
      <c r="AV18" s="16"/>
      <c r="AW18" s="15">
        <v>55.97026362808726</v>
      </c>
      <c r="AX18" s="15">
        <v>53.470151513587801</v>
      </c>
      <c r="AY18" s="15">
        <v>55.135078771332722</v>
      </c>
      <c r="AZ18" s="15">
        <v>55.87073302748059</v>
      </c>
      <c r="BB18" s="15">
        <f t="shared" si="8"/>
        <v>55.111556735122093</v>
      </c>
      <c r="BC18" s="15">
        <f t="shared" si="9"/>
        <v>2.3118507905637324</v>
      </c>
      <c r="BD18" s="16"/>
      <c r="BE18" s="15">
        <v>69.273999129158497</v>
      </c>
      <c r="BF18" s="15">
        <v>67.085687914910878</v>
      </c>
      <c r="BG18" s="15">
        <v>69.926813665936066</v>
      </c>
      <c r="BI18" s="15">
        <f t="shared" si="10"/>
        <v>68.762166903335142</v>
      </c>
      <c r="BJ18" s="15">
        <f t="shared" si="11"/>
        <v>2.9762244900733372</v>
      </c>
      <c r="BK18" s="16"/>
      <c r="BL18" s="15">
        <v>3.1732929943630732</v>
      </c>
      <c r="BM18" s="15">
        <v>1.3985388945705466</v>
      </c>
      <c r="BN18" s="15"/>
      <c r="BO18" s="15">
        <f t="shared" si="12"/>
        <v>2.2859159444668098</v>
      </c>
      <c r="BP18" s="15">
        <f t="shared" si="13"/>
        <v>2.509881317803845</v>
      </c>
      <c r="BQ18" s="16"/>
      <c r="BR18" s="15">
        <v>21.115059913524043</v>
      </c>
      <c r="BS18" s="15">
        <v>58.14575565754631</v>
      </c>
      <c r="BT18" s="15">
        <v>64.97481019194484</v>
      </c>
      <c r="BU18" s="15">
        <v>53.779004472206388</v>
      </c>
      <c r="BV18" s="15">
        <v>59.290830592163161</v>
      </c>
      <c r="BW18" s="15">
        <v>57.526001040462845</v>
      </c>
      <c r="BX18" s="15">
        <v>57.782891644443332</v>
      </c>
      <c r="BY18" s="15">
        <v>49.687210080690662</v>
      </c>
      <c r="BZ18" s="15">
        <v>56.49793285385573</v>
      </c>
      <c r="CA18" s="15">
        <v>57.395052003230809</v>
      </c>
      <c r="CB18" s="15">
        <v>56.310411180283189</v>
      </c>
      <c r="CC18" s="15">
        <v>56.476696081507917</v>
      </c>
      <c r="CD18" s="15">
        <v>56.162134679701012</v>
      </c>
      <c r="CE18" s="15">
        <v>56.873025610921736</v>
      </c>
      <c r="CF18" s="15">
        <v>58.633934549762735</v>
      </c>
      <c r="CG18" s="15">
        <v>61.363287786871666</v>
      </c>
      <c r="CH18" s="15">
        <v>58.498759139305839</v>
      </c>
      <c r="CI18" s="15">
        <v>62.034017830949473</v>
      </c>
      <c r="CJ18" s="15">
        <v>68.649658513485775</v>
      </c>
      <c r="CL18" s="15">
        <f t="shared" si="0"/>
        <v>56.378761780150398</v>
      </c>
      <c r="CM18" s="15">
        <f t="shared" si="1"/>
        <v>18.869031213856335</v>
      </c>
      <c r="CN18" s="16"/>
      <c r="CO18" s="15">
        <v>64.55678547243356</v>
      </c>
      <c r="CP18" s="15">
        <v>47.415515713229127</v>
      </c>
      <c r="CQ18" s="15">
        <v>58.223501970799965</v>
      </c>
      <c r="CR18" s="15">
        <v>65.245846667285562</v>
      </c>
      <c r="CS18" s="15">
        <v>60.029152186800097</v>
      </c>
      <c r="CT18" s="15">
        <v>64.65969158161559</v>
      </c>
      <c r="CU18" s="15">
        <v>69.973203710034667</v>
      </c>
      <c r="CV18" s="15">
        <v>69.445649298325137</v>
      </c>
      <c r="CW18" s="15">
        <v>60.368293718907893</v>
      </c>
      <c r="CX18" s="15">
        <v>62.359344714661383</v>
      </c>
      <c r="CY18" s="15">
        <v>65.783437252750048</v>
      </c>
      <c r="CZ18" s="15">
        <v>43.971779955635846</v>
      </c>
      <c r="DA18" s="15">
        <v>61.750831961287894</v>
      </c>
      <c r="DC18" s="15">
        <f t="shared" si="2"/>
        <v>61.060233400289754</v>
      </c>
      <c r="DD18" s="15">
        <f t="shared" si="3"/>
        <v>15.32659302034973</v>
      </c>
      <c r="DE18" s="7"/>
      <c r="DF18" s="17">
        <v>50.778311302142129</v>
      </c>
      <c r="DG18" s="17">
        <v>49.811618265755811</v>
      </c>
      <c r="DH18" s="17">
        <v>50.244979379937384</v>
      </c>
      <c r="DI18" s="17">
        <v>50.428054968072793</v>
      </c>
      <c r="DJ18" s="17">
        <v>49.483503274380979</v>
      </c>
      <c r="DK18" s="17">
        <v>50.148753718496458</v>
      </c>
      <c r="DL18" s="17">
        <v>49.488244761046062</v>
      </c>
      <c r="DM18" s="17">
        <v>49.567642205478251</v>
      </c>
      <c r="DN18" s="17">
        <v>49.449137650214546</v>
      </c>
      <c r="DO18" s="17">
        <v>49.813425775614569</v>
      </c>
      <c r="DP18" s="17">
        <v>49.74878224465197</v>
      </c>
      <c r="DQ18" s="17">
        <v>49.938396815860195</v>
      </c>
      <c r="DR18" s="17">
        <v>49.660287849559118</v>
      </c>
      <c r="DS18" s="17">
        <v>50.434686905694534</v>
      </c>
      <c r="DT18" s="17">
        <v>51.362263611276347</v>
      </c>
      <c r="DU18" s="17">
        <v>51.071815382068884</v>
      </c>
      <c r="DV18" s="17">
        <v>51.052251842036874</v>
      </c>
      <c r="DW18" s="17">
        <v>50.874251829146701</v>
      </c>
      <c r="DX18" s="7"/>
      <c r="DY18" s="15">
        <v>62.158496844200428</v>
      </c>
      <c r="DZ18" s="15">
        <v>59.903887304423648</v>
      </c>
      <c r="EA18" s="15">
        <v>59.824839116874379</v>
      </c>
      <c r="EB18" s="15">
        <v>59.355599197759631</v>
      </c>
      <c r="EC18" s="15">
        <v>59.829075708534361</v>
      </c>
      <c r="ED18" s="18"/>
      <c r="EE18" s="18"/>
    </row>
    <row r="19" spans="1:135" ht="18" x14ac:dyDescent="0.2">
      <c r="A19" s="14" t="s">
        <v>187</v>
      </c>
      <c r="B19" s="1" t="s">
        <v>55</v>
      </c>
      <c r="C19" s="1" t="s">
        <v>56</v>
      </c>
      <c r="D19" s="15">
        <v>0.22894536392002979</v>
      </c>
      <c r="E19" s="15">
        <v>0.36967147304869746</v>
      </c>
      <c r="F19" s="15">
        <v>0.27927827966103536</v>
      </c>
      <c r="G19" s="15">
        <v>0.13858639963966651</v>
      </c>
      <c r="H19" s="15">
        <v>0.19759039765434014</v>
      </c>
      <c r="I19" s="15">
        <v>0.17436758299950189</v>
      </c>
      <c r="J19" s="15">
        <v>0.16294300360897032</v>
      </c>
      <c r="K19" s="15">
        <v>0.12914876387878602</v>
      </c>
      <c r="L19" s="15">
        <v>0.17104416729163177</v>
      </c>
      <c r="M19" s="15">
        <v>0.2486212854322217</v>
      </c>
      <c r="N19" s="15">
        <v>0.22450491443769033</v>
      </c>
      <c r="O19" s="15">
        <v>0.10701499624254475</v>
      </c>
      <c r="P19" s="15">
        <v>0.13889972906577788</v>
      </c>
      <c r="Q19" s="15">
        <v>0.21017619359789089</v>
      </c>
      <c r="R19" s="15">
        <v>0.22389520934981619</v>
      </c>
      <c r="S19" s="15">
        <v>0.17679366717997483</v>
      </c>
      <c r="T19" s="15">
        <v>0.16747208074901998</v>
      </c>
      <c r="U19" s="15">
        <v>0.54686617656484304</v>
      </c>
      <c r="V19" s="15">
        <v>0.20643277027366344</v>
      </c>
      <c r="W19" s="15">
        <v>0.25270539332003311</v>
      </c>
      <c r="X19" s="15">
        <v>0.1673591136521467</v>
      </c>
      <c r="Y19" s="15">
        <v>0.16787357903362293</v>
      </c>
      <c r="Z19" s="15">
        <v>0.23364528820366312</v>
      </c>
      <c r="AA19" s="15">
        <v>0.16470871872100182</v>
      </c>
      <c r="AC19" s="15">
        <f t="shared" si="4"/>
        <v>0.21202268948027372</v>
      </c>
      <c r="AD19" s="15">
        <f t="shared" si="5"/>
        <v>0.18145965204609751</v>
      </c>
      <c r="AE19" s="7"/>
      <c r="AF19" s="15">
        <v>0.95526784339730109</v>
      </c>
      <c r="AG19" s="15">
        <v>1.1900175677157643</v>
      </c>
      <c r="AH19" s="15">
        <v>1.1131164871488552</v>
      </c>
      <c r="AI19" s="15">
        <v>1.3288619670326951</v>
      </c>
      <c r="AJ19" s="15">
        <v>1.1283622744605175</v>
      </c>
      <c r="AK19" s="15">
        <v>1.2590108528656496</v>
      </c>
      <c r="AL19" s="15">
        <v>1.0074411236494158</v>
      </c>
      <c r="AM19" s="15">
        <v>1.4638387132651514</v>
      </c>
      <c r="AN19" s="15">
        <v>1.6744531742688253</v>
      </c>
      <c r="AO19" s="15">
        <v>1.4272337631064669</v>
      </c>
      <c r="AP19" s="15">
        <v>1.3331477874905679</v>
      </c>
      <c r="AQ19" s="15">
        <v>1.8314800332773686</v>
      </c>
      <c r="AR19" s="15">
        <v>0.81375233476369135</v>
      </c>
      <c r="AT19" s="15">
        <f t="shared" si="6"/>
        <v>1.2712295324955591</v>
      </c>
      <c r="AU19" s="15">
        <f t="shared" si="7"/>
        <v>0.57035599443250418</v>
      </c>
      <c r="AV19" s="16"/>
      <c r="AW19" s="15">
        <v>0.73949211976711204</v>
      </c>
      <c r="AX19" s="15">
        <v>0.80019119396020089</v>
      </c>
      <c r="AY19" s="15">
        <v>0.65303086251097897</v>
      </c>
      <c r="AZ19" s="15">
        <v>0.58704336220952436</v>
      </c>
      <c r="BB19" s="15">
        <f t="shared" si="8"/>
        <v>0.69493938461195404</v>
      </c>
      <c r="BC19" s="15">
        <f t="shared" si="9"/>
        <v>0.18783242693365129</v>
      </c>
      <c r="BD19" s="16"/>
      <c r="BE19" s="15">
        <v>0.41244997210509216</v>
      </c>
      <c r="BF19" s="15">
        <v>0.42575332421801187</v>
      </c>
      <c r="BG19" s="15">
        <v>0.44348492368411735</v>
      </c>
      <c r="BI19" s="15">
        <f t="shared" si="10"/>
        <v>0.42722940666907383</v>
      </c>
      <c r="BJ19" s="15">
        <f t="shared" si="11"/>
        <v>3.114008153039162E-2</v>
      </c>
      <c r="BK19" s="16"/>
      <c r="BL19" s="15">
        <v>0</v>
      </c>
      <c r="BM19" s="15">
        <v>0</v>
      </c>
      <c r="BN19" s="15"/>
      <c r="BO19" s="15">
        <f t="shared" si="12"/>
        <v>0</v>
      </c>
      <c r="BP19" s="15">
        <f t="shared" si="13"/>
        <v>0</v>
      </c>
      <c r="BQ19" s="16"/>
      <c r="BR19" s="15">
        <v>0.27306378921960844</v>
      </c>
      <c r="BS19" s="15">
        <v>0.79396519373966179</v>
      </c>
      <c r="BT19" s="15">
        <v>0.66037990709554506</v>
      </c>
      <c r="BU19" s="15">
        <v>0.59430270195226143</v>
      </c>
      <c r="BV19" s="15">
        <v>0.60095339592348174</v>
      </c>
      <c r="BW19" s="15">
        <v>0.75153804705754323</v>
      </c>
      <c r="BX19" s="15">
        <v>0.73678008395066175</v>
      </c>
      <c r="BY19" s="15">
        <v>0.6326214936894532</v>
      </c>
      <c r="BZ19" s="15">
        <v>0.71460500078312028</v>
      </c>
      <c r="CA19" s="15">
        <v>0.63127386291275045</v>
      </c>
      <c r="CB19" s="15">
        <v>0.59482187526425767</v>
      </c>
      <c r="CC19" s="15">
        <v>0.62122421176662113</v>
      </c>
      <c r="CD19" s="15">
        <v>0.49356139350722483</v>
      </c>
      <c r="CE19" s="15">
        <v>0.61306471290656439</v>
      </c>
      <c r="CF19" s="15">
        <v>0.6220052242758235</v>
      </c>
      <c r="CG19" s="15">
        <v>0.5665941148560818</v>
      </c>
      <c r="CH19" s="15">
        <v>0.57580696995213465</v>
      </c>
      <c r="CI19" s="15">
        <v>0.59421384744751959</v>
      </c>
      <c r="CJ19" s="15">
        <v>0.33739333256849552</v>
      </c>
      <c r="CL19" s="15">
        <f t="shared" si="0"/>
        <v>0.60042995572993751</v>
      </c>
      <c r="CM19" s="15">
        <f t="shared" si="1"/>
        <v>0.25306689314214492</v>
      </c>
      <c r="CN19" s="16"/>
      <c r="CO19" s="15">
        <v>0.35048247289538875</v>
      </c>
      <c r="CP19" s="15">
        <v>1.1465923751433589</v>
      </c>
      <c r="CQ19" s="15">
        <v>0.48108086003956929</v>
      </c>
      <c r="CR19" s="15">
        <v>0.31966339893238238</v>
      </c>
      <c r="CS19" s="15">
        <v>0.67470337453904339</v>
      </c>
      <c r="CT19" s="15">
        <v>0.59582038961872474</v>
      </c>
      <c r="CU19" s="15">
        <v>0.35059897291891018</v>
      </c>
      <c r="CV19" s="15">
        <v>0.43706236529998943</v>
      </c>
      <c r="CW19" s="15">
        <v>0.53807243126063931</v>
      </c>
      <c r="CX19" s="15">
        <v>0.75830079219123447</v>
      </c>
      <c r="CY19" s="15">
        <v>0.55000650575304033</v>
      </c>
      <c r="CZ19" s="15">
        <v>1.3982176964221442</v>
      </c>
      <c r="DA19" s="15">
        <v>0.62479106479586444</v>
      </c>
      <c r="DC19" s="15">
        <f t="shared" si="2"/>
        <v>0.63272251537002222</v>
      </c>
      <c r="DD19" s="15">
        <f t="shared" si="3"/>
        <v>0.63333505711912097</v>
      </c>
      <c r="DE19" s="7"/>
      <c r="DF19" s="17">
        <v>2.6763307652999084</v>
      </c>
      <c r="DG19" s="17">
        <v>2.3535006396088285</v>
      </c>
      <c r="DH19" s="17">
        <v>2.3383081783588904</v>
      </c>
      <c r="DI19" s="17">
        <v>2.4150812690787031</v>
      </c>
      <c r="DJ19" s="17">
        <v>2.8038563407823021</v>
      </c>
      <c r="DK19" s="17">
        <v>2.7699465431514581</v>
      </c>
      <c r="DL19" s="17">
        <v>2.7748942900854487</v>
      </c>
      <c r="DM19" s="17">
        <v>2.767748221182015</v>
      </c>
      <c r="DN19" s="17">
        <v>2.7325016292185591</v>
      </c>
      <c r="DO19" s="17">
        <v>2.7460750641313201</v>
      </c>
      <c r="DP19" s="17">
        <v>2.7041707096030301</v>
      </c>
      <c r="DQ19" s="17">
        <v>2.6200897644144798</v>
      </c>
      <c r="DR19" s="17">
        <v>2.6538540792160434</v>
      </c>
      <c r="DS19" s="17">
        <v>2.7758518097388478</v>
      </c>
      <c r="DT19" s="17">
        <v>2.6189409357559499</v>
      </c>
      <c r="DU19" s="17">
        <v>2.6022366690516088</v>
      </c>
      <c r="DV19" s="17">
        <v>2.5808684956077816</v>
      </c>
      <c r="DW19" s="17">
        <v>2.5715368868701973</v>
      </c>
      <c r="DX19" s="7"/>
      <c r="DY19" s="15">
        <v>1.0133679756830314</v>
      </c>
      <c r="DZ19" s="15">
        <v>0.97793663349898352</v>
      </c>
      <c r="EA19" s="15">
        <v>0.9635163033539208</v>
      </c>
      <c r="EB19" s="15">
        <v>0.96358944850940642</v>
      </c>
      <c r="EC19" s="15">
        <v>0.97382538533435514</v>
      </c>
      <c r="ED19" s="18"/>
      <c r="EE19" s="18"/>
    </row>
    <row r="20" spans="1:135" x14ac:dyDescent="0.2">
      <c r="A20" s="1" t="s">
        <v>50</v>
      </c>
      <c r="B20" s="1" t="s">
        <v>55</v>
      </c>
      <c r="C20" s="1" t="s">
        <v>56</v>
      </c>
      <c r="D20" s="15">
        <v>2.492622556616106</v>
      </c>
      <c r="E20" s="15">
        <v>1.0817809227227189</v>
      </c>
      <c r="F20" s="15">
        <v>1.7252088722140293</v>
      </c>
      <c r="G20" s="15">
        <v>1.238364147984139</v>
      </c>
      <c r="H20" s="15">
        <v>1.4660746505998918</v>
      </c>
      <c r="I20" s="15">
        <v>3.6588879500136953</v>
      </c>
      <c r="J20" s="15">
        <v>1.4788861741266324</v>
      </c>
      <c r="K20" s="15">
        <v>0.9581347576034418</v>
      </c>
      <c r="L20" s="15">
        <v>3.3133278802013293</v>
      </c>
      <c r="M20" s="15">
        <v>1.2361787271526108</v>
      </c>
      <c r="N20" s="15">
        <v>0.89997733643741229</v>
      </c>
      <c r="O20" s="15">
        <v>0.93467629804496977</v>
      </c>
      <c r="P20" s="15">
        <v>0.85048009479770359</v>
      </c>
      <c r="Q20" s="15">
        <v>0.83783086781158156</v>
      </c>
      <c r="R20" s="15">
        <v>1.194536197523727</v>
      </c>
      <c r="S20" s="15">
        <v>0.91328671304371245</v>
      </c>
      <c r="T20" s="15">
        <v>0.80780583143139162</v>
      </c>
      <c r="U20" s="15">
        <v>1.4777492790842837</v>
      </c>
      <c r="V20" s="15">
        <v>1.0405700879981592</v>
      </c>
      <c r="W20" s="15">
        <v>1.8385881458877633</v>
      </c>
      <c r="X20" s="15">
        <v>1.7504398627264341</v>
      </c>
      <c r="Y20" s="15">
        <v>1.5341124622284152</v>
      </c>
      <c r="Z20" s="15">
        <v>1.6284936124963596</v>
      </c>
      <c r="AA20" s="15">
        <v>1.0401428229757654</v>
      </c>
      <c r="AC20" s="15">
        <f t="shared" si="4"/>
        <v>1.4749231771550948</v>
      </c>
      <c r="AD20" s="15">
        <f t="shared" si="5"/>
        <v>1.4834020648510688</v>
      </c>
      <c r="AE20" s="7"/>
      <c r="AF20" s="15">
        <v>7.2843165731253725</v>
      </c>
      <c r="AG20" s="15">
        <v>6.5030209760727091</v>
      </c>
      <c r="AH20" s="15">
        <v>4.9884559737192866</v>
      </c>
      <c r="AI20" s="15">
        <v>6.5591278520314944</v>
      </c>
      <c r="AJ20" s="15">
        <v>5.2608208931472396</v>
      </c>
      <c r="AK20" s="15">
        <v>6.4968248661833794</v>
      </c>
      <c r="AL20" s="15">
        <v>7.1039734333848141</v>
      </c>
      <c r="AM20" s="15">
        <v>8.241061885364859</v>
      </c>
      <c r="AN20" s="15">
        <v>8.3456286837788394</v>
      </c>
      <c r="AO20" s="15">
        <v>5.7088569493308645</v>
      </c>
      <c r="AP20" s="15">
        <v>10.851560932221298</v>
      </c>
      <c r="AQ20" s="15">
        <v>12.095539863467046</v>
      </c>
      <c r="AR20" s="15">
        <v>5.7038135365999869</v>
      </c>
      <c r="AT20" s="15">
        <f t="shared" si="6"/>
        <v>7.3186924937251696</v>
      </c>
      <c r="AU20" s="15">
        <f t="shared" si="7"/>
        <v>4.2439779517969205</v>
      </c>
      <c r="AV20" s="16"/>
      <c r="AW20" s="15">
        <v>5.4747521043065142</v>
      </c>
      <c r="AX20" s="15">
        <v>6.7762071179519685</v>
      </c>
      <c r="AY20" s="15">
        <v>6.2381625683065653</v>
      </c>
      <c r="AZ20" s="15">
        <v>6.4517493959678909</v>
      </c>
      <c r="BB20" s="15">
        <f t="shared" si="8"/>
        <v>6.2352177966332354</v>
      </c>
      <c r="BC20" s="15">
        <f t="shared" si="9"/>
        <v>1.106268273779011</v>
      </c>
      <c r="BD20" s="16"/>
      <c r="BE20" s="15">
        <v>1.7239536918401652</v>
      </c>
      <c r="BF20" s="15">
        <v>1.0383781402723293</v>
      </c>
      <c r="BG20" s="15">
        <v>1.1049684070824493</v>
      </c>
      <c r="BI20" s="15">
        <f t="shared" si="10"/>
        <v>1.2891000797316481</v>
      </c>
      <c r="BJ20" s="15">
        <f t="shared" si="11"/>
        <v>0.75612648116920056</v>
      </c>
      <c r="BK20" s="16"/>
      <c r="BL20" s="15">
        <v>41.742931718480882</v>
      </c>
      <c r="BM20" s="15">
        <v>42.478882075851942</v>
      </c>
      <c r="BN20" s="15"/>
      <c r="BO20" s="15">
        <f t="shared" si="12"/>
        <v>42.110906897166416</v>
      </c>
      <c r="BP20" s="15">
        <f t="shared" si="13"/>
        <v>1.0407909766274788</v>
      </c>
      <c r="BQ20" s="16"/>
      <c r="BR20" s="15">
        <v>29.907377807645766</v>
      </c>
      <c r="BS20" s="15">
        <v>3.2982654206869904</v>
      </c>
      <c r="BT20" s="15">
        <v>2.4207681544414044</v>
      </c>
      <c r="BU20" s="15">
        <v>6.7435620476419551</v>
      </c>
      <c r="BV20" s="15">
        <v>3.653321699522865</v>
      </c>
      <c r="BW20" s="15">
        <v>3.6008684623263312</v>
      </c>
      <c r="BX20" s="15">
        <v>3.4231126159274936</v>
      </c>
      <c r="BY20" s="15">
        <v>8.6259525741949865</v>
      </c>
      <c r="BZ20" s="15">
        <v>3.5259102609896069</v>
      </c>
      <c r="CA20" s="15">
        <v>4.7034316684237725</v>
      </c>
      <c r="CB20" s="15">
        <v>5.5024682521338768</v>
      </c>
      <c r="CC20" s="15">
        <v>4.2207139259837136</v>
      </c>
      <c r="CD20" s="15">
        <v>5.8673656053354541</v>
      </c>
      <c r="CE20" s="15">
        <v>4.2251982436904605</v>
      </c>
      <c r="CF20" s="15">
        <v>4.2330709601681216</v>
      </c>
      <c r="CG20" s="15">
        <v>3.4500192689831173</v>
      </c>
      <c r="CH20" s="15">
        <v>4.4715034854979674</v>
      </c>
      <c r="CI20" s="15">
        <v>3.7221459895012448</v>
      </c>
      <c r="CJ20" s="15">
        <v>4.2298751831284793</v>
      </c>
      <c r="CL20" s="15">
        <f t="shared" si="0"/>
        <v>5.780259559274926</v>
      </c>
      <c r="CM20" s="15">
        <f t="shared" si="1"/>
        <v>12.025648197332817</v>
      </c>
      <c r="CN20" s="16"/>
      <c r="CO20" s="15">
        <v>4.5263270953543584</v>
      </c>
      <c r="CP20" s="15">
        <v>8.9224101008433934</v>
      </c>
      <c r="CQ20" s="15">
        <v>5.6215925797692563</v>
      </c>
      <c r="CR20" s="15">
        <v>2.7648591437720436</v>
      </c>
      <c r="CS20" s="15">
        <v>3.7107279725034115</v>
      </c>
      <c r="CT20" s="15">
        <v>3.0841955775088064</v>
      </c>
      <c r="CU20" s="15">
        <v>2.1418821367845662</v>
      </c>
      <c r="CV20" s="15">
        <v>2.0946631514782994</v>
      </c>
      <c r="CW20" s="15">
        <v>4.4462639533884971</v>
      </c>
      <c r="CX20" s="15">
        <v>3.192338710304516</v>
      </c>
      <c r="CY20" s="15">
        <v>2.5349114839228015</v>
      </c>
      <c r="CZ20" s="15">
        <v>6.2889135863560837</v>
      </c>
      <c r="DA20" s="15">
        <v>3.4289476699848085</v>
      </c>
      <c r="DC20" s="15">
        <f t="shared" si="2"/>
        <v>4.0583102432285258</v>
      </c>
      <c r="DD20" s="15">
        <f t="shared" si="3"/>
        <v>3.8810024948044894</v>
      </c>
      <c r="DE20" s="7"/>
      <c r="DF20" s="17">
        <v>0</v>
      </c>
      <c r="DG20" s="17"/>
      <c r="DH20" s="17"/>
      <c r="DI20" s="17"/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7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7"/>
      <c r="DY20" s="15">
        <v>1.4</v>
      </c>
      <c r="DZ20" s="15">
        <v>1.4</v>
      </c>
      <c r="EA20" s="15">
        <v>1.4</v>
      </c>
      <c r="EB20" s="15">
        <v>1.4</v>
      </c>
      <c r="EC20" s="15">
        <v>1.4</v>
      </c>
      <c r="ED20" s="19"/>
    </row>
    <row r="21" spans="1:135" x14ac:dyDescent="0.2">
      <c r="A21" s="1" t="s">
        <v>51</v>
      </c>
      <c r="B21" s="1" t="s">
        <v>55</v>
      </c>
      <c r="C21" s="1" t="s">
        <v>56</v>
      </c>
      <c r="D21" s="15">
        <v>99.34569270221786</v>
      </c>
      <c r="E21" s="15">
        <v>101.04503863156388</v>
      </c>
      <c r="F21" s="15">
        <v>100.77569463885156</v>
      </c>
      <c r="G21" s="15">
        <v>99.280628847629032</v>
      </c>
      <c r="H21" s="15">
        <v>99.37908871897163</v>
      </c>
      <c r="I21" s="15">
        <v>100.96647617096292</v>
      </c>
      <c r="J21" s="15">
        <v>99.858328433668774</v>
      </c>
      <c r="K21" s="15">
        <v>99.450871081682976</v>
      </c>
      <c r="L21" s="15">
        <v>100.50318518397479</v>
      </c>
      <c r="M21" s="15">
        <v>100.18865705137001</v>
      </c>
      <c r="N21" s="15">
        <v>100.48967309122673</v>
      </c>
      <c r="O21" s="15">
        <v>100.00758256492806</v>
      </c>
      <c r="P21" s="15">
        <v>99.190010635329742</v>
      </c>
      <c r="Q21" s="15">
        <v>101.17063361355541</v>
      </c>
      <c r="R21" s="15">
        <v>100.81454687142852</v>
      </c>
      <c r="S21" s="15">
        <v>100.86151351108298</v>
      </c>
      <c r="T21" s="15">
        <v>98.851876080630547</v>
      </c>
      <c r="U21" s="15">
        <v>103.84259441443521</v>
      </c>
      <c r="V21" s="15">
        <v>98.371460783961226</v>
      </c>
      <c r="W21" s="15">
        <v>100.29822349710136</v>
      </c>
      <c r="X21" s="15">
        <v>100.9364885013713</v>
      </c>
      <c r="Y21" s="15">
        <v>99.752239289406234</v>
      </c>
      <c r="Z21" s="15">
        <v>98.986068352484892</v>
      </c>
      <c r="AA21" s="15">
        <v>98.308834542344812</v>
      </c>
      <c r="AC21" s="15"/>
      <c r="AD21" s="15"/>
      <c r="AE21" s="7"/>
      <c r="AF21" s="15">
        <v>98.832874790777737</v>
      </c>
      <c r="AG21" s="15">
        <v>100.57220908320215</v>
      </c>
      <c r="AH21" s="15">
        <v>101.07853082639031</v>
      </c>
      <c r="AI21" s="15">
        <v>100.96140339022662</v>
      </c>
      <c r="AJ21" s="15">
        <v>100.52401364720488</v>
      </c>
      <c r="AK21" s="15">
        <v>98.850025698319726</v>
      </c>
      <c r="AL21" s="15">
        <v>98.373348479164079</v>
      </c>
      <c r="AM21" s="15">
        <v>99.573235404935289</v>
      </c>
      <c r="AN21" s="15">
        <v>102.47202899530109</v>
      </c>
      <c r="AO21" s="15">
        <v>99.729098732315265</v>
      </c>
      <c r="AP21" s="15">
        <v>99.401328488334755</v>
      </c>
      <c r="AQ21" s="15">
        <v>101.92839404706439</v>
      </c>
      <c r="AR21" s="15">
        <v>99.262753453394964</v>
      </c>
      <c r="AT21" s="15"/>
      <c r="AU21" s="15"/>
      <c r="AV21" s="16"/>
      <c r="AW21" s="15">
        <v>98.654168887516391</v>
      </c>
      <c r="AX21" s="15">
        <v>99.496599395038885</v>
      </c>
      <c r="AY21" s="15">
        <v>100.43496297983614</v>
      </c>
      <c r="AZ21" s="15">
        <v>101.13708229295743</v>
      </c>
      <c r="BB21" s="15"/>
      <c r="BC21" s="15"/>
      <c r="BD21" s="16"/>
      <c r="BE21" s="15">
        <v>99.88281200621563</v>
      </c>
      <c r="BF21" s="15">
        <v>98.653723127614867</v>
      </c>
      <c r="BG21" s="15">
        <v>99.761475630498225</v>
      </c>
      <c r="BI21" s="15"/>
      <c r="BJ21" s="15"/>
      <c r="BK21" s="16"/>
      <c r="BL21" s="15">
        <v>98.320867864559091</v>
      </c>
      <c r="BM21" s="15">
        <v>97.998878558259861</v>
      </c>
      <c r="BN21" s="15"/>
      <c r="BO21" s="15"/>
      <c r="BP21" s="15"/>
      <c r="BQ21" s="16"/>
      <c r="BR21" s="15">
        <v>100.00291944575198</v>
      </c>
      <c r="BS21" s="15">
        <v>99.744718812817354</v>
      </c>
      <c r="BT21" s="15">
        <v>101.58183776329754</v>
      </c>
      <c r="BU21" s="15">
        <v>100.38338881896597</v>
      </c>
      <c r="BV21" s="15">
        <v>99.539398089952911</v>
      </c>
      <c r="BW21" s="15">
        <v>100.94217982910995</v>
      </c>
      <c r="BX21" s="15">
        <v>101.01666227423493</v>
      </c>
      <c r="BY21" s="15">
        <v>100.01141200316962</v>
      </c>
      <c r="BZ21" s="15">
        <v>100.20194256443293</v>
      </c>
      <c r="CA21" s="15">
        <v>101.25805544702537</v>
      </c>
      <c r="CB21" s="15">
        <v>100.18612116427983</v>
      </c>
      <c r="CC21" s="15">
        <v>98.231168007479553</v>
      </c>
      <c r="CD21" s="15">
        <v>99.924640527587769</v>
      </c>
      <c r="CE21" s="15">
        <v>97.392491325625429</v>
      </c>
      <c r="CF21" s="15">
        <v>101.52893458996765</v>
      </c>
      <c r="CG21" s="15">
        <v>99.929328093101475</v>
      </c>
      <c r="CH21" s="15">
        <v>98.237251217968435</v>
      </c>
      <c r="CI21" s="15">
        <v>101.10802269514581</v>
      </c>
      <c r="CJ21" s="15">
        <v>100.81314675103556</v>
      </c>
      <c r="CL21" s="15"/>
      <c r="CM21" s="15"/>
      <c r="CN21" s="16"/>
      <c r="CO21" s="15">
        <v>100.9502592695649</v>
      </c>
      <c r="CP21" s="15">
        <v>99.002733003787057</v>
      </c>
      <c r="CQ21" s="15">
        <v>100.50164110743785</v>
      </c>
      <c r="CR21" s="15">
        <v>99.586410674823668</v>
      </c>
      <c r="CS21" s="15">
        <v>98.855548987762106</v>
      </c>
      <c r="CT21" s="15">
        <v>101.2741934100861</v>
      </c>
      <c r="CU21" s="15">
        <v>101.20959491270723</v>
      </c>
      <c r="CV21" s="15">
        <v>99.955865097213618</v>
      </c>
      <c r="CW21" s="15">
        <v>100.29311479769706</v>
      </c>
      <c r="CX21" s="15">
        <v>99.616860359748529</v>
      </c>
      <c r="CY21" s="15">
        <v>99.997796562952161</v>
      </c>
      <c r="CZ21" s="15">
        <v>99.274360281106894</v>
      </c>
      <c r="DA21" s="15">
        <v>100.08538377594947</v>
      </c>
      <c r="DC21" s="15"/>
      <c r="DD21" s="15"/>
      <c r="DE21" s="7"/>
      <c r="DF21" s="17">
        <v>101.58553286301905</v>
      </c>
      <c r="DG21" s="17">
        <v>98.058613427422785</v>
      </c>
      <c r="DH21" s="17">
        <v>98.706415706582249</v>
      </c>
      <c r="DI21" s="17">
        <v>99.333946544127556</v>
      </c>
      <c r="DJ21" s="17">
        <v>99.855499199433368</v>
      </c>
      <c r="DK21" s="17">
        <v>101.24488868325312</v>
      </c>
      <c r="DL21" s="17">
        <v>100.59037835483807</v>
      </c>
      <c r="DM21" s="17">
        <v>100.62339970895698</v>
      </c>
      <c r="DN21" s="17">
        <f>SUM(DN9:DN20)</f>
        <v>99.460899182535272</v>
      </c>
      <c r="DO21" s="17">
        <f>SUM(DO9:DO20)</f>
        <v>100.31592362761565</v>
      </c>
      <c r="DP21" s="17">
        <f>SUM(DP9:DP20)</f>
        <v>100.08795128629909</v>
      </c>
      <c r="DQ21" s="17">
        <f>SUM(DQ9:DQ20)</f>
        <v>100.13960108581506</v>
      </c>
      <c r="DR21" s="17">
        <f>SUM(DR9:DR20)</f>
        <v>100.07676049332684</v>
      </c>
      <c r="DS21" s="17">
        <v>101.03133515244637</v>
      </c>
      <c r="DT21" s="17">
        <v>100.13731716491114</v>
      </c>
      <c r="DU21" s="17">
        <v>99.961686397990817</v>
      </c>
      <c r="DV21" s="17">
        <v>99.609761654760248</v>
      </c>
      <c r="DW21" s="17">
        <v>99.947972398600044</v>
      </c>
      <c r="DX21" s="7"/>
      <c r="DY21" s="15">
        <v>101.39986601139918</v>
      </c>
      <c r="DZ21" s="15">
        <v>98.486996606955501</v>
      </c>
      <c r="EA21" s="15">
        <v>98.34345568839008</v>
      </c>
      <c r="EB21" s="15">
        <v>97.983328899327745</v>
      </c>
      <c r="EC21" s="15">
        <v>98.882803351444267</v>
      </c>
    </row>
    <row r="22" spans="1:135" ht="18" x14ac:dyDescent="0.2">
      <c r="A22" s="14" t="s">
        <v>188</v>
      </c>
      <c r="B22" s="1" t="s">
        <v>55</v>
      </c>
      <c r="C22" s="1" t="s">
        <v>56</v>
      </c>
      <c r="D22" s="15">
        <v>0.19880712552518096</v>
      </c>
      <c r="E22" s="15" t="s">
        <v>123</v>
      </c>
      <c r="F22" s="15" t="s">
        <v>123</v>
      </c>
      <c r="G22" s="15" t="s">
        <v>123</v>
      </c>
      <c r="H22" s="15">
        <v>3.9529105172231141E-2</v>
      </c>
      <c r="I22" s="15">
        <v>0.11666514642000562</v>
      </c>
      <c r="J22" s="15" t="s">
        <v>123</v>
      </c>
      <c r="K22" s="15" t="s">
        <v>123</v>
      </c>
      <c r="L22" s="15" t="s">
        <v>123</v>
      </c>
      <c r="M22" s="15" t="s">
        <v>123</v>
      </c>
      <c r="N22" s="15" t="s">
        <v>123</v>
      </c>
      <c r="O22" s="15" t="s">
        <v>123</v>
      </c>
      <c r="P22" s="15" t="s">
        <v>123</v>
      </c>
      <c r="Q22" s="15" t="s">
        <v>123</v>
      </c>
      <c r="R22" s="15" t="s">
        <v>123</v>
      </c>
      <c r="S22" s="15" t="s">
        <v>123</v>
      </c>
      <c r="T22" s="15" t="s">
        <v>123</v>
      </c>
      <c r="U22" s="15" t="s">
        <v>123</v>
      </c>
      <c r="V22" s="15" t="s">
        <v>123</v>
      </c>
      <c r="W22" s="15" t="s">
        <v>123</v>
      </c>
      <c r="X22" s="15" t="s">
        <v>123</v>
      </c>
      <c r="Y22" s="15" t="s">
        <v>123</v>
      </c>
      <c r="Z22" s="15" t="s">
        <v>123</v>
      </c>
      <c r="AA22" s="15" t="s">
        <v>123</v>
      </c>
      <c r="AC22" s="15"/>
      <c r="AD22" s="15"/>
      <c r="AE22" s="7"/>
      <c r="AF22" s="1" t="s">
        <v>123</v>
      </c>
      <c r="AG22" s="1" t="s">
        <v>123</v>
      </c>
      <c r="AH22" s="1" t="s">
        <v>123</v>
      </c>
      <c r="AI22" s="1" t="s">
        <v>123</v>
      </c>
      <c r="AJ22" s="1" t="s">
        <v>123</v>
      </c>
      <c r="AK22" s="1" t="s">
        <v>123</v>
      </c>
      <c r="AL22" s="1" t="s">
        <v>123</v>
      </c>
      <c r="AM22" s="1" t="s">
        <v>123</v>
      </c>
      <c r="AN22" s="1" t="s">
        <v>123</v>
      </c>
      <c r="AO22" s="1" t="s">
        <v>123</v>
      </c>
      <c r="AP22" s="1" t="s">
        <v>123</v>
      </c>
      <c r="AQ22" s="1" t="s">
        <v>123</v>
      </c>
      <c r="AR22" s="1" t="s">
        <v>123</v>
      </c>
      <c r="AT22" s="15"/>
      <c r="AU22" s="15"/>
      <c r="AV22" s="16"/>
      <c r="AW22" s="1" t="s">
        <v>123</v>
      </c>
      <c r="AX22" s="1" t="s">
        <v>123</v>
      </c>
      <c r="AY22" s="1" t="s">
        <v>123</v>
      </c>
      <c r="AZ22" s="1" t="s">
        <v>123</v>
      </c>
      <c r="BB22" s="15"/>
      <c r="BC22" s="15"/>
      <c r="BD22" s="16"/>
      <c r="BE22" s="1" t="s">
        <v>123</v>
      </c>
      <c r="BF22" s="1" t="s">
        <v>123</v>
      </c>
      <c r="BG22" s="1" t="s">
        <v>123</v>
      </c>
      <c r="BI22" s="15"/>
      <c r="BJ22" s="15"/>
      <c r="BK22" s="16"/>
      <c r="BL22" s="15">
        <v>0</v>
      </c>
      <c r="BM22" s="15">
        <v>6.0032684910863957E-2</v>
      </c>
      <c r="BO22" s="15">
        <f t="shared" ref="BO22" si="14">AVERAGE(BL22:BM22)</f>
        <v>3.0016342455431978E-2</v>
      </c>
      <c r="BP22" s="15">
        <f t="shared" ref="BP22" si="15">2*STDEV(BL22:BM22)</f>
        <v>8.4899037186614471E-2</v>
      </c>
      <c r="BQ22" s="16"/>
      <c r="BR22" s="1" t="s">
        <v>123</v>
      </c>
      <c r="BS22" s="15">
        <v>0.1569843005993759</v>
      </c>
      <c r="BT22" s="1" t="s">
        <v>123</v>
      </c>
      <c r="BU22" s="1" t="s">
        <v>123</v>
      </c>
      <c r="BV22" s="15">
        <v>0.15359132000941675</v>
      </c>
      <c r="BW22" s="1" t="s">
        <v>123</v>
      </c>
      <c r="BX22" s="15">
        <v>0.14616998766874784</v>
      </c>
      <c r="BY22" s="1" t="s">
        <v>123</v>
      </c>
      <c r="BZ22" s="15">
        <v>0.18944885740890954</v>
      </c>
      <c r="CA22" s="15" t="s">
        <v>123</v>
      </c>
      <c r="CB22" s="15">
        <v>0.13525668264448359</v>
      </c>
      <c r="CC22" s="1" t="s">
        <v>123</v>
      </c>
      <c r="CD22" s="15">
        <v>0.15119272178451049</v>
      </c>
      <c r="CE22" s="1" t="s">
        <v>123</v>
      </c>
      <c r="CF22" s="1" t="s">
        <v>123</v>
      </c>
      <c r="CG22" s="15">
        <v>0.18445701460766278</v>
      </c>
      <c r="CH22" s="1" t="s">
        <v>123</v>
      </c>
      <c r="CI22" s="1" t="s">
        <v>123</v>
      </c>
      <c r="CJ22" s="1" t="s">
        <v>123</v>
      </c>
      <c r="CL22" s="15"/>
      <c r="CM22" s="15"/>
      <c r="CN22" s="16"/>
      <c r="CO22" s="1" t="s">
        <v>123</v>
      </c>
      <c r="CP22" s="1" t="s">
        <v>123</v>
      </c>
      <c r="CQ22" s="1" t="s">
        <v>123</v>
      </c>
      <c r="CR22" s="1" t="s">
        <v>123</v>
      </c>
      <c r="CS22" s="1" t="s">
        <v>123</v>
      </c>
      <c r="CT22" s="1" t="s">
        <v>123</v>
      </c>
      <c r="CU22" s="1" t="s">
        <v>123</v>
      </c>
      <c r="CV22" s="1" t="s">
        <v>123</v>
      </c>
      <c r="CW22" s="1" t="s">
        <v>123</v>
      </c>
      <c r="CX22" s="1" t="s">
        <v>123</v>
      </c>
      <c r="CY22" s="1" t="s">
        <v>123</v>
      </c>
      <c r="CZ22" s="1" t="s">
        <v>123</v>
      </c>
      <c r="DA22" s="1" t="s">
        <v>123</v>
      </c>
      <c r="DC22" s="15"/>
      <c r="DD22" s="15"/>
      <c r="DE22" s="7"/>
      <c r="DF22" s="1" t="s">
        <v>123</v>
      </c>
      <c r="DG22" s="1" t="s">
        <v>123</v>
      </c>
      <c r="DH22" s="1" t="s">
        <v>123</v>
      </c>
      <c r="DI22" s="1" t="s">
        <v>123</v>
      </c>
      <c r="DJ22" s="1" t="s">
        <v>123</v>
      </c>
      <c r="DK22" s="1" t="s">
        <v>123</v>
      </c>
      <c r="DL22" s="1" t="s">
        <v>123</v>
      </c>
      <c r="DM22" s="1" t="s">
        <v>123</v>
      </c>
      <c r="DN22" s="15">
        <v>1.0285555814423404E-2</v>
      </c>
      <c r="DO22" s="15">
        <v>2.4432736693462433E-2</v>
      </c>
      <c r="DP22" s="15">
        <v>0</v>
      </c>
      <c r="DQ22" s="15">
        <v>3.7958063467928294E-2</v>
      </c>
      <c r="DR22" s="15">
        <v>4.6694359324968397E-3</v>
      </c>
      <c r="DS22" s="1" t="s">
        <v>123</v>
      </c>
      <c r="DT22" s="1" t="s">
        <v>123</v>
      </c>
      <c r="DU22" s="1" t="s">
        <v>123</v>
      </c>
      <c r="DV22" s="1" t="s">
        <v>123</v>
      </c>
      <c r="DW22" s="1" t="s">
        <v>123</v>
      </c>
      <c r="DX22" s="7"/>
    </row>
    <row r="23" spans="1:135" x14ac:dyDescent="0.2">
      <c r="D23" s="15">
        <f>SUM(D9:D20,D22)</f>
        <v>99.544499827743039</v>
      </c>
    </row>
    <row r="24" spans="1:135" x14ac:dyDescent="0.2">
      <c r="A24" s="8" t="s">
        <v>70</v>
      </c>
      <c r="B24" s="5" t="s">
        <v>127</v>
      </c>
      <c r="C24" s="1" t="s">
        <v>103</v>
      </c>
      <c r="D24" s="15" t="s">
        <v>124</v>
      </c>
      <c r="E24" s="15">
        <v>13.669352890826975</v>
      </c>
      <c r="F24" s="15">
        <v>71.296225801995348</v>
      </c>
      <c r="G24" s="15">
        <v>5.4565974286065391</v>
      </c>
      <c r="H24" s="15" t="s">
        <v>124</v>
      </c>
      <c r="I24" s="15">
        <v>99.33597280354077</v>
      </c>
      <c r="J24" s="18">
        <v>7.1428106268950495</v>
      </c>
      <c r="K24" s="18">
        <v>7.957673350588367</v>
      </c>
      <c r="L24" s="15" t="s">
        <v>124</v>
      </c>
      <c r="M24" s="18">
        <v>8.4584844036109601</v>
      </c>
      <c r="N24" s="15">
        <v>33.614542965461411</v>
      </c>
      <c r="O24" s="15" t="s">
        <v>124</v>
      </c>
      <c r="P24" s="15">
        <v>4.5077595794832899</v>
      </c>
      <c r="Q24" s="15" t="s">
        <v>124</v>
      </c>
      <c r="R24" s="4">
        <v>11.338549063473183</v>
      </c>
      <c r="S24" s="15">
        <v>2.1537757906109007</v>
      </c>
      <c r="T24" s="15">
        <v>4.48257763940512</v>
      </c>
      <c r="U24" s="15" t="s">
        <v>124</v>
      </c>
      <c r="V24" s="15" t="s">
        <v>124</v>
      </c>
      <c r="W24" s="15">
        <v>15.134927352271756</v>
      </c>
      <c r="X24" s="15">
        <v>11.875162940414834</v>
      </c>
      <c r="Y24" s="15">
        <v>4.7277388990095677</v>
      </c>
      <c r="Z24" s="15">
        <v>8.0787275994345329</v>
      </c>
      <c r="AA24" s="15">
        <v>23.582833155607052</v>
      </c>
      <c r="AC24" s="15">
        <f t="shared" ref="AC24:AC56" si="16">AVERAGE(D24:AA24)</f>
        <v>19.5772771936021</v>
      </c>
      <c r="AD24" s="15">
        <f t="shared" ref="AD24:AD56" si="17">2*STDEV(D24:AA24)</f>
        <v>52.808905915450815</v>
      </c>
      <c r="AE24" s="7"/>
      <c r="AF24" s="23">
        <v>672.55881295828203</v>
      </c>
      <c r="AG24" s="15">
        <v>794.65799042877279</v>
      </c>
      <c r="AH24" s="15">
        <v>656.62812267482491</v>
      </c>
      <c r="AI24" s="15">
        <v>554.72793274496507</v>
      </c>
      <c r="AJ24" s="3">
        <v>574.24306416692912</v>
      </c>
      <c r="AK24" s="15">
        <v>698.9763329849568</v>
      </c>
      <c r="AL24" s="15">
        <v>664.47764837107889</v>
      </c>
      <c r="AM24" s="15">
        <v>479.35927197101523</v>
      </c>
      <c r="AN24" s="15">
        <v>489.12299496948413</v>
      </c>
      <c r="AO24" s="15">
        <v>564.01224502932644</v>
      </c>
      <c r="AP24" s="3">
        <v>476.85</v>
      </c>
      <c r="AQ24" s="3">
        <v>663.68</v>
      </c>
      <c r="AR24" s="15">
        <v>555.54338914789935</v>
      </c>
      <c r="AT24" s="15">
        <f t="shared" ref="AT24:AT56" si="18">AVERAGE(AF24:AR24)</f>
        <v>603.44906195750275</v>
      </c>
      <c r="AU24" s="15">
        <f t="shared" ref="AU24:AU56" si="19">2*STDEV(AF24:AR24)</f>
        <v>193.40436145735589</v>
      </c>
      <c r="AV24" s="16"/>
      <c r="AW24" s="15">
        <v>90.012470621696664</v>
      </c>
      <c r="AX24" s="15">
        <v>150.81216358436853</v>
      </c>
      <c r="AY24" s="15">
        <v>112.01948800007158</v>
      </c>
      <c r="AZ24" s="15">
        <v>114.15529613962624</v>
      </c>
      <c r="BB24" s="15">
        <f t="shared" ref="BB24:BB56" si="20">AVERAGE(AW24:AZ24)</f>
        <v>116.74985458644076</v>
      </c>
      <c r="BC24" s="15">
        <f t="shared" ref="BC24:BC56" si="21">2*STDEV(AW24:AZ24)</f>
        <v>50.388314744906609</v>
      </c>
      <c r="BD24" s="16"/>
      <c r="BE24" s="15">
        <v>24.99930487043034</v>
      </c>
      <c r="BF24" s="15">
        <v>8.4242864393729171</v>
      </c>
      <c r="BG24" s="15">
        <v>5.4402179157772057</v>
      </c>
      <c r="BI24" s="15">
        <f t="shared" ref="BI24:BI56" si="22">AVERAGE(BE24:BG24)</f>
        <v>12.954603075193488</v>
      </c>
      <c r="BJ24" s="15">
        <f t="shared" ref="BJ24:BJ56" si="23">2*STDEV(BE24:BG24)</f>
        <v>21.074372801154968</v>
      </c>
      <c r="BK24" s="16"/>
      <c r="BL24" s="15" t="s">
        <v>124</v>
      </c>
      <c r="BM24" s="1" t="s">
        <v>124</v>
      </c>
      <c r="BO24" s="15" t="s">
        <v>124</v>
      </c>
      <c r="BP24" s="1" t="s">
        <v>123</v>
      </c>
      <c r="BQ24" s="16"/>
      <c r="BR24" s="15">
        <v>28.982668444556548</v>
      </c>
      <c r="BS24" s="15">
        <v>109.10713367790252</v>
      </c>
      <c r="BT24" s="15">
        <v>72.541657166711616</v>
      </c>
      <c r="BU24" s="15">
        <v>58.81044188352778</v>
      </c>
      <c r="BV24" s="15">
        <v>211.75804392439633</v>
      </c>
      <c r="BW24" s="15">
        <v>75.028068856778177</v>
      </c>
      <c r="BX24" s="15">
        <v>45.882692679500124</v>
      </c>
      <c r="BY24" s="15">
        <v>63.306994662321202</v>
      </c>
      <c r="BZ24" s="15">
        <v>72.164272560791417</v>
      </c>
      <c r="CA24" s="15">
        <v>59.554182685924118</v>
      </c>
      <c r="CB24" s="15">
        <v>35.620742428059629</v>
      </c>
      <c r="CC24" s="15">
        <v>58.601986208032557</v>
      </c>
      <c r="CD24" s="15">
        <v>42.637171787434042</v>
      </c>
      <c r="CE24" s="15">
        <v>55.652882116926477</v>
      </c>
      <c r="CF24" s="15">
        <v>57.216022220237008</v>
      </c>
      <c r="CG24" s="15">
        <v>31.4207786334545</v>
      </c>
      <c r="CH24" s="15">
        <v>57.833828950401561</v>
      </c>
      <c r="CI24" s="15">
        <v>61.072831785157199</v>
      </c>
      <c r="CJ24" s="15">
        <v>92.575928695159092</v>
      </c>
      <c r="CL24" s="15">
        <f t="shared" ref="CL24:CL56" si="24">AVERAGE(BR24:CJ24)</f>
        <v>67.882543650909042</v>
      </c>
      <c r="CM24" s="15">
        <f t="shared" ref="CM24:CM35" si="25">2*STDEV(BR24:CJ24)</f>
        <v>79.964870848925187</v>
      </c>
      <c r="CN24" s="16"/>
      <c r="CO24" s="15">
        <v>120.38817403396135</v>
      </c>
      <c r="CP24" s="15">
        <v>413.81076435285172</v>
      </c>
      <c r="CQ24" s="15">
        <v>129.88853222933994</v>
      </c>
      <c r="CR24" s="15">
        <v>82.324387544108873</v>
      </c>
      <c r="CS24" s="15">
        <v>60.255499740406123</v>
      </c>
      <c r="CT24" s="15">
        <v>39.85364426108201</v>
      </c>
      <c r="CU24" s="15">
        <v>33.760534317521646</v>
      </c>
      <c r="CV24" s="15">
        <v>25.00251147948028</v>
      </c>
      <c r="CW24" s="15">
        <v>43.381009761602073</v>
      </c>
      <c r="CX24" s="15">
        <v>30.851473828572978</v>
      </c>
      <c r="CY24" s="15">
        <v>211.76673464195451</v>
      </c>
      <c r="CZ24" s="15">
        <v>13.655539591668713</v>
      </c>
      <c r="DA24" s="15">
        <v>65.118894374420776</v>
      </c>
      <c r="DC24" s="15">
        <f t="shared" ref="DC24:DC56" si="26">AVERAGE(CO24:DA24)</f>
        <v>97.696746165920842</v>
      </c>
      <c r="DD24" s="15">
        <f t="shared" ref="DD24:DD56" si="27">2*STDEV(CO24:DA24)</f>
        <v>219.38569458246653</v>
      </c>
      <c r="DE24" s="7"/>
      <c r="DF24" s="20">
        <v>349.81436330337573</v>
      </c>
      <c r="DG24" s="20">
        <v>354.57736758801798</v>
      </c>
      <c r="DH24" s="20">
        <v>356.50777984861145</v>
      </c>
      <c r="DI24" s="20">
        <v>355.62173840231628</v>
      </c>
      <c r="DJ24" s="1" t="s">
        <v>123</v>
      </c>
      <c r="DK24" s="21">
        <v>314.61316393806396</v>
      </c>
      <c r="DL24" s="21">
        <v>311.91907426123828</v>
      </c>
      <c r="DM24" s="21">
        <v>319.63361856577114</v>
      </c>
      <c r="DN24" s="20">
        <v>264.2531861992054</v>
      </c>
      <c r="DO24" s="20">
        <v>259.64671730035218</v>
      </c>
      <c r="DP24" s="20">
        <v>254.77371330102704</v>
      </c>
      <c r="DQ24" s="20">
        <v>252.68937566084091</v>
      </c>
      <c r="DR24" s="20">
        <v>249.30316633961647</v>
      </c>
      <c r="DS24" s="20">
        <v>298.15751475916846</v>
      </c>
      <c r="DT24" s="20">
        <v>297.55655931428566</v>
      </c>
      <c r="DU24" s="20">
        <v>293.6525728945561</v>
      </c>
      <c r="DV24" s="20">
        <v>293.11350651414568</v>
      </c>
      <c r="DW24" s="20">
        <v>294.03380686330513</v>
      </c>
      <c r="DX24" s="7"/>
      <c r="DY24" s="15">
        <v>75.067240380701008</v>
      </c>
      <c r="DZ24" s="15">
        <v>74.457287459031249</v>
      </c>
      <c r="EA24" s="15">
        <v>73.06913995493592</v>
      </c>
      <c r="EB24" s="15">
        <v>73.452202860663675</v>
      </c>
      <c r="EC24" s="15">
        <v>72.903705339347198</v>
      </c>
    </row>
    <row r="25" spans="1:135" x14ac:dyDescent="0.2">
      <c r="A25" s="8" t="s">
        <v>71</v>
      </c>
      <c r="B25" s="5" t="s">
        <v>127</v>
      </c>
      <c r="C25" s="1" t="s">
        <v>103</v>
      </c>
      <c r="D25" s="15">
        <v>1.8175471084362409</v>
      </c>
      <c r="E25" s="15">
        <v>5.8770805208464001</v>
      </c>
      <c r="F25" s="15">
        <v>16.477730353433852</v>
      </c>
      <c r="G25" s="15">
        <v>7.1496090031572557</v>
      </c>
      <c r="H25" s="15">
        <v>3.2548185064409805</v>
      </c>
      <c r="I25" s="15">
        <v>2.7564608091552949</v>
      </c>
      <c r="J25" s="18">
        <v>3.5027340322820244</v>
      </c>
      <c r="K25" s="18">
        <v>3.0158343132240875</v>
      </c>
      <c r="L25" s="15">
        <v>2.796058915737015</v>
      </c>
      <c r="M25" s="18">
        <v>4.2614311160291498</v>
      </c>
      <c r="N25" s="15">
        <v>3.0603724261487422</v>
      </c>
      <c r="O25" s="15">
        <v>1.8519438100507284</v>
      </c>
      <c r="P25" s="15">
        <v>1.7518488383825404</v>
      </c>
      <c r="Q25" s="15">
        <v>2.800307320705905</v>
      </c>
      <c r="R25" s="3">
        <v>4.0611434023890061</v>
      </c>
      <c r="S25" s="15">
        <v>0.47667878320963325</v>
      </c>
      <c r="T25" s="15">
        <v>2.310540872194625</v>
      </c>
      <c r="U25" s="15">
        <v>4.2961609130586478</v>
      </c>
      <c r="V25" s="15">
        <v>4.0490238847207127</v>
      </c>
      <c r="W25" s="15">
        <v>3.8762473837260432</v>
      </c>
      <c r="X25" s="15">
        <v>1.7875419946158153</v>
      </c>
      <c r="Y25" s="15">
        <v>1.3129991557791802</v>
      </c>
      <c r="Z25" s="15">
        <v>2.814036303828964</v>
      </c>
      <c r="AA25" s="15">
        <v>0.84052977744452473</v>
      </c>
      <c r="AC25" s="15">
        <f t="shared" si="16"/>
        <v>3.5916116477082238</v>
      </c>
      <c r="AD25" s="15">
        <f t="shared" si="17"/>
        <v>6.2638281030100122</v>
      </c>
      <c r="AE25" s="7"/>
      <c r="AF25" s="23">
        <v>63.318538831196086</v>
      </c>
      <c r="AG25" s="15">
        <v>73.59741907862653</v>
      </c>
      <c r="AH25" s="15">
        <v>60.478926123661005</v>
      </c>
      <c r="AI25" s="15">
        <v>71.253325811713296</v>
      </c>
      <c r="AJ25" s="3">
        <v>64.473373609610476</v>
      </c>
      <c r="AK25" s="15">
        <v>76.026186114730777</v>
      </c>
      <c r="AL25" s="15">
        <v>96.619244388959828</v>
      </c>
      <c r="AM25" s="15">
        <v>67.583391348009854</v>
      </c>
      <c r="AN25" s="15">
        <v>75.956632665851714</v>
      </c>
      <c r="AO25" s="15">
        <v>72.45646497495305</v>
      </c>
      <c r="AP25" s="3">
        <v>55.99</v>
      </c>
      <c r="AQ25" s="3">
        <v>101.34</v>
      </c>
      <c r="AR25" s="15">
        <v>63.581515271054066</v>
      </c>
      <c r="AT25" s="15">
        <f t="shared" si="18"/>
        <v>72.513462939874358</v>
      </c>
      <c r="AU25" s="15">
        <f t="shared" si="19"/>
        <v>26.521366229539613</v>
      </c>
      <c r="AV25" s="16"/>
      <c r="AW25" s="15">
        <v>24.325260294948119</v>
      </c>
      <c r="AX25" s="15">
        <v>27.787812448604392</v>
      </c>
      <c r="AY25" s="15">
        <v>28.442670969740906</v>
      </c>
      <c r="AZ25" s="15">
        <v>27.163961223803891</v>
      </c>
      <c r="BB25" s="15">
        <f t="shared" si="20"/>
        <v>26.929926234274326</v>
      </c>
      <c r="BC25" s="15">
        <f t="shared" si="21"/>
        <v>3.6264624495008171</v>
      </c>
      <c r="BD25" s="16"/>
      <c r="BE25" s="15">
        <v>6.6311548094852233</v>
      </c>
      <c r="BF25" s="15">
        <v>8.9873596236999997</v>
      </c>
      <c r="BG25" s="15">
        <v>8.1561031571142149</v>
      </c>
      <c r="BI25" s="15">
        <f t="shared" si="22"/>
        <v>7.9248725300998117</v>
      </c>
      <c r="BJ25" s="15">
        <f t="shared" si="23"/>
        <v>2.3900008232503498</v>
      </c>
      <c r="BK25" s="16"/>
      <c r="BL25" s="15">
        <v>0.86726891411172968</v>
      </c>
      <c r="BM25" s="15">
        <v>0.33486299124987834</v>
      </c>
      <c r="BO25" s="15">
        <f>AVERAGE(BL25:BM25)</f>
        <v>0.60106595268080398</v>
      </c>
      <c r="BP25" s="15">
        <f>2*STDEV(BL25:BM25)</f>
        <v>0.75293567679899442</v>
      </c>
      <c r="BQ25" s="16"/>
      <c r="BR25" s="15">
        <v>9.3717762242856431</v>
      </c>
      <c r="BS25" s="15">
        <v>33.510998151721545</v>
      </c>
      <c r="BT25" s="15">
        <v>22.781848693030163</v>
      </c>
      <c r="BU25" s="15">
        <v>13.326883919706697</v>
      </c>
      <c r="BV25" s="15">
        <v>12.418876353124608</v>
      </c>
      <c r="BW25" s="15">
        <v>16.727762505374759</v>
      </c>
      <c r="BX25" s="15">
        <v>14.034742671264823</v>
      </c>
      <c r="BY25" s="15">
        <v>16.578931441164791</v>
      </c>
      <c r="BZ25" s="15">
        <v>14.972736980668888</v>
      </c>
      <c r="CA25" s="15">
        <v>11.701940738091588</v>
      </c>
      <c r="CB25" s="15">
        <v>12.080284211387061</v>
      </c>
      <c r="CC25" s="15">
        <v>11.93218763965686</v>
      </c>
      <c r="CD25" s="15">
        <v>12.058517175849451</v>
      </c>
      <c r="CE25" s="15">
        <v>15.379432376448017</v>
      </c>
      <c r="CF25" s="15">
        <v>11.369998736258534</v>
      </c>
      <c r="CG25" s="15">
        <v>15.02475726591844</v>
      </c>
      <c r="CH25" s="15">
        <v>12.712200145114327</v>
      </c>
      <c r="CI25" s="15">
        <v>12.931284153313644</v>
      </c>
      <c r="CJ25" s="15">
        <v>13.759030653414042</v>
      </c>
      <c r="CL25" s="15">
        <f t="shared" si="24"/>
        <v>14.877588949252312</v>
      </c>
      <c r="CM25" s="15">
        <f t="shared" si="25"/>
        <v>10.669993518416828</v>
      </c>
      <c r="CN25" s="16"/>
      <c r="CO25" s="15">
        <v>19.970234451877527</v>
      </c>
      <c r="CP25" s="15">
        <v>60.580676563046637</v>
      </c>
      <c r="CQ25" s="15">
        <v>29.987544225516988</v>
      </c>
      <c r="CR25" s="15">
        <v>13.264261801330546</v>
      </c>
      <c r="CS25" s="15">
        <v>17.248826859857473</v>
      </c>
      <c r="CT25" s="15">
        <v>17.137756377040969</v>
      </c>
      <c r="CU25" s="15">
        <v>9.0577659273159554</v>
      </c>
      <c r="CV25" s="15">
        <v>8.9937304150921307</v>
      </c>
      <c r="CW25" s="15">
        <v>14.720785344460481</v>
      </c>
      <c r="CX25" s="15">
        <v>14.436263235259103</v>
      </c>
      <c r="CY25" s="15">
        <v>43.814969029740176</v>
      </c>
      <c r="CZ25" s="15">
        <v>9.8629537202647786</v>
      </c>
      <c r="DA25" s="15">
        <v>22.773565613395469</v>
      </c>
      <c r="DC25" s="15">
        <f t="shared" si="26"/>
        <v>21.680717966476784</v>
      </c>
      <c r="DD25" s="15">
        <f t="shared" si="27"/>
        <v>30.266885557144832</v>
      </c>
      <c r="DE25" s="7"/>
      <c r="DF25" s="20">
        <v>52.12420820013314</v>
      </c>
      <c r="DG25" s="20">
        <v>52.633079939734714</v>
      </c>
      <c r="DH25" s="20">
        <v>52.742458930849111</v>
      </c>
      <c r="DI25" s="20">
        <v>53.135998762183924</v>
      </c>
      <c r="DJ25" s="1" t="s">
        <v>123</v>
      </c>
      <c r="DK25" s="21">
        <v>47.096152961862387</v>
      </c>
      <c r="DL25" s="21">
        <v>47.57953811730183</v>
      </c>
      <c r="DM25" s="21">
        <v>48.320678730587154</v>
      </c>
      <c r="DN25" s="20">
        <v>45.597914232711773</v>
      </c>
      <c r="DO25" s="20">
        <v>44.302932810680666</v>
      </c>
      <c r="DP25" s="20">
        <v>44.162925958411122</v>
      </c>
      <c r="DQ25" s="20">
        <v>43.729854772741781</v>
      </c>
      <c r="DR25" s="20">
        <v>42.943061670812718</v>
      </c>
      <c r="DS25" s="20">
        <v>46.615668904415529</v>
      </c>
      <c r="DT25" s="20">
        <v>46.777067990909266</v>
      </c>
      <c r="DU25" s="20">
        <v>46.457331802216508</v>
      </c>
      <c r="DV25" s="20">
        <v>46.413702397232043</v>
      </c>
      <c r="DW25" s="20">
        <v>45.698549911071737</v>
      </c>
      <c r="DX25" s="7"/>
      <c r="DY25" s="15">
        <v>17.167464438703337</v>
      </c>
      <c r="DZ25" s="15">
        <v>16.947415890296185</v>
      </c>
      <c r="EA25" s="15">
        <v>17.154544207424312</v>
      </c>
      <c r="EB25" s="15">
        <v>17.146795063628815</v>
      </c>
      <c r="EC25" s="15">
        <v>17.218464250982365</v>
      </c>
    </row>
    <row r="26" spans="1:135" x14ac:dyDescent="0.2">
      <c r="A26" s="8" t="s">
        <v>72</v>
      </c>
      <c r="B26" s="6" t="s">
        <v>127</v>
      </c>
      <c r="C26" s="1" t="s">
        <v>103</v>
      </c>
      <c r="D26" s="15">
        <v>1.06856710529256</v>
      </c>
      <c r="E26" s="15">
        <v>26.142894757654464</v>
      </c>
      <c r="F26" s="15">
        <v>69.78583773162508</v>
      </c>
      <c r="G26" s="15">
        <v>10.871532724973335</v>
      </c>
      <c r="H26" s="15">
        <v>3.9875636366842877</v>
      </c>
      <c r="I26" s="15">
        <v>13.066150238050703</v>
      </c>
      <c r="J26" s="18">
        <v>8.1330896799030175</v>
      </c>
      <c r="K26" s="18">
        <v>6.9441930088246195</v>
      </c>
      <c r="L26" s="15">
        <v>6.9423637658416162</v>
      </c>
      <c r="M26" s="18">
        <v>6.7319900616132875</v>
      </c>
      <c r="N26" s="15">
        <v>16.95651479385258</v>
      </c>
      <c r="O26" s="15">
        <v>12.332400503334682</v>
      </c>
      <c r="P26" s="15">
        <v>4.8780944254796248</v>
      </c>
      <c r="Q26" s="15">
        <v>9.8241119130619463</v>
      </c>
      <c r="R26" s="3">
        <v>19.961798913652245</v>
      </c>
      <c r="S26" s="15">
        <v>3.5918865240256199</v>
      </c>
      <c r="T26" s="15">
        <v>7.0605920528571842</v>
      </c>
      <c r="U26" s="15">
        <v>8.4398761025684337</v>
      </c>
      <c r="V26" s="15">
        <v>11.935466187444128</v>
      </c>
      <c r="W26" s="15">
        <v>8.566065696581715</v>
      </c>
      <c r="X26" s="15">
        <v>23.795663992092027</v>
      </c>
      <c r="Y26" s="15">
        <v>4.0451650464981244</v>
      </c>
      <c r="Z26" s="15">
        <v>8.0077751985890337</v>
      </c>
      <c r="AA26" s="15">
        <v>27.968314768457244</v>
      </c>
      <c r="AC26" s="15">
        <f t="shared" si="16"/>
        <v>13.376579534539898</v>
      </c>
      <c r="AD26" s="15">
        <f t="shared" si="17"/>
        <v>28.006604722693329</v>
      </c>
      <c r="AE26" s="7"/>
      <c r="AF26" s="23">
        <v>299.44971067548857</v>
      </c>
      <c r="AG26" s="15">
        <v>357.87361049524253</v>
      </c>
      <c r="AH26" s="15">
        <v>284.05564383706547</v>
      </c>
      <c r="AI26" s="15">
        <v>227.43280971705221</v>
      </c>
      <c r="AJ26" s="3">
        <v>232.35294041841263</v>
      </c>
      <c r="AK26" s="15">
        <v>365.83044934208993</v>
      </c>
      <c r="AL26" s="15">
        <v>307.18887863721346</v>
      </c>
      <c r="AM26" s="15">
        <v>300.00771919017438</v>
      </c>
      <c r="AN26" s="15">
        <v>313.08222539275778</v>
      </c>
      <c r="AO26" s="15">
        <v>272.56775981212922</v>
      </c>
      <c r="AP26" s="3">
        <v>275.95</v>
      </c>
      <c r="AQ26" s="3">
        <v>374.99</v>
      </c>
      <c r="AR26" s="15">
        <v>253.7759109732298</v>
      </c>
      <c r="AT26" s="15">
        <f t="shared" si="18"/>
        <v>297.27366603775812</v>
      </c>
      <c r="AU26" s="15">
        <f t="shared" si="19"/>
        <v>94.862960360932405</v>
      </c>
      <c r="AV26" s="16"/>
      <c r="AW26" s="15">
        <v>98.817441529111008</v>
      </c>
      <c r="AX26" s="15">
        <v>150.83298784832019</v>
      </c>
      <c r="AY26" s="15">
        <v>121.65189765058001</v>
      </c>
      <c r="AZ26" s="15">
        <v>110.5829710750187</v>
      </c>
      <c r="BB26" s="15">
        <f t="shared" si="20"/>
        <v>120.47132452575747</v>
      </c>
      <c r="BC26" s="15">
        <f t="shared" si="21"/>
        <v>44.570461599807011</v>
      </c>
      <c r="BD26" s="16"/>
      <c r="BE26" s="15">
        <v>21.017467516704588</v>
      </c>
      <c r="BF26" s="15">
        <v>12.294062961177794</v>
      </c>
      <c r="BG26" s="15">
        <v>36.774369466900204</v>
      </c>
      <c r="BI26" s="15">
        <f t="shared" si="22"/>
        <v>23.361966648260864</v>
      </c>
      <c r="BJ26" s="15">
        <f t="shared" si="23"/>
        <v>24.8148228917258</v>
      </c>
      <c r="BK26" s="16"/>
      <c r="BL26" s="15">
        <v>1.1839473374298908</v>
      </c>
      <c r="BM26" s="15">
        <v>1.159513830041857</v>
      </c>
      <c r="BO26" s="15">
        <f>AVERAGE(BL26:BM26)</f>
        <v>1.171730583735874</v>
      </c>
      <c r="BP26" s="15">
        <f>2*STDEV(BL26:BM26)</f>
        <v>3.4554197524500528E-2</v>
      </c>
      <c r="BQ26" s="16"/>
      <c r="BR26" s="15">
        <v>25.285053814475617</v>
      </c>
      <c r="BS26" s="15">
        <v>35.494826121903706</v>
      </c>
      <c r="BT26" s="15">
        <v>43.493620088665772</v>
      </c>
      <c r="BU26" s="15">
        <v>27.410556976173464</v>
      </c>
      <c r="BV26" s="15">
        <v>42.75639620005618</v>
      </c>
      <c r="BW26" s="15">
        <v>29.350136040255915</v>
      </c>
      <c r="BX26" s="15">
        <v>23.067860216535678</v>
      </c>
      <c r="BY26" s="15">
        <v>34.799085606059585</v>
      </c>
      <c r="BZ26" s="15">
        <v>36.670276583268901</v>
      </c>
      <c r="CA26" s="15">
        <v>22.797294078169518</v>
      </c>
      <c r="CB26" s="15">
        <v>22.08092353882482</v>
      </c>
      <c r="CC26" s="15">
        <v>29.605549422388805</v>
      </c>
      <c r="CD26" s="15">
        <v>25.281394185390951</v>
      </c>
      <c r="CE26" s="15">
        <v>30.035913423169571</v>
      </c>
      <c r="CF26" s="15">
        <v>25.123386697306895</v>
      </c>
      <c r="CG26" s="15">
        <v>25.56366254823978</v>
      </c>
      <c r="CH26" s="15">
        <v>30.362690803853511</v>
      </c>
      <c r="CI26" s="15">
        <v>24.116995639627447</v>
      </c>
      <c r="CJ26" s="15">
        <v>61.732657091628958</v>
      </c>
      <c r="CL26" s="15">
        <f t="shared" si="24"/>
        <v>31.317277846105004</v>
      </c>
      <c r="CM26" s="15">
        <f t="shared" si="25"/>
        <v>19.488698141553389</v>
      </c>
      <c r="CN26" s="16"/>
      <c r="CO26" s="15">
        <v>73.47503261482457</v>
      </c>
      <c r="CP26" s="15">
        <v>216.76456046454507</v>
      </c>
      <c r="CQ26" s="15">
        <v>91.934361395300257</v>
      </c>
      <c r="CR26" s="15">
        <v>44.399025237835218</v>
      </c>
      <c r="CS26" s="15">
        <v>28.01505556883906</v>
      </c>
      <c r="CT26" s="15">
        <v>23.567153199633168</v>
      </c>
      <c r="CU26" s="15">
        <v>21.374177393603599</v>
      </c>
      <c r="CV26" s="15">
        <v>18.330902398686039</v>
      </c>
      <c r="CW26" s="15">
        <v>30.833858116248805</v>
      </c>
      <c r="CX26" s="15">
        <v>35.7999966708174</v>
      </c>
      <c r="CY26" s="15">
        <v>131.01340636072533</v>
      </c>
      <c r="CZ26" s="15">
        <v>14.496103220490598</v>
      </c>
      <c r="DA26" s="15">
        <v>34.183087286521307</v>
      </c>
      <c r="DC26" s="15">
        <f t="shared" si="26"/>
        <v>58.78359384062081</v>
      </c>
      <c r="DD26" s="15">
        <f t="shared" si="27"/>
        <v>116.61281339744963</v>
      </c>
      <c r="DE26" s="7"/>
      <c r="DF26" s="20">
        <v>149.04545858659145</v>
      </c>
      <c r="DG26" s="20">
        <v>147.54639737356655</v>
      </c>
      <c r="DH26" s="20">
        <v>149.57023968799876</v>
      </c>
      <c r="DI26" s="20">
        <v>151.96343126639891</v>
      </c>
      <c r="DJ26" s="1" t="s">
        <v>123</v>
      </c>
      <c r="DK26" s="21">
        <v>133.15448686343728</v>
      </c>
      <c r="DL26" s="21">
        <v>134.55294668995964</v>
      </c>
      <c r="DM26" s="21">
        <v>133.52635634735856</v>
      </c>
      <c r="DN26" s="20">
        <v>114.71128263299465</v>
      </c>
      <c r="DO26" s="20">
        <v>115.93477966447847</v>
      </c>
      <c r="DP26" s="20">
        <v>114.95121624534487</v>
      </c>
      <c r="DQ26" s="20">
        <v>113.87191154904393</v>
      </c>
      <c r="DR26" s="20">
        <v>112.52350563396858</v>
      </c>
      <c r="DS26" s="20">
        <v>139.04765040892494</v>
      </c>
      <c r="DT26" s="20">
        <v>138.10455142141146</v>
      </c>
      <c r="DU26" s="20">
        <v>139.15866820281073</v>
      </c>
      <c r="DV26" s="20">
        <v>135.26402165769719</v>
      </c>
      <c r="DW26" s="20">
        <v>136.48783665657763</v>
      </c>
      <c r="DX26" s="7"/>
      <c r="DY26" s="15">
        <v>38.916671827209079</v>
      </c>
      <c r="DZ26" s="15">
        <v>39.157886677213966</v>
      </c>
      <c r="EA26" s="15">
        <v>41.295952774832188</v>
      </c>
      <c r="EB26" s="15">
        <v>38.622860251305575</v>
      </c>
      <c r="EC26" s="15">
        <v>38.89663375166748</v>
      </c>
    </row>
    <row r="27" spans="1:135" x14ac:dyDescent="0.2">
      <c r="A27" s="8" t="s">
        <v>73</v>
      </c>
      <c r="B27" s="5" t="s">
        <v>127</v>
      </c>
      <c r="C27" s="1" t="s">
        <v>103</v>
      </c>
      <c r="D27" s="15">
        <v>5.1163601911852545</v>
      </c>
      <c r="E27" s="15">
        <v>16.143498183827699</v>
      </c>
      <c r="F27" s="15">
        <v>13.609886679443836</v>
      </c>
      <c r="G27" s="15">
        <v>11.633300812921949</v>
      </c>
      <c r="H27" s="15">
        <v>10.616979401381446</v>
      </c>
      <c r="I27" s="15">
        <v>0.91668738332144895</v>
      </c>
      <c r="J27" s="18">
        <v>13.3398751071826</v>
      </c>
      <c r="K27" s="18">
        <v>4.3532394736295412</v>
      </c>
      <c r="L27" s="15">
        <v>8.2737583215016919</v>
      </c>
      <c r="M27" s="18">
        <v>6.1368042506257705</v>
      </c>
      <c r="N27" s="15">
        <v>5.3382410027627802</v>
      </c>
      <c r="O27" s="15">
        <v>11.746112958270384</v>
      </c>
      <c r="P27" s="15">
        <v>6.6879743494934445</v>
      </c>
      <c r="Q27" s="15">
        <v>7.1011803288569526</v>
      </c>
      <c r="R27" s="3">
        <v>8.4426969297619472</v>
      </c>
      <c r="S27" s="15">
        <v>4.0887480426510745</v>
      </c>
      <c r="T27" s="15">
        <v>13.092834398693913</v>
      </c>
      <c r="U27" s="15">
        <v>8.8345153262759268</v>
      </c>
      <c r="V27" s="15">
        <v>14.90908507557312</v>
      </c>
      <c r="W27" s="15">
        <v>18.321414425378173</v>
      </c>
      <c r="X27" s="15">
        <v>3.1447559898347222</v>
      </c>
      <c r="Y27" s="15">
        <v>3.3882634015516926</v>
      </c>
      <c r="Z27" s="15">
        <v>4.0084606940923972</v>
      </c>
      <c r="AA27" s="15">
        <v>2.0822328054294896</v>
      </c>
      <c r="AC27" s="15">
        <f t="shared" si="16"/>
        <v>8.3886210639019705</v>
      </c>
      <c r="AD27" s="15">
        <f t="shared" si="17"/>
        <v>9.6359495330800389</v>
      </c>
      <c r="AE27" s="7"/>
      <c r="AF27" s="23">
        <v>87.217054394804165</v>
      </c>
      <c r="AG27" s="15">
        <v>111.39431388501194</v>
      </c>
      <c r="AH27" s="15">
        <v>89.874790874690746</v>
      </c>
      <c r="AI27" s="15">
        <v>121.09070933668215</v>
      </c>
      <c r="AJ27" s="3">
        <v>103.09183769587553</v>
      </c>
      <c r="AK27" s="15">
        <v>106.02881398213125</v>
      </c>
      <c r="AL27" s="15">
        <v>167.37059883708383</v>
      </c>
      <c r="AM27" s="15">
        <v>105.55496724094132</v>
      </c>
      <c r="AN27" s="15">
        <v>114.1116331365415</v>
      </c>
      <c r="AO27" s="15">
        <v>119.80311027142577</v>
      </c>
      <c r="AP27" s="3">
        <v>91.08</v>
      </c>
      <c r="AQ27" s="3">
        <v>114.67</v>
      </c>
      <c r="AR27" s="15">
        <v>111.86929979972075</v>
      </c>
      <c r="AT27" s="15">
        <f t="shared" si="18"/>
        <v>111.01208688114684</v>
      </c>
      <c r="AU27" s="15">
        <f t="shared" si="19"/>
        <v>40.441857323077222</v>
      </c>
      <c r="AV27" s="16"/>
      <c r="AW27" s="15">
        <v>19.390940057594136</v>
      </c>
      <c r="AX27" s="15">
        <v>54.463999120239279</v>
      </c>
      <c r="AY27" s="15">
        <v>48.528304920496275</v>
      </c>
      <c r="AZ27" s="15">
        <v>16.478919472043799</v>
      </c>
      <c r="BB27" s="15">
        <f t="shared" si="20"/>
        <v>34.715540892593374</v>
      </c>
      <c r="BC27" s="15">
        <f t="shared" si="21"/>
        <v>39.127344301193595</v>
      </c>
      <c r="BD27" s="16"/>
      <c r="BE27" s="15">
        <v>54.969651519432944</v>
      </c>
      <c r="BF27" s="15">
        <v>85.115936999644177</v>
      </c>
      <c r="BG27" s="15">
        <v>83.62719765256324</v>
      </c>
      <c r="BI27" s="15">
        <f t="shared" si="22"/>
        <v>74.570928723880129</v>
      </c>
      <c r="BJ27" s="15">
        <f t="shared" si="23"/>
        <v>33.983033251613719</v>
      </c>
      <c r="BK27" s="16"/>
      <c r="BL27" s="1" t="s">
        <v>124</v>
      </c>
      <c r="BM27" s="1" t="s">
        <v>124</v>
      </c>
      <c r="BO27" s="15" t="s">
        <v>124</v>
      </c>
      <c r="BP27" s="1" t="s">
        <v>123</v>
      </c>
      <c r="BQ27" s="16"/>
      <c r="BR27" s="15">
        <v>7.2942218543887307</v>
      </c>
      <c r="BS27" s="15">
        <v>107.39967416533285</v>
      </c>
      <c r="BT27" s="15">
        <v>50.316998856164759</v>
      </c>
      <c r="BU27" s="15">
        <v>31.349535229583708</v>
      </c>
      <c r="BV27" s="15">
        <v>31.294864618346274</v>
      </c>
      <c r="BW27" s="15">
        <v>32.359840029492005</v>
      </c>
      <c r="BX27" s="15">
        <v>114.11943943535813</v>
      </c>
      <c r="BY27" s="15">
        <v>49.802208100268544</v>
      </c>
      <c r="BZ27" s="15">
        <v>14.542618762626134</v>
      </c>
      <c r="CA27" s="15">
        <v>5.9329650349744361</v>
      </c>
      <c r="CB27" s="15">
        <v>21.449131348912985</v>
      </c>
      <c r="CC27" s="15">
        <v>13.886263528836009</v>
      </c>
      <c r="CD27" s="15">
        <v>24.403125205641111</v>
      </c>
      <c r="CE27" s="15">
        <v>39.164326304502573</v>
      </c>
      <c r="CF27" s="15">
        <v>55.823154055108532</v>
      </c>
      <c r="CG27" s="15">
        <v>33.019395498829397</v>
      </c>
      <c r="CH27" s="15">
        <v>58.492693925302632</v>
      </c>
      <c r="CI27" s="15">
        <v>33.779913238099454</v>
      </c>
      <c r="CJ27" s="15">
        <v>25.240092302340909</v>
      </c>
      <c r="CL27" s="15">
        <f t="shared" si="24"/>
        <v>39.456340078637332</v>
      </c>
      <c r="CM27" s="15">
        <f t="shared" si="25"/>
        <v>58.667148360666815</v>
      </c>
      <c r="CN27" s="16"/>
      <c r="CO27" s="15">
        <v>8.662604689315053</v>
      </c>
      <c r="CP27" s="15">
        <v>99.618096468291355</v>
      </c>
      <c r="CQ27" s="15">
        <v>49.976096780792339</v>
      </c>
      <c r="CR27" s="15">
        <v>70.829188062510099</v>
      </c>
      <c r="CS27" s="15">
        <v>46.646518389611977</v>
      </c>
      <c r="CT27" s="15">
        <v>35.617646339830259</v>
      </c>
      <c r="CU27" s="15">
        <v>15.431977615106437</v>
      </c>
      <c r="CV27" s="15">
        <v>36.278328321899075</v>
      </c>
      <c r="CW27" s="15">
        <v>86.675538467135738</v>
      </c>
      <c r="CX27" s="15">
        <v>38.986910327410556</v>
      </c>
      <c r="CY27" s="15">
        <v>73.398547572054227</v>
      </c>
      <c r="CZ27" s="15">
        <v>57.52778578357691</v>
      </c>
      <c r="DA27" s="15">
        <v>58.4219779038159</v>
      </c>
      <c r="DC27" s="15">
        <f t="shared" si="26"/>
        <v>52.159324363180758</v>
      </c>
      <c r="DD27" s="15">
        <f t="shared" si="27"/>
        <v>52.557205274491459</v>
      </c>
      <c r="DE27" s="7"/>
      <c r="DF27" s="20">
        <v>136.16633457378157</v>
      </c>
      <c r="DG27" s="20">
        <v>138.58985567940925</v>
      </c>
      <c r="DH27" s="20">
        <v>138.38350790342281</v>
      </c>
      <c r="DI27" s="20">
        <v>139.41433360791149</v>
      </c>
      <c r="DJ27" s="1" t="s">
        <v>123</v>
      </c>
      <c r="DK27" s="21">
        <v>131.24966855881883</v>
      </c>
      <c r="DL27" s="21">
        <v>131.0330385645064</v>
      </c>
      <c r="DM27" s="21">
        <v>132.43557680884311</v>
      </c>
      <c r="DN27" s="20">
        <v>123.16688203283994</v>
      </c>
      <c r="DO27" s="20">
        <v>121.80100360721519</v>
      </c>
      <c r="DP27" s="20">
        <v>120.29886934502656</v>
      </c>
      <c r="DQ27" s="20">
        <v>118.34486495858567</v>
      </c>
      <c r="DR27" s="20">
        <v>115.08371712642483</v>
      </c>
      <c r="DS27" s="20">
        <v>127.04591116353208</v>
      </c>
      <c r="DT27" s="20">
        <v>125.88007891329426</v>
      </c>
      <c r="DU27" s="20">
        <v>124.83613345699094</v>
      </c>
      <c r="DV27" s="20">
        <v>123.42711885148239</v>
      </c>
      <c r="DW27" s="20">
        <v>123.84902254982168</v>
      </c>
      <c r="DX27" s="7"/>
      <c r="DY27" s="15">
        <v>53.476646900581301</v>
      </c>
      <c r="DZ27" s="15">
        <v>52.983097000450854</v>
      </c>
      <c r="EA27" s="15">
        <v>52.277281586094283</v>
      </c>
      <c r="EB27" s="15">
        <v>51.952199622220235</v>
      </c>
      <c r="EC27" s="15">
        <v>51.98338114529129</v>
      </c>
    </row>
    <row r="28" spans="1:135" x14ac:dyDescent="0.2">
      <c r="A28" s="8" t="s">
        <v>74</v>
      </c>
      <c r="B28" s="5" t="s">
        <v>127</v>
      </c>
      <c r="C28" s="1" t="s">
        <v>103</v>
      </c>
      <c r="D28" s="15">
        <v>67.166531949929166</v>
      </c>
      <c r="E28" s="15">
        <v>27.505420307131548</v>
      </c>
      <c r="F28" s="15">
        <v>21.407846782869573</v>
      </c>
      <c r="G28" s="15">
        <v>14.472118959682255</v>
      </c>
      <c r="H28" s="15">
        <v>28.197491976689228</v>
      </c>
      <c r="I28" s="15" t="s">
        <v>124</v>
      </c>
      <c r="J28" s="18">
        <v>23.729283175599704</v>
      </c>
      <c r="K28" s="18">
        <v>6.1835348679510416</v>
      </c>
      <c r="L28" s="15">
        <v>4.1534264891788686</v>
      </c>
      <c r="M28" s="18">
        <v>30.98383997022162</v>
      </c>
      <c r="N28" s="15" t="s">
        <v>124</v>
      </c>
      <c r="O28" s="15" t="s">
        <v>124</v>
      </c>
      <c r="P28" s="15" t="s">
        <v>124</v>
      </c>
      <c r="Q28" s="15">
        <v>1.3212511546367025</v>
      </c>
      <c r="R28" s="4">
        <v>10.042602415812702</v>
      </c>
      <c r="S28" s="15" t="s">
        <v>124</v>
      </c>
      <c r="T28" s="15" t="s">
        <v>124</v>
      </c>
      <c r="U28" s="15">
        <v>20.640530011517644</v>
      </c>
      <c r="V28" s="15">
        <v>2.8106474396376413</v>
      </c>
      <c r="W28" s="15" t="s">
        <v>124</v>
      </c>
      <c r="X28" s="15" t="s">
        <v>124</v>
      </c>
      <c r="Y28" s="15" t="s">
        <v>124</v>
      </c>
      <c r="Z28" s="15">
        <v>11.545909209247686</v>
      </c>
      <c r="AA28" s="15">
        <v>37.736541309125499</v>
      </c>
      <c r="AC28" s="15">
        <f t="shared" si="16"/>
        <v>20.52646506794872</v>
      </c>
      <c r="AD28" s="15">
        <f t="shared" si="17"/>
        <v>34.155697924242354</v>
      </c>
      <c r="AE28" s="7"/>
      <c r="AF28" s="23">
        <v>145.41512301178039</v>
      </c>
      <c r="AG28" s="15">
        <v>61.521547500493902</v>
      </c>
      <c r="AH28" s="15">
        <v>72.059591899449998</v>
      </c>
      <c r="AI28" s="15">
        <v>136.55250761180667</v>
      </c>
      <c r="AJ28" s="3">
        <v>92.567432759867231</v>
      </c>
      <c r="AK28" s="15">
        <v>84.406274968108661</v>
      </c>
      <c r="AL28" s="15">
        <v>208.27252452585665</v>
      </c>
      <c r="AM28" s="15">
        <v>86.487717083238664</v>
      </c>
      <c r="AN28" s="15">
        <v>112.06476247404251</v>
      </c>
      <c r="AO28" s="15">
        <v>78.728440308438266</v>
      </c>
      <c r="AP28" s="3">
        <v>96.51</v>
      </c>
      <c r="AQ28" s="3">
        <v>145.80000000000001</v>
      </c>
      <c r="AR28" s="15">
        <v>63.937807298073899</v>
      </c>
      <c r="AT28" s="15">
        <f t="shared" si="18"/>
        <v>106.48644072624282</v>
      </c>
      <c r="AU28" s="15">
        <f t="shared" si="19"/>
        <v>84.311296811962094</v>
      </c>
      <c r="AV28" s="16"/>
      <c r="AW28" s="15">
        <v>56.316000071095075</v>
      </c>
      <c r="AX28" s="15">
        <v>58.999646724462075</v>
      </c>
      <c r="AY28" s="15">
        <v>104.14405603201988</v>
      </c>
      <c r="AZ28" s="15">
        <v>62.549358654593007</v>
      </c>
      <c r="BB28" s="15">
        <f t="shared" si="20"/>
        <v>70.502265370542503</v>
      </c>
      <c r="BC28" s="15">
        <f t="shared" si="21"/>
        <v>45.145382384864497</v>
      </c>
      <c r="BD28" s="16"/>
      <c r="BE28" s="15">
        <v>25.015793989117917</v>
      </c>
      <c r="BF28" s="15">
        <v>48.538565917592337</v>
      </c>
      <c r="BG28" s="15">
        <v>39.442740478219314</v>
      </c>
      <c r="BI28" s="15">
        <f t="shared" si="22"/>
        <v>37.665700128309858</v>
      </c>
      <c r="BJ28" s="15">
        <f t="shared" si="23"/>
        <v>23.723288482304493</v>
      </c>
      <c r="BK28" s="16"/>
      <c r="BL28" s="15">
        <v>13.457690718129523</v>
      </c>
      <c r="BM28" s="15">
        <v>4.8996720254852661</v>
      </c>
      <c r="BO28" s="15">
        <f>AVERAGE(BL28:BM28)</f>
        <v>9.1786813718073947</v>
      </c>
      <c r="BP28" s="15">
        <f>2*STDEV(BL28:BM28)</f>
        <v>12.102866102179972</v>
      </c>
      <c r="BQ28" s="16"/>
      <c r="BR28" s="15">
        <v>33.896947339779139</v>
      </c>
      <c r="BS28" s="15">
        <v>352.65430975933339</v>
      </c>
      <c r="BT28" s="15">
        <v>132.59483112491361</v>
      </c>
      <c r="BU28" s="15">
        <v>67.694692137334314</v>
      </c>
      <c r="BV28" s="15">
        <v>62.628775069886771</v>
      </c>
      <c r="BW28" s="15">
        <v>42.815412105492918</v>
      </c>
      <c r="BX28" s="15">
        <v>84.111247034917824</v>
      </c>
      <c r="BY28" s="15">
        <v>44.489857420880718</v>
      </c>
      <c r="BZ28" s="15">
        <v>91.405790292878692</v>
      </c>
      <c r="CA28" s="15">
        <v>42.810988326551545</v>
      </c>
      <c r="CB28" s="15">
        <v>102.71698924372811</v>
      </c>
      <c r="CC28" s="15">
        <v>56.15531460263022</v>
      </c>
      <c r="CD28" s="15">
        <v>45.432075531332316</v>
      </c>
      <c r="CE28" s="15">
        <v>48.522707364183461</v>
      </c>
      <c r="CF28" s="15">
        <v>70.811003257237942</v>
      </c>
      <c r="CG28" s="15">
        <v>182.77097692282555</v>
      </c>
      <c r="CH28" s="15">
        <v>45.097698400391039</v>
      </c>
      <c r="CI28" s="15">
        <v>130.13382838743271</v>
      </c>
      <c r="CJ28" s="15">
        <v>68.780341002552035</v>
      </c>
      <c r="CL28" s="15">
        <f t="shared" si="24"/>
        <v>89.764409753909561</v>
      </c>
      <c r="CM28" s="15">
        <f t="shared" si="25"/>
        <v>148.93814259541386</v>
      </c>
      <c r="CN28" s="16"/>
      <c r="CO28" s="15">
        <v>43.604684471444308</v>
      </c>
      <c r="CP28" s="15">
        <v>130.39899917501009</v>
      </c>
      <c r="CQ28" s="15">
        <v>62.884267428446385</v>
      </c>
      <c r="CR28" s="15">
        <v>14.110433930397127</v>
      </c>
      <c r="CS28" s="15">
        <v>63.53584584994173</v>
      </c>
      <c r="CT28" s="15">
        <v>0</v>
      </c>
      <c r="CU28" s="15">
        <v>255.34739456102935</v>
      </c>
      <c r="CV28" s="15">
        <v>40.18080274238207</v>
      </c>
      <c r="CW28" s="15">
        <v>76.228049195310376</v>
      </c>
      <c r="CX28" s="15">
        <v>75.044340735929453</v>
      </c>
      <c r="CY28" s="15">
        <v>63.872875197790854</v>
      </c>
      <c r="CZ28" s="15">
        <v>47.152827478067188</v>
      </c>
      <c r="DA28" s="15">
        <v>53.016994626397889</v>
      </c>
      <c r="DC28" s="15">
        <f t="shared" si="26"/>
        <v>71.182885799395919</v>
      </c>
      <c r="DD28" s="15">
        <f t="shared" si="27"/>
        <v>127.27615259867049</v>
      </c>
      <c r="DE28" s="7"/>
      <c r="DF28" s="20">
        <v>118.04768768286291</v>
      </c>
      <c r="DG28" s="20">
        <v>116.57909987801972</v>
      </c>
      <c r="DH28" s="20">
        <v>116.02902392131656</v>
      </c>
      <c r="DI28" s="20">
        <v>116.8338146014364</v>
      </c>
      <c r="DJ28" s="1" t="s">
        <v>123</v>
      </c>
      <c r="DK28" s="21">
        <v>67.195686341035326</v>
      </c>
      <c r="DL28" s="21">
        <v>56.699439863952293</v>
      </c>
      <c r="DM28" s="21">
        <v>59.532228782335316</v>
      </c>
      <c r="DN28" s="20">
        <v>119.50617535453357</v>
      </c>
      <c r="DO28" s="20">
        <v>118.67438664563377</v>
      </c>
      <c r="DP28" s="20">
        <v>115.5955137810917</v>
      </c>
      <c r="DQ28" s="20">
        <v>113.51827865874598</v>
      </c>
      <c r="DR28" s="20">
        <v>109.48744217626805</v>
      </c>
      <c r="DS28" s="20">
        <v>84.933627064551757</v>
      </c>
      <c r="DT28" s="20">
        <v>85.310572190408394</v>
      </c>
      <c r="DU28" s="20">
        <v>82.609487201208069</v>
      </c>
      <c r="DV28" s="20">
        <v>81.96588543531314</v>
      </c>
      <c r="DW28" s="20">
        <v>82.989508148568845</v>
      </c>
      <c r="DX28" s="7"/>
      <c r="DY28" s="15">
        <v>119.18454023060012</v>
      </c>
      <c r="DZ28" s="15">
        <v>117.22029773259428</v>
      </c>
      <c r="EA28" s="15">
        <v>112.95112871428655</v>
      </c>
      <c r="EB28" s="15">
        <v>116.61037675116528</v>
      </c>
      <c r="EC28" s="15">
        <v>117.9584186010927</v>
      </c>
    </row>
    <row r="29" spans="1:135" x14ac:dyDescent="0.2">
      <c r="A29" s="8" t="s">
        <v>76</v>
      </c>
      <c r="B29" s="5" t="s">
        <v>127</v>
      </c>
      <c r="C29" s="1" t="s">
        <v>103</v>
      </c>
      <c r="D29" s="15">
        <v>14.632668524921991</v>
      </c>
      <c r="E29" s="15">
        <v>17.786668897024001</v>
      </c>
      <c r="F29" s="15">
        <v>14.128873656758316</v>
      </c>
      <c r="G29" s="15">
        <v>14.111388027819777</v>
      </c>
      <c r="H29" s="15">
        <v>14.608021483896314</v>
      </c>
      <c r="I29" s="15">
        <v>16.139463952457366</v>
      </c>
      <c r="J29" s="18">
        <v>21.382697192816433</v>
      </c>
      <c r="K29" s="18">
        <v>16.792639137822619</v>
      </c>
      <c r="L29" s="15">
        <v>16.814024684131667</v>
      </c>
      <c r="M29" s="18">
        <v>20.947892881788224</v>
      </c>
      <c r="N29" s="15">
        <v>17.142611866258807</v>
      </c>
      <c r="O29" s="15">
        <v>15.409432071921607</v>
      </c>
      <c r="P29" s="15">
        <v>15.546911669672864</v>
      </c>
      <c r="Q29" s="15">
        <v>15.34541090322899</v>
      </c>
      <c r="R29" s="3">
        <v>18.269195956436917</v>
      </c>
      <c r="S29" s="15">
        <v>18.294492105421824</v>
      </c>
      <c r="T29" s="15">
        <v>17.811133047606848</v>
      </c>
      <c r="U29" s="15">
        <v>22.509584085427985</v>
      </c>
      <c r="V29" s="15">
        <v>18.432277153282026</v>
      </c>
      <c r="W29" s="15">
        <v>17.212661213671154</v>
      </c>
      <c r="X29" s="15">
        <v>13.211812164683792</v>
      </c>
      <c r="Y29" s="15">
        <v>15.008966694644332</v>
      </c>
      <c r="Z29" s="15">
        <v>19.849913542734559</v>
      </c>
      <c r="AA29" s="15">
        <v>15.566006556614354</v>
      </c>
      <c r="AC29" s="15">
        <f t="shared" si="16"/>
        <v>16.956447811293447</v>
      </c>
      <c r="AD29" s="15">
        <f t="shared" si="17"/>
        <v>4.8702746171642577</v>
      </c>
      <c r="AE29" s="7"/>
      <c r="AF29" s="23">
        <v>26.222014310111081</v>
      </c>
      <c r="AG29" s="15">
        <v>15.945162379025303</v>
      </c>
      <c r="AH29" s="15">
        <v>14.432274241811148</v>
      </c>
      <c r="AI29" s="15">
        <v>22.256573369979044</v>
      </c>
      <c r="AJ29" s="3">
        <v>17.017492352127498</v>
      </c>
      <c r="AK29" s="15">
        <v>17.662724104826538</v>
      </c>
      <c r="AL29" s="15">
        <v>23.961345574454612</v>
      </c>
      <c r="AM29" s="15">
        <v>16.309288816947731</v>
      </c>
      <c r="AN29" s="15">
        <v>18.617483942977582</v>
      </c>
      <c r="AO29" s="15">
        <v>19.465869367383416</v>
      </c>
      <c r="AP29" s="3">
        <v>21.67</v>
      </c>
      <c r="AQ29" s="3">
        <v>37.97</v>
      </c>
      <c r="AR29" s="15">
        <v>17.116970579302929</v>
      </c>
      <c r="AT29" s="15">
        <f t="shared" si="18"/>
        <v>20.665169156842069</v>
      </c>
      <c r="AU29" s="15">
        <f t="shared" si="19"/>
        <v>12.455054351605991</v>
      </c>
      <c r="AV29" s="16"/>
      <c r="AW29" s="15">
        <v>30.179287817616746</v>
      </c>
      <c r="AX29" s="15">
        <v>27.210129660332079</v>
      </c>
      <c r="AY29" s="15">
        <v>40.628946046796472</v>
      </c>
      <c r="AZ29" s="15">
        <v>43.535758987628206</v>
      </c>
      <c r="BB29" s="15">
        <f t="shared" si="20"/>
        <v>35.388530628093378</v>
      </c>
      <c r="BC29" s="15">
        <f t="shared" si="21"/>
        <v>15.826633112192861</v>
      </c>
      <c r="BD29" s="16"/>
      <c r="BE29" s="15">
        <v>21.897269836374193</v>
      </c>
      <c r="BF29" s="15">
        <v>25.895930223561884</v>
      </c>
      <c r="BG29" s="15">
        <v>23.295880437912011</v>
      </c>
      <c r="BI29" s="15">
        <f t="shared" si="22"/>
        <v>23.696360165949361</v>
      </c>
      <c r="BJ29" s="15">
        <f t="shared" si="23"/>
        <v>4.0583786084803162</v>
      </c>
      <c r="BK29" s="16"/>
      <c r="BL29" s="15">
        <v>2.2723273816481511</v>
      </c>
      <c r="BM29" s="15">
        <v>1.9833516576321577</v>
      </c>
      <c r="BO29" s="15">
        <f>AVERAGE(BL29:BM29)</f>
        <v>2.1278395196401543</v>
      </c>
      <c r="BP29" s="15">
        <f>2*STDEV(BL29:BM29)</f>
        <v>0.40867338810000231</v>
      </c>
      <c r="BQ29" s="16"/>
      <c r="BR29" s="15">
        <v>10.770382029618819</v>
      </c>
      <c r="BS29" s="15">
        <v>16.786800489638644</v>
      </c>
      <c r="BT29" s="15">
        <v>20.077059482216502</v>
      </c>
      <c r="BU29" s="15">
        <v>17.54132729730005</v>
      </c>
      <c r="BV29" s="15">
        <v>15.684580267629755</v>
      </c>
      <c r="BW29" s="15">
        <v>18.568441843753899</v>
      </c>
      <c r="BX29" s="15">
        <v>16.755047818573338</v>
      </c>
      <c r="BY29" s="15">
        <v>19.924267298139238</v>
      </c>
      <c r="BZ29" s="15">
        <v>16.828799362278893</v>
      </c>
      <c r="CA29" s="15">
        <v>18.37114317665019</v>
      </c>
      <c r="CB29" s="15">
        <v>16.221293177802725</v>
      </c>
      <c r="CC29" s="15">
        <v>19.094814763143543</v>
      </c>
      <c r="CD29" s="15">
        <v>14.156349184742329</v>
      </c>
      <c r="CE29" s="15">
        <v>20.245479125737081</v>
      </c>
      <c r="CF29" s="15">
        <v>22.731842829461314</v>
      </c>
      <c r="CG29" s="15">
        <v>18.745225275541749</v>
      </c>
      <c r="CH29" s="15">
        <v>36.102918711836793</v>
      </c>
      <c r="CI29" s="15">
        <v>19.407097430701004</v>
      </c>
      <c r="CJ29" s="15">
        <v>18.831737738093686</v>
      </c>
      <c r="CL29" s="15">
        <f t="shared" si="24"/>
        <v>18.781295121203136</v>
      </c>
      <c r="CM29" s="15">
        <f t="shared" si="25"/>
        <v>9.8502515408375952</v>
      </c>
      <c r="CN29" s="16"/>
      <c r="CO29" s="15">
        <v>25.639241968532637</v>
      </c>
      <c r="CP29" s="15">
        <v>28.359793408646109</v>
      </c>
      <c r="CQ29" s="15">
        <v>28.162051492218485</v>
      </c>
      <c r="CR29" s="15">
        <v>25.759406999362351</v>
      </c>
      <c r="CS29" s="15">
        <v>21.778961444958661</v>
      </c>
      <c r="CT29" s="15">
        <v>25.338888662136206</v>
      </c>
      <c r="CU29" s="15">
        <v>17.664984868278829</v>
      </c>
      <c r="CV29" s="15">
        <v>20.392516415426844</v>
      </c>
      <c r="CW29" s="15">
        <v>22.322786376945562</v>
      </c>
      <c r="CX29" s="15">
        <v>18.699590063385326</v>
      </c>
      <c r="CY29" s="15">
        <v>17.48068823461999</v>
      </c>
      <c r="CZ29" s="15">
        <v>19.412413343724747</v>
      </c>
      <c r="DA29" s="15">
        <v>24.626270104409556</v>
      </c>
      <c r="DC29" s="15">
        <f t="shared" si="26"/>
        <v>22.741353337126561</v>
      </c>
      <c r="DD29" s="15">
        <f t="shared" si="27"/>
        <v>7.6645848348139314</v>
      </c>
      <c r="DE29" s="7"/>
      <c r="DF29" s="20">
        <v>24.99073001288156</v>
      </c>
      <c r="DG29" s="20">
        <v>25.851735446854885</v>
      </c>
      <c r="DH29" s="20">
        <v>24.312000536835257</v>
      </c>
      <c r="DI29" s="20">
        <v>25.106307343790483</v>
      </c>
      <c r="DJ29" s="1" t="s">
        <v>123</v>
      </c>
      <c r="DK29" s="21">
        <v>22.502810481409131</v>
      </c>
      <c r="DL29" s="21">
        <v>22.478613723873075</v>
      </c>
      <c r="DM29" s="21">
        <v>22.141906105592518</v>
      </c>
      <c r="DN29" s="20">
        <v>21.720001394274696</v>
      </c>
      <c r="DO29" s="20">
        <v>21.207181714535221</v>
      </c>
      <c r="DP29" s="20">
        <v>21.548995255186323</v>
      </c>
      <c r="DQ29" s="20">
        <v>21.170606460867337</v>
      </c>
      <c r="DR29" s="20">
        <v>20.700665609348295</v>
      </c>
      <c r="DS29" s="20">
        <v>22.258643230863303</v>
      </c>
      <c r="DT29" s="20">
        <v>21.511905513224892</v>
      </c>
      <c r="DU29" s="20">
        <v>21.415215832230228</v>
      </c>
      <c r="DV29" s="20">
        <v>21.767386355388819</v>
      </c>
      <c r="DW29" s="20">
        <v>20.297330721853154</v>
      </c>
      <c r="DX29" s="7"/>
      <c r="DY29" s="15">
        <v>23.947915401301852</v>
      </c>
      <c r="DZ29" s="15">
        <v>22.374481972736071</v>
      </c>
      <c r="EA29" s="15">
        <v>22.253993259520392</v>
      </c>
      <c r="EB29" s="15">
        <v>21.708259717069279</v>
      </c>
      <c r="EC29" s="15">
        <v>21.910408886536811</v>
      </c>
    </row>
    <row r="30" spans="1:135" x14ac:dyDescent="0.2">
      <c r="A30" s="8" t="s">
        <v>77</v>
      </c>
      <c r="B30" s="5" t="s">
        <v>127</v>
      </c>
      <c r="C30" s="1" t="s">
        <v>103</v>
      </c>
      <c r="D30" s="15" t="s">
        <v>124</v>
      </c>
      <c r="E30" s="15">
        <v>2.5177911684658425</v>
      </c>
      <c r="F30" s="15">
        <v>1.8869992506999633</v>
      </c>
      <c r="G30" s="15">
        <v>0.57010889927249986</v>
      </c>
      <c r="H30" s="15" t="s">
        <v>124</v>
      </c>
      <c r="I30" s="15" t="s">
        <v>124</v>
      </c>
      <c r="J30" s="18">
        <v>0.66851964704419187</v>
      </c>
      <c r="K30" s="18">
        <v>0.56811042186953498</v>
      </c>
      <c r="L30" s="15">
        <v>1.5984033626616059</v>
      </c>
      <c r="M30" s="18">
        <v>0.63591390291610339</v>
      </c>
      <c r="N30" s="15">
        <v>2.3657627658375793</v>
      </c>
      <c r="O30" s="15">
        <v>1.6107972861599327</v>
      </c>
      <c r="P30" s="15">
        <v>0.49269297127430633</v>
      </c>
      <c r="Q30" s="15">
        <v>2.0862290682534792</v>
      </c>
      <c r="R30" s="3">
        <v>2.1813396856779548</v>
      </c>
      <c r="S30" s="15">
        <v>0.7283327587416516</v>
      </c>
      <c r="T30" s="15">
        <v>3.263362456937001</v>
      </c>
      <c r="U30" s="15">
        <v>5.3178239206786682</v>
      </c>
      <c r="V30" s="15">
        <v>2.0590176942188654</v>
      </c>
      <c r="W30" s="15">
        <v>0.82037514816217549</v>
      </c>
      <c r="X30" s="15">
        <v>0.36020606217591727</v>
      </c>
      <c r="Y30" s="15">
        <v>0.49089307144040867</v>
      </c>
      <c r="Z30" s="15">
        <v>0.79306303989898896</v>
      </c>
      <c r="AA30" s="15">
        <v>1.7964583354125618</v>
      </c>
      <c r="AC30" s="15">
        <f t="shared" si="16"/>
        <v>1.5624857579904396</v>
      </c>
      <c r="AD30" s="15">
        <f t="shared" si="17"/>
        <v>2.4012086833562711</v>
      </c>
      <c r="AE30" s="7"/>
      <c r="AF30" s="23">
        <v>4.3628768015247283</v>
      </c>
      <c r="AG30" s="15">
        <v>1.2166762108979829</v>
      </c>
      <c r="AH30" s="15">
        <v>3.592519774621032</v>
      </c>
      <c r="AI30" s="15">
        <v>3.9303171933020868</v>
      </c>
      <c r="AJ30" s="3">
        <v>3.6963936604266165</v>
      </c>
      <c r="AK30" s="15">
        <v>1.2987028759679209</v>
      </c>
      <c r="AL30" s="15">
        <v>1.1561022861162924</v>
      </c>
      <c r="AM30" s="15">
        <v>4.189046948725939</v>
      </c>
      <c r="AN30" s="15">
        <v>4.6730865773690358</v>
      </c>
      <c r="AO30" s="15">
        <v>1.3218639825180611</v>
      </c>
      <c r="AP30" s="3">
        <v>5.21</v>
      </c>
      <c r="AQ30" s="3">
        <v>5.08</v>
      </c>
      <c r="AR30" s="15">
        <v>1.0266333929978944</v>
      </c>
      <c r="AT30" s="15">
        <f t="shared" si="18"/>
        <v>3.1349399772667375</v>
      </c>
      <c r="AU30" s="15">
        <f t="shared" si="19"/>
        <v>3.3131422508738333</v>
      </c>
      <c r="AV30" s="16"/>
      <c r="AW30" s="15">
        <v>12.396396226115565</v>
      </c>
      <c r="AX30" s="15">
        <v>10.401104623351273</v>
      </c>
      <c r="AY30" s="15">
        <v>3.8021909035482975</v>
      </c>
      <c r="AZ30" s="15">
        <v>4.2779753929725279</v>
      </c>
      <c r="BB30" s="15">
        <f t="shared" si="20"/>
        <v>7.7194167864969154</v>
      </c>
      <c r="BC30" s="15">
        <f t="shared" si="21"/>
        <v>8.660543771692689</v>
      </c>
      <c r="BD30" s="16"/>
      <c r="BE30" s="15">
        <v>3.9155304770396988</v>
      </c>
      <c r="BF30" s="15">
        <v>1.1974620299597656</v>
      </c>
      <c r="BG30" s="15">
        <v>4.1203456744290952</v>
      </c>
      <c r="BI30" s="15">
        <f t="shared" si="22"/>
        <v>3.0777793938095201</v>
      </c>
      <c r="BJ30" s="15">
        <f t="shared" si="23"/>
        <v>3.2632391011794248</v>
      </c>
      <c r="BK30" s="16"/>
      <c r="BL30" s="1" t="s">
        <v>124</v>
      </c>
      <c r="BM30" s="1" t="s">
        <v>124</v>
      </c>
      <c r="BO30" s="15" t="s">
        <v>124</v>
      </c>
      <c r="BP30" s="1" t="s">
        <v>123</v>
      </c>
      <c r="BQ30" s="16"/>
      <c r="BR30" s="15">
        <v>0.44470695248650904</v>
      </c>
      <c r="BS30" s="1" t="s">
        <v>124</v>
      </c>
      <c r="BT30" s="15">
        <v>0.81019937554260513</v>
      </c>
      <c r="BU30" s="15">
        <v>0.84487143868191839</v>
      </c>
      <c r="BV30" s="1" t="s">
        <v>124</v>
      </c>
      <c r="BW30" s="15">
        <v>0.87748519875872466</v>
      </c>
      <c r="BX30" s="1" t="s">
        <v>124</v>
      </c>
      <c r="BY30" s="15">
        <v>1.028838142448617</v>
      </c>
      <c r="BZ30" s="1" t="s">
        <v>124</v>
      </c>
      <c r="CA30" s="15">
        <v>0.94445344226117267</v>
      </c>
      <c r="CB30" s="1" t="s">
        <v>124</v>
      </c>
      <c r="CC30" s="15">
        <v>1.1019733660620117</v>
      </c>
      <c r="CD30" s="1" t="s">
        <v>124</v>
      </c>
      <c r="CE30" s="15">
        <v>0.95714266794602088</v>
      </c>
      <c r="CF30" s="15">
        <v>1.0851386825861074</v>
      </c>
      <c r="CG30" s="1" t="s">
        <v>124</v>
      </c>
      <c r="CH30" s="15">
        <v>2.2902957595011944</v>
      </c>
      <c r="CI30" s="15">
        <v>3.9761932152259187</v>
      </c>
      <c r="CJ30" s="15">
        <v>2.3949558634523105</v>
      </c>
      <c r="CL30" s="15">
        <f t="shared" si="24"/>
        <v>1.3963545087460927</v>
      </c>
      <c r="CM30" s="15">
        <f t="shared" si="25"/>
        <v>1.9991069522446192</v>
      </c>
      <c r="CN30" s="16"/>
      <c r="CO30" s="15">
        <v>0.97836626358293166</v>
      </c>
      <c r="CP30" s="15">
        <v>4.502002249071996</v>
      </c>
      <c r="CQ30" s="15">
        <v>1.1287459570680296</v>
      </c>
      <c r="CR30" s="15">
        <v>0.9777437209062626</v>
      </c>
      <c r="CS30" s="15">
        <v>1.0998550237794085</v>
      </c>
      <c r="CT30" s="15">
        <v>1.3852348389310516</v>
      </c>
      <c r="CU30" s="15">
        <v>0.7397908899314799</v>
      </c>
      <c r="CV30" s="15">
        <v>0.92428926078845863</v>
      </c>
      <c r="CW30" s="15">
        <v>0.96931514757275827</v>
      </c>
      <c r="CX30" s="15">
        <v>3.3834547991761017</v>
      </c>
      <c r="CY30" s="15">
        <v>4.7002156519788674</v>
      </c>
      <c r="CZ30" s="15">
        <v>1.1098331861350779</v>
      </c>
      <c r="DA30" s="15">
        <v>1.0286697294127438</v>
      </c>
      <c r="DC30" s="15">
        <f t="shared" si="26"/>
        <v>1.7636551321796281</v>
      </c>
      <c r="DD30" s="15">
        <f t="shared" si="27"/>
        <v>2.8471305344042404</v>
      </c>
      <c r="DE30" s="7"/>
      <c r="DF30" s="20">
        <v>1.6578688017823842</v>
      </c>
      <c r="DG30" s="20">
        <v>1.8345351091313733</v>
      </c>
      <c r="DH30" s="20">
        <v>1.8551574971799063</v>
      </c>
      <c r="DI30" s="20">
        <v>1.7673402558236684</v>
      </c>
      <c r="DJ30" s="1" t="s">
        <v>123</v>
      </c>
      <c r="DK30" s="21">
        <v>1.6564736881741629</v>
      </c>
      <c r="DL30" s="21">
        <v>1.5198941781969724</v>
      </c>
      <c r="DM30" s="21">
        <v>1.4585189673545871</v>
      </c>
      <c r="DN30" s="21" t="s">
        <v>124</v>
      </c>
      <c r="DO30" s="21" t="s">
        <v>124</v>
      </c>
      <c r="DP30" s="21" t="s">
        <v>124</v>
      </c>
      <c r="DQ30" s="21" t="s">
        <v>124</v>
      </c>
      <c r="DR30" s="21" t="s">
        <v>124</v>
      </c>
      <c r="DS30" s="20">
        <v>5.330490950324009</v>
      </c>
      <c r="DT30" s="20">
        <v>5.5032330180704712</v>
      </c>
      <c r="DU30" s="20">
        <v>5.1936064936852508</v>
      </c>
      <c r="DV30" s="20">
        <v>4.6144426667486984</v>
      </c>
      <c r="DW30" s="20">
        <v>5.1000595538395359</v>
      </c>
      <c r="DX30" s="7"/>
      <c r="DY30" s="15">
        <v>5.168866767130039</v>
      </c>
      <c r="DZ30" s="15">
        <v>5.3605884873670817</v>
      </c>
      <c r="EA30" s="15">
        <v>5.2963711782463108</v>
      </c>
      <c r="EB30" s="15">
        <v>4.9762816227603075</v>
      </c>
      <c r="EC30" s="15">
        <v>4.7947323562868505</v>
      </c>
    </row>
    <row r="31" spans="1:135" x14ac:dyDescent="0.2">
      <c r="A31" s="8" t="s">
        <v>78</v>
      </c>
      <c r="B31" s="5" t="s">
        <v>127</v>
      </c>
      <c r="C31" s="1" t="s">
        <v>103</v>
      </c>
      <c r="D31" s="15">
        <v>43.302759059345277</v>
      </c>
      <c r="E31" s="15">
        <v>84.145525128028481</v>
      </c>
      <c r="F31" s="15">
        <v>127.98746805190949</v>
      </c>
      <c r="G31" s="15">
        <v>119.52392630596719</v>
      </c>
      <c r="H31" s="15">
        <v>103.56648600634117</v>
      </c>
      <c r="I31" s="15">
        <v>145.51041375129668</v>
      </c>
      <c r="J31" s="18">
        <v>144.11100778268812</v>
      </c>
      <c r="K31" s="18">
        <v>124.21770483126389</v>
      </c>
      <c r="L31" s="15">
        <v>114.71924732820607</v>
      </c>
      <c r="M31" s="18">
        <v>72.952966648947822</v>
      </c>
      <c r="N31" s="15">
        <v>104.08357669730296</v>
      </c>
      <c r="O31" s="15">
        <v>135.95284848459133</v>
      </c>
      <c r="P31" s="15">
        <v>149.67799874788619</v>
      </c>
      <c r="Q31" s="15">
        <v>137.65797173519223</v>
      </c>
      <c r="R31" s="3">
        <v>105.87099321924023</v>
      </c>
      <c r="S31" s="15">
        <v>229.56532007497415</v>
      </c>
      <c r="T31" s="15">
        <v>147.74906677929766</v>
      </c>
      <c r="U31" s="15">
        <v>97.738517608381684</v>
      </c>
      <c r="V31" s="15">
        <v>118.36228538942369</v>
      </c>
      <c r="W31" s="15">
        <v>97.095815947560098</v>
      </c>
      <c r="X31" s="15">
        <v>104.73709440591945</v>
      </c>
      <c r="Y31" s="15">
        <v>111.20017374047063</v>
      </c>
      <c r="Z31" s="15">
        <v>127.78748464904075</v>
      </c>
      <c r="AA31" s="15">
        <v>138.2701468577406</v>
      </c>
      <c r="AC31" s="15">
        <f t="shared" si="16"/>
        <v>120.24111663462566</v>
      </c>
      <c r="AD31" s="15">
        <f t="shared" si="17"/>
        <v>69.023283159369598</v>
      </c>
      <c r="AE31" s="7"/>
      <c r="AF31" s="23">
        <v>173.44099211823089</v>
      </c>
      <c r="AG31" s="15">
        <v>22.903192008709503</v>
      </c>
      <c r="AH31" s="15">
        <v>21.61126051123675</v>
      </c>
      <c r="AI31" s="15">
        <v>25.165907822397674</v>
      </c>
      <c r="AJ31" s="3">
        <v>19.933258381850262</v>
      </c>
      <c r="AK31" s="15">
        <v>22.474139638079329</v>
      </c>
      <c r="AL31" s="15">
        <v>22.292257646779412</v>
      </c>
      <c r="AM31" s="15">
        <v>25.352751424154537</v>
      </c>
      <c r="AN31" s="15">
        <v>20.285112469518726</v>
      </c>
      <c r="AO31" s="15">
        <v>40.27830886648939</v>
      </c>
      <c r="AP31" s="3">
        <v>14.93</v>
      </c>
      <c r="AQ31" s="3">
        <v>13.41</v>
      </c>
      <c r="AR31" s="15">
        <v>16.087160317957441</v>
      </c>
      <c r="AT31" s="15">
        <f t="shared" si="18"/>
        <v>33.704949323492613</v>
      </c>
      <c r="AU31" s="15">
        <f t="shared" si="19"/>
        <v>85.001730788182982</v>
      </c>
      <c r="AV31" s="16"/>
      <c r="AW31" s="15">
        <v>135.22967728242136</v>
      </c>
      <c r="AX31" s="15">
        <v>102.22491341388174</v>
      </c>
      <c r="AY31" s="15">
        <v>80.432469293623768</v>
      </c>
      <c r="AZ31" s="15">
        <v>93.129213135551183</v>
      </c>
      <c r="BB31" s="15">
        <f t="shared" si="20"/>
        <v>102.75406828136953</v>
      </c>
      <c r="BC31" s="15">
        <f t="shared" si="21"/>
        <v>46.844947117210481</v>
      </c>
      <c r="BD31" s="16"/>
      <c r="BE31" s="15">
        <v>124.72312216310225</v>
      </c>
      <c r="BF31" s="15">
        <v>173.94510608819081</v>
      </c>
      <c r="BG31" s="15">
        <v>167.97956512270684</v>
      </c>
      <c r="BI31" s="15">
        <f t="shared" si="22"/>
        <v>155.54926445799995</v>
      </c>
      <c r="BJ31" s="15">
        <f t="shared" si="23"/>
        <v>53.724676130868666</v>
      </c>
      <c r="BK31" s="16"/>
      <c r="BL31" s="15">
        <v>0.16831209350958851</v>
      </c>
      <c r="BM31" s="15">
        <v>0.13745158852303324</v>
      </c>
      <c r="BO31" s="15">
        <f>AVERAGE(BL31:BM31)</f>
        <v>0.15288184101631086</v>
      </c>
      <c r="BP31" s="15">
        <f>2*STDEV(BL31:BM31)</f>
        <v>4.3643344693669407E-2</v>
      </c>
      <c r="BQ31" s="16"/>
      <c r="BR31" s="15">
        <v>13.012418942836662</v>
      </c>
      <c r="BS31" s="15">
        <v>67.616170199043864</v>
      </c>
      <c r="BT31" s="15">
        <v>82.187036556968934</v>
      </c>
      <c r="BU31" s="15">
        <v>66.037525578979171</v>
      </c>
      <c r="BV31" s="15">
        <v>86.964573889337757</v>
      </c>
      <c r="BW31" s="15">
        <v>82.079543201749516</v>
      </c>
      <c r="BX31" s="15">
        <v>81.353156963599318</v>
      </c>
      <c r="BY31" s="15">
        <v>58.703628946424907</v>
      </c>
      <c r="BZ31" s="15">
        <v>75.51503736111934</v>
      </c>
      <c r="CA31" s="15">
        <v>89.685649885217586</v>
      </c>
      <c r="CB31" s="15">
        <v>77.389300879133742</v>
      </c>
      <c r="CC31" s="15">
        <v>81.818657157862333</v>
      </c>
      <c r="CD31" s="15">
        <v>74.985866275877981</v>
      </c>
      <c r="CE31" s="15">
        <v>73.166625480962878</v>
      </c>
      <c r="CF31" s="15">
        <v>76.141711724894705</v>
      </c>
      <c r="CG31" s="15">
        <v>86.464791261524866</v>
      </c>
      <c r="CH31" s="15">
        <v>53.876963405803608</v>
      </c>
      <c r="CI31" s="15">
        <v>112.78106665363788</v>
      </c>
      <c r="CJ31" s="15">
        <v>108.47009972489394</v>
      </c>
      <c r="CL31" s="15">
        <f t="shared" si="24"/>
        <v>76.223674952098364</v>
      </c>
      <c r="CM31" s="15">
        <f t="shared" si="25"/>
        <v>41.893509734221638</v>
      </c>
      <c r="CN31" s="16"/>
      <c r="CO31" s="15">
        <v>82.54748602455544</v>
      </c>
      <c r="CP31" s="15">
        <v>48.532420538526928</v>
      </c>
      <c r="CQ31" s="15">
        <v>61.061219611452898</v>
      </c>
      <c r="CR31" s="15">
        <v>113.99510662288004</v>
      </c>
      <c r="CS31" s="15">
        <v>61.893435218307268</v>
      </c>
      <c r="CT31" s="15">
        <v>72.658307054197905</v>
      </c>
      <c r="CU31" s="15">
        <v>96.233675878342936</v>
      </c>
      <c r="CV31" s="15">
        <v>105.14105352830278</v>
      </c>
      <c r="CW31" s="15">
        <v>69.326493399184628</v>
      </c>
      <c r="CX31" s="15">
        <v>72.019888684230565</v>
      </c>
      <c r="CY31" s="15">
        <v>41.104691905862843</v>
      </c>
      <c r="CZ31" s="15">
        <v>39.837102071197492</v>
      </c>
      <c r="DA31" s="15">
        <v>78.909161747472325</v>
      </c>
      <c r="DC31" s="15">
        <f t="shared" si="26"/>
        <v>72.558464791116464</v>
      </c>
      <c r="DD31" s="15">
        <f t="shared" si="27"/>
        <v>46.091218526781745</v>
      </c>
      <c r="DE31" s="7"/>
      <c r="DF31" s="20">
        <v>9.3142144699805218</v>
      </c>
      <c r="DG31" s="20">
        <v>9.0155128042372787</v>
      </c>
      <c r="DH31" s="20">
        <v>9.9082602544718448</v>
      </c>
      <c r="DI31" s="20">
        <v>9.3196133532864902</v>
      </c>
      <c r="DJ31" s="1" t="s">
        <v>123</v>
      </c>
      <c r="DK31" s="21">
        <v>8.545291315106514</v>
      </c>
      <c r="DL31" s="21">
        <v>9.2345289235392674</v>
      </c>
      <c r="DM31" s="21">
        <v>8.7306917542022013</v>
      </c>
      <c r="DN31" s="20">
        <v>9.368458285225751</v>
      </c>
      <c r="DO31" s="20">
        <v>9.4415067414917822</v>
      </c>
      <c r="DP31" s="20">
        <v>9.8149264025179352</v>
      </c>
      <c r="DQ31" s="20">
        <v>9.6739803774522031</v>
      </c>
      <c r="DR31" s="20">
        <v>9.6598191083888771</v>
      </c>
      <c r="DS31" s="20">
        <v>8.9349484727989132</v>
      </c>
      <c r="DT31" s="20">
        <v>8.6294646485896997</v>
      </c>
      <c r="DU31" s="20">
        <v>8.8273819943698228</v>
      </c>
      <c r="DV31" s="20">
        <v>8.9559698177960652</v>
      </c>
      <c r="DW31" s="20">
        <v>8.7849516970418211</v>
      </c>
      <c r="DX31" s="7"/>
      <c r="DY31" s="15">
        <v>67.494101747438563</v>
      </c>
      <c r="DZ31" s="15">
        <v>66.759118464538147</v>
      </c>
      <c r="EA31" s="15">
        <v>66.409770274174249</v>
      </c>
      <c r="EB31" s="15">
        <v>66.694458434807188</v>
      </c>
      <c r="EC31" s="15">
        <v>67.641307731838452</v>
      </c>
    </row>
    <row r="32" spans="1:135" x14ac:dyDescent="0.2">
      <c r="A32" s="8" t="s">
        <v>88</v>
      </c>
      <c r="B32" s="5" t="s">
        <v>127</v>
      </c>
      <c r="C32" s="1" t="s">
        <v>103</v>
      </c>
      <c r="D32" s="15">
        <v>132.25532641256575</v>
      </c>
      <c r="E32" s="15">
        <v>791.60395759467497</v>
      </c>
      <c r="F32" s="15">
        <v>483.99369537163494</v>
      </c>
      <c r="G32" s="15">
        <v>471.69869897128467</v>
      </c>
      <c r="H32" s="15">
        <v>510.83408343494932</v>
      </c>
      <c r="I32" s="15">
        <v>288.76186246490374</v>
      </c>
      <c r="J32" s="18">
        <v>477.05351192774452</v>
      </c>
      <c r="K32" s="18">
        <v>346.46571875128518</v>
      </c>
      <c r="L32" s="15">
        <v>258.41935803006362</v>
      </c>
      <c r="M32" s="18">
        <v>473.66441045898654</v>
      </c>
      <c r="N32" s="15">
        <v>311.04197890891243</v>
      </c>
      <c r="O32" s="15">
        <v>214.84110466144864</v>
      </c>
      <c r="P32" s="15">
        <v>228.32421498267175</v>
      </c>
      <c r="Q32" s="15">
        <v>299.3210268804126</v>
      </c>
      <c r="R32" s="3">
        <v>348.83210321495892</v>
      </c>
      <c r="S32" s="15">
        <v>488.03528855014491</v>
      </c>
      <c r="T32" s="15">
        <v>380.90686517806188</v>
      </c>
      <c r="U32" s="15">
        <v>338.98478052957205</v>
      </c>
      <c r="V32" s="15">
        <v>356.08047649771845</v>
      </c>
      <c r="W32" s="15">
        <v>367.79097987651971</v>
      </c>
      <c r="X32" s="15">
        <v>258.18921786028977</v>
      </c>
      <c r="Y32" s="15">
        <v>229.28511383226467</v>
      </c>
      <c r="Z32" s="15">
        <v>354.45718680338837</v>
      </c>
      <c r="AA32" s="15">
        <v>239.69057339053467</v>
      </c>
      <c r="AC32" s="15">
        <f t="shared" si="16"/>
        <v>360.43881394104136</v>
      </c>
      <c r="AD32" s="15">
        <f t="shared" si="17"/>
        <v>275.00597386698166</v>
      </c>
      <c r="AE32" s="7"/>
      <c r="AF32" s="23">
        <v>263.14378286314366</v>
      </c>
      <c r="AG32" s="15">
        <v>367.78524751819913</v>
      </c>
      <c r="AH32" s="15">
        <v>359.33133212992396</v>
      </c>
      <c r="AI32" s="15">
        <v>268.82403278792145</v>
      </c>
      <c r="AJ32" s="3">
        <v>315.56196103156901</v>
      </c>
      <c r="AK32" s="15">
        <v>349.72540924107307</v>
      </c>
      <c r="AL32" s="15">
        <v>263.33372293884275</v>
      </c>
      <c r="AM32" s="15">
        <v>351.60283592777262</v>
      </c>
      <c r="AN32" s="15">
        <v>327.79695340688914</v>
      </c>
      <c r="AO32" s="15">
        <v>426.78118315321012</v>
      </c>
      <c r="AP32" s="3">
        <v>290.13</v>
      </c>
      <c r="AQ32" s="3">
        <v>195.88</v>
      </c>
      <c r="AR32" s="15">
        <v>410.46755678100601</v>
      </c>
      <c r="AT32" s="15">
        <f t="shared" si="18"/>
        <v>322.33569367535011</v>
      </c>
      <c r="AU32" s="15">
        <f t="shared" si="19"/>
        <v>129.96096541839816</v>
      </c>
      <c r="AV32" s="16"/>
      <c r="AW32" s="15">
        <v>1641.3861945087115</v>
      </c>
      <c r="AX32" s="15">
        <v>763.7815788873254</v>
      </c>
      <c r="AY32" s="15">
        <v>870.60510674391651</v>
      </c>
      <c r="AZ32" s="15">
        <v>1103.8060619770129</v>
      </c>
      <c r="BB32" s="15">
        <f t="shared" si="20"/>
        <v>1094.8947355292416</v>
      </c>
      <c r="BC32" s="15">
        <f t="shared" si="21"/>
        <v>782.02650130593474</v>
      </c>
      <c r="BD32" s="16"/>
      <c r="BE32" s="15">
        <v>555.48053966010627</v>
      </c>
      <c r="BF32" s="15">
        <v>783.22501207612675</v>
      </c>
      <c r="BG32" s="15">
        <v>670.0936686614167</v>
      </c>
      <c r="BI32" s="15">
        <f t="shared" si="22"/>
        <v>669.59974013254987</v>
      </c>
      <c r="BJ32" s="15">
        <f t="shared" si="23"/>
        <v>227.74607924666202</v>
      </c>
      <c r="BK32" s="16"/>
      <c r="BL32" s="15">
        <v>109.46411755204723</v>
      </c>
      <c r="BM32" s="15">
        <v>597.37512358729089</v>
      </c>
      <c r="BO32" s="15">
        <f>AVERAGE(BL32:BM32)</f>
        <v>353.41962056966906</v>
      </c>
      <c r="BP32" s="15">
        <f>2*STDEV(BL32:BM32)</f>
        <v>690.01036196614257</v>
      </c>
      <c r="BQ32" s="16"/>
      <c r="BR32" s="15">
        <v>885.10186802275086</v>
      </c>
      <c r="BS32" s="15">
        <v>372.46900454833525</v>
      </c>
      <c r="BT32" s="15">
        <v>368.28223711138071</v>
      </c>
      <c r="BU32" s="15">
        <v>394.79351458515026</v>
      </c>
      <c r="BV32" s="15">
        <v>295.87603572460887</v>
      </c>
      <c r="BW32" s="15">
        <v>321.08560530134343</v>
      </c>
      <c r="BX32" s="15">
        <v>298.17261369997067</v>
      </c>
      <c r="BY32" s="15">
        <v>426.27691097225272</v>
      </c>
      <c r="BZ32" s="15">
        <v>303.12110222199556</v>
      </c>
      <c r="CA32" s="15">
        <v>274.71148236900706</v>
      </c>
      <c r="CB32" s="15">
        <v>327.35802993255589</v>
      </c>
      <c r="CC32" s="15">
        <v>295.25752204240905</v>
      </c>
      <c r="CD32" s="15">
        <v>401.57859409703087</v>
      </c>
      <c r="CE32" s="15">
        <v>322.01354416669602</v>
      </c>
      <c r="CF32" s="15">
        <v>402.43376571767948</v>
      </c>
      <c r="CG32" s="15">
        <v>345.16284765440656</v>
      </c>
      <c r="CH32" s="15">
        <v>429.90043518305941</v>
      </c>
      <c r="CI32" s="15">
        <v>413.13134400415402</v>
      </c>
      <c r="CJ32" s="15">
        <v>360.7720050361454</v>
      </c>
      <c r="CL32" s="15">
        <f t="shared" si="24"/>
        <v>380.92097170478587</v>
      </c>
      <c r="CM32" s="15">
        <f t="shared" si="25"/>
        <v>263.04228420988051</v>
      </c>
      <c r="CN32" s="16"/>
      <c r="CO32" s="15">
        <v>263.2196511724149</v>
      </c>
      <c r="CP32" s="15">
        <v>237.68564410100387</v>
      </c>
      <c r="CQ32" s="15">
        <v>311.13268805841477</v>
      </c>
      <c r="CR32" s="15">
        <v>353.37753951902772</v>
      </c>
      <c r="CS32" s="15">
        <v>267.7304325027286</v>
      </c>
      <c r="CT32" s="15">
        <v>220.60319873110615</v>
      </c>
      <c r="CU32" s="15">
        <v>225.37943565350295</v>
      </c>
      <c r="CV32" s="15">
        <v>221.7859436830727</v>
      </c>
      <c r="CW32" s="15">
        <v>276.77632922403893</v>
      </c>
      <c r="CX32" s="15">
        <v>229.27662801146781</v>
      </c>
      <c r="CY32" s="15">
        <v>202.24616535687014</v>
      </c>
      <c r="CZ32" s="15">
        <v>189.9526506154404</v>
      </c>
      <c r="DA32" s="15">
        <v>200.47506253679273</v>
      </c>
      <c r="DC32" s="15">
        <f t="shared" si="26"/>
        <v>246.12625916660633</v>
      </c>
      <c r="DD32" s="15">
        <f t="shared" si="27"/>
        <v>94.200946703375848</v>
      </c>
      <c r="DE32" s="7"/>
      <c r="DF32" s="20">
        <v>409.34137519350685</v>
      </c>
      <c r="DG32" s="20">
        <v>410.36766838883085</v>
      </c>
      <c r="DH32" s="20">
        <v>409.42101610073473</v>
      </c>
      <c r="DI32" s="20">
        <v>407.49626739931756</v>
      </c>
      <c r="DJ32" s="1" t="s">
        <v>123</v>
      </c>
      <c r="DK32" s="21">
        <v>387.93868694442841</v>
      </c>
      <c r="DL32" s="21">
        <v>386.92151824640001</v>
      </c>
      <c r="DM32" s="21">
        <v>387.59498459084955</v>
      </c>
      <c r="DN32" s="20">
        <v>389.49012130531366</v>
      </c>
      <c r="DO32" s="20">
        <v>388.34942578708416</v>
      </c>
      <c r="DP32" s="20">
        <v>388.18132243399504</v>
      </c>
      <c r="DQ32" s="20">
        <v>384.70255034773498</v>
      </c>
      <c r="DR32" s="20">
        <v>383.33418923901758</v>
      </c>
      <c r="DS32" s="20">
        <v>381.57106996306157</v>
      </c>
      <c r="DT32" s="20">
        <v>376.85012872025209</v>
      </c>
      <c r="DU32" s="20">
        <v>377.08078579089857</v>
      </c>
      <c r="DV32" s="20">
        <v>373.71417668667493</v>
      </c>
      <c r="DW32" s="20">
        <v>376.67680444321996</v>
      </c>
      <c r="DX32" s="7"/>
      <c r="DY32" s="15">
        <v>666.69833553386127</v>
      </c>
      <c r="DZ32" s="15">
        <v>652.17204007209216</v>
      </c>
      <c r="EA32" s="15">
        <v>652.43992096477223</v>
      </c>
      <c r="EB32" s="15">
        <v>648.83636038235704</v>
      </c>
      <c r="EC32" s="15">
        <v>653.37454067968213</v>
      </c>
    </row>
    <row r="33" spans="1:133" x14ac:dyDescent="0.2">
      <c r="A33" s="8" t="s">
        <v>97</v>
      </c>
      <c r="B33" s="6" t="s">
        <v>127</v>
      </c>
      <c r="C33" s="1" t="s">
        <v>103</v>
      </c>
      <c r="D33" s="15">
        <v>22.120111650817822</v>
      </c>
      <c r="E33" s="15">
        <v>5.8883228984189513</v>
      </c>
      <c r="F33" s="15">
        <v>6.7969314510254888</v>
      </c>
      <c r="G33" s="15">
        <v>4.6860949457636316</v>
      </c>
      <c r="H33" s="15">
        <v>4.9445688132389041</v>
      </c>
      <c r="I33" s="15">
        <v>5.0019538490026516</v>
      </c>
      <c r="J33" s="18">
        <v>4.4512134775431678</v>
      </c>
      <c r="K33" s="18">
        <v>4.5657875281460809</v>
      </c>
      <c r="L33" s="15">
        <v>3.6935282228850559</v>
      </c>
      <c r="M33" s="18">
        <v>6.29634567940343</v>
      </c>
      <c r="N33" s="15">
        <v>6.2188709503917012</v>
      </c>
      <c r="O33" s="15">
        <v>4.1022593775394958</v>
      </c>
      <c r="P33" s="15">
        <v>5.1369168944604668</v>
      </c>
      <c r="Q33" s="15">
        <v>5.2034931206917179</v>
      </c>
      <c r="R33" s="3">
        <v>5.6458142314277211</v>
      </c>
      <c r="S33" s="15">
        <v>6.8700297709860338</v>
      </c>
      <c r="T33" s="15">
        <v>5.4787559699338235</v>
      </c>
      <c r="U33" s="15">
        <v>22.543765726770268</v>
      </c>
      <c r="V33" s="15">
        <v>4.8853982185799252</v>
      </c>
      <c r="W33" s="15">
        <v>7.5165646973657694</v>
      </c>
      <c r="X33" s="15">
        <v>3.447073297987151</v>
      </c>
      <c r="Y33" s="15">
        <v>3.7675392041584921</v>
      </c>
      <c r="Z33" s="15">
        <v>6.4675893709368717</v>
      </c>
      <c r="AA33" s="15">
        <v>5.9210372542544052</v>
      </c>
      <c r="AC33" s="15">
        <f t="shared" si="16"/>
        <v>6.7354152750720431</v>
      </c>
      <c r="AD33" s="15">
        <f t="shared" si="17"/>
        <v>9.8366896771080654</v>
      </c>
      <c r="AE33" s="7"/>
      <c r="AF33" s="23">
        <v>20.470845902059267</v>
      </c>
      <c r="AG33" s="15">
        <v>21.690913407921752</v>
      </c>
      <c r="AH33" s="15">
        <v>20.0223546105811</v>
      </c>
      <c r="AI33" s="15">
        <v>16.415258254014962</v>
      </c>
      <c r="AJ33" s="3">
        <v>19.826005366942393</v>
      </c>
      <c r="AK33" s="15">
        <v>21.268505095772593</v>
      </c>
      <c r="AL33" s="15">
        <v>15.536651316375595</v>
      </c>
      <c r="AM33" s="15">
        <v>23.33863495637603</v>
      </c>
      <c r="AN33" s="15">
        <v>25.637458494533959</v>
      </c>
      <c r="AO33" s="15">
        <v>23.224370663026171</v>
      </c>
      <c r="AP33" s="3">
        <v>21.83</v>
      </c>
      <c r="AQ33" s="3">
        <v>26.42</v>
      </c>
      <c r="AR33" s="15">
        <v>19.276564531784178</v>
      </c>
      <c r="AT33" s="15">
        <f t="shared" si="18"/>
        <v>21.150581738414466</v>
      </c>
      <c r="AU33" s="15">
        <f t="shared" si="19"/>
        <v>6.2900812457201427</v>
      </c>
      <c r="AV33" s="16"/>
      <c r="AW33" s="15">
        <v>33.44664015415637</v>
      </c>
      <c r="AX33" s="15">
        <v>34.717435936834931</v>
      </c>
      <c r="AY33" s="15">
        <v>36.036522279140904</v>
      </c>
      <c r="AZ33" s="15">
        <v>39.926197317649219</v>
      </c>
      <c r="BB33" s="15">
        <f t="shared" si="20"/>
        <v>36.031698921945356</v>
      </c>
      <c r="BC33" s="15">
        <f t="shared" si="21"/>
        <v>5.606776500612888</v>
      </c>
      <c r="BD33" s="16"/>
      <c r="BE33" s="15">
        <v>9.331462659405009</v>
      </c>
      <c r="BF33" s="15">
        <v>10.059466118194651</v>
      </c>
      <c r="BG33" s="15">
        <v>8.2021037309695117</v>
      </c>
      <c r="BI33" s="15">
        <f t="shared" si="22"/>
        <v>9.1976775028563917</v>
      </c>
      <c r="BJ33" s="15">
        <f t="shared" si="23"/>
        <v>1.8717613207396082</v>
      </c>
      <c r="BK33" s="16"/>
      <c r="BL33" s="15">
        <v>12.399068354720777</v>
      </c>
      <c r="BM33" s="15">
        <v>17.155034424615305</v>
      </c>
      <c r="BO33" s="15">
        <f>AVERAGE(BL33:BM33)</f>
        <v>14.777051389668042</v>
      </c>
      <c r="BP33" s="15">
        <f>2*STDEV(BL33:BM33)</f>
        <v>6.7259517182310926</v>
      </c>
      <c r="BQ33" s="16"/>
      <c r="BR33" s="15">
        <v>8.5561814868910329</v>
      </c>
      <c r="BS33" s="15">
        <v>16.882252658568664</v>
      </c>
      <c r="BT33" s="15">
        <v>14.542752674243461</v>
      </c>
      <c r="BU33" s="15">
        <v>17.322907167539334</v>
      </c>
      <c r="BV33" s="15">
        <v>19.34397433267554</v>
      </c>
      <c r="BW33" s="15">
        <v>18.338894716700672</v>
      </c>
      <c r="BX33" s="15">
        <v>20.422273018051371</v>
      </c>
      <c r="BY33" s="15">
        <v>20.655216417947297</v>
      </c>
      <c r="BZ33" s="15">
        <v>20.921232419917899</v>
      </c>
      <c r="CA33" s="15">
        <v>16.967419433490036</v>
      </c>
      <c r="CB33" s="15">
        <v>19.063915393342121</v>
      </c>
      <c r="CC33" s="15">
        <v>18.437734100054477</v>
      </c>
      <c r="CD33" s="15">
        <v>18.452825463663249</v>
      </c>
      <c r="CE33" s="15">
        <v>20.205754087300789</v>
      </c>
      <c r="CF33" s="15">
        <v>19.626888681689099</v>
      </c>
      <c r="CG33" s="15">
        <v>16.200961446192149</v>
      </c>
      <c r="CH33" s="15">
        <v>16.063476877159012</v>
      </c>
      <c r="CI33" s="15">
        <v>19.25932237126727</v>
      </c>
      <c r="CJ33" s="15">
        <v>6.9250530465559583</v>
      </c>
      <c r="CL33" s="15">
        <f t="shared" si="24"/>
        <v>17.273107147013128</v>
      </c>
      <c r="CM33" s="15">
        <f t="shared" si="25"/>
        <v>7.5647311622190321</v>
      </c>
      <c r="CN33" s="16"/>
      <c r="CO33" s="15">
        <v>9.7568593879618195</v>
      </c>
      <c r="CP33" s="15">
        <v>19.364378821937116</v>
      </c>
      <c r="CQ33" s="15">
        <v>14.249370645466184</v>
      </c>
      <c r="CR33" s="15">
        <v>7.7385369359881562</v>
      </c>
      <c r="CS33" s="15">
        <v>21.159915734612049</v>
      </c>
      <c r="CT33" s="15">
        <v>20.002585177662599</v>
      </c>
      <c r="CU33" s="15">
        <v>12.576013656435636</v>
      </c>
      <c r="CV33" s="15">
        <v>13.650446353996214</v>
      </c>
      <c r="CW33" s="15">
        <v>17.609088756468516</v>
      </c>
      <c r="CX33" s="15">
        <v>22.064372662331699</v>
      </c>
      <c r="CY33" s="15">
        <v>44.111350617358369</v>
      </c>
      <c r="CZ33" s="15">
        <v>19.680597981884567</v>
      </c>
      <c r="DA33" s="15">
        <v>21.475799409952465</v>
      </c>
      <c r="DC33" s="15">
        <f t="shared" si="26"/>
        <v>18.726101241696568</v>
      </c>
      <c r="DD33" s="15">
        <f t="shared" si="27"/>
        <v>17.870232798816691</v>
      </c>
      <c r="DE33" s="7"/>
      <c r="DF33" s="20">
        <v>26.845792688734907</v>
      </c>
      <c r="DG33" s="20">
        <v>27.381516561796939</v>
      </c>
      <c r="DH33" s="20">
        <v>26.976597874252811</v>
      </c>
      <c r="DI33" s="20">
        <v>26.975770661201576</v>
      </c>
      <c r="DJ33" s="1" t="s">
        <v>123</v>
      </c>
      <c r="DK33" s="21">
        <v>23.699103455698118</v>
      </c>
      <c r="DL33" s="21">
        <v>23.97045478914578</v>
      </c>
      <c r="DM33" s="21">
        <v>23.174402072845226</v>
      </c>
      <c r="DN33" s="20">
        <v>25.50352369877891</v>
      </c>
      <c r="DO33" s="20">
        <v>25.369932523398901</v>
      </c>
      <c r="DP33" s="20">
        <v>24.841020573621744</v>
      </c>
      <c r="DQ33" s="20">
        <v>24.860970638199099</v>
      </c>
      <c r="DR33" s="20">
        <v>24.709287196863425</v>
      </c>
      <c r="DS33" s="20">
        <v>25.00985991452195</v>
      </c>
      <c r="DT33" s="20">
        <v>25.169702525768582</v>
      </c>
      <c r="DU33" s="20">
        <v>25.255837068698966</v>
      </c>
      <c r="DV33" s="20">
        <v>24.941937959406779</v>
      </c>
      <c r="DW33" s="20">
        <v>24.902423847668786</v>
      </c>
      <c r="DX33" s="7"/>
      <c r="DY33" s="15">
        <v>19.828495903233208</v>
      </c>
      <c r="DZ33" s="15">
        <v>19.527140700057359</v>
      </c>
      <c r="EA33" s="15">
        <v>19.61724649730095</v>
      </c>
      <c r="EB33" s="15">
        <v>19.476188586008316</v>
      </c>
      <c r="EC33" s="15">
        <v>19.459057801237979</v>
      </c>
    </row>
    <row r="34" spans="1:133" x14ac:dyDescent="0.2">
      <c r="A34" s="8" t="s">
        <v>91</v>
      </c>
      <c r="B34" s="5" t="s">
        <v>127</v>
      </c>
      <c r="C34" s="1" t="s">
        <v>103</v>
      </c>
      <c r="D34" s="15">
        <v>373.12545052755644</v>
      </c>
      <c r="E34" s="15">
        <v>147.15147758023573</v>
      </c>
      <c r="F34" s="15">
        <v>122.00058045421454</v>
      </c>
      <c r="G34" s="15">
        <v>59.092878712691771</v>
      </c>
      <c r="H34" s="15">
        <v>102.53896103201359</v>
      </c>
      <c r="I34" s="15">
        <v>88.801722909414792</v>
      </c>
      <c r="J34" s="18">
        <v>85.626089749155184</v>
      </c>
      <c r="K34" s="18">
        <v>108.28969233047297</v>
      </c>
      <c r="L34" s="15">
        <v>97.508164361535592</v>
      </c>
      <c r="M34" s="18">
        <v>122.66525119170429</v>
      </c>
      <c r="N34" s="15">
        <v>100.5589962937966</v>
      </c>
      <c r="O34" s="15">
        <v>65.951455965629492</v>
      </c>
      <c r="P34" s="15">
        <v>77.153168105560709</v>
      </c>
      <c r="Q34" s="15">
        <v>100.05053118157132</v>
      </c>
      <c r="R34" s="3">
        <v>110.4349487014708</v>
      </c>
      <c r="S34" s="15">
        <v>54.269622966999023</v>
      </c>
      <c r="T34" s="15">
        <v>102.78997548826928</v>
      </c>
      <c r="U34" s="15">
        <v>127.94926872588297</v>
      </c>
      <c r="V34" s="15">
        <v>112.44655874875477</v>
      </c>
      <c r="W34" s="15">
        <v>89.68177064552259</v>
      </c>
      <c r="X34" s="15">
        <v>72.594620428788062</v>
      </c>
      <c r="Y34" s="15">
        <v>68.273036962052885</v>
      </c>
      <c r="Z34" s="15">
        <v>96.146807836619473</v>
      </c>
      <c r="AA34" s="15">
        <v>114.95354532476239</v>
      </c>
      <c r="AC34" s="15">
        <f t="shared" si="16"/>
        <v>108.3356073426948</v>
      </c>
      <c r="AD34" s="15">
        <f t="shared" si="17"/>
        <v>121.70234873265861</v>
      </c>
      <c r="AE34" s="7"/>
      <c r="AF34" s="23">
        <v>61.48070611216373</v>
      </c>
      <c r="AG34" s="15">
        <v>76.796339749282254</v>
      </c>
      <c r="AH34" s="15">
        <v>78.706676133955995</v>
      </c>
      <c r="AI34" s="15">
        <v>79.470471771451898</v>
      </c>
      <c r="AJ34" s="3">
        <v>72.710100102315465</v>
      </c>
      <c r="AK34" s="15">
        <v>91.903342660781732</v>
      </c>
      <c r="AL34" s="15">
        <v>62.475013568873763</v>
      </c>
      <c r="AM34" s="15">
        <v>103.92904529363017</v>
      </c>
      <c r="AN34" s="15">
        <v>112.31657923648481</v>
      </c>
      <c r="AO34" s="15">
        <v>107.36573768779286</v>
      </c>
      <c r="AP34" s="3">
        <v>98.24</v>
      </c>
      <c r="AQ34" s="3">
        <v>123.83</v>
      </c>
      <c r="AR34" s="15">
        <v>52.924805633746274</v>
      </c>
      <c r="AT34" s="15">
        <f t="shared" si="18"/>
        <v>86.319139842344541</v>
      </c>
      <c r="AU34" s="15">
        <f t="shared" si="19"/>
        <v>43.55343465663951</v>
      </c>
      <c r="AV34" s="16"/>
      <c r="AW34" s="15">
        <v>201.74976493619232</v>
      </c>
      <c r="AX34" s="15">
        <v>214.61631277067141</v>
      </c>
      <c r="AY34" s="15">
        <v>182.66066892370179</v>
      </c>
      <c r="AZ34" s="15">
        <v>200.8745051879016</v>
      </c>
      <c r="BB34" s="15">
        <f t="shared" si="20"/>
        <v>199.97531295461678</v>
      </c>
      <c r="BC34" s="15">
        <f t="shared" si="21"/>
        <v>26.283404143764155</v>
      </c>
      <c r="BD34" s="16"/>
      <c r="BE34" s="15">
        <v>139.93404334762451</v>
      </c>
      <c r="BF34" s="15">
        <v>160.87783988933569</v>
      </c>
      <c r="BG34" s="15">
        <v>141.01062501143554</v>
      </c>
      <c r="BI34" s="15">
        <f t="shared" si="22"/>
        <v>147.27416941613191</v>
      </c>
      <c r="BJ34" s="15">
        <f t="shared" si="23"/>
        <v>23.586830628751358</v>
      </c>
      <c r="BK34" s="16"/>
      <c r="BL34" s="15">
        <v>1.9673187510034471</v>
      </c>
      <c r="BM34" s="15">
        <v>0.79606203887004279</v>
      </c>
      <c r="BO34" s="15">
        <f>AVERAGE(BL34:BM34)</f>
        <v>1.3816903949367449</v>
      </c>
      <c r="BP34" s="15">
        <f>2*STDEV(BL34:BM34)</f>
        <v>1.6564071273195802</v>
      </c>
      <c r="BQ34" s="16"/>
      <c r="BR34" s="15">
        <v>47.557535302942611</v>
      </c>
      <c r="BS34" s="15">
        <v>130.25068464603555</v>
      </c>
      <c r="BT34" s="15">
        <v>121.35205643247991</v>
      </c>
      <c r="BU34" s="15">
        <v>109.95652529597868</v>
      </c>
      <c r="BV34" s="15">
        <v>134.86319728832279</v>
      </c>
      <c r="BW34" s="15">
        <v>130.22215495675624</v>
      </c>
      <c r="BX34" s="15">
        <v>134.96160600329404</v>
      </c>
      <c r="BY34" s="15">
        <v>107.41404293547436</v>
      </c>
      <c r="BZ34" s="15">
        <v>132.2856216765594</v>
      </c>
      <c r="CA34" s="15">
        <v>116.91952118837524</v>
      </c>
      <c r="CB34" s="15">
        <v>127.7359661866841</v>
      </c>
      <c r="CC34" s="15">
        <v>121.28097699135563</v>
      </c>
      <c r="CD34" s="15">
        <v>104.19857107789517</v>
      </c>
      <c r="CE34" s="15">
        <v>125.09230245136806</v>
      </c>
      <c r="CF34" s="15">
        <v>136.01977207562521</v>
      </c>
      <c r="CG34" s="15">
        <v>133.0986415038837</v>
      </c>
      <c r="CH34" s="15">
        <v>133.50585889481727</v>
      </c>
      <c r="CI34" s="15">
        <v>146.28570353753867</v>
      </c>
      <c r="CJ34" s="15">
        <v>81.966331256726022</v>
      </c>
      <c r="CL34" s="15">
        <f t="shared" si="24"/>
        <v>119.73510893169014</v>
      </c>
      <c r="CM34" s="15">
        <f t="shared" si="25"/>
        <v>45.722980045303004</v>
      </c>
      <c r="CN34" s="16"/>
      <c r="CO34" s="15">
        <v>87.513602736485154</v>
      </c>
      <c r="CP34" s="15">
        <v>108.81059503437019</v>
      </c>
      <c r="CQ34" s="15">
        <v>95.494675510354966</v>
      </c>
      <c r="CR34" s="15">
        <v>107.8758644406167</v>
      </c>
      <c r="CS34" s="15">
        <v>101.85524016735233</v>
      </c>
      <c r="CT34" s="15">
        <v>101.80135851796354</v>
      </c>
      <c r="CU34" s="15">
        <v>103.63640534286756</v>
      </c>
      <c r="CV34" s="15">
        <v>106.15254888190736</v>
      </c>
      <c r="CW34" s="15">
        <v>93.660681936257987</v>
      </c>
      <c r="CX34" s="15">
        <v>131.98891902689212</v>
      </c>
      <c r="CY34" s="15">
        <v>82.723184052006332</v>
      </c>
      <c r="CZ34" s="15">
        <v>101.79164590218411</v>
      </c>
      <c r="DA34" s="15">
        <v>114.20189471215818</v>
      </c>
      <c r="DC34" s="15">
        <f t="shared" si="26"/>
        <v>102.88512432780129</v>
      </c>
      <c r="DD34" s="15">
        <f t="shared" si="27"/>
        <v>24.713605037337217</v>
      </c>
      <c r="DE34" s="7"/>
      <c r="DF34" s="20">
        <v>172.43790844812548</v>
      </c>
      <c r="DG34" s="20">
        <v>175.81658279868884</v>
      </c>
      <c r="DH34" s="20">
        <v>174.7790350768114</v>
      </c>
      <c r="DI34" s="20">
        <v>175.81388054175909</v>
      </c>
      <c r="DJ34" s="1" t="s">
        <v>123</v>
      </c>
      <c r="DK34" s="21">
        <v>153.15211899226489</v>
      </c>
      <c r="DL34" s="21">
        <v>155.27236631499588</v>
      </c>
      <c r="DM34" s="21">
        <v>157.47102638828096</v>
      </c>
      <c r="DN34" s="20">
        <v>167.70879075580837</v>
      </c>
      <c r="DO34" s="20">
        <v>166.080554776746</v>
      </c>
      <c r="DP34" s="20">
        <v>165.67857242776779</v>
      </c>
      <c r="DQ34" s="20">
        <v>165.82610236182865</v>
      </c>
      <c r="DR34" s="20">
        <v>164.33685589094191</v>
      </c>
      <c r="DS34" s="20">
        <v>163.11995663076837</v>
      </c>
      <c r="DT34" s="20">
        <v>163.87164836202379</v>
      </c>
      <c r="DU34" s="20">
        <v>163.9594059143711</v>
      </c>
      <c r="DV34" s="20">
        <v>162.55503809125827</v>
      </c>
      <c r="DW34" s="20">
        <v>163.93071494267338</v>
      </c>
      <c r="DX34" s="7"/>
      <c r="DY34" s="15">
        <v>231.71257533121508</v>
      </c>
      <c r="DZ34" s="15">
        <v>232.20216268365812</v>
      </c>
      <c r="EA34" s="15">
        <v>231.48056794203498</v>
      </c>
      <c r="EB34" s="15">
        <v>230.9137324611703</v>
      </c>
      <c r="EC34" s="15">
        <v>231.26440172242769</v>
      </c>
    </row>
    <row r="35" spans="1:133" x14ac:dyDescent="0.2">
      <c r="A35" s="8" t="s">
        <v>82</v>
      </c>
      <c r="B35" s="5" t="s">
        <v>127</v>
      </c>
      <c r="C35" s="1" t="s">
        <v>103</v>
      </c>
      <c r="D35" s="15">
        <v>6.0558226141740281</v>
      </c>
      <c r="E35" s="15">
        <v>4.646905667860719</v>
      </c>
      <c r="F35" s="15">
        <v>6.3826189304447158</v>
      </c>
      <c r="G35" s="15">
        <v>3.3476291298089325</v>
      </c>
      <c r="H35" s="15">
        <v>6.8877750841294665</v>
      </c>
      <c r="I35" s="15">
        <v>5.3583394529916992</v>
      </c>
      <c r="J35" s="18">
        <v>6.099624015560841</v>
      </c>
      <c r="K35" s="18">
        <v>5.2071706403316469</v>
      </c>
      <c r="L35" s="15">
        <v>4.4318114854310711</v>
      </c>
      <c r="M35" s="18">
        <v>6.4480118660805665</v>
      </c>
      <c r="N35" s="15">
        <v>6.4922358915383915</v>
      </c>
      <c r="O35" s="15">
        <v>4.6395476993988423</v>
      </c>
      <c r="P35" s="15">
        <v>5.7331792737832323</v>
      </c>
      <c r="Q35" s="15">
        <v>6.5372835801149289</v>
      </c>
      <c r="R35" s="3">
        <v>7.3017174152740392</v>
      </c>
      <c r="S35" s="15">
        <v>6.1266593728604484</v>
      </c>
      <c r="T35" s="15">
        <v>5.8266587016541589</v>
      </c>
      <c r="U35" s="15">
        <v>20.334250007107048</v>
      </c>
      <c r="V35" s="15">
        <v>5.2052418472361941</v>
      </c>
      <c r="W35" s="15">
        <v>5.8811842530618268</v>
      </c>
      <c r="X35" s="15">
        <v>5.5394891021565327</v>
      </c>
      <c r="Y35" s="15">
        <v>7.956373841895851</v>
      </c>
      <c r="Z35" s="15">
        <v>7.6601340751079983</v>
      </c>
      <c r="AA35" s="15">
        <v>6.2593738321231678</v>
      </c>
      <c r="AC35" s="15">
        <f t="shared" si="16"/>
        <v>6.514959907505264</v>
      </c>
      <c r="AD35" s="15">
        <f t="shared" si="17"/>
        <v>6.2460027902059174</v>
      </c>
      <c r="AE35" s="7"/>
      <c r="AF35" s="23">
        <v>7.5584731704988233</v>
      </c>
      <c r="AG35" s="15">
        <v>11.818863230544611</v>
      </c>
      <c r="AH35" s="15">
        <v>10.645312324407751</v>
      </c>
      <c r="AI35" s="15">
        <v>10.021053284916404</v>
      </c>
      <c r="AJ35" s="3">
        <v>8.8898753828542372</v>
      </c>
      <c r="AK35" s="15">
        <v>13.315192161757549</v>
      </c>
      <c r="AL35" s="15">
        <v>8.0592779162243549</v>
      </c>
      <c r="AM35" s="15">
        <v>12.84801821377766</v>
      </c>
      <c r="AN35" s="15">
        <v>13.39784354616938</v>
      </c>
      <c r="AO35" s="15">
        <v>16.550416705706482</v>
      </c>
      <c r="AP35" s="3">
        <v>11.95</v>
      </c>
      <c r="AQ35" s="3">
        <v>14.8</v>
      </c>
      <c r="AR35" s="15">
        <v>6.5794847167304562</v>
      </c>
      <c r="AT35" s="15">
        <f t="shared" si="18"/>
        <v>11.26413928104521</v>
      </c>
      <c r="AU35" s="15">
        <f t="shared" si="19"/>
        <v>5.9444027632762566</v>
      </c>
      <c r="AV35" s="16"/>
      <c r="AW35" s="15">
        <v>6.5564392298204153</v>
      </c>
      <c r="AX35" s="15">
        <v>7.0816636480061383</v>
      </c>
      <c r="AY35" s="15">
        <v>6.9780782758623765</v>
      </c>
      <c r="AZ35" s="15">
        <v>7.0187259990954241</v>
      </c>
      <c r="BB35" s="15">
        <f t="shared" si="20"/>
        <v>6.9087267881960885</v>
      </c>
      <c r="BC35" s="15">
        <f t="shared" si="21"/>
        <v>0.4773861281426291</v>
      </c>
      <c r="BD35" s="16"/>
      <c r="BE35" s="15">
        <v>10.242488324449999</v>
      </c>
      <c r="BF35" s="15">
        <v>14.726889807024572</v>
      </c>
      <c r="BG35" s="15">
        <v>10.570741355948186</v>
      </c>
      <c r="BI35" s="15">
        <f t="shared" si="22"/>
        <v>11.846706495807586</v>
      </c>
      <c r="BJ35" s="15">
        <f t="shared" si="23"/>
        <v>4.9994117425279416</v>
      </c>
      <c r="BK35" s="16"/>
      <c r="BL35" s="1" t="s">
        <v>124</v>
      </c>
      <c r="BM35" s="15">
        <v>2.4383977505641304E-2</v>
      </c>
      <c r="BO35" s="15">
        <f>AVERAGE(BL35:BM35)</f>
        <v>2.4383977505641304E-2</v>
      </c>
      <c r="BP35" s="15" t="s">
        <v>123</v>
      </c>
      <c r="BQ35" s="7"/>
      <c r="BR35" s="15">
        <v>2.4594914374090844</v>
      </c>
      <c r="BS35" s="15">
        <v>6.5334167287419582</v>
      </c>
      <c r="BT35" s="15">
        <v>6.7143255496887573</v>
      </c>
      <c r="BU35" s="15">
        <v>6.042088224566716</v>
      </c>
      <c r="BV35" s="15">
        <v>6.8080981167152457</v>
      </c>
      <c r="BW35" s="15">
        <v>6.8663369787261557</v>
      </c>
      <c r="BX35" s="15">
        <v>7.0565779245623279</v>
      </c>
      <c r="BY35" s="15">
        <v>5.4889259772971153</v>
      </c>
      <c r="BZ35" s="15">
        <v>6.7569479960425545</v>
      </c>
      <c r="CA35" s="15">
        <v>6.6799328224324253</v>
      </c>
      <c r="CB35" s="15">
        <v>6.7320203737695516</v>
      </c>
      <c r="CC35" s="15">
        <v>6.5397227385601902</v>
      </c>
      <c r="CD35" s="15">
        <v>6.0438746444490539</v>
      </c>
      <c r="CE35" s="15">
        <v>7.1401122359728708</v>
      </c>
      <c r="CF35" s="15">
        <v>7.6736154702715673</v>
      </c>
      <c r="CG35" s="15">
        <v>7.9570825428721674</v>
      </c>
      <c r="CH35" s="15">
        <v>7.3904312316131096</v>
      </c>
      <c r="CI35" s="15">
        <v>8.4695760854296278</v>
      </c>
      <c r="CJ35" s="15">
        <v>6.3112798070076765</v>
      </c>
      <c r="CL35" s="15">
        <f t="shared" si="24"/>
        <v>6.6138872045330599</v>
      </c>
      <c r="CM35" s="15">
        <f t="shared" si="25"/>
        <v>2.4439024055321101</v>
      </c>
      <c r="CN35" s="16"/>
      <c r="CO35" s="15">
        <v>7.2043646800782586</v>
      </c>
      <c r="CP35" s="15">
        <v>11.312514864525673</v>
      </c>
      <c r="CQ35" s="15">
        <v>5.6790989510424339</v>
      </c>
      <c r="CR35" s="15">
        <v>7.2970383638545355</v>
      </c>
      <c r="CS35" s="15">
        <v>5.8517810704835158</v>
      </c>
      <c r="CT35" s="15">
        <v>5.3230134601863588</v>
      </c>
      <c r="CU35" s="15">
        <v>5.7059801624193343</v>
      </c>
      <c r="CV35" s="15">
        <v>7.6091598413818726</v>
      </c>
      <c r="CW35" s="15">
        <v>5.2322469188626259</v>
      </c>
      <c r="CX35" s="15">
        <v>5.6360058846445309</v>
      </c>
      <c r="CY35" s="15">
        <v>4.0620367976783367</v>
      </c>
      <c r="CZ35" s="15">
        <v>5.253879111150451</v>
      </c>
      <c r="DA35" s="15">
        <v>6.6631229661989444</v>
      </c>
      <c r="DC35" s="15">
        <f t="shared" si="26"/>
        <v>6.371557159423606</v>
      </c>
      <c r="DD35" s="15">
        <f t="shared" si="27"/>
        <v>3.5727707311467038</v>
      </c>
      <c r="DE35" s="7"/>
      <c r="DF35" s="20">
        <v>18.01293397646203</v>
      </c>
      <c r="DG35" s="20">
        <v>17.763077639445363</v>
      </c>
      <c r="DH35" s="20">
        <v>18.045892131042059</v>
      </c>
      <c r="DI35" s="20">
        <v>18.25520546739364</v>
      </c>
      <c r="DJ35" s="1" t="s">
        <v>123</v>
      </c>
      <c r="DK35" s="21">
        <v>16.955464553821329</v>
      </c>
      <c r="DL35" s="21">
        <v>16.652706871751974</v>
      </c>
      <c r="DM35" s="21">
        <v>16.391676524922755</v>
      </c>
      <c r="DN35" s="20">
        <v>17.613037699736974</v>
      </c>
      <c r="DO35" s="20">
        <v>17.458960494045492</v>
      </c>
      <c r="DP35" s="20">
        <v>17.466387730431261</v>
      </c>
      <c r="DQ35" s="20">
        <v>17.354318854076606</v>
      </c>
      <c r="DR35" s="20">
        <v>17.498451218685673</v>
      </c>
      <c r="DS35" s="20">
        <v>16.995934594419204</v>
      </c>
      <c r="DT35" s="20">
        <v>17.007522018762579</v>
      </c>
      <c r="DU35" s="20">
        <v>17.136134599862419</v>
      </c>
      <c r="DV35" s="20">
        <v>17.097065775296688</v>
      </c>
      <c r="DW35" s="20">
        <v>16.867670294131109</v>
      </c>
      <c r="DX35" s="7"/>
      <c r="DY35" s="15">
        <v>13.839838949502914</v>
      </c>
      <c r="DZ35" s="15">
        <v>13.262439855606569</v>
      </c>
      <c r="EA35" s="15">
        <v>13.580419389751697</v>
      </c>
      <c r="EB35" s="15">
        <v>13.553825283220977</v>
      </c>
      <c r="EC35" s="15">
        <v>13.476368939767745</v>
      </c>
    </row>
    <row r="36" spans="1:133" x14ac:dyDescent="0.2">
      <c r="A36" s="8" t="s">
        <v>75</v>
      </c>
      <c r="B36" s="5" t="s">
        <v>127</v>
      </c>
      <c r="C36" s="1" t="s">
        <v>103</v>
      </c>
      <c r="D36" s="15" t="s">
        <v>124</v>
      </c>
      <c r="E36" s="15" t="s">
        <v>124</v>
      </c>
      <c r="F36" s="15">
        <v>2.4997754810478421E-2</v>
      </c>
      <c r="G36" s="15" t="s">
        <v>124</v>
      </c>
      <c r="H36" s="15" t="s">
        <v>124</v>
      </c>
      <c r="I36" s="15" t="s">
        <v>124</v>
      </c>
      <c r="J36" s="18">
        <v>1.1144286415414061E-2</v>
      </c>
      <c r="K36" s="18">
        <v>1.8548460401293699E-2</v>
      </c>
      <c r="L36" s="15">
        <v>5.8576899832337376E-3</v>
      </c>
      <c r="M36" s="18">
        <v>4.295704644015662E-3</v>
      </c>
      <c r="N36" s="15" t="s">
        <v>124</v>
      </c>
      <c r="O36" s="15" t="s">
        <v>124</v>
      </c>
      <c r="P36" s="15" t="s">
        <v>124</v>
      </c>
      <c r="Q36" s="15">
        <v>2.3465639554616768E-4</v>
      </c>
      <c r="R36" s="15" t="s">
        <v>124</v>
      </c>
      <c r="S36" s="15" t="s">
        <v>124</v>
      </c>
      <c r="T36" s="15" t="s">
        <v>124</v>
      </c>
      <c r="U36" s="15" t="s">
        <v>124</v>
      </c>
      <c r="V36" s="15" t="s">
        <v>124</v>
      </c>
      <c r="W36" s="15" t="s">
        <v>124</v>
      </c>
      <c r="X36" s="15" t="s">
        <v>124</v>
      </c>
      <c r="Y36" s="15" t="s">
        <v>124</v>
      </c>
      <c r="Z36" s="15" t="s">
        <v>124</v>
      </c>
      <c r="AA36" s="15" t="s">
        <v>124</v>
      </c>
      <c r="AC36" s="15">
        <f t="shared" si="16"/>
        <v>1.0846425441663624E-2</v>
      </c>
      <c r="AD36" s="15">
        <f t="shared" si="17"/>
        <v>1.8763352649562338E-2</v>
      </c>
      <c r="AE36" s="7"/>
      <c r="AF36" s="23" t="s">
        <v>124</v>
      </c>
      <c r="AG36" s="15">
        <v>0.15411151410792429</v>
      </c>
      <c r="AH36" s="15">
        <v>3.9962847388296294E-2</v>
      </c>
      <c r="AI36" s="15">
        <v>7.9049369363295534E-3</v>
      </c>
      <c r="AJ36" s="3">
        <v>2.1010774043472586E-2</v>
      </c>
      <c r="AK36" s="15">
        <v>6.29413217676279E-2</v>
      </c>
      <c r="AL36" s="15">
        <v>2.0070923624653871E-2</v>
      </c>
      <c r="AM36" s="15" t="s">
        <v>124</v>
      </c>
      <c r="AN36" s="15" t="s">
        <v>124</v>
      </c>
      <c r="AO36" s="15">
        <v>1.9517992341918877E-2</v>
      </c>
      <c r="AP36" s="15" t="s">
        <v>124</v>
      </c>
      <c r="AQ36" s="3">
        <v>0.01</v>
      </c>
      <c r="AR36" s="15">
        <v>3.4464834142680159E-2</v>
      </c>
      <c r="AT36" s="15">
        <f t="shared" si="18"/>
        <v>4.1109460483655949E-2</v>
      </c>
      <c r="AU36" s="15">
        <f t="shared" si="19"/>
        <v>9.1309002056531641E-2</v>
      </c>
      <c r="AV36" s="16"/>
      <c r="AW36" s="15">
        <v>2.4994181378542854E-2</v>
      </c>
      <c r="AX36" s="15">
        <v>2.4910918603462479E-2</v>
      </c>
      <c r="AY36" s="15">
        <v>0.19969207838718545</v>
      </c>
      <c r="AZ36" s="15">
        <v>5.99328060700315E-2</v>
      </c>
      <c r="BB36" s="15">
        <f t="shared" si="20"/>
        <v>7.7382496109805562E-2</v>
      </c>
      <c r="BC36" s="15">
        <f t="shared" si="21"/>
        <v>0.16638079843434403</v>
      </c>
      <c r="BD36" s="16"/>
      <c r="BE36" s="15">
        <v>1.1779791408897775E-2</v>
      </c>
      <c r="BF36" s="15">
        <v>3.9901666884778836E-2</v>
      </c>
      <c r="BG36" s="1" t="s">
        <v>124</v>
      </c>
      <c r="BI36" s="15">
        <f t="shared" si="22"/>
        <v>2.5840729146838305E-2</v>
      </c>
      <c r="BJ36" s="15">
        <f t="shared" si="23"/>
        <v>3.9770337697358334E-2</v>
      </c>
      <c r="BK36" s="16"/>
      <c r="BL36" s="1" t="s">
        <v>124</v>
      </c>
      <c r="BM36" s="1" t="s">
        <v>124</v>
      </c>
      <c r="BO36" s="15" t="s">
        <v>124</v>
      </c>
      <c r="BP36" s="1" t="s">
        <v>123</v>
      </c>
      <c r="BQ36" s="16"/>
      <c r="BR36" s="1" t="s">
        <v>124</v>
      </c>
      <c r="BS36" s="1" t="s">
        <v>124</v>
      </c>
      <c r="BT36" s="1" t="s">
        <v>124</v>
      </c>
      <c r="BU36" s="1" t="s">
        <v>124</v>
      </c>
      <c r="BV36" s="1" t="s">
        <v>124</v>
      </c>
      <c r="BW36" s="1" t="s">
        <v>124</v>
      </c>
      <c r="BX36" s="1" t="s">
        <v>124</v>
      </c>
      <c r="BY36" s="1" t="s">
        <v>124</v>
      </c>
      <c r="BZ36" s="1" t="s">
        <v>124</v>
      </c>
      <c r="CA36" s="1" t="s">
        <v>124</v>
      </c>
      <c r="CB36" s="1" t="s">
        <v>124</v>
      </c>
      <c r="CC36" s="1" t="s">
        <v>124</v>
      </c>
      <c r="CD36" s="1" t="s">
        <v>124</v>
      </c>
      <c r="CE36" s="1" t="s">
        <v>124</v>
      </c>
      <c r="CF36" s="1" t="s">
        <v>124</v>
      </c>
      <c r="CG36" s="1" t="s">
        <v>124</v>
      </c>
      <c r="CH36" s="1" t="s">
        <v>124</v>
      </c>
      <c r="CI36" s="15">
        <v>1.9181746918118227E-2</v>
      </c>
      <c r="CJ36" s="1" t="s">
        <v>124</v>
      </c>
      <c r="CL36" s="15">
        <f t="shared" si="24"/>
        <v>1.9181746918118227E-2</v>
      </c>
      <c r="CM36" s="15" t="s">
        <v>123</v>
      </c>
      <c r="CN36" s="16"/>
      <c r="CO36" s="15">
        <v>1.9758835825937548E-3</v>
      </c>
      <c r="CP36" s="15">
        <v>1.5571765237326252E-2</v>
      </c>
      <c r="CQ36" s="15">
        <v>3.1703672079204812E-2</v>
      </c>
      <c r="CR36" s="15">
        <v>0</v>
      </c>
      <c r="CS36" s="15">
        <v>3.951535743602002E-2</v>
      </c>
      <c r="CT36" s="15">
        <v>3.5518388092328664E-2</v>
      </c>
      <c r="CU36" s="15">
        <v>1.0305221668825696E-2</v>
      </c>
      <c r="CV36" s="15">
        <v>9.6607875176472121E-3</v>
      </c>
      <c r="CW36" s="15">
        <v>4.3332262999704191E-3</v>
      </c>
      <c r="CX36" s="1" t="s">
        <v>124</v>
      </c>
      <c r="CY36" s="22" t="s">
        <v>124</v>
      </c>
      <c r="CZ36" s="15">
        <v>2.2727262163562173E-3</v>
      </c>
      <c r="DA36" s="15">
        <v>3.0026471241159152E-3</v>
      </c>
      <c r="DC36" s="15">
        <f t="shared" si="26"/>
        <v>1.3987243204944448E-2</v>
      </c>
      <c r="DD36" s="15">
        <f t="shared" si="27"/>
        <v>2.9359427202034417E-2</v>
      </c>
      <c r="DE36" s="7"/>
      <c r="DF36" s="20">
        <v>8.746768956507199E-2</v>
      </c>
      <c r="DG36" s="20">
        <v>4.6731316283638365E-2</v>
      </c>
      <c r="DH36" s="20">
        <v>9.6039327281558173E-2</v>
      </c>
      <c r="DI36" s="20">
        <v>6.8542265819690334E-2</v>
      </c>
      <c r="DJ36" s="1" t="s">
        <v>123</v>
      </c>
      <c r="DK36" s="21" t="s">
        <v>124</v>
      </c>
      <c r="DL36" s="21" t="s">
        <v>124</v>
      </c>
      <c r="DM36" s="21" t="s">
        <v>124</v>
      </c>
      <c r="DN36" s="21" t="s">
        <v>124</v>
      </c>
      <c r="DO36" s="21" t="s">
        <v>124</v>
      </c>
      <c r="DP36" s="21" t="s">
        <v>124</v>
      </c>
      <c r="DQ36" s="21" t="s">
        <v>124</v>
      </c>
      <c r="DR36" s="21" t="s">
        <v>124</v>
      </c>
      <c r="DS36" s="20">
        <v>3.6293531535928673E-2</v>
      </c>
      <c r="DT36" s="20">
        <v>4.3250358445635455E-2</v>
      </c>
      <c r="DU36" s="20">
        <v>2.7164123406309058E-2</v>
      </c>
      <c r="DV36" s="20">
        <v>1.8543977753713716E-2</v>
      </c>
      <c r="DW36" s="20">
        <v>5.0638198342199223E-2</v>
      </c>
      <c r="DX36" s="7"/>
      <c r="DY36" s="15">
        <v>7.1367028969356455E-2</v>
      </c>
      <c r="DZ36" s="15" t="s">
        <v>124</v>
      </c>
      <c r="EA36" s="15">
        <v>2.7859126917814035E-2</v>
      </c>
      <c r="EB36" s="15">
        <v>4.5763642764108901E-2</v>
      </c>
      <c r="EC36" s="15">
        <v>6.0369632730152015E-2</v>
      </c>
    </row>
    <row r="37" spans="1:133" x14ac:dyDescent="0.2">
      <c r="A37" s="8" t="s">
        <v>79</v>
      </c>
      <c r="B37" s="5" t="s">
        <v>127</v>
      </c>
      <c r="C37" s="1" t="s">
        <v>103</v>
      </c>
      <c r="D37" s="15">
        <v>696.93955827171294</v>
      </c>
      <c r="E37" s="15">
        <v>913.04437070739255</v>
      </c>
      <c r="F37" s="15">
        <v>1367.0747933721182</v>
      </c>
      <c r="G37" s="15">
        <v>1457.2995902772714</v>
      </c>
      <c r="H37" s="15">
        <v>477.44729145128224</v>
      </c>
      <c r="I37" s="15">
        <v>656.56355526446464</v>
      </c>
      <c r="J37" s="18">
        <v>694.27011143291827</v>
      </c>
      <c r="K37" s="18">
        <v>684.15794347638393</v>
      </c>
      <c r="L37" s="15">
        <v>484.46659427074144</v>
      </c>
      <c r="M37" s="18">
        <v>373.35905538237603</v>
      </c>
      <c r="N37" s="15">
        <v>389.04707122512804</v>
      </c>
      <c r="O37" s="15">
        <v>264.62314991633411</v>
      </c>
      <c r="P37" s="15">
        <v>280.06551537710061</v>
      </c>
      <c r="Q37" s="15">
        <v>511.5327598655299</v>
      </c>
      <c r="R37" s="3">
        <v>460.99947041745679</v>
      </c>
      <c r="S37" s="15">
        <v>2332.9175318268508</v>
      </c>
      <c r="T37" s="15">
        <v>850.46653931160745</v>
      </c>
      <c r="U37" s="15">
        <v>380.8505464537842</v>
      </c>
      <c r="V37" s="15">
        <v>680.87025560972154</v>
      </c>
      <c r="W37" s="15">
        <v>512.00284438836297</v>
      </c>
      <c r="X37" s="15">
        <v>396.99022371274339</v>
      </c>
      <c r="Y37" s="15">
        <v>220.97983637907089</v>
      </c>
      <c r="Z37" s="15">
        <v>754.07467715528173</v>
      </c>
      <c r="AA37" s="15">
        <v>296.77588348419329</v>
      </c>
      <c r="AC37" s="15">
        <f t="shared" si="16"/>
        <v>672.36746537624288</v>
      </c>
      <c r="AD37" s="15">
        <f t="shared" si="17"/>
        <v>943.54166202567069</v>
      </c>
      <c r="AE37" s="7"/>
      <c r="AF37" s="23">
        <v>1321.5894177346763</v>
      </c>
      <c r="AG37" s="15">
        <v>167.04725503178986</v>
      </c>
      <c r="AH37" s="15">
        <v>164.80080853042824</v>
      </c>
      <c r="AI37" s="15">
        <v>105.01976877031481</v>
      </c>
      <c r="AJ37" s="3">
        <v>123.41229005577702</v>
      </c>
      <c r="AK37" s="15">
        <v>154.02837996103824</v>
      </c>
      <c r="AL37" s="15">
        <v>83.120195586667904</v>
      </c>
      <c r="AM37" s="15">
        <v>177.76014189610351</v>
      </c>
      <c r="AN37" s="15">
        <v>120.86960945842483</v>
      </c>
      <c r="AO37" s="15">
        <v>300.6689378851533</v>
      </c>
      <c r="AP37" s="3">
        <v>91.62</v>
      </c>
      <c r="AQ37" s="3">
        <v>41.33</v>
      </c>
      <c r="AR37" s="15">
        <v>123.46538305157762</v>
      </c>
      <c r="AT37" s="15">
        <f t="shared" si="18"/>
        <v>228.8255529201501</v>
      </c>
      <c r="AU37" s="15">
        <f t="shared" si="19"/>
        <v>668.28572533267072</v>
      </c>
      <c r="AV37" s="16"/>
      <c r="AW37" s="15">
        <v>2267.0434282839478</v>
      </c>
      <c r="AX37" s="15">
        <v>1623.8900353675324</v>
      </c>
      <c r="AY37" s="15">
        <v>1374.0856502750648</v>
      </c>
      <c r="AZ37" s="15">
        <v>2044.3540044091214</v>
      </c>
      <c r="BB37" s="15">
        <f t="shared" si="20"/>
        <v>1827.3432795839167</v>
      </c>
      <c r="BC37" s="15">
        <f t="shared" si="21"/>
        <v>806.03190719709755</v>
      </c>
      <c r="BD37" s="16"/>
      <c r="BE37" s="15">
        <v>757.79252096742152</v>
      </c>
      <c r="BF37" s="15">
        <v>784.55558327162407</v>
      </c>
      <c r="BG37" s="15">
        <v>792.63624033261283</v>
      </c>
      <c r="BI37" s="15">
        <f t="shared" si="22"/>
        <v>778.32811485721948</v>
      </c>
      <c r="BJ37" s="15">
        <f t="shared" si="23"/>
        <v>36.475044451753973</v>
      </c>
      <c r="BK37" s="16"/>
      <c r="BL37" s="1" t="s">
        <v>124</v>
      </c>
      <c r="BM37" s="15">
        <v>1019.2886273019606</v>
      </c>
      <c r="BO37" s="15">
        <f t="shared" ref="BO37:BO53" si="28">AVERAGE(BL37:BM37)</f>
        <v>1019.2886273019606</v>
      </c>
      <c r="BP37" s="15" t="s">
        <v>123</v>
      </c>
      <c r="BQ37" s="7"/>
      <c r="BR37" s="15">
        <v>117.91330186244818</v>
      </c>
      <c r="BS37" s="15">
        <v>383.11389710248613</v>
      </c>
      <c r="BT37" s="15">
        <v>600.98694928377972</v>
      </c>
      <c r="BU37" s="15">
        <v>399.53978225262875</v>
      </c>
      <c r="BV37" s="15">
        <v>497.6073294205687</v>
      </c>
      <c r="BW37" s="15">
        <v>542.30028874098514</v>
      </c>
      <c r="BX37" s="15">
        <v>396.03773990733606</v>
      </c>
      <c r="BY37" s="15">
        <v>320.9078113520826</v>
      </c>
      <c r="BZ37" s="15">
        <v>394.87335730107498</v>
      </c>
      <c r="CA37" s="15">
        <v>436.31643060683552</v>
      </c>
      <c r="CB37" s="15">
        <v>447.13772134391195</v>
      </c>
      <c r="CC37" s="15">
        <v>416.46383345388415</v>
      </c>
      <c r="CD37" s="15">
        <v>392.22944477912876</v>
      </c>
      <c r="CE37" s="15">
        <v>543.38905555362112</v>
      </c>
      <c r="CF37" s="15">
        <v>650.83913232623149</v>
      </c>
      <c r="CG37" s="15">
        <v>531.7391400343887</v>
      </c>
      <c r="CH37" s="15">
        <v>534.3120588693738</v>
      </c>
      <c r="CI37" s="15">
        <v>701.0661714814313</v>
      </c>
      <c r="CJ37" s="15">
        <v>616.89052699338629</v>
      </c>
      <c r="CL37" s="15">
        <f t="shared" si="24"/>
        <v>469.66652487713594</v>
      </c>
      <c r="CM37" s="15">
        <f t="shared" ref="CM37:CM56" si="29">2*STDEV(BR37:CJ37)</f>
        <v>268.55304079314271</v>
      </c>
      <c r="CN37" s="16"/>
      <c r="CO37" s="15">
        <v>450.194534808507</v>
      </c>
      <c r="CP37" s="15">
        <v>329.90810497788948</v>
      </c>
      <c r="CQ37" s="15">
        <v>408.90255319475023</v>
      </c>
      <c r="CR37" s="15">
        <v>634.65187492494215</v>
      </c>
      <c r="CS37" s="15">
        <v>292.49810154976967</v>
      </c>
      <c r="CT37" s="15">
        <v>384.55160748993671</v>
      </c>
      <c r="CU37" s="15">
        <v>294.62467689733722</v>
      </c>
      <c r="CV37" s="15">
        <v>306.40495942072681</v>
      </c>
      <c r="CW37" s="15">
        <v>271.54229801666941</v>
      </c>
      <c r="CX37" s="15">
        <v>345.38554453402071</v>
      </c>
      <c r="CY37" s="15">
        <v>219.45624321683027</v>
      </c>
      <c r="CZ37" s="15">
        <v>325.00445630562524</v>
      </c>
      <c r="DA37" s="15">
        <v>603.49485904759308</v>
      </c>
      <c r="DC37" s="15">
        <f t="shared" si="26"/>
        <v>374.35537033727684</v>
      </c>
      <c r="DD37" s="15">
        <f t="shared" si="27"/>
        <v>248.19190838748514</v>
      </c>
      <c r="DE37" s="7"/>
      <c r="DF37" s="20">
        <v>140.12050587167977</v>
      </c>
      <c r="DG37" s="20">
        <v>138.29658669718663</v>
      </c>
      <c r="DH37" s="20">
        <v>139.86261556225048</v>
      </c>
      <c r="DI37" s="20">
        <v>140.57905015138658</v>
      </c>
      <c r="DJ37" s="1" t="s">
        <v>123</v>
      </c>
      <c r="DK37" s="21">
        <v>128.74272022042226</v>
      </c>
      <c r="DL37" s="21">
        <v>127.12354381292982</v>
      </c>
      <c r="DM37" s="21">
        <v>130.58186674838279</v>
      </c>
      <c r="DN37" s="20">
        <v>120.23874896426278</v>
      </c>
      <c r="DO37" s="20">
        <v>119.83689087325251</v>
      </c>
      <c r="DP37" s="20">
        <v>120.12939128166107</v>
      </c>
      <c r="DQ37" s="20">
        <v>120.29662090122795</v>
      </c>
      <c r="DR37" s="20">
        <v>119.91355561733818</v>
      </c>
      <c r="DS37" s="20">
        <v>130.83775376660688</v>
      </c>
      <c r="DT37" s="20">
        <v>128.6437158573641</v>
      </c>
      <c r="DU37" s="20">
        <v>129.78293403640345</v>
      </c>
      <c r="DV37" s="20">
        <v>129.18798882695108</v>
      </c>
      <c r="DW37" s="20">
        <v>129.67045418614623</v>
      </c>
      <c r="DX37" s="7"/>
      <c r="DY37" s="15">
        <v>1178.6638859514858</v>
      </c>
      <c r="DZ37" s="15">
        <v>1165.6750595119174</v>
      </c>
      <c r="EA37" s="15">
        <v>1169.0922890278232</v>
      </c>
      <c r="EB37" s="15">
        <v>1166.2028286973359</v>
      </c>
      <c r="EC37" s="15">
        <v>1173.9257262322008</v>
      </c>
    </row>
    <row r="38" spans="1:133" x14ac:dyDescent="0.2">
      <c r="A38" s="8" t="s">
        <v>84</v>
      </c>
      <c r="B38" s="5" t="s">
        <v>127</v>
      </c>
      <c r="C38" s="1" t="s">
        <v>103</v>
      </c>
      <c r="D38" s="15">
        <v>15.131806075326111</v>
      </c>
      <c r="E38" s="15">
        <v>15.1647544612684</v>
      </c>
      <c r="F38" s="15">
        <v>9.4186544870770046</v>
      </c>
      <c r="G38" s="15">
        <v>16.575139937098427</v>
      </c>
      <c r="H38" s="15">
        <v>25.121723229045031</v>
      </c>
      <c r="I38" s="15">
        <v>26.167264771348229</v>
      </c>
      <c r="J38" s="18">
        <v>16.396403807584402</v>
      </c>
      <c r="K38" s="18">
        <v>15.842841939469592</v>
      </c>
      <c r="L38" s="15">
        <v>9.2510687936636344</v>
      </c>
      <c r="M38" s="18">
        <v>13.424280981794931</v>
      </c>
      <c r="N38" s="15">
        <v>21.060876828653615</v>
      </c>
      <c r="O38" s="15">
        <v>17.056497106514421</v>
      </c>
      <c r="P38" s="15">
        <v>8.5243164592604668</v>
      </c>
      <c r="Q38" s="15">
        <v>15.924528416359461</v>
      </c>
      <c r="R38" s="3">
        <v>16.531581338593174</v>
      </c>
      <c r="S38" s="15">
        <v>26.305675139767725</v>
      </c>
      <c r="T38" s="15">
        <v>36.996510662645029</v>
      </c>
      <c r="U38" s="15">
        <v>53.940027535280876</v>
      </c>
      <c r="V38" s="15">
        <v>15.30451103034483</v>
      </c>
      <c r="W38" s="15">
        <v>16.521132672756732</v>
      </c>
      <c r="X38" s="15">
        <v>7.2638121480666999</v>
      </c>
      <c r="Y38" s="15">
        <v>9.6779528243371971</v>
      </c>
      <c r="Z38" s="15">
        <v>18.415702521158703</v>
      </c>
      <c r="AA38" s="15">
        <v>12.079002641162276</v>
      </c>
      <c r="AC38" s="15">
        <f t="shared" si="16"/>
        <v>18.254002742024042</v>
      </c>
      <c r="AD38" s="15">
        <f t="shared" si="17"/>
        <v>20.301082445892799</v>
      </c>
      <c r="AE38" s="7"/>
      <c r="AF38" s="23">
        <v>11.146109199967697</v>
      </c>
      <c r="AG38" s="15">
        <v>12.71305054287866</v>
      </c>
      <c r="AH38" s="15">
        <v>5.8065693868454993</v>
      </c>
      <c r="AI38" s="15">
        <v>7.9890289724366639</v>
      </c>
      <c r="AJ38" s="3">
        <v>7.8433207547870438</v>
      </c>
      <c r="AK38" s="15">
        <v>7.6676426383895677</v>
      </c>
      <c r="AL38" s="15">
        <v>7.8459799696453363</v>
      </c>
      <c r="AM38" s="15">
        <v>12.362871232345364</v>
      </c>
      <c r="AN38" s="15">
        <v>16.016864029122523</v>
      </c>
      <c r="AO38" s="15">
        <v>9.7101427706904087</v>
      </c>
      <c r="AP38" s="3">
        <v>27.2</v>
      </c>
      <c r="AQ38" s="3">
        <v>15.84</v>
      </c>
      <c r="AR38" s="15">
        <v>6.8853228579055061</v>
      </c>
      <c r="AT38" s="15">
        <f t="shared" si="18"/>
        <v>11.463607873462637</v>
      </c>
      <c r="AU38" s="15">
        <f t="shared" si="19"/>
        <v>11.52826602850177</v>
      </c>
      <c r="AV38" s="16"/>
      <c r="AW38" s="15">
        <v>148.76766181154488</v>
      </c>
      <c r="AX38" s="15">
        <v>96.831915680492003</v>
      </c>
      <c r="AY38" s="15">
        <v>92.625547035012914</v>
      </c>
      <c r="AZ38" s="15">
        <v>117.25200746207679</v>
      </c>
      <c r="BB38" s="15">
        <f t="shared" si="20"/>
        <v>113.86928299728164</v>
      </c>
      <c r="BC38" s="15">
        <f t="shared" si="21"/>
        <v>51.26282436477522</v>
      </c>
      <c r="BD38" s="16"/>
      <c r="BE38" s="15">
        <v>40.734430430821007</v>
      </c>
      <c r="BF38" s="15">
        <v>28.953716129051845</v>
      </c>
      <c r="BG38" s="15">
        <v>40.963516778200493</v>
      </c>
      <c r="BI38" s="15">
        <f t="shared" si="22"/>
        <v>36.883887779357785</v>
      </c>
      <c r="BJ38" s="15">
        <f t="shared" si="23"/>
        <v>13.737370482173921</v>
      </c>
      <c r="BK38" s="16"/>
      <c r="BL38" s="15">
        <v>42.955622430170273</v>
      </c>
      <c r="BM38" s="15">
        <v>30.353959922662408</v>
      </c>
      <c r="BO38" s="15">
        <f t="shared" si="28"/>
        <v>36.654791176416339</v>
      </c>
      <c r="BP38" s="15">
        <f>2*STDEV(BL38:BM38)</f>
        <v>17.821442026566189</v>
      </c>
      <c r="BQ38" s="16"/>
      <c r="BR38" s="15">
        <v>10.8798363063329</v>
      </c>
      <c r="BS38" s="15">
        <v>23.595230730145808</v>
      </c>
      <c r="BT38" s="15">
        <v>24.696145341591503</v>
      </c>
      <c r="BU38" s="15">
        <v>21.295965650899703</v>
      </c>
      <c r="BV38" s="15">
        <v>25.801269488106179</v>
      </c>
      <c r="BW38" s="15">
        <v>24.530574984808286</v>
      </c>
      <c r="BX38" s="15">
        <v>24.324336821688451</v>
      </c>
      <c r="BY38" s="15">
        <v>18.647690099579119</v>
      </c>
      <c r="BZ38" s="15">
        <v>27.569655427461342</v>
      </c>
      <c r="CA38" s="15">
        <v>27.548342748488256</v>
      </c>
      <c r="CB38" s="15">
        <v>30.772436481466006</v>
      </c>
      <c r="CC38" s="15">
        <v>30.400361583992996</v>
      </c>
      <c r="CD38" s="15">
        <v>20.810267686392876</v>
      </c>
      <c r="CE38" s="15">
        <v>43.117498071508457</v>
      </c>
      <c r="CF38" s="15">
        <v>37.853943914707692</v>
      </c>
      <c r="CG38" s="15">
        <v>37.59058712720234</v>
      </c>
      <c r="CH38" s="15">
        <v>125.88362356882553</v>
      </c>
      <c r="CI38" s="15">
        <v>45.988728032249803</v>
      </c>
      <c r="CJ38" s="15">
        <v>14.573140134847931</v>
      </c>
      <c r="CL38" s="15">
        <f t="shared" si="24"/>
        <v>32.414717589489221</v>
      </c>
      <c r="CM38" s="15">
        <f t="shared" si="29"/>
        <v>48.726289334221555</v>
      </c>
      <c r="CN38" s="16"/>
      <c r="CO38" s="15">
        <v>18.855187191824268</v>
      </c>
      <c r="CP38" s="15">
        <v>16.218837683436924</v>
      </c>
      <c r="CQ38" s="15">
        <v>16.434558171355363</v>
      </c>
      <c r="CR38" s="15">
        <v>28.900361429459526</v>
      </c>
      <c r="CS38" s="15">
        <v>21.831953052525542</v>
      </c>
      <c r="CT38" s="15">
        <v>34.232105770569241</v>
      </c>
      <c r="CU38" s="15">
        <v>15.252763102463371</v>
      </c>
      <c r="CV38" s="15">
        <v>25.705133349029481</v>
      </c>
      <c r="CW38" s="15">
        <v>25.686206765781687</v>
      </c>
      <c r="CX38" s="15">
        <v>20.802180390856442</v>
      </c>
      <c r="CY38" s="15">
        <v>12.72857264820798</v>
      </c>
      <c r="CZ38" s="15">
        <v>29.813936139121644</v>
      </c>
      <c r="DA38" s="15">
        <v>19.53469680165005</v>
      </c>
      <c r="DC38" s="15">
        <f t="shared" si="26"/>
        <v>21.999730192021655</v>
      </c>
      <c r="DD38" s="15">
        <f t="shared" si="27"/>
        <v>12.896049270403809</v>
      </c>
      <c r="DE38" s="7"/>
      <c r="DF38" s="20">
        <v>17.067463930996549</v>
      </c>
      <c r="DG38" s="20">
        <v>17.0392695024033</v>
      </c>
      <c r="DH38" s="20">
        <v>17.208492266779487</v>
      </c>
      <c r="DI38" s="20">
        <v>17.209732680302611</v>
      </c>
      <c r="DJ38" s="1" t="s">
        <v>123</v>
      </c>
      <c r="DK38" s="21">
        <v>15.172686097134312</v>
      </c>
      <c r="DL38" s="21">
        <v>15.298337862229037</v>
      </c>
      <c r="DM38" s="21">
        <v>15.327318678177019</v>
      </c>
      <c r="DN38" s="20">
        <v>13.99679728262505</v>
      </c>
      <c r="DO38" s="20">
        <v>13.993492969686875</v>
      </c>
      <c r="DP38" s="20">
        <v>13.832966224848896</v>
      </c>
      <c r="DQ38" s="20">
        <v>13.943015501166332</v>
      </c>
      <c r="DR38" s="20">
        <v>14.096943196729312</v>
      </c>
      <c r="DS38" s="20">
        <v>16.945955762604761</v>
      </c>
      <c r="DT38" s="20">
        <v>16.942686615188716</v>
      </c>
      <c r="DU38" s="20">
        <v>17.134954874528933</v>
      </c>
      <c r="DV38" s="20">
        <v>16.962649962197876</v>
      </c>
      <c r="DW38" s="20">
        <v>16.890549139307247</v>
      </c>
      <c r="DX38" s="7"/>
      <c r="DY38" s="15">
        <v>43.071505915645922</v>
      </c>
      <c r="DZ38" s="15">
        <v>43.251621920084006</v>
      </c>
      <c r="EA38" s="15">
        <v>43.082216476232105</v>
      </c>
      <c r="EB38" s="15">
        <v>43.152037497752225</v>
      </c>
      <c r="EC38" s="15">
        <v>43.320569998445073</v>
      </c>
    </row>
    <row r="39" spans="1:133" x14ac:dyDescent="0.2">
      <c r="A39" s="8" t="s">
        <v>85</v>
      </c>
      <c r="B39" s="5" t="s">
        <v>127</v>
      </c>
      <c r="C39" s="1" t="s">
        <v>103</v>
      </c>
      <c r="D39" s="15">
        <v>27.306704657594903</v>
      </c>
      <c r="E39" s="15">
        <v>29.768434260348851</v>
      </c>
      <c r="F39" s="15">
        <v>18.230681843343248</v>
      </c>
      <c r="G39" s="15">
        <v>29.369539247296352</v>
      </c>
      <c r="H39" s="15">
        <v>43.602275910724174</v>
      </c>
      <c r="I39" s="15">
        <v>43.850903480046263</v>
      </c>
      <c r="J39" s="18">
        <v>31.243736551290496</v>
      </c>
      <c r="K39" s="18">
        <v>27.729841478171426</v>
      </c>
      <c r="L39" s="15">
        <v>16.593394687208637</v>
      </c>
      <c r="M39" s="18">
        <v>26.733121567050198</v>
      </c>
      <c r="N39" s="15">
        <v>38.848388732485027</v>
      </c>
      <c r="O39" s="15">
        <v>28.655129073982938</v>
      </c>
      <c r="P39" s="15">
        <v>16.273835677349695</v>
      </c>
      <c r="Q39" s="15">
        <v>29.341942193982717</v>
      </c>
      <c r="R39" s="3">
        <v>29.629268895364341</v>
      </c>
      <c r="S39" s="15">
        <v>48.476675369532323</v>
      </c>
      <c r="T39" s="15">
        <v>64.123199774393015</v>
      </c>
      <c r="U39" s="15">
        <v>107.26154525832355</v>
      </c>
      <c r="V39" s="15">
        <v>27.36776573358916</v>
      </c>
      <c r="W39" s="15">
        <v>32.396432094049572</v>
      </c>
      <c r="X39" s="15">
        <v>13.63021994417058</v>
      </c>
      <c r="Y39" s="15">
        <v>17.249597688246258</v>
      </c>
      <c r="Z39" s="15">
        <v>34.968201203110212</v>
      </c>
      <c r="AA39" s="15">
        <v>21.868586358213417</v>
      </c>
      <c r="AC39" s="15">
        <f t="shared" si="16"/>
        <v>33.521642569994476</v>
      </c>
      <c r="AD39" s="15">
        <f t="shared" si="17"/>
        <v>38.89959966715336</v>
      </c>
      <c r="AE39" s="7"/>
      <c r="AF39" s="23">
        <v>27.948964984745245</v>
      </c>
      <c r="AG39" s="15">
        <v>12.769392016800863</v>
      </c>
      <c r="AH39" s="15">
        <v>12.513720227252499</v>
      </c>
      <c r="AI39" s="15">
        <v>19.51185639485632</v>
      </c>
      <c r="AJ39" s="3">
        <v>16.020868874689658</v>
      </c>
      <c r="AK39" s="15">
        <v>15.513808086611251</v>
      </c>
      <c r="AL39" s="15">
        <v>17.79510530088363</v>
      </c>
      <c r="AM39" s="15">
        <v>23.18003722652692</v>
      </c>
      <c r="AN39" s="15">
        <v>31.025985995085883</v>
      </c>
      <c r="AO39" s="15">
        <v>21.34981756241622</v>
      </c>
      <c r="AP39" s="3">
        <v>54.32</v>
      </c>
      <c r="AQ39" s="3">
        <v>39.17</v>
      </c>
      <c r="AR39" s="15">
        <v>14.657374376211061</v>
      </c>
      <c r="AT39" s="15">
        <f t="shared" si="18"/>
        <v>23.521302388159963</v>
      </c>
      <c r="AU39" s="15">
        <f t="shared" si="19"/>
        <v>24.212799036180346</v>
      </c>
      <c r="AV39" s="16"/>
      <c r="AW39" s="15">
        <v>287.99020670361483</v>
      </c>
      <c r="AX39" s="15">
        <v>197.97459793545011</v>
      </c>
      <c r="AY39" s="15">
        <v>192.30458250458003</v>
      </c>
      <c r="AZ39" s="15">
        <v>237.97451454440014</v>
      </c>
      <c r="BB39" s="15">
        <f t="shared" si="20"/>
        <v>229.06097542201127</v>
      </c>
      <c r="BC39" s="15">
        <f t="shared" si="21"/>
        <v>88.464687980871176</v>
      </c>
      <c r="BD39" s="16"/>
      <c r="BE39" s="15">
        <v>77.03900857116497</v>
      </c>
      <c r="BF39" s="15">
        <v>59.615252569797356</v>
      </c>
      <c r="BG39" s="15">
        <v>75.354893953030398</v>
      </c>
      <c r="BI39" s="15">
        <f t="shared" si="22"/>
        <v>70.669718364664234</v>
      </c>
      <c r="BJ39" s="15">
        <f t="shared" si="23"/>
        <v>19.220819027207519</v>
      </c>
      <c r="BK39" s="16"/>
      <c r="BL39" s="15">
        <v>35.650791557461936</v>
      </c>
      <c r="BM39" s="15">
        <v>36.909127531566533</v>
      </c>
      <c r="BO39" s="15">
        <f t="shared" si="28"/>
        <v>36.279959544514234</v>
      </c>
      <c r="BP39" s="15">
        <f>2*STDEV(BL39:BM39)</f>
        <v>1.7795558006006804</v>
      </c>
      <c r="BQ39" s="16"/>
      <c r="BR39" s="15">
        <v>20.933543751628715</v>
      </c>
      <c r="BS39" s="15">
        <v>44.475365577336795</v>
      </c>
      <c r="BT39" s="15">
        <v>44.098992100223953</v>
      </c>
      <c r="BU39" s="15">
        <v>39.075968022153475</v>
      </c>
      <c r="BV39" s="15">
        <v>45.266827734955591</v>
      </c>
      <c r="BW39" s="15">
        <v>44.260176869791515</v>
      </c>
      <c r="BX39" s="15">
        <v>43.850154968065802</v>
      </c>
      <c r="BY39" s="15">
        <v>35.708101433427238</v>
      </c>
      <c r="BZ39" s="15">
        <v>47.873466063348857</v>
      </c>
      <c r="CA39" s="15">
        <v>48.568633669215693</v>
      </c>
      <c r="CB39" s="15">
        <v>51.906380112001465</v>
      </c>
      <c r="CC39" s="15">
        <v>51.6981746758171</v>
      </c>
      <c r="CD39" s="15">
        <v>37.969392663516388</v>
      </c>
      <c r="CE39" s="15">
        <v>50.320845596177719</v>
      </c>
      <c r="CF39" s="15">
        <v>60.527841396951757</v>
      </c>
      <c r="CG39" s="15">
        <v>58.689114520997023</v>
      </c>
      <c r="CH39" s="15">
        <v>192.61054089407506</v>
      </c>
      <c r="CI39" s="15">
        <v>72.353459780353518</v>
      </c>
      <c r="CJ39" s="15">
        <v>27.809500152892166</v>
      </c>
      <c r="CL39" s="15">
        <f t="shared" si="24"/>
        <v>53.578762104364728</v>
      </c>
      <c r="CM39" s="15">
        <f t="shared" si="29"/>
        <v>71.114534419875781</v>
      </c>
      <c r="CN39" s="16"/>
      <c r="CO39" s="15">
        <v>31.558107718856082</v>
      </c>
      <c r="CP39" s="15">
        <v>34.930959982239614</v>
      </c>
      <c r="CQ39" s="15">
        <v>33.180969835550194</v>
      </c>
      <c r="CR39" s="15">
        <v>48.415423628789362</v>
      </c>
      <c r="CS39" s="15">
        <v>38.992677837884266</v>
      </c>
      <c r="CT39" s="15">
        <v>64.021574159875996</v>
      </c>
      <c r="CU39" s="15">
        <v>28.629417056891853</v>
      </c>
      <c r="CV39" s="15">
        <v>45.657128255441137</v>
      </c>
      <c r="CW39" s="15">
        <v>42.127292197994812</v>
      </c>
      <c r="CX39" s="15">
        <v>40.333999626758384</v>
      </c>
      <c r="CY39" s="15">
        <v>25.15346839343108</v>
      </c>
      <c r="CZ39" s="15">
        <v>51.704966978092187</v>
      </c>
      <c r="DA39" s="15">
        <v>32.098783165748031</v>
      </c>
      <c r="DC39" s="15">
        <f t="shared" si="26"/>
        <v>39.754212987504076</v>
      </c>
      <c r="DD39" s="15">
        <f t="shared" si="27"/>
        <v>21.42685060490458</v>
      </c>
      <c r="DE39" s="7"/>
      <c r="DF39" s="20">
        <v>40.459322092815974</v>
      </c>
      <c r="DG39" s="20">
        <v>40.704404205421589</v>
      </c>
      <c r="DH39" s="20">
        <v>40.551586564150689</v>
      </c>
      <c r="DI39" s="20">
        <v>40.383948816976726</v>
      </c>
      <c r="DJ39" s="1" t="s">
        <v>123</v>
      </c>
      <c r="DK39" s="21">
        <v>35.889479057731151</v>
      </c>
      <c r="DL39" s="21">
        <v>35.663134135961926</v>
      </c>
      <c r="DM39" s="21">
        <v>35.982279229394997</v>
      </c>
      <c r="DN39" s="20">
        <v>35.965016436218484</v>
      </c>
      <c r="DO39" s="20">
        <v>35.410105727706963</v>
      </c>
      <c r="DP39" s="20">
        <v>35.409719092451155</v>
      </c>
      <c r="DQ39" s="20">
        <v>35.416195207484968</v>
      </c>
      <c r="DR39" s="20">
        <v>35.36881308953437</v>
      </c>
      <c r="DS39" s="20">
        <v>39.059293754529804</v>
      </c>
      <c r="DT39" s="20">
        <v>38.855977252708435</v>
      </c>
      <c r="DU39" s="20">
        <v>39.137437383854753</v>
      </c>
      <c r="DV39" s="20">
        <v>38.952600199637054</v>
      </c>
      <c r="DW39" s="20">
        <v>39.030911688523652</v>
      </c>
      <c r="DX39" s="7"/>
      <c r="DY39" s="15">
        <v>75.604490928033371</v>
      </c>
      <c r="DZ39" s="15">
        <v>75.064670576105414</v>
      </c>
      <c r="EA39" s="15">
        <v>75.443836248659949</v>
      </c>
      <c r="EB39" s="15">
        <v>75.084948479831041</v>
      </c>
      <c r="EC39" s="15">
        <v>74.784865588495776</v>
      </c>
    </row>
    <row r="40" spans="1:133" x14ac:dyDescent="0.2">
      <c r="A40" s="8" t="s">
        <v>87</v>
      </c>
      <c r="B40" s="5" t="s">
        <v>127</v>
      </c>
      <c r="C40" s="1" t="s">
        <v>103</v>
      </c>
      <c r="D40" s="15">
        <v>3.2396927879616246</v>
      </c>
      <c r="E40" s="15">
        <v>3.423415781501645</v>
      </c>
      <c r="F40" s="15">
        <v>2.2518799309961595</v>
      </c>
      <c r="G40" s="15">
        <v>2.9779091045213026</v>
      </c>
      <c r="H40" s="15">
        <v>4.4142454739260675</v>
      </c>
      <c r="I40" s="15">
        <v>4.446922532185364</v>
      </c>
      <c r="J40" s="18">
        <v>3.3435695520501434</v>
      </c>
      <c r="K40" s="18">
        <v>2.8750756775689035</v>
      </c>
      <c r="L40" s="15">
        <v>1.7940282211791716</v>
      </c>
      <c r="M40" s="18">
        <v>3.1067881451911434</v>
      </c>
      <c r="N40" s="15">
        <v>4.1019563845946845</v>
      </c>
      <c r="O40" s="15">
        <v>2.7520730370454038</v>
      </c>
      <c r="P40" s="15">
        <v>1.8981583244689124</v>
      </c>
      <c r="Q40" s="15">
        <v>3.2590804316217787</v>
      </c>
      <c r="R40" s="3">
        <v>3.3108154350872203</v>
      </c>
      <c r="S40" s="15">
        <v>5.3066593721389648</v>
      </c>
      <c r="T40" s="15">
        <v>6.3463380068796651</v>
      </c>
      <c r="U40" s="15">
        <v>12.649502590401442</v>
      </c>
      <c r="V40" s="15">
        <v>2.8346270991378715</v>
      </c>
      <c r="W40" s="15">
        <v>3.598676405319678</v>
      </c>
      <c r="X40" s="15">
        <v>1.5477500148561245</v>
      </c>
      <c r="Y40" s="15">
        <v>1.7871016134629809</v>
      </c>
      <c r="Z40" s="15">
        <v>3.6442019622291042</v>
      </c>
      <c r="AA40" s="15">
        <v>2.3715059950937722</v>
      </c>
      <c r="AC40" s="15">
        <f t="shared" si="16"/>
        <v>3.6367489116424636</v>
      </c>
      <c r="AD40" s="15">
        <f t="shared" si="17"/>
        <v>4.449137644414173</v>
      </c>
      <c r="AE40" s="7"/>
      <c r="AF40" s="23">
        <v>3.9151122696896179</v>
      </c>
      <c r="AG40" s="15">
        <v>1.8026856931566564</v>
      </c>
      <c r="AH40" s="15">
        <v>1.830616198174595</v>
      </c>
      <c r="AI40" s="15">
        <v>2.5861269094742609</v>
      </c>
      <c r="AJ40" s="3">
        <v>2.1217343914213771</v>
      </c>
      <c r="AK40" s="15">
        <v>2.2068449832137165</v>
      </c>
      <c r="AL40" s="15">
        <v>2.3604238733049945</v>
      </c>
      <c r="AM40" s="15">
        <v>2.9464688605451039</v>
      </c>
      <c r="AN40" s="15">
        <v>4.0651415098546257</v>
      </c>
      <c r="AO40" s="15">
        <v>2.8565836569191685</v>
      </c>
      <c r="AP40" s="3">
        <v>6.12</v>
      </c>
      <c r="AQ40" s="3">
        <v>5.34</v>
      </c>
      <c r="AR40" s="15">
        <v>1.8701718140821377</v>
      </c>
      <c r="AT40" s="15">
        <f t="shared" si="18"/>
        <v>3.0786084738335577</v>
      </c>
      <c r="AU40" s="15">
        <f t="shared" si="19"/>
        <v>2.7798912212680027</v>
      </c>
      <c r="AV40" s="16"/>
      <c r="AW40" s="15">
        <v>30.629901614296241</v>
      </c>
      <c r="AX40" s="15">
        <v>22.810209675026449</v>
      </c>
      <c r="AY40" s="15">
        <v>22.68850904967033</v>
      </c>
      <c r="AZ40" s="15">
        <v>27.219653709488092</v>
      </c>
      <c r="BB40" s="15">
        <f t="shared" si="20"/>
        <v>25.837068512120275</v>
      </c>
      <c r="BC40" s="15">
        <f t="shared" si="21"/>
        <v>7.6557683769883447</v>
      </c>
      <c r="BD40" s="16"/>
      <c r="BE40" s="15">
        <v>7.9822524820321856</v>
      </c>
      <c r="BF40" s="15">
        <v>6.945439906222254</v>
      </c>
      <c r="BG40" s="15">
        <v>7.8483047315296579</v>
      </c>
      <c r="BI40" s="15">
        <f t="shared" si="22"/>
        <v>7.5919990399280328</v>
      </c>
      <c r="BJ40" s="15">
        <f t="shared" si="23"/>
        <v>1.1278555492614237</v>
      </c>
      <c r="BK40" s="16"/>
      <c r="BL40" s="15">
        <v>2.719725814948792</v>
      </c>
      <c r="BM40" s="15">
        <v>3.1536253153659839</v>
      </c>
      <c r="BO40" s="15">
        <f t="shared" si="28"/>
        <v>2.9366755651573877</v>
      </c>
      <c r="BP40" s="15">
        <f>2*STDEV(BL40:BM40)</f>
        <v>0.61362655819690326</v>
      </c>
      <c r="BQ40" s="16"/>
      <c r="BR40" s="15">
        <v>2.5528318436160409</v>
      </c>
      <c r="BS40" s="15">
        <v>5.0423618637283623</v>
      </c>
      <c r="BT40" s="15">
        <v>4.9221597109430988</v>
      </c>
      <c r="BU40" s="15">
        <v>4.4686875487958391</v>
      </c>
      <c r="BV40" s="15">
        <v>5.0422579480650001</v>
      </c>
      <c r="BW40" s="15">
        <v>5.0923797732649803</v>
      </c>
      <c r="BX40" s="15">
        <v>4.9726183912672699</v>
      </c>
      <c r="BY40" s="15">
        <v>4.2309072961755438</v>
      </c>
      <c r="BZ40" s="15">
        <v>5.3445890922963013</v>
      </c>
      <c r="CA40" s="15">
        <v>5.3551469416356667</v>
      </c>
      <c r="CB40" s="15">
        <v>5.5490603684591928</v>
      </c>
      <c r="CC40" s="15">
        <v>5.654776854457455</v>
      </c>
      <c r="CD40" s="15">
        <v>4.2685405837033255</v>
      </c>
      <c r="CE40" s="15">
        <v>5.5168401075836631</v>
      </c>
      <c r="CF40" s="15">
        <v>6.3322517814519026</v>
      </c>
      <c r="CG40" s="15">
        <v>5.9664000676528834</v>
      </c>
      <c r="CH40" s="15">
        <v>18.248869291114087</v>
      </c>
      <c r="CI40" s="15">
        <v>7.5356513085147423</v>
      </c>
      <c r="CJ40" s="15">
        <v>3.2762839632250151</v>
      </c>
      <c r="CL40" s="15">
        <f t="shared" si="24"/>
        <v>5.7564534071552833</v>
      </c>
      <c r="CM40" s="15">
        <f t="shared" si="29"/>
        <v>6.4192151089147771</v>
      </c>
      <c r="CN40" s="16"/>
      <c r="CO40" s="15">
        <v>3.5002713841631756</v>
      </c>
      <c r="CP40" s="15">
        <v>4.4447302286811832</v>
      </c>
      <c r="CQ40" s="15">
        <v>3.8185312096723401</v>
      </c>
      <c r="CR40" s="15">
        <v>4.7478082816888865</v>
      </c>
      <c r="CS40" s="15">
        <v>4.4479838154236502</v>
      </c>
      <c r="CT40" s="15">
        <v>6.6452681243610607</v>
      </c>
      <c r="CU40" s="15">
        <v>3.1819452966010044</v>
      </c>
      <c r="CV40" s="15">
        <v>4.9408629843607512</v>
      </c>
      <c r="CW40" s="15">
        <v>4.6136928236230741</v>
      </c>
      <c r="CX40" s="15">
        <v>4.901702316966662</v>
      </c>
      <c r="CY40" s="15">
        <v>3.4256270378369793</v>
      </c>
      <c r="CZ40" s="15">
        <v>5.7797918754408819</v>
      </c>
      <c r="DA40" s="15">
        <v>3.5219385071833851</v>
      </c>
      <c r="DC40" s="15">
        <f t="shared" si="26"/>
        <v>4.4592426066156188</v>
      </c>
      <c r="DD40" s="15">
        <f t="shared" si="27"/>
        <v>1.9971875678645783</v>
      </c>
      <c r="DE40" s="7"/>
      <c r="DF40" s="20">
        <v>5.6433832039807692</v>
      </c>
      <c r="DG40" s="20">
        <v>5.6256487573037477</v>
      </c>
      <c r="DH40" s="20">
        <v>5.7332814169681949</v>
      </c>
      <c r="DI40" s="20">
        <v>5.5045875959224846</v>
      </c>
      <c r="DJ40" s="1" t="s">
        <v>123</v>
      </c>
      <c r="DK40" s="21">
        <v>4.9304691952904118</v>
      </c>
      <c r="DL40" s="21">
        <v>4.9315420432402757</v>
      </c>
      <c r="DM40" s="21">
        <v>4.94836788564188</v>
      </c>
      <c r="DN40" s="20">
        <v>4.7331507127657817</v>
      </c>
      <c r="DO40" s="20">
        <v>4.5801776065628257</v>
      </c>
      <c r="DP40" s="20">
        <v>4.6273997843743233</v>
      </c>
      <c r="DQ40" s="20">
        <v>4.5462650980903456</v>
      </c>
      <c r="DR40" s="20">
        <v>4.5943840061321302</v>
      </c>
      <c r="DS40" s="20">
        <v>5.3441790948486538</v>
      </c>
      <c r="DT40" s="20">
        <v>5.3269281612758794</v>
      </c>
      <c r="DU40" s="20">
        <v>5.3974594563648024</v>
      </c>
      <c r="DV40" s="20">
        <v>5.3048892704177533</v>
      </c>
      <c r="DW40" s="20">
        <v>5.2201552796103527</v>
      </c>
      <c r="DX40" s="7"/>
      <c r="DY40" s="15">
        <v>8.6281618827732522</v>
      </c>
      <c r="DZ40" s="15">
        <v>8.5792195593415261</v>
      </c>
      <c r="EA40" s="15">
        <v>8.5700922612575212</v>
      </c>
      <c r="EB40" s="15">
        <v>8.5587636617507421</v>
      </c>
      <c r="EC40" s="15">
        <v>8.5411704119459753</v>
      </c>
    </row>
    <row r="41" spans="1:133" x14ac:dyDescent="0.2">
      <c r="A41" s="8" t="s">
        <v>89</v>
      </c>
      <c r="B41" s="5" t="s">
        <v>127</v>
      </c>
      <c r="C41" s="1" t="s">
        <v>103</v>
      </c>
      <c r="D41" s="15">
        <v>12.992422917277988</v>
      </c>
      <c r="E41" s="15">
        <v>13.006102201063474</v>
      </c>
      <c r="F41" s="15">
        <v>9.0360708769231906</v>
      </c>
      <c r="G41" s="15">
        <v>10.739402601028351</v>
      </c>
      <c r="H41" s="15">
        <v>14.362635401244219</v>
      </c>
      <c r="I41" s="15">
        <v>14.646649292848256</v>
      </c>
      <c r="J41" s="18">
        <v>11.981961013780122</v>
      </c>
      <c r="K41" s="18">
        <v>10.05507409324437</v>
      </c>
      <c r="L41" s="15">
        <v>6.2968027280794434</v>
      </c>
      <c r="M41" s="18">
        <v>11.682499522906312</v>
      </c>
      <c r="N41" s="15">
        <v>13.666579353210921</v>
      </c>
      <c r="O41" s="15">
        <v>8.7554560818994016</v>
      </c>
      <c r="P41" s="15">
        <v>6.3829522452161331</v>
      </c>
      <c r="Q41" s="15">
        <v>11.419192429710609</v>
      </c>
      <c r="R41" s="3">
        <v>11.688803203970876</v>
      </c>
      <c r="S41" s="15">
        <v>18.875537074983519</v>
      </c>
      <c r="T41" s="15">
        <v>20.135257783915723</v>
      </c>
      <c r="U41" s="15">
        <v>48.403267216449251</v>
      </c>
      <c r="V41" s="15">
        <v>10.116786312751607</v>
      </c>
      <c r="W41" s="15">
        <v>12.882149823197162</v>
      </c>
      <c r="X41" s="15">
        <v>5.7493435804502209</v>
      </c>
      <c r="Y41" s="15">
        <v>6.4592751129821604</v>
      </c>
      <c r="Z41" s="15">
        <v>12.797917855000026</v>
      </c>
      <c r="AA41" s="15">
        <v>8.4745794022385894</v>
      </c>
      <c r="AC41" s="15">
        <f t="shared" si="16"/>
        <v>12.941946588515497</v>
      </c>
      <c r="AD41" s="15">
        <f t="shared" si="17"/>
        <v>16.739318291121023</v>
      </c>
      <c r="AE41" s="7"/>
      <c r="AF41" s="23">
        <v>17.272314948667649</v>
      </c>
      <c r="AG41" s="15">
        <v>9.2022382305794448</v>
      </c>
      <c r="AH41" s="15">
        <v>9.3987794745257993</v>
      </c>
      <c r="AI41" s="15">
        <v>10.853722301628787</v>
      </c>
      <c r="AJ41" s="3">
        <v>9.8015003549372075</v>
      </c>
      <c r="AK41" s="15">
        <v>11.457502754452332</v>
      </c>
      <c r="AL41" s="15">
        <v>9.9340460480876231</v>
      </c>
      <c r="AM41" s="15">
        <v>14.173976699902045</v>
      </c>
      <c r="AN41" s="15">
        <v>18.486380957436992</v>
      </c>
      <c r="AO41" s="15">
        <v>14.149485348323418</v>
      </c>
      <c r="AP41" s="3">
        <v>25.19</v>
      </c>
      <c r="AQ41" s="3">
        <v>22.81</v>
      </c>
      <c r="AR41" s="15">
        <v>8.6330094471172121</v>
      </c>
      <c r="AT41" s="15">
        <f t="shared" si="18"/>
        <v>13.950996658896809</v>
      </c>
      <c r="AU41" s="15">
        <f t="shared" si="19"/>
        <v>10.911864002783547</v>
      </c>
      <c r="AV41" s="16"/>
      <c r="AW41" s="15">
        <v>106.56408163424253</v>
      </c>
      <c r="AX41" s="15">
        <v>86.095582988368761</v>
      </c>
      <c r="AY41" s="15">
        <v>88.968410167265404</v>
      </c>
      <c r="AZ41" s="15">
        <v>104.03477540131448</v>
      </c>
      <c r="BB41" s="15">
        <f t="shared" si="20"/>
        <v>96.415712547797796</v>
      </c>
      <c r="BC41" s="15">
        <f t="shared" si="21"/>
        <v>20.752731571242347</v>
      </c>
      <c r="BD41" s="16"/>
      <c r="BE41" s="15">
        <v>27.233857833901041</v>
      </c>
      <c r="BF41" s="15">
        <v>25.753331864411273</v>
      </c>
      <c r="BG41" s="15">
        <v>26.976021308143942</v>
      </c>
      <c r="BI41" s="15">
        <f t="shared" si="22"/>
        <v>26.654403668818748</v>
      </c>
      <c r="BJ41" s="15">
        <f t="shared" si="23"/>
        <v>1.5818567773692229</v>
      </c>
      <c r="BK41" s="16"/>
      <c r="BL41" s="15">
        <v>9.8143295898903098</v>
      </c>
      <c r="BM41" s="15">
        <v>11.692404891071956</v>
      </c>
      <c r="BO41" s="15">
        <f t="shared" si="28"/>
        <v>10.753367240481133</v>
      </c>
      <c r="BP41" s="15">
        <f>2*STDEV(BL41:BM41)</f>
        <v>2.6559995620890184</v>
      </c>
      <c r="BQ41" s="16"/>
      <c r="BR41" s="15">
        <v>10.051481528613683</v>
      </c>
      <c r="BS41" s="15">
        <v>19.3911235512617</v>
      </c>
      <c r="BT41" s="15">
        <v>18.29781496480523</v>
      </c>
      <c r="BU41" s="15">
        <v>17.222876096901487</v>
      </c>
      <c r="BV41" s="15">
        <v>18.782720746584168</v>
      </c>
      <c r="BW41" s="15">
        <v>19.334867110571171</v>
      </c>
      <c r="BX41" s="15">
        <v>18.882253835584812</v>
      </c>
      <c r="BY41" s="15">
        <v>17.391736014110414</v>
      </c>
      <c r="BZ41" s="15">
        <v>20.569746894979389</v>
      </c>
      <c r="CA41" s="15">
        <v>20.213172163071476</v>
      </c>
      <c r="CB41" s="15">
        <v>20.629749177894404</v>
      </c>
      <c r="CC41" s="15">
        <v>21.78099109140463</v>
      </c>
      <c r="CD41" s="15">
        <v>16.51532670169258</v>
      </c>
      <c r="CE41" s="15">
        <v>20.893425433422252</v>
      </c>
      <c r="CF41" s="15">
        <v>23.209593202966815</v>
      </c>
      <c r="CG41" s="15">
        <v>21.184301857569956</v>
      </c>
      <c r="CH41" s="15">
        <v>62.434089781343332</v>
      </c>
      <c r="CI41" s="15">
        <v>26.40859421114537</v>
      </c>
      <c r="CJ41" s="15">
        <v>12.326538811374494</v>
      </c>
      <c r="CL41" s="15">
        <f t="shared" si="24"/>
        <v>21.343179114489335</v>
      </c>
      <c r="CM41" s="15">
        <f t="shared" si="29"/>
        <v>21.159917782033244</v>
      </c>
      <c r="CN41" s="16"/>
      <c r="CO41" s="15">
        <v>13.241489075649806</v>
      </c>
      <c r="CP41" s="15">
        <v>18.394314899016585</v>
      </c>
      <c r="CQ41" s="15">
        <v>14.269905632595316</v>
      </c>
      <c r="CR41" s="15">
        <v>17.183824508689796</v>
      </c>
      <c r="CS41" s="15">
        <v>18.009745076694049</v>
      </c>
      <c r="CT41" s="15">
        <v>24.055951468850196</v>
      </c>
      <c r="CU41" s="15">
        <v>12.281470683210241</v>
      </c>
      <c r="CV41" s="15">
        <v>17.484844259867252</v>
      </c>
      <c r="CW41" s="15">
        <v>17.241023857546107</v>
      </c>
      <c r="CX41" s="15">
        <v>20.114087894089952</v>
      </c>
      <c r="CY41" s="15">
        <v>16.653527155106396</v>
      </c>
      <c r="CZ41" s="15">
        <v>22.132878528189728</v>
      </c>
      <c r="DA41" s="15">
        <v>14.108000182238078</v>
      </c>
      <c r="DC41" s="15">
        <f t="shared" si="26"/>
        <v>17.320851017057194</v>
      </c>
      <c r="DD41" s="15">
        <f t="shared" si="27"/>
        <v>6.8340044051753672</v>
      </c>
      <c r="DE41" s="7"/>
      <c r="DF41" s="20">
        <v>25.363530377806505</v>
      </c>
      <c r="DG41" s="20">
        <v>26.839657060251529</v>
      </c>
      <c r="DH41" s="20">
        <v>26.325586944624952</v>
      </c>
      <c r="DI41" s="20">
        <v>25.447722453150689</v>
      </c>
      <c r="DJ41" s="1" t="s">
        <v>123</v>
      </c>
      <c r="DK41" s="21">
        <v>22.754773620207708</v>
      </c>
      <c r="DL41" s="21">
        <v>22.703129538648739</v>
      </c>
      <c r="DM41" s="21">
        <v>23.512325658168159</v>
      </c>
      <c r="DN41" s="20">
        <v>22.50859761502986</v>
      </c>
      <c r="DO41" s="20">
        <v>22.115970493786371</v>
      </c>
      <c r="DP41" s="20">
        <v>21.378780538404385</v>
      </c>
      <c r="DQ41" s="20">
        <v>21.877929873866684</v>
      </c>
      <c r="DR41" s="20">
        <v>21.792852658871993</v>
      </c>
      <c r="DS41" s="20">
        <v>24.935588911379941</v>
      </c>
      <c r="DT41" s="20">
        <v>24.86563985962438</v>
      </c>
      <c r="DU41" s="20">
        <v>24.283388462965164</v>
      </c>
      <c r="DV41" s="20">
        <v>24.333083383779528</v>
      </c>
      <c r="DW41" s="20">
        <v>24.162596096437134</v>
      </c>
      <c r="DX41" s="7"/>
      <c r="DY41" s="15">
        <v>32.001932966426267</v>
      </c>
      <c r="DZ41" s="15">
        <v>32.183172897516577</v>
      </c>
      <c r="EA41" s="15">
        <v>31.70460683962688</v>
      </c>
      <c r="EB41" s="15">
        <v>31.735806148642318</v>
      </c>
      <c r="EC41" s="15">
        <v>31.851273979698092</v>
      </c>
    </row>
    <row r="42" spans="1:133" x14ac:dyDescent="0.2">
      <c r="A42" s="8" t="s">
        <v>90</v>
      </c>
      <c r="B42" s="5" t="s">
        <v>127</v>
      </c>
      <c r="C42" s="1" t="s">
        <v>103</v>
      </c>
      <c r="D42" s="15">
        <v>2.8434843944317034</v>
      </c>
      <c r="E42" s="15">
        <v>2.2928517824350978</v>
      </c>
      <c r="F42" s="15">
        <v>1.7762114931323827</v>
      </c>
      <c r="G42" s="15">
        <v>1.5939208193313377</v>
      </c>
      <c r="H42" s="15">
        <v>2.1011253128704488</v>
      </c>
      <c r="I42" s="15">
        <v>2.1500164955067338</v>
      </c>
      <c r="J42" s="18">
        <v>1.9079386418910593</v>
      </c>
      <c r="K42" s="18">
        <v>1.5223757071240775</v>
      </c>
      <c r="L42" s="15">
        <v>1.0699422237202172</v>
      </c>
      <c r="M42" s="18">
        <v>2.0176226697755917</v>
      </c>
      <c r="N42" s="15">
        <v>2.2224006582001223</v>
      </c>
      <c r="O42" s="15">
        <v>1.1922468749787674</v>
      </c>
      <c r="P42" s="15">
        <v>1.1940987115906325</v>
      </c>
      <c r="Q42" s="15">
        <v>2.0695111901177046</v>
      </c>
      <c r="R42" s="3">
        <v>1.910706146479799</v>
      </c>
      <c r="S42" s="15">
        <v>3.3626322675028493</v>
      </c>
      <c r="T42" s="15">
        <v>2.627308770363872</v>
      </c>
      <c r="U42" s="15">
        <v>9.3919798204714002</v>
      </c>
      <c r="V42" s="15">
        <v>1.6948624254511548</v>
      </c>
      <c r="W42" s="15">
        <v>2.1507614621626372</v>
      </c>
      <c r="X42" s="15">
        <v>1.1039130733285756</v>
      </c>
      <c r="Y42" s="15">
        <v>1.0927264517531476</v>
      </c>
      <c r="Z42" s="15">
        <v>2.0642477486550805</v>
      </c>
      <c r="AA42" s="15">
        <v>1.3003400117072672</v>
      </c>
      <c r="AC42" s="15">
        <f t="shared" si="16"/>
        <v>2.1938843813742364</v>
      </c>
      <c r="AD42" s="15">
        <f t="shared" si="17"/>
        <v>3.2766933591037701</v>
      </c>
      <c r="AE42" s="7"/>
      <c r="AF42" s="23">
        <v>4.185756662653537</v>
      </c>
      <c r="AG42" s="15">
        <v>3.1193780626209349</v>
      </c>
      <c r="AH42" s="15">
        <v>2.8658143921502623</v>
      </c>
      <c r="AI42" s="15">
        <v>2.6997343520328738</v>
      </c>
      <c r="AJ42" s="3">
        <v>2.7598370058626811</v>
      </c>
      <c r="AK42" s="15">
        <v>3.3788700776646685</v>
      </c>
      <c r="AL42" s="15">
        <v>2.4671427346725792</v>
      </c>
      <c r="AM42" s="15">
        <v>3.9247780808273047</v>
      </c>
      <c r="AN42" s="15">
        <v>4.4342357418248355</v>
      </c>
      <c r="AO42" s="15">
        <v>4.0662325735365821</v>
      </c>
      <c r="AP42" s="3">
        <v>4.96</v>
      </c>
      <c r="AQ42" s="3">
        <v>5.44</v>
      </c>
      <c r="AR42" s="15">
        <v>2.071295358703289</v>
      </c>
      <c r="AT42" s="15">
        <f t="shared" si="18"/>
        <v>3.5671596186576573</v>
      </c>
      <c r="AU42" s="15">
        <f t="shared" si="19"/>
        <v>2.0443966779432858</v>
      </c>
      <c r="AV42" s="16"/>
      <c r="AW42" s="15">
        <v>15.494356320082046</v>
      </c>
      <c r="AX42" s="15">
        <v>13.849417472796832</v>
      </c>
      <c r="AY42" s="15">
        <v>14.525888836476295</v>
      </c>
      <c r="AZ42" s="15">
        <v>16.773224987050394</v>
      </c>
      <c r="BB42" s="15">
        <f t="shared" si="20"/>
        <v>15.160721904101393</v>
      </c>
      <c r="BC42" s="15">
        <f t="shared" si="21"/>
        <v>2.5387688489649349</v>
      </c>
      <c r="BD42" s="16"/>
      <c r="BE42" s="15">
        <v>3.7864067820193066</v>
      </c>
      <c r="BF42" s="15">
        <v>4.0070064203314679</v>
      </c>
      <c r="BG42" s="15">
        <v>3.8349835413858555</v>
      </c>
      <c r="BI42" s="15">
        <f t="shared" si="22"/>
        <v>3.87613224791221</v>
      </c>
      <c r="BJ42" s="15">
        <f t="shared" si="23"/>
        <v>0.23182719549231609</v>
      </c>
      <c r="BK42" s="16"/>
      <c r="BL42" s="15">
        <v>1.0810344532194383</v>
      </c>
      <c r="BM42" s="15">
        <v>1.618669663075889</v>
      </c>
      <c r="BO42" s="15">
        <f t="shared" si="28"/>
        <v>1.3498520581476636</v>
      </c>
      <c r="BP42" s="15">
        <f>2*STDEV(BL42:BM42)</f>
        <v>0.7603310053882979</v>
      </c>
      <c r="BQ42" s="16"/>
      <c r="BR42" s="15">
        <v>1.9177808566786176</v>
      </c>
      <c r="BS42" s="15">
        <v>3.5905546263246224</v>
      </c>
      <c r="BT42" s="15">
        <v>3.4876753617300871</v>
      </c>
      <c r="BU42" s="15">
        <v>3.4771231939692631</v>
      </c>
      <c r="BV42" s="15">
        <v>3.7343496490705226</v>
      </c>
      <c r="BW42" s="15">
        <v>3.7595803062306317</v>
      </c>
      <c r="BX42" s="15">
        <v>3.9199376755109197</v>
      </c>
      <c r="BY42" s="15">
        <v>3.705862048072988</v>
      </c>
      <c r="BZ42" s="15">
        <v>4.1811866029143783</v>
      </c>
      <c r="CA42" s="15">
        <v>3.4184191740493519</v>
      </c>
      <c r="CB42" s="15">
        <v>3.8548584162078354</v>
      </c>
      <c r="CC42" s="15">
        <v>4.0408714723083676</v>
      </c>
      <c r="CD42" s="15">
        <v>3.3628642278911229</v>
      </c>
      <c r="CE42" s="15">
        <v>3.926310279306076</v>
      </c>
      <c r="CF42" s="15">
        <v>4.0955091506854444</v>
      </c>
      <c r="CG42" s="15">
        <v>3.3398887680412677</v>
      </c>
      <c r="CH42" s="15">
        <v>8.06278631111255</v>
      </c>
      <c r="CI42" s="15">
        <v>4.4320120412086279</v>
      </c>
      <c r="CJ42" s="15">
        <v>2.3135577460818104</v>
      </c>
      <c r="CL42" s="15">
        <f t="shared" si="24"/>
        <v>3.8221646267049727</v>
      </c>
      <c r="CM42" s="15">
        <f t="shared" si="29"/>
        <v>2.3779810075131977</v>
      </c>
      <c r="CN42" s="16"/>
      <c r="CO42" s="15">
        <v>2.5606859099240906</v>
      </c>
      <c r="CP42" s="15">
        <v>4.4532871979677839</v>
      </c>
      <c r="CQ42" s="15">
        <v>2.847255191221072</v>
      </c>
      <c r="CR42" s="15">
        <v>2.5054638748163964</v>
      </c>
      <c r="CS42" s="15">
        <v>3.6719642516823003</v>
      </c>
      <c r="CT42" s="15">
        <v>4.0005129457047923</v>
      </c>
      <c r="CU42" s="15">
        <v>2.5445515738070874</v>
      </c>
      <c r="CV42" s="15">
        <v>3.1283358425012096</v>
      </c>
      <c r="CW42" s="15">
        <v>3.1185200532906934</v>
      </c>
      <c r="CX42" s="15">
        <v>4.2039917788204137</v>
      </c>
      <c r="CY42" s="15">
        <v>4.4155939289803463</v>
      </c>
      <c r="CZ42" s="15">
        <v>4.2401329767080318</v>
      </c>
      <c r="DA42" s="15">
        <v>3.2566477982643516</v>
      </c>
      <c r="DC42" s="15">
        <f t="shared" si="26"/>
        <v>3.4574571787452744</v>
      </c>
      <c r="DD42" s="15">
        <f t="shared" si="27"/>
        <v>1.4832709718969062</v>
      </c>
      <c r="DE42" s="7"/>
      <c r="DF42" s="20">
        <v>6.4242364568016761</v>
      </c>
      <c r="DG42" s="20">
        <v>6.3522560524331606</v>
      </c>
      <c r="DH42" s="20">
        <v>6.3981216722385836</v>
      </c>
      <c r="DI42" s="20">
        <v>6.5123762919148911</v>
      </c>
      <c r="DJ42" s="1" t="s">
        <v>123</v>
      </c>
      <c r="DK42" s="21">
        <v>5.7415045862469718</v>
      </c>
      <c r="DL42" s="21">
        <v>5.74568937413461</v>
      </c>
      <c r="DM42" s="21">
        <v>5.65271808759789</v>
      </c>
      <c r="DN42" s="20">
        <v>5.6163178851614219</v>
      </c>
      <c r="DO42" s="20">
        <v>5.5405314794100198</v>
      </c>
      <c r="DP42" s="20">
        <v>5.59445970516275</v>
      </c>
      <c r="DQ42" s="20">
        <v>5.676553546402781</v>
      </c>
      <c r="DR42" s="20">
        <v>5.5428168248020793</v>
      </c>
      <c r="DS42" s="20">
        <v>6.15092735492148</v>
      </c>
      <c r="DT42" s="20">
        <v>6.0546378013166926</v>
      </c>
      <c r="DU42" s="20">
        <v>6.0366395029105329</v>
      </c>
      <c r="DV42" s="20">
        <v>6.2225974310172099</v>
      </c>
      <c r="DW42" s="20">
        <v>5.9416178916603268</v>
      </c>
      <c r="DX42" s="7"/>
      <c r="DY42" s="15">
        <v>5.7313724762598524</v>
      </c>
      <c r="DZ42" s="15">
        <v>5.761689499133686</v>
      </c>
      <c r="EA42" s="15">
        <v>5.6757593045268262</v>
      </c>
      <c r="EB42" s="15">
        <v>5.645189649772961</v>
      </c>
      <c r="EC42" s="15">
        <v>5.5911379323896462</v>
      </c>
    </row>
    <row r="43" spans="1:133" x14ac:dyDescent="0.2">
      <c r="A43" s="8" t="s">
        <v>93</v>
      </c>
      <c r="B43" s="5" t="s">
        <v>127</v>
      </c>
      <c r="C43" s="1" t="s">
        <v>103</v>
      </c>
      <c r="D43" s="15">
        <v>1.8173252296349873</v>
      </c>
      <c r="E43" s="15">
        <v>0.72637670837784118</v>
      </c>
      <c r="F43" s="15">
        <v>0.51483386077545568</v>
      </c>
      <c r="G43" s="15">
        <v>0.48108035866636756</v>
      </c>
      <c r="H43" s="15">
        <v>0.46873967837090313</v>
      </c>
      <c r="I43" s="15">
        <v>0.598770216426181</v>
      </c>
      <c r="J43" s="18">
        <v>0.56408157003112869</v>
      </c>
      <c r="K43" s="18">
        <v>0.43958385961836477</v>
      </c>
      <c r="L43" s="15">
        <v>0.31466399866881584</v>
      </c>
      <c r="M43" s="18">
        <v>0.54442864572181415</v>
      </c>
      <c r="N43" s="15">
        <v>0.53374202544982141</v>
      </c>
      <c r="O43" s="15">
        <v>0.28600533474123974</v>
      </c>
      <c r="P43" s="15">
        <v>0.31187760235250561</v>
      </c>
      <c r="Q43" s="15">
        <v>0.48955777993006766</v>
      </c>
      <c r="R43" s="3">
        <v>0.49783581884839001</v>
      </c>
      <c r="S43" s="15">
        <v>0.80487176955464346</v>
      </c>
      <c r="T43" s="15">
        <v>0.6191953069829208</v>
      </c>
      <c r="U43" s="15">
        <v>1.9922281242185353</v>
      </c>
      <c r="V43" s="15">
        <v>0.43779121878488458</v>
      </c>
      <c r="W43" s="15">
        <v>0.6036847670803942</v>
      </c>
      <c r="X43" s="15">
        <v>0.25271242682844597</v>
      </c>
      <c r="Y43" s="15">
        <v>0.24595142768700251</v>
      </c>
      <c r="Z43" s="15">
        <v>0.46959050371268357</v>
      </c>
      <c r="AA43" s="15">
        <v>0.33531417520949358</v>
      </c>
      <c r="AC43" s="15">
        <f t="shared" si="16"/>
        <v>0.59792676698637026</v>
      </c>
      <c r="AD43" s="15">
        <f t="shared" si="17"/>
        <v>0.85430111023468758</v>
      </c>
      <c r="AE43" s="7"/>
      <c r="AF43" s="23">
        <v>1.3317942437112227</v>
      </c>
      <c r="AG43" s="15">
        <v>1.1631611590070783</v>
      </c>
      <c r="AH43" s="15">
        <v>1.1899476649789311</v>
      </c>
      <c r="AI43" s="15">
        <v>0.97695619296511627</v>
      </c>
      <c r="AJ43" s="3">
        <v>1.0892229176364103</v>
      </c>
      <c r="AK43" s="15">
        <v>1.3749761907961706</v>
      </c>
      <c r="AL43" s="15">
        <v>0.84935076752623018</v>
      </c>
      <c r="AM43" s="15">
        <v>1.5335558326722152</v>
      </c>
      <c r="AN43" s="15">
        <v>1.6925408235638961</v>
      </c>
      <c r="AO43" s="15">
        <v>1.5409417795131199</v>
      </c>
      <c r="AP43" s="3">
        <v>1.66</v>
      </c>
      <c r="AQ43" s="3">
        <v>1.79</v>
      </c>
      <c r="AR43" s="15">
        <v>0.99734227172479417</v>
      </c>
      <c r="AT43" s="15">
        <f t="shared" si="18"/>
        <v>1.3222915264688604</v>
      </c>
      <c r="AU43" s="15">
        <f t="shared" si="19"/>
        <v>0.60851434033194896</v>
      </c>
      <c r="AV43" s="16"/>
      <c r="AW43" s="15">
        <v>3.7900398239505053</v>
      </c>
      <c r="AX43" s="15">
        <v>2.9987758321243021</v>
      </c>
      <c r="AY43" s="15">
        <v>3.0613863750302661</v>
      </c>
      <c r="AZ43" s="15">
        <v>3.8529558118749234</v>
      </c>
      <c r="BB43" s="15">
        <f t="shared" si="20"/>
        <v>3.4257894607449995</v>
      </c>
      <c r="BC43" s="15">
        <f t="shared" si="21"/>
        <v>0.91671854389390683</v>
      </c>
      <c r="BD43" s="16"/>
      <c r="BE43" s="15">
        <v>0.91517693129036193</v>
      </c>
      <c r="BF43" s="15">
        <v>1.0176342765483191</v>
      </c>
      <c r="BG43" s="15">
        <v>0.9977734500006683</v>
      </c>
      <c r="BI43" s="15">
        <f t="shared" si="22"/>
        <v>0.97686155261311647</v>
      </c>
      <c r="BJ43" s="15">
        <f t="shared" si="23"/>
        <v>0.10867120112684284</v>
      </c>
      <c r="BK43" s="16"/>
      <c r="BL43" s="1" t="s">
        <v>124</v>
      </c>
      <c r="BM43" s="15">
        <v>0.42496301388202395</v>
      </c>
      <c r="BO43" s="15">
        <f t="shared" si="28"/>
        <v>0.42496301388202395</v>
      </c>
      <c r="BP43" s="15" t="s">
        <v>123</v>
      </c>
      <c r="BQ43" s="7"/>
      <c r="BR43" s="15">
        <v>0.44244327909129899</v>
      </c>
      <c r="BS43" s="15">
        <v>1.0468071333631681</v>
      </c>
      <c r="BT43" s="15">
        <v>0.97379433883643518</v>
      </c>
      <c r="BU43" s="15">
        <v>0.95038447203005705</v>
      </c>
      <c r="BV43" s="15">
        <v>0.96927847193568129</v>
      </c>
      <c r="BW43" s="15">
        <v>1.0068345518782778</v>
      </c>
      <c r="BX43" s="15">
        <v>0.9865869173206292</v>
      </c>
      <c r="BY43" s="15">
        <v>0.97013035045902918</v>
      </c>
      <c r="BZ43" s="15">
        <v>1.070322213810845</v>
      </c>
      <c r="CA43" s="15">
        <v>0.83670839744414005</v>
      </c>
      <c r="CB43" s="15">
        <v>0.97349727091064309</v>
      </c>
      <c r="CC43" s="15">
        <v>0.94579252381958256</v>
      </c>
      <c r="CD43" s="15">
        <v>0.89372591712224048</v>
      </c>
      <c r="CE43" s="15">
        <v>0.92946183102207913</v>
      </c>
      <c r="CF43" s="15">
        <v>1.0725456884719806</v>
      </c>
      <c r="CG43" s="15">
        <v>0.90502609803207468</v>
      </c>
      <c r="CH43" s="15">
        <v>1.7376584957383798</v>
      </c>
      <c r="CI43" s="15">
        <v>1.1533575488451391</v>
      </c>
      <c r="CJ43" s="15">
        <v>0.5902107009153279</v>
      </c>
      <c r="CL43" s="15">
        <f t="shared" si="24"/>
        <v>0.97129295794984272</v>
      </c>
      <c r="CM43" s="15">
        <f t="shared" si="29"/>
        <v>0.49531190717392715</v>
      </c>
      <c r="CN43" s="16"/>
      <c r="CO43" s="15">
        <v>0.67067830028499997</v>
      </c>
      <c r="CP43" s="15">
        <v>1.3306588093977343</v>
      </c>
      <c r="CQ43" s="15">
        <v>0.72139381782783318</v>
      </c>
      <c r="CR43" s="15">
        <v>0.58065267032192036</v>
      </c>
      <c r="CS43" s="15">
        <v>0.99483526029632219</v>
      </c>
      <c r="CT43" s="15">
        <v>1.1418939830515029</v>
      </c>
      <c r="CU43" s="15">
        <v>0.60540809929742045</v>
      </c>
      <c r="CV43" s="15">
        <v>0.74750870326090135</v>
      </c>
      <c r="CW43" s="15">
        <v>0.83020047444349299</v>
      </c>
      <c r="CX43" s="15">
        <v>1.3078240474581517</v>
      </c>
      <c r="CY43" s="15">
        <v>1.6202058353462387</v>
      </c>
      <c r="CZ43" s="15">
        <v>1.0799660281897521</v>
      </c>
      <c r="DA43" s="15">
        <v>0.78314298453333508</v>
      </c>
      <c r="DC43" s="15">
        <f t="shared" si="26"/>
        <v>0.95495146259304653</v>
      </c>
      <c r="DD43" s="15">
        <f t="shared" si="27"/>
        <v>0.64450480486414863</v>
      </c>
      <c r="DE43" s="7"/>
      <c r="DF43" s="20">
        <v>2.2094627121045436</v>
      </c>
      <c r="DG43" s="20">
        <v>2.2138573337364447</v>
      </c>
      <c r="DH43" s="20">
        <v>2.1946961682388211</v>
      </c>
      <c r="DI43" s="20">
        <v>2.1624090351792402</v>
      </c>
      <c r="DJ43" s="1" t="s">
        <v>123</v>
      </c>
      <c r="DK43" s="21">
        <v>1.9285665549382087</v>
      </c>
      <c r="DL43" s="21">
        <v>2.0396055292838944</v>
      </c>
      <c r="DM43" s="21">
        <v>1.9948931062244655</v>
      </c>
      <c r="DN43" s="20">
        <v>2.0970047612634439</v>
      </c>
      <c r="DO43" s="20">
        <v>2.0195595366154366</v>
      </c>
      <c r="DP43" s="20">
        <v>2.0340999306923564</v>
      </c>
      <c r="DQ43" s="20">
        <v>2.0012288706174255</v>
      </c>
      <c r="DR43" s="20">
        <v>2.042603271165838</v>
      </c>
      <c r="DS43" s="20">
        <v>2.1480344738378894</v>
      </c>
      <c r="DT43" s="20">
        <v>2.0701159934185243</v>
      </c>
      <c r="DU43" s="20">
        <v>2.1252084397450544</v>
      </c>
      <c r="DV43" s="20">
        <v>2.012508383917226</v>
      </c>
      <c r="DW43" s="20">
        <v>2.0742049894299353</v>
      </c>
      <c r="DX43" s="7"/>
      <c r="DY43" s="15">
        <v>1.6093807940068781</v>
      </c>
      <c r="DZ43" s="15">
        <v>1.5844052031395677</v>
      </c>
      <c r="EA43" s="15">
        <v>1.6167822757106181</v>
      </c>
      <c r="EB43" s="15">
        <v>1.6045979583598806</v>
      </c>
      <c r="EC43" s="15">
        <v>1.5814517223757012</v>
      </c>
    </row>
    <row r="44" spans="1:133" x14ac:dyDescent="0.2">
      <c r="A44" s="8" t="s">
        <v>94</v>
      </c>
      <c r="B44" s="5" t="s">
        <v>127</v>
      </c>
      <c r="C44" s="1" t="s">
        <v>103</v>
      </c>
      <c r="D44" s="15">
        <v>3.2505542640857459</v>
      </c>
      <c r="E44" s="15">
        <v>1.5557709449538146</v>
      </c>
      <c r="F44" s="15">
        <v>1.417465387540521</v>
      </c>
      <c r="G44" s="15">
        <v>1.2982554714347458</v>
      </c>
      <c r="H44" s="15">
        <v>1.7524253349861989</v>
      </c>
      <c r="I44" s="15">
        <v>1.7620332075785539</v>
      </c>
      <c r="J44" s="18">
        <v>1.3450720665313212</v>
      </c>
      <c r="K44" s="18">
        <v>1.2151571298157546</v>
      </c>
      <c r="L44" s="15">
        <v>0.87620010723294772</v>
      </c>
      <c r="M44" s="18">
        <v>1.6222589928295916</v>
      </c>
      <c r="N44" s="15">
        <v>1.5854004981455381</v>
      </c>
      <c r="O44" s="15">
        <v>0.83845783682158959</v>
      </c>
      <c r="P44" s="15">
        <v>0.99899181626804545</v>
      </c>
      <c r="Q44" s="15">
        <v>1.3348861542717605</v>
      </c>
      <c r="R44" s="3">
        <v>1.4004163575967106</v>
      </c>
      <c r="S44" s="15">
        <v>2.5628402570083897</v>
      </c>
      <c r="T44" s="15">
        <v>1.5833120806591574</v>
      </c>
      <c r="U44" s="15">
        <v>6.7316874017354298</v>
      </c>
      <c r="V44" s="15">
        <v>1.1304450598830487</v>
      </c>
      <c r="W44" s="15">
        <v>1.8760915628200896</v>
      </c>
      <c r="X44" s="15">
        <v>0.89479174326337263</v>
      </c>
      <c r="Y44" s="15">
        <v>0.82296486911889677</v>
      </c>
      <c r="Z44" s="15">
        <v>1.6113666583038715</v>
      </c>
      <c r="AA44" s="15">
        <v>0.99455936239298337</v>
      </c>
      <c r="AC44" s="15">
        <f t="shared" si="16"/>
        <v>1.685891856886587</v>
      </c>
      <c r="AD44" s="15">
        <f t="shared" si="17"/>
        <v>2.4151011050901476</v>
      </c>
      <c r="AE44" s="7"/>
      <c r="AF44" s="23">
        <v>3.9791911136402369</v>
      </c>
      <c r="AG44" s="15">
        <v>3.8974503643067346</v>
      </c>
      <c r="AH44" s="15">
        <v>3.9355312138201484</v>
      </c>
      <c r="AI44" s="15">
        <v>2.9667227772305167</v>
      </c>
      <c r="AJ44" s="3">
        <v>3.582773777140237</v>
      </c>
      <c r="AK44" s="15">
        <v>4.418146675076156</v>
      </c>
      <c r="AL44" s="15">
        <v>2.5633698539703889</v>
      </c>
      <c r="AM44" s="15">
        <v>4.8860968656176862</v>
      </c>
      <c r="AN44" s="15">
        <v>5.499288781334208</v>
      </c>
      <c r="AO44" s="15">
        <v>5.1296466031911674</v>
      </c>
      <c r="AP44" s="3">
        <v>5.01</v>
      </c>
      <c r="AQ44" s="3">
        <v>5.29</v>
      </c>
      <c r="AR44" s="15">
        <v>3.1577783447520802</v>
      </c>
      <c r="AT44" s="15">
        <f t="shared" si="18"/>
        <v>4.1781535669291969</v>
      </c>
      <c r="AU44" s="15">
        <f t="shared" si="19"/>
        <v>1.8961072645339689</v>
      </c>
      <c r="AV44" s="16"/>
      <c r="AW44" s="15">
        <v>9.4283897431465107</v>
      </c>
      <c r="AX44" s="15">
        <v>9.1928408180697456</v>
      </c>
      <c r="AY44" s="15">
        <v>9.8718185376548302</v>
      </c>
      <c r="AZ44" s="15">
        <v>11.054040727622636</v>
      </c>
      <c r="BB44" s="15">
        <f t="shared" si="20"/>
        <v>9.8867724566234312</v>
      </c>
      <c r="BC44" s="15">
        <f t="shared" si="21"/>
        <v>1.6550507211459355</v>
      </c>
      <c r="BD44" s="16"/>
      <c r="BE44" s="15">
        <v>2.5469837089625109</v>
      </c>
      <c r="BF44" s="15">
        <v>2.8389192654980007</v>
      </c>
      <c r="BG44" s="15">
        <v>2.5414497233023807</v>
      </c>
      <c r="BI44" s="15">
        <f t="shared" si="22"/>
        <v>2.6424508992542974</v>
      </c>
      <c r="BJ44" s="15">
        <f t="shared" si="23"/>
        <v>0.34033818739703048</v>
      </c>
      <c r="BK44" s="16"/>
      <c r="BL44" s="1" t="s">
        <v>124</v>
      </c>
      <c r="BM44" s="15">
        <v>2.2587734741087653</v>
      </c>
      <c r="BO44" s="15">
        <f t="shared" si="28"/>
        <v>2.2587734741087653</v>
      </c>
      <c r="BP44" s="15" t="s">
        <v>123</v>
      </c>
      <c r="BQ44" s="7"/>
      <c r="BR44" s="15">
        <v>1.7324857754527787</v>
      </c>
      <c r="BS44" s="15">
        <v>3.3737922160136913</v>
      </c>
      <c r="BT44" s="15">
        <v>3.1109654231636257</v>
      </c>
      <c r="BU44" s="15">
        <v>3.4653613814681599</v>
      </c>
      <c r="BV44" s="15">
        <v>3.8269293226299159</v>
      </c>
      <c r="BW44" s="15">
        <v>3.704667804128396</v>
      </c>
      <c r="BX44" s="15">
        <v>3.9376465353019214</v>
      </c>
      <c r="BY44" s="15">
        <v>3.7827893066796552</v>
      </c>
      <c r="BZ44" s="15">
        <v>4.3129702167828174</v>
      </c>
      <c r="CA44" s="15">
        <v>3.4094361263110025</v>
      </c>
      <c r="CB44" s="15">
        <v>3.7371020183246806</v>
      </c>
      <c r="CC44" s="15">
        <v>3.8716183524860526</v>
      </c>
      <c r="CD44" s="15">
        <v>3.5617179183214889</v>
      </c>
      <c r="CE44" s="15">
        <v>3.9837999207673214</v>
      </c>
      <c r="CF44" s="15">
        <v>4.0325561983114158</v>
      </c>
      <c r="CG44" s="15">
        <v>3.4412681597572519</v>
      </c>
      <c r="CH44" s="15">
        <v>6.1459890084742357</v>
      </c>
      <c r="CI44" s="15">
        <v>3.5582497943034337</v>
      </c>
      <c r="CJ44" s="15">
        <v>1.6949451133024849</v>
      </c>
      <c r="CL44" s="15">
        <f t="shared" si="24"/>
        <v>3.6149626627358069</v>
      </c>
      <c r="CM44" s="15">
        <f t="shared" si="29"/>
        <v>1.8326057801875961</v>
      </c>
      <c r="CN44" s="16"/>
      <c r="CO44" s="15">
        <v>2.0796010278065737</v>
      </c>
      <c r="CP44" s="15">
        <v>4.117433220184699</v>
      </c>
      <c r="CQ44" s="15">
        <v>2.4950104087954892</v>
      </c>
      <c r="CR44" s="15">
        <v>1.9115610037660729</v>
      </c>
      <c r="CS44" s="15">
        <v>3.5547452740770495</v>
      </c>
      <c r="CT44" s="15">
        <v>3.9171583088848627</v>
      </c>
      <c r="CU44" s="15">
        <v>2.2192040767219177</v>
      </c>
      <c r="CV44" s="15">
        <v>2.678439420399338</v>
      </c>
      <c r="CW44" s="15">
        <v>3.2000474871445266</v>
      </c>
      <c r="CX44" s="15">
        <v>4.3584424635589514</v>
      </c>
      <c r="CY44" s="15">
        <v>5.93973265065849</v>
      </c>
      <c r="CZ44" s="15">
        <v>3.7172599031494538</v>
      </c>
      <c r="DA44" s="15">
        <v>3.2859181669778637</v>
      </c>
      <c r="DC44" s="15">
        <f t="shared" si="26"/>
        <v>3.3441964163173301</v>
      </c>
      <c r="DD44" s="15">
        <f t="shared" si="27"/>
        <v>2.2346490453181009</v>
      </c>
      <c r="DE44" s="7"/>
      <c r="DF44" s="20">
        <v>6.6478278960474801</v>
      </c>
      <c r="DG44" s="20">
        <v>6.6845187132140751</v>
      </c>
      <c r="DH44" s="20">
        <v>6.6720733578473981</v>
      </c>
      <c r="DI44" s="20">
        <v>6.5091461108951618</v>
      </c>
      <c r="DJ44" s="1" t="s">
        <v>123</v>
      </c>
      <c r="DK44" s="21">
        <v>6.1548210256318354</v>
      </c>
      <c r="DL44" s="21">
        <v>6.1086262740641288</v>
      </c>
      <c r="DM44" s="21">
        <v>6.1485378855533179</v>
      </c>
      <c r="DN44" s="20">
        <v>6.370762350679426</v>
      </c>
      <c r="DO44" s="20">
        <v>5.9220710612068617</v>
      </c>
      <c r="DP44" s="20">
        <v>6.2852883396267858</v>
      </c>
      <c r="DQ44" s="20">
        <v>5.995404523085039</v>
      </c>
      <c r="DR44" s="20">
        <v>6.0482743159509749</v>
      </c>
      <c r="DS44" s="20">
        <v>6.2755541418734762</v>
      </c>
      <c r="DT44" s="20">
        <v>6.1992055917224071</v>
      </c>
      <c r="DU44" s="20">
        <v>6.4061187168145741</v>
      </c>
      <c r="DV44" s="20">
        <v>6.2913474251504837</v>
      </c>
      <c r="DW44" s="20">
        <v>6.3023536653140884</v>
      </c>
      <c r="DX44" s="7"/>
      <c r="DY44" s="15">
        <v>4.7955128611534334</v>
      </c>
      <c r="DZ44" s="15">
        <v>4.6714441561832558</v>
      </c>
      <c r="EA44" s="15">
        <v>4.878976856084126</v>
      </c>
      <c r="EB44" s="15">
        <v>4.6949437152101465</v>
      </c>
      <c r="EC44" s="15">
        <v>4.6906967040179826</v>
      </c>
    </row>
    <row r="45" spans="1:133" x14ac:dyDescent="0.2">
      <c r="A45" s="8" t="s">
        <v>95</v>
      </c>
      <c r="B45" s="5" t="s">
        <v>127</v>
      </c>
      <c r="C45" s="1" t="s">
        <v>103</v>
      </c>
      <c r="D45" s="15">
        <v>0.52155388318512885</v>
      </c>
      <c r="E45" s="15">
        <v>0.22007250710427617</v>
      </c>
      <c r="F45" s="15">
        <v>0.23148896866110552</v>
      </c>
      <c r="G45" s="15">
        <v>0.16315338115115849</v>
      </c>
      <c r="H45" s="15">
        <v>0.15933940958746423</v>
      </c>
      <c r="I45" s="15">
        <v>0.1607895632405642</v>
      </c>
      <c r="J45" s="18">
        <v>0.15937700677492389</v>
      </c>
      <c r="K45" s="18">
        <v>0.13917040652787574</v>
      </c>
      <c r="L45" s="15">
        <v>0.12918035347460519</v>
      </c>
      <c r="M45" s="18">
        <v>0.20223088483343771</v>
      </c>
      <c r="N45" s="15">
        <v>0.19857856624033637</v>
      </c>
      <c r="O45" s="15">
        <v>0.11505670925131355</v>
      </c>
      <c r="P45" s="15">
        <v>0.14556080568647764</v>
      </c>
      <c r="Q45" s="15">
        <v>0.19868214835713163</v>
      </c>
      <c r="R45" s="3">
        <v>0.18784114003019831</v>
      </c>
      <c r="S45" s="15">
        <v>0.2684628486298774</v>
      </c>
      <c r="T45" s="15">
        <v>0.19154004396541843</v>
      </c>
      <c r="U45" s="15">
        <v>0.8785601101983388</v>
      </c>
      <c r="V45" s="15">
        <v>0.14580027442339527</v>
      </c>
      <c r="W45" s="15">
        <v>0.22909371796633127</v>
      </c>
      <c r="X45" s="15">
        <v>0.12677908745703537</v>
      </c>
      <c r="Y45" s="15">
        <v>0.10635036670758501</v>
      </c>
      <c r="Z45" s="15">
        <v>0.18731688072177216</v>
      </c>
      <c r="AA45" s="15">
        <v>0.16426189327091137</v>
      </c>
      <c r="AC45" s="15">
        <f t="shared" si="16"/>
        <v>0.21792670656027766</v>
      </c>
      <c r="AD45" s="15">
        <f t="shared" si="17"/>
        <v>0.32487714390690947</v>
      </c>
      <c r="AE45" s="7"/>
      <c r="AF45" s="23">
        <v>0.69545267407440192</v>
      </c>
      <c r="AG45" s="15">
        <v>0.61529479840715828</v>
      </c>
      <c r="AH45" s="15">
        <v>0.64776238548505272</v>
      </c>
      <c r="AI45" s="15">
        <v>0.51406812843164418</v>
      </c>
      <c r="AJ45" s="3">
        <v>0.61468797026473077</v>
      </c>
      <c r="AK45" s="15">
        <v>0.65851553665032692</v>
      </c>
      <c r="AL45" s="15">
        <v>0.41343386442473468</v>
      </c>
      <c r="AM45" s="15">
        <v>0.80913217034053153</v>
      </c>
      <c r="AN45" s="15">
        <v>0.85259451642469353</v>
      </c>
      <c r="AO45" s="15">
        <v>0.75877302393500023</v>
      </c>
      <c r="AP45" s="3">
        <v>0.77</v>
      </c>
      <c r="AQ45" s="3">
        <v>0.86</v>
      </c>
      <c r="AR45" s="15">
        <v>0.51064971434102446</v>
      </c>
      <c r="AT45" s="15">
        <f t="shared" si="18"/>
        <v>0.67079729098302299</v>
      </c>
      <c r="AU45" s="15">
        <f t="shared" si="19"/>
        <v>0.27660481500220491</v>
      </c>
      <c r="AV45" s="16"/>
      <c r="AW45" s="15">
        <v>1.1889175339067284</v>
      </c>
      <c r="AX45" s="15">
        <v>1.1629428476432007</v>
      </c>
      <c r="AY45" s="15">
        <v>1.0904135318677266</v>
      </c>
      <c r="AZ45" s="15">
        <v>1.2812139727274667</v>
      </c>
      <c r="BB45" s="15">
        <f t="shared" si="20"/>
        <v>1.1808719715362805</v>
      </c>
      <c r="BC45" s="15">
        <f t="shared" si="21"/>
        <v>0.15763853618432094</v>
      </c>
      <c r="BD45" s="16"/>
      <c r="BE45" s="15">
        <v>0.33684693205989696</v>
      </c>
      <c r="BF45" s="15">
        <v>0.31928079384294111</v>
      </c>
      <c r="BG45" s="15">
        <v>0.31366903531659596</v>
      </c>
      <c r="BI45" s="15">
        <f t="shared" si="22"/>
        <v>0.32326558707314468</v>
      </c>
      <c r="BJ45" s="15">
        <f t="shared" si="23"/>
        <v>2.4183685176282624E-2</v>
      </c>
      <c r="BK45" s="16"/>
      <c r="BL45" s="15">
        <v>0.17752857303088157</v>
      </c>
      <c r="BM45" s="15">
        <v>0.26523893802547333</v>
      </c>
      <c r="BO45" s="15">
        <f t="shared" si="28"/>
        <v>0.22138375552817746</v>
      </c>
      <c r="BP45" s="15">
        <f t="shared" ref="BP45:BP53" si="30">2*STDEV(BL45:BM45)</f>
        <v>0.12404118773604596</v>
      </c>
      <c r="BQ45" s="16"/>
      <c r="BR45" s="15">
        <v>0.24529182352490755</v>
      </c>
      <c r="BS45" s="15">
        <v>0.46612739976436696</v>
      </c>
      <c r="BT45" s="15">
        <v>0.44362014828634239</v>
      </c>
      <c r="BU45" s="15">
        <v>0.5289228897082342</v>
      </c>
      <c r="BV45" s="15">
        <v>0.51196039933047754</v>
      </c>
      <c r="BW45" s="15">
        <v>0.53874639694213389</v>
      </c>
      <c r="BX45" s="15">
        <v>0.56842513510666903</v>
      </c>
      <c r="BY45" s="15">
        <v>0.60633503272536182</v>
      </c>
      <c r="BZ45" s="15">
        <v>0.5808501514770239</v>
      </c>
      <c r="CA45" s="15">
        <v>0.47069720847868896</v>
      </c>
      <c r="CB45" s="15">
        <v>0.52331806301029637</v>
      </c>
      <c r="CC45" s="15">
        <v>0.52880428826099413</v>
      </c>
      <c r="CD45" s="15">
        <v>0.50298411303004364</v>
      </c>
      <c r="CE45" s="15">
        <v>0.55755363181031681</v>
      </c>
      <c r="CF45" s="15">
        <v>0.52775914303884963</v>
      </c>
      <c r="CG45" s="15">
        <v>0.40103647837953488</v>
      </c>
      <c r="CH45" s="15">
        <v>0.63754729513419606</v>
      </c>
      <c r="CI45" s="15">
        <v>0.5937906372226659</v>
      </c>
      <c r="CJ45" s="15">
        <v>0.23958484000484334</v>
      </c>
      <c r="CL45" s="15">
        <f t="shared" si="24"/>
        <v>0.49859763553873404</v>
      </c>
      <c r="CM45" s="15">
        <f t="shared" si="29"/>
        <v>0.21386466521461667</v>
      </c>
      <c r="CN45" s="16"/>
      <c r="CO45" s="15">
        <v>0.30086330864053334</v>
      </c>
      <c r="CP45" s="15">
        <v>0.63655564430162381</v>
      </c>
      <c r="CQ45" s="15">
        <v>0.39092194374001726</v>
      </c>
      <c r="CR45" s="15">
        <v>0.21770731651123085</v>
      </c>
      <c r="CS45" s="15">
        <v>0.53670596131878989</v>
      </c>
      <c r="CT45" s="15">
        <v>0.54590222939180666</v>
      </c>
      <c r="CU45" s="15">
        <v>0.33743536077277925</v>
      </c>
      <c r="CV45" s="15">
        <v>0.36795939592263077</v>
      </c>
      <c r="CW45" s="15">
        <v>0.47039825523233891</v>
      </c>
      <c r="CX45" s="15">
        <v>0.70150126050349704</v>
      </c>
      <c r="CY45" s="15">
        <v>1.0290203130234792</v>
      </c>
      <c r="CZ45" s="15">
        <v>0.53788669591060334</v>
      </c>
      <c r="DA45" s="15">
        <v>0.5047438147198432</v>
      </c>
      <c r="DC45" s="15">
        <f t="shared" si="26"/>
        <v>0.50596934615301337</v>
      </c>
      <c r="DD45" s="15">
        <f t="shared" si="27"/>
        <v>0.41615003737257183</v>
      </c>
      <c r="DE45" s="7"/>
      <c r="DF45" s="20">
        <v>0.97971369547943421</v>
      </c>
      <c r="DG45" s="20">
        <v>0.91812720113480817</v>
      </c>
      <c r="DH45" s="20">
        <v>0.99658679842783415</v>
      </c>
      <c r="DI45" s="20">
        <v>0.92684357521285432</v>
      </c>
      <c r="DJ45" s="1" t="s">
        <v>123</v>
      </c>
      <c r="DK45" s="21">
        <v>0.88237109215120191</v>
      </c>
      <c r="DL45" s="21">
        <v>0.83724708623340371</v>
      </c>
      <c r="DM45" s="21">
        <v>0.83499841359034865</v>
      </c>
      <c r="DN45" s="20">
        <v>0.9156710352574533</v>
      </c>
      <c r="DO45" s="20">
        <v>0.8627417350648956</v>
      </c>
      <c r="DP45" s="20">
        <v>0.88561308690720775</v>
      </c>
      <c r="DQ45" s="20">
        <v>0.90300791264564295</v>
      </c>
      <c r="DR45" s="20">
        <v>0.87277611240124031</v>
      </c>
      <c r="DS45" s="20">
        <v>0.95311435397635935</v>
      </c>
      <c r="DT45" s="20">
        <v>0.96694068436792313</v>
      </c>
      <c r="DU45" s="20">
        <v>0.96342178520759003</v>
      </c>
      <c r="DV45" s="20">
        <v>0.96018818600146338</v>
      </c>
      <c r="DW45" s="20">
        <v>0.94560767366596787</v>
      </c>
      <c r="DX45" s="7"/>
      <c r="DY45" s="15">
        <v>0.65596870396704976</v>
      </c>
      <c r="DZ45" s="15">
        <v>0.68178022898938051</v>
      </c>
      <c r="EA45" s="15">
        <v>0.67708874565973853</v>
      </c>
      <c r="EB45" s="15">
        <v>0.68198132554029356</v>
      </c>
      <c r="EC45" s="15">
        <v>0.67097468023425744</v>
      </c>
    </row>
    <row r="46" spans="1:133" x14ac:dyDescent="0.2">
      <c r="A46" s="8" t="s">
        <v>96</v>
      </c>
      <c r="B46" s="5" t="s">
        <v>127</v>
      </c>
      <c r="C46" s="1" t="s">
        <v>103</v>
      </c>
      <c r="D46" s="15">
        <v>3.5084009702327865</v>
      </c>
      <c r="E46" s="15">
        <v>1.1165850019476016</v>
      </c>
      <c r="F46" s="15">
        <v>1.1919847370087722</v>
      </c>
      <c r="G46" s="15">
        <v>0.85975787501224576</v>
      </c>
      <c r="H46" s="15">
        <v>0.88709150505334211</v>
      </c>
      <c r="I46" s="15">
        <v>0.89455890588514242</v>
      </c>
      <c r="J46" s="18">
        <v>0.80645227241439033</v>
      </c>
      <c r="K46" s="18">
        <v>0.78383122369216107</v>
      </c>
      <c r="L46" s="15">
        <v>0.6213941784722401</v>
      </c>
      <c r="M46" s="18">
        <v>1.1107056320008957</v>
      </c>
      <c r="N46" s="15">
        <v>1.0665111796376734</v>
      </c>
      <c r="O46" s="15">
        <v>0.64501924169574698</v>
      </c>
      <c r="P46" s="15">
        <v>0.76331503379541155</v>
      </c>
      <c r="Q46" s="15">
        <v>0.92404401386103041</v>
      </c>
      <c r="R46" s="3">
        <v>0.98430868271936478</v>
      </c>
      <c r="S46" s="15">
        <v>1.4418828419547092</v>
      </c>
      <c r="T46" s="15">
        <v>1.0244279811969266</v>
      </c>
      <c r="U46" s="15">
        <v>4.5757734012277655</v>
      </c>
      <c r="V46" s="15">
        <v>0.83076912208414622</v>
      </c>
      <c r="W46" s="15">
        <v>1.2342985308573535</v>
      </c>
      <c r="X46" s="15">
        <v>0.61964006197271371</v>
      </c>
      <c r="Y46" s="15">
        <v>0.63786048299157383</v>
      </c>
      <c r="Z46" s="15">
        <v>1.0591789788035362</v>
      </c>
      <c r="AA46" s="15">
        <v>0.87416815413222237</v>
      </c>
      <c r="AC46" s="15">
        <f t="shared" si="16"/>
        <v>1.1859150003604062</v>
      </c>
      <c r="AD46" s="15">
        <f t="shared" si="17"/>
        <v>1.8344279754307851</v>
      </c>
      <c r="AE46" s="7"/>
      <c r="AF46" s="23">
        <v>4.0477086688094186</v>
      </c>
      <c r="AG46" s="15">
        <v>3.7590261276286125</v>
      </c>
      <c r="AH46" s="15">
        <v>3.9134445884060831</v>
      </c>
      <c r="AI46" s="15">
        <v>3.189812498620364</v>
      </c>
      <c r="AJ46" s="3">
        <v>3.9203405655611063</v>
      </c>
      <c r="AK46" s="15">
        <v>4.1002864554251985</v>
      </c>
      <c r="AL46" s="15">
        <v>2.870211491409894</v>
      </c>
      <c r="AM46" s="15">
        <v>4.7231604447512261</v>
      </c>
      <c r="AN46" s="15">
        <v>4.8817462225860115</v>
      </c>
      <c r="AO46" s="15">
        <v>4.5962916852584375</v>
      </c>
      <c r="AP46" s="3">
        <v>4.34</v>
      </c>
      <c r="AQ46" s="3">
        <v>5.01</v>
      </c>
      <c r="AR46" s="15">
        <v>3.2951883703701137</v>
      </c>
      <c r="AT46" s="15">
        <f t="shared" si="18"/>
        <v>4.0497859322174197</v>
      </c>
      <c r="AU46" s="15">
        <f t="shared" si="19"/>
        <v>1.3258083764445936</v>
      </c>
      <c r="AV46" s="16"/>
      <c r="AW46" s="15">
        <v>6.3184318269486974</v>
      </c>
      <c r="AX46" s="15">
        <v>6.3307593112856697</v>
      </c>
      <c r="AY46" s="15">
        <v>6.2829611546180946</v>
      </c>
      <c r="AZ46" s="15">
        <v>6.7819820323050166</v>
      </c>
      <c r="BB46" s="15">
        <f t="shared" si="20"/>
        <v>6.4285335812893702</v>
      </c>
      <c r="BC46" s="15">
        <f t="shared" si="21"/>
        <v>0.47300365483573747</v>
      </c>
      <c r="BD46" s="16"/>
      <c r="BE46" s="15">
        <v>1.7558078527937653</v>
      </c>
      <c r="BF46" s="15">
        <v>1.9074088655888963</v>
      </c>
      <c r="BG46" s="15">
        <v>1.673958552897834</v>
      </c>
      <c r="BI46" s="15">
        <f t="shared" si="22"/>
        <v>1.779058423760165</v>
      </c>
      <c r="BJ46" s="15">
        <f t="shared" si="23"/>
        <v>0.23689832343506689</v>
      </c>
      <c r="BK46" s="16"/>
      <c r="BL46" s="15">
        <v>1.1614446707896136</v>
      </c>
      <c r="BM46" s="15">
        <v>1.8132957912076808</v>
      </c>
      <c r="BO46" s="15">
        <f t="shared" si="28"/>
        <v>1.4873702309986472</v>
      </c>
      <c r="BP46" s="15">
        <f t="shared" si="30"/>
        <v>0.92185669514332702</v>
      </c>
      <c r="BQ46" s="16"/>
      <c r="BR46" s="15">
        <v>1.4580703101476442</v>
      </c>
      <c r="BS46" s="15">
        <v>2.9323261778014209</v>
      </c>
      <c r="BT46" s="15">
        <v>2.6824584050431168</v>
      </c>
      <c r="BU46" s="15">
        <v>3.2059960482166669</v>
      </c>
      <c r="BV46" s="15">
        <v>3.3728374661013936</v>
      </c>
      <c r="BW46" s="15">
        <v>3.1938451266836316</v>
      </c>
      <c r="BX46" s="15">
        <v>3.5903160503553515</v>
      </c>
      <c r="BY46" s="15">
        <v>3.6385236045593681</v>
      </c>
      <c r="BZ46" s="15">
        <v>3.7924481633282801</v>
      </c>
      <c r="CA46" s="15">
        <v>3.00658831156872</v>
      </c>
      <c r="CB46" s="15">
        <v>3.3690700970924503</v>
      </c>
      <c r="CC46" s="15">
        <v>3.4106006234772588</v>
      </c>
      <c r="CD46" s="15">
        <v>3.3484413772196744</v>
      </c>
      <c r="CE46" s="15">
        <v>3.6670725357629754</v>
      </c>
      <c r="CF46" s="15">
        <v>3.4162624348851716</v>
      </c>
      <c r="CG46" s="15">
        <v>2.5973072377147082</v>
      </c>
      <c r="CH46" s="15">
        <v>3.3427245802726415</v>
      </c>
      <c r="CI46" s="15">
        <v>3.3902942677056238</v>
      </c>
      <c r="CJ46" s="15">
        <v>1.3263587442265272</v>
      </c>
      <c r="CL46" s="15">
        <f t="shared" si="24"/>
        <v>3.0916600822190854</v>
      </c>
      <c r="CM46" s="15">
        <f t="shared" si="29"/>
        <v>1.350230778595642</v>
      </c>
      <c r="CN46" s="16"/>
      <c r="CO46" s="15">
        <v>1.712753351595125</v>
      </c>
      <c r="CP46" s="15">
        <v>3.6668422858913301</v>
      </c>
      <c r="CQ46" s="15">
        <v>2.4852944164893289</v>
      </c>
      <c r="CR46" s="15">
        <v>1.3057710716579232</v>
      </c>
      <c r="CS46" s="15">
        <v>3.5923430322754291</v>
      </c>
      <c r="CT46" s="15">
        <v>3.4769253001982876</v>
      </c>
      <c r="CU46" s="15">
        <v>2.0511243701070567</v>
      </c>
      <c r="CV46" s="15">
        <v>2.2069276042202914</v>
      </c>
      <c r="CW46" s="15">
        <v>2.952604769612484</v>
      </c>
      <c r="CX46" s="15">
        <v>4.2133285024584106</v>
      </c>
      <c r="CY46" s="15">
        <v>6.934028086609068</v>
      </c>
      <c r="CZ46" s="15">
        <v>3.3552945996589361</v>
      </c>
      <c r="DA46" s="15">
        <v>3.53415193910479</v>
      </c>
      <c r="DC46" s="15">
        <f t="shared" si="26"/>
        <v>3.191337640759881</v>
      </c>
      <c r="DD46" s="15">
        <f t="shared" si="27"/>
        <v>2.8420229621846249</v>
      </c>
      <c r="DE46" s="7"/>
      <c r="DF46" s="20">
        <v>5.7535550611259563</v>
      </c>
      <c r="DG46" s="20">
        <v>5.5375214917801072</v>
      </c>
      <c r="DH46" s="20">
        <v>5.7242194402139672</v>
      </c>
      <c r="DI46" s="20">
        <v>5.5109797646858389</v>
      </c>
      <c r="DJ46" s="1" t="s">
        <v>123</v>
      </c>
      <c r="DK46" s="21">
        <v>5.0619873355767435</v>
      </c>
      <c r="DL46" s="21">
        <v>5.054142158397271</v>
      </c>
      <c r="DM46" s="21">
        <v>4.9608220517686927</v>
      </c>
      <c r="DN46" s="20">
        <v>5.2899764329588059</v>
      </c>
      <c r="DO46" s="20">
        <v>5.1571120197039484</v>
      </c>
      <c r="DP46" s="20">
        <v>5.0865888693248316</v>
      </c>
      <c r="DQ46" s="20">
        <v>5.249983017589372</v>
      </c>
      <c r="DR46" s="20">
        <v>5.2655085253004756</v>
      </c>
      <c r="DS46" s="20">
        <v>5.4221401499039423</v>
      </c>
      <c r="DT46" s="20">
        <v>5.3903650584877649</v>
      </c>
      <c r="DU46" s="20">
        <v>5.3256754231756176</v>
      </c>
      <c r="DV46" s="20">
        <v>5.3854905610914336</v>
      </c>
      <c r="DW46" s="20">
        <v>5.2615730107421719</v>
      </c>
      <c r="DX46" s="7"/>
      <c r="DY46" s="15">
        <v>3.6321405027305467</v>
      </c>
      <c r="DZ46" s="15">
        <v>3.6588863271901069</v>
      </c>
      <c r="EA46" s="15">
        <v>3.6573858995274913</v>
      </c>
      <c r="EB46" s="15">
        <v>3.5652100825965913</v>
      </c>
      <c r="EC46" s="15">
        <v>3.5560198500034534</v>
      </c>
    </row>
    <row r="47" spans="1:133" x14ac:dyDescent="0.2">
      <c r="A47" s="8" t="s">
        <v>98</v>
      </c>
      <c r="B47" s="5" t="s">
        <v>127</v>
      </c>
      <c r="C47" s="1" t="s">
        <v>103</v>
      </c>
      <c r="D47" s="15">
        <v>0.79873435431684436</v>
      </c>
      <c r="E47" s="15">
        <v>0.22351940633998388</v>
      </c>
      <c r="F47" s="15">
        <v>0.24273412052368787</v>
      </c>
      <c r="G47" s="15">
        <v>0.17088116658142469</v>
      </c>
      <c r="H47" s="15">
        <v>0.16660102153544107</v>
      </c>
      <c r="I47" s="15">
        <v>0.1769855933390263</v>
      </c>
      <c r="J47" s="18">
        <v>0.15135726146726136</v>
      </c>
      <c r="K47" s="18">
        <v>0.14745880507192111</v>
      </c>
      <c r="L47" s="15">
        <v>0.12223919124164083</v>
      </c>
      <c r="M47" s="18">
        <v>0.21746991260741655</v>
      </c>
      <c r="N47" s="15">
        <v>0.19798317853232855</v>
      </c>
      <c r="O47" s="15">
        <v>0.13643402307662589</v>
      </c>
      <c r="P47" s="15">
        <v>0.16131381559112903</v>
      </c>
      <c r="Q47" s="15">
        <v>0.19286809213427097</v>
      </c>
      <c r="R47" s="3">
        <v>0.17931323898910362</v>
      </c>
      <c r="S47" s="15">
        <v>0.25495946837095901</v>
      </c>
      <c r="T47" s="15">
        <v>0.20728172257353522</v>
      </c>
      <c r="U47" s="15">
        <v>0.82022014053563053</v>
      </c>
      <c r="V47" s="15">
        <v>0.16861815638975688</v>
      </c>
      <c r="W47" s="15">
        <v>0.24601474940143703</v>
      </c>
      <c r="X47" s="15">
        <v>0.11830643323595481</v>
      </c>
      <c r="Y47" s="15">
        <v>0.11819147128005314</v>
      </c>
      <c r="Z47" s="15">
        <v>0.19806123770485462</v>
      </c>
      <c r="AA47" s="15">
        <v>0.17627006426420852</v>
      </c>
      <c r="AC47" s="15">
        <f t="shared" si="16"/>
        <v>0.23307569271268733</v>
      </c>
      <c r="AD47" s="15">
        <f t="shared" si="17"/>
        <v>0.36340900252250302</v>
      </c>
      <c r="AE47" s="7"/>
      <c r="AF47" s="23">
        <v>0.79340123351585601</v>
      </c>
      <c r="AG47" s="15">
        <v>0.75639132218730187</v>
      </c>
      <c r="AH47" s="15">
        <v>0.80321440536465705</v>
      </c>
      <c r="AI47" s="15">
        <v>0.67734382356052414</v>
      </c>
      <c r="AJ47" s="3">
        <v>0.8091947321074382</v>
      </c>
      <c r="AK47" s="15">
        <v>0.77314959518093762</v>
      </c>
      <c r="AL47" s="15">
        <v>0.57172848362447914</v>
      </c>
      <c r="AM47" s="15">
        <v>0.96192530339382543</v>
      </c>
      <c r="AN47" s="15">
        <v>0.97653101573652634</v>
      </c>
      <c r="AO47" s="15">
        <v>0.87766115096428066</v>
      </c>
      <c r="AP47" s="3">
        <v>0.85</v>
      </c>
      <c r="AQ47" s="3">
        <v>1.01</v>
      </c>
      <c r="AR47" s="15">
        <v>0.68651503601963293</v>
      </c>
      <c r="AT47" s="15">
        <f t="shared" si="18"/>
        <v>0.81131200781965063</v>
      </c>
      <c r="AU47" s="15">
        <f t="shared" si="19"/>
        <v>0.25241704781912033</v>
      </c>
      <c r="AV47" s="16"/>
      <c r="AW47" s="15">
        <v>1.225683678262927</v>
      </c>
      <c r="AX47" s="15">
        <v>1.2945305006440437</v>
      </c>
      <c r="AY47" s="15">
        <v>1.1733890882834692</v>
      </c>
      <c r="AZ47" s="15">
        <v>1.2810758076075539</v>
      </c>
      <c r="BB47" s="15">
        <f t="shared" si="20"/>
        <v>1.2436697686994984</v>
      </c>
      <c r="BC47" s="15">
        <f t="shared" si="21"/>
        <v>0.11104893389647892</v>
      </c>
      <c r="BD47" s="16"/>
      <c r="BE47" s="15">
        <v>0.35477111423117924</v>
      </c>
      <c r="BF47" s="15">
        <v>0.3615037324887041</v>
      </c>
      <c r="BG47" s="15">
        <v>0.30897659408661471</v>
      </c>
      <c r="BI47" s="15">
        <f t="shared" si="22"/>
        <v>0.3417504802688327</v>
      </c>
      <c r="BJ47" s="15">
        <f t="shared" si="23"/>
        <v>5.7163895905164581E-2</v>
      </c>
      <c r="BK47" s="16"/>
      <c r="BL47" s="15">
        <v>0.27256701410391582</v>
      </c>
      <c r="BM47" s="15">
        <v>0.41625657694305596</v>
      </c>
      <c r="BO47" s="15">
        <f t="shared" si="28"/>
        <v>0.34441179552348589</v>
      </c>
      <c r="BP47" s="15">
        <f t="shared" si="30"/>
        <v>0.20320772853857313</v>
      </c>
      <c r="BQ47" s="16"/>
      <c r="BR47" s="15">
        <v>0.31768377109773283</v>
      </c>
      <c r="BS47" s="15">
        <v>0.61142974013889584</v>
      </c>
      <c r="BT47" s="15">
        <v>0.53858194123764636</v>
      </c>
      <c r="BU47" s="15">
        <v>0.644597492536508</v>
      </c>
      <c r="BV47" s="15">
        <v>0.71656362374346472</v>
      </c>
      <c r="BW47" s="15">
        <v>0.65737602061294798</v>
      </c>
      <c r="BX47" s="15">
        <v>0.74554681609876849</v>
      </c>
      <c r="BY47" s="15">
        <v>0.80803702405706046</v>
      </c>
      <c r="BZ47" s="15">
        <v>0.77208882864707751</v>
      </c>
      <c r="CA47" s="15">
        <v>0.62498428905645209</v>
      </c>
      <c r="CB47" s="15">
        <v>0.70087095878891259</v>
      </c>
      <c r="CC47" s="15">
        <v>0.69217657603493032</v>
      </c>
      <c r="CD47" s="15">
        <v>0.6821931332818254</v>
      </c>
      <c r="CE47" s="15">
        <v>0.79981721683592055</v>
      </c>
      <c r="CF47" s="15">
        <v>0.70609476451202691</v>
      </c>
      <c r="CG47" s="15">
        <v>0.59070538618839064</v>
      </c>
      <c r="CH47" s="15">
        <v>0.62359738228695416</v>
      </c>
      <c r="CI47" s="15">
        <v>0.73185102469594254</v>
      </c>
      <c r="CJ47" s="15">
        <v>0.25271415684450482</v>
      </c>
      <c r="CL47" s="15">
        <f t="shared" si="24"/>
        <v>0.64299527087873498</v>
      </c>
      <c r="CM47" s="15">
        <f t="shared" si="29"/>
        <v>0.28955815222773273</v>
      </c>
      <c r="CN47" s="16"/>
      <c r="CO47" s="15">
        <v>0.32168194491055063</v>
      </c>
      <c r="CP47" s="15">
        <v>0.74049171085878318</v>
      </c>
      <c r="CQ47" s="15">
        <v>0.48979584085872802</v>
      </c>
      <c r="CR47" s="15">
        <v>0.24157565605588358</v>
      </c>
      <c r="CS47" s="15">
        <v>0.79111669118943229</v>
      </c>
      <c r="CT47" s="15">
        <v>0.71095698857441469</v>
      </c>
      <c r="CU47" s="15">
        <v>0.45948983022260992</v>
      </c>
      <c r="CV47" s="15">
        <v>0.46009451093123005</v>
      </c>
      <c r="CW47" s="15">
        <v>0.65186597806087332</v>
      </c>
      <c r="CX47" s="15">
        <v>0.86100390189055143</v>
      </c>
      <c r="CY47" s="15">
        <v>1.6403319934632734</v>
      </c>
      <c r="CZ47" s="15">
        <v>0.70519716209282068</v>
      </c>
      <c r="DA47" s="15">
        <v>0.70647341150354137</v>
      </c>
      <c r="DC47" s="15">
        <f t="shared" si="26"/>
        <v>0.67539043235482243</v>
      </c>
      <c r="DD47" s="15">
        <f t="shared" si="27"/>
        <v>0.68982703215528263</v>
      </c>
      <c r="DE47" s="7"/>
      <c r="DF47" s="20">
        <v>1.0707323623193883</v>
      </c>
      <c r="DG47" s="20">
        <v>1.0850911249993245</v>
      </c>
      <c r="DH47" s="20">
        <v>1.0304910420626083</v>
      </c>
      <c r="DI47" s="20">
        <v>1.0242005713329436</v>
      </c>
      <c r="DJ47" s="1" t="s">
        <v>123</v>
      </c>
      <c r="DK47" s="21">
        <v>0.91453264113359622</v>
      </c>
      <c r="DL47" s="21">
        <v>0.95237185386868339</v>
      </c>
      <c r="DM47" s="21">
        <v>0.91489511749176611</v>
      </c>
      <c r="DN47" s="20">
        <v>0.98168650607769214</v>
      </c>
      <c r="DO47" s="20">
        <v>0.9769040778885717</v>
      </c>
      <c r="DP47" s="20">
        <v>0.95882220819334529</v>
      </c>
      <c r="DQ47" s="20">
        <v>0.95490262446943874</v>
      </c>
      <c r="DR47" s="20">
        <v>0.95796873323175813</v>
      </c>
      <c r="DS47" s="20">
        <v>1.0204695221028286</v>
      </c>
      <c r="DT47" s="20">
        <v>1.0328560867457162</v>
      </c>
      <c r="DU47" s="20">
        <v>1.0379236698760901</v>
      </c>
      <c r="DV47" s="20">
        <v>1.0113694533107453</v>
      </c>
      <c r="DW47" s="20">
        <v>1.0396644047905685</v>
      </c>
      <c r="DX47" s="7"/>
      <c r="DY47" s="15">
        <v>0.72394490733155892</v>
      </c>
      <c r="DZ47" s="15">
        <v>0.73909410594624503</v>
      </c>
      <c r="EA47" s="15">
        <v>0.7082283245408405</v>
      </c>
      <c r="EB47" s="15">
        <v>0.72037136690214187</v>
      </c>
      <c r="EC47" s="15">
        <v>0.69982197950904579</v>
      </c>
    </row>
    <row r="48" spans="1:133" x14ac:dyDescent="0.2">
      <c r="A48" s="8" t="s">
        <v>99</v>
      </c>
      <c r="B48" s="5" t="s">
        <v>127</v>
      </c>
      <c r="C48" s="1" t="s">
        <v>103</v>
      </c>
      <c r="D48" s="15">
        <v>2.559635388223358</v>
      </c>
      <c r="E48" s="15">
        <v>0.62522001939242866</v>
      </c>
      <c r="F48" s="15">
        <v>0.703433712585399</v>
      </c>
      <c r="G48" s="15">
        <v>0.48256673527299904</v>
      </c>
      <c r="H48" s="15">
        <v>0.45969988854463673</v>
      </c>
      <c r="I48" s="15">
        <v>0.41805948699100531</v>
      </c>
      <c r="J48" s="18">
        <v>0.4213779438327554</v>
      </c>
      <c r="K48" s="18">
        <v>0.3896748042581557</v>
      </c>
      <c r="L48" s="15">
        <v>0.33660280816187166</v>
      </c>
      <c r="M48" s="18">
        <v>0.53380244293394852</v>
      </c>
      <c r="N48" s="15">
        <v>0.63250296671174566</v>
      </c>
      <c r="O48" s="15">
        <v>0.39588906376340083</v>
      </c>
      <c r="P48" s="15">
        <v>0.51509234358256517</v>
      </c>
      <c r="Q48" s="15">
        <v>0.53073571736847225</v>
      </c>
      <c r="R48" s="3">
        <v>0.53704848016883622</v>
      </c>
      <c r="S48" s="15">
        <v>0.66716861808588124</v>
      </c>
      <c r="T48" s="15">
        <v>0.54618748087198199</v>
      </c>
      <c r="U48" s="15">
        <v>2.1816049590001247</v>
      </c>
      <c r="V48" s="15">
        <v>0.46773833652330987</v>
      </c>
      <c r="W48" s="15">
        <v>0.70680712515129085</v>
      </c>
      <c r="X48" s="15">
        <v>0.36435213381787301</v>
      </c>
      <c r="Y48" s="15">
        <v>0.41203782222450758</v>
      </c>
      <c r="Z48" s="15">
        <v>0.65018665329178316</v>
      </c>
      <c r="AA48" s="15">
        <v>0.56200862544309382</v>
      </c>
      <c r="AC48" s="15">
        <f t="shared" si="16"/>
        <v>0.67080973150839274</v>
      </c>
      <c r="AD48" s="15">
        <f t="shared" si="17"/>
        <v>1.0745223845576874</v>
      </c>
      <c r="AE48" s="7"/>
      <c r="AF48" s="23">
        <v>2.2435579841855695</v>
      </c>
      <c r="AG48" s="15">
        <v>2.2294437700029084</v>
      </c>
      <c r="AH48" s="15">
        <v>2.1509126148116788</v>
      </c>
      <c r="AI48" s="15">
        <v>1.8409377226434294</v>
      </c>
      <c r="AJ48" s="3">
        <v>2.2306205119302822</v>
      </c>
      <c r="AK48" s="15">
        <v>2.1130356559276642</v>
      </c>
      <c r="AL48" s="15">
        <v>1.5698757973791011</v>
      </c>
      <c r="AM48" s="15">
        <v>2.4345798314963609</v>
      </c>
      <c r="AN48" s="15">
        <v>2.6501090592913719</v>
      </c>
      <c r="AO48" s="15">
        <v>2.304358396613432</v>
      </c>
      <c r="AP48" s="3">
        <v>2.17</v>
      </c>
      <c r="AQ48" s="3">
        <v>2.84</v>
      </c>
      <c r="AR48" s="15">
        <v>1.9096172267059792</v>
      </c>
      <c r="AT48" s="15">
        <f t="shared" si="18"/>
        <v>2.2066960439221366</v>
      </c>
      <c r="AU48" s="15">
        <f t="shared" si="19"/>
        <v>0.65889105298696748</v>
      </c>
      <c r="AV48" s="16"/>
      <c r="AW48" s="15">
        <v>3.551397105517438</v>
      </c>
      <c r="AX48" s="15">
        <v>3.7062333868197976</v>
      </c>
      <c r="AY48" s="15">
        <v>3.2292676204882316</v>
      </c>
      <c r="AZ48" s="15">
        <v>3.5985782467085974</v>
      </c>
      <c r="BB48" s="15">
        <f t="shared" si="20"/>
        <v>3.5213690898835166</v>
      </c>
      <c r="BC48" s="15">
        <f t="shared" si="21"/>
        <v>0.4104647972322451</v>
      </c>
      <c r="BD48" s="16"/>
      <c r="BE48" s="15">
        <v>0.93193678759608067</v>
      </c>
      <c r="BF48" s="15">
        <v>0.95472624360680358</v>
      </c>
      <c r="BG48" s="15">
        <v>0.83983835581556465</v>
      </c>
      <c r="BI48" s="15">
        <f t="shared" si="22"/>
        <v>0.90883379567281641</v>
      </c>
      <c r="BJ48" s="15">
        <f t="shared" si="23"/>
        <v>0.1216571883143432</v>
      </c>
      <c r="BK48" s="16"/>
      <c r="BL48" s="15">
        <v>0.79322713328503902</v>
      </c>
      <c r="BM48" s="15">
        <v>1.2922370883053711</v>
      </c>
      <c r="BO48" s="15">
        <f t="shared" si="28"/>
        <v>1.042732110795205</v>
      </c>
      <c r="BP48" s="15">
        <f t="shared" si="30"/>
        <v>0.70570664614894152</v>
      </c>
      <c r="BQ48" s="16"/>
      <c r="BR48" s="15">
        <v>0.87492061517016251</v>
      </c>
      <c r="BS48" s="15">
        <v>1.8503638448312931</v>
      </c>
      <c r="BT48" s="15">
        <v>1.5917248607366909</v>
      </c>
      <c r="BU48" s="15">
        <v>1.996942352397175</v>
      </c>
      <c r="BV48" s="15">
        <v>2.1464360116820664</v>
      </c>
      <c r="BW48" s="15">
        <v>2.0399310455602722</v>
      </c>
      <c r="BX48" s="15">
        <v>2.1915757598038628</v>
      </c>
      <c r="BY48" s="15">
        <v>2.3608629940106685</v>
      </c>
      <c r="BZ48" s="15">
        <v>2.3616133300224016</v>
      </c>
      <c r="CA48" s="15">
        <v>1.871302497417942</v>
      </c>
      <c r="CB48" s="15">
        <v>2.0811777925741217</v>
      </c>
      <c r="CC48" s="15">
        <v>2.0514797706675201</v>
      </c>
      <c r="CD48" s="15">
        <v>2.0533211108255092</v>
      </c>
      <c r="CE48" s="15">
        <v>2.2174238079378341</v>
      </c>
      <c r="CF48" s="15">
        <v>2.2503729926285758</v>
      </c>
      <c r="CG48" s="15">
        <v>1.8495961395039524</v>
      </c>
      <c r="CH48" s="15">
        <v>1.8381082510880409</v>
      </c>
      <c r="CI48" s="15">
        <v>2.1717317603403954</v>
      </c>
      <c r="CJ48" s="15">
        <v>0.66920515524584268</v>
      </c>
      <c r="CL48" s="15">
        <f t="shared" si="24"/>
        <v>1.9193731627602275</v>
      </c>
      <c r="CM48" s="15">
        <f t="shared" si="29"/>
        <v>0.89938843022487158</v>
      </c>
      <c r="CN48" s="16"/>
      <c r="CO48" s="15">
        <v>0.90884720805122821</v>
      </c>
      <c r="CP48" s="15">
        <v>1.9441131606677671</v>
      </c>
      <c r="CQ48" s="15">
        <v>1.4480910997334404</v>
      </c>
      <c r="CR48" s="15">
        <v>0.72195177349988926</v>
      </c>
      <c r="CS48" s="15">
        <v>2.3176210446183223</v>
      </c>
      <c r="CT48" s="15">
        <v>2.1068520901387684</v>
      </c>
      <c r="CU48" s="15">
        <v>1.356949618701722</v>
      </c>
      <c r="CV48" s="15">
        <v>1.4421987648340873</v>
      </c>
      <c r="CW48" s="15">
        <v>2.08106984998886</v>
      </c>
      <c r="CX48" s="15">
        <v>2.6632549726254866</v>
      </c>
      <c r="CY48" s="15">
        <v>4.8924362757824884</v>
      </c>
      <c r="CZ48" s="15">
        <v>2.1248450973383552</v>
      </c>
      <c r="DA48" s="15">
        <v>2.2686941185874643</v>
      </c>
      <c r="DC48" s="15">
        <f t="shared" si="26"/>
        <v>2.0213019288129135</v>
      </c>
      <c r="DD48" s="15">
        <f t="shared" si="27"/>
        <v>2.0706887617291092</v>
      </c>
      <c r="DE48" s="7"/>
      <c r="DF48" s="20">
        <v>2.7613520722222358</v>
      </c>
      <c r="DG48" s="20">
        <v>2.7202975110309744</v>
      </c>
      <c r="DH48" s="20">
        <v>2.6587401435367051</v>
      </c>
      <c r="DI48" s="20">
        <v>2.6906439093406513</v>
      </c>
      <c r="DJ48" s="1" t="s">
        <v>123</v>
      </c>
      <c r="DK48" s="21">
        <v>2.3405460458011493</v>
      </c>
      <c r="DL48" s="21">
        <v>2.4122017880723328</v>
      </c>
      <c r="DM48" s="21">
        <v>2.4255039527600273</v>
      </c>
      <c r="DN48" s="20">
        <v>2.5676585927295208</v>
      </c>
      <c r="DO48" s="20">
        <v>2.4950067682504971</v>
      </c>
      <c r="DP48" s="20">
        <v>2.4409099028776513</v>
      </c>
      <c r="DQ48" s="20">
        <v>2.4924980487572377</v>
      </c>
      <c r="DR48" s="20">
        <v>2.5248330526093188</v>
      </c>
      <c r="DS48" s="20">
        <v>2.585936577203809</v>
      </c>
      <c r="DT48" s="20">
        <v>2.5696671179068442</v>
      </c>
      <c r="DU48" s="20">
        <v>2.632548065292327</v>
      </c>
      <c r="DV48" s="20">
        <v>2.5493272230831705</v>
      </c>
      <c r="DW48" s="20">
        <v>2.5999335921912916</v>
      </c>
      <c r="DX48" s="7"/>
      <c r="DY48" s="15">
        <v>1.9721766215340799</v>
      </c>
      <c r="DZ48" s="15">
        <v>1.9357847816141716</v>
      </c>
      <c r="EA48" s="15">
        <v>2.0017907307017477</v>
      </c>
      <c r="EB48" s="15">
        <v>1.9993501224287065</v>
      </c>
      <c r="EC48" s="15">
        <v>1.8499757087196187</v>
      </c>
    </row>
    <row r="49" spans="1:133" x14ac:dyDescent="0.2">
      <c r="A49" s="8" t="s">
        <v>100</v>
      </c>
      <c r="B49" s="5" t="s">
        <v>127</v>
      </c>
      <c r="C49" s="1" t="s">
        <v>103</v>
      </c>
      <c r="D49" s="15">
        <v>0.40946541590574531</v>
      </c>
      <c r="E49" s="15">
        <v>9.3512313469241465E-2</v>
      </c>
      <c r="F49" s="15">
        <v>0.10671498805842541</v>
      </c>
      <c r="G49" s="15">
        <v>8.133223579866497E-2</v>
      </c>
      <c r="H49" s="15">
        <v>7.2995847030065841E-2</v>
      </c>
      <c r="I49" s="15">
        <v>6.4454254052803528E-2</v>
      </c>
      <c r="J49" s="18">
        <v>7.1171665438428719E-2</v>
      </c>
      <c r="K49" s="18">
        <v>5.9352303100289189E-2</v>
      </c>
      <c r="L49" s="15">
        <v>5.0795703982044672E-2</v>
      </c>
      <c r="M49" s="18">
        <v>8.2344602587801186E-2</v>
      </c>
      <c r="N49" s="15">
        <v>9.2161393669790537E-2</v>
      </c>
      <c r="O49" s="15">
        <v>6.8455111363984369E-2</v>
      </c>
      <c r="P49" s="15">
        <v>9.6264462289351607E-2</v>
      </c>
      <c r="Q49" s="15">
        <v>7.4718509536742722E-2</v>
      </c>
      <c r="R49" s="3">
        <v>7.9219527166452308E-2</v>
      </c>
      <c r="S49" s="15">
        <v>0.10777245992584571</v>
      </c>
      <c r="T49" s="15">
        <v>8.4479512979011212E-2</v>
      </c>
      <c r="U49" s="15">
        <v>0.28519762946572019</v>
      </c>
      <c r="V49" s="15">
        <v>7.1769023658188769E-2</v>
      </c>
      <c r="W49" s="15">
        <v>0.14110260434927932</v>
      </c>
      <c r="X49" s="15">
        <v>7.5167483160400297E-2</v>
      </c>
      <c r="Y49" s="15">
        <v>7.1696880810449407E-2</v>
      </c>
      <c r="Z49" s="15">
        <v>0.11296986202908851</v>
      </c>
      <c r="AA49" s="15">
        <v>9.0825194116874008E-2</v>
      </c>
      <c r="AC49" s="15">
        <f t="shared" si="16"/>
        <v>0.10599745766436201</v>
      </c>
      <c r="AD49" s="15">
        <f t="shared" si="17"/>
        <v>0.15794742981701776</v>
      </c>
      <c r="AE49" s="7"/>
      <c r="AF49" s="23">
        <v>0.33971240361440186</v>
      </c>
      <c r="AG49" s="15">
        <v>0.29772018935679984</v>
      </c>
      <c r="AH49" s="15">
        <v>0.29936311130258808</v>
      </c>
      <c r="AI49" s="15">
        <v>0.27608875850720138</v>
      </c>
      <c r="AJ49" s="3">
        <v>0.32306790367184213</v>
      </c>
      <c r="AK49" s="15">
        <v>0.29038510204260914</v>
      </c>
      <c r="AL49" s="15">
        <v>0.22704827936347274</v>
      </c>
      <c r="AM49" s="15">
        <v>0.32158643939004827</v>
      </c>
      <c r="AN49" s="15">
        <v>0.35107037342575748</v>
      </c>
      <c r="AO49" s="15">
        <v>0.32282277668024234</v>
      </c>
      <c r="AP49" s="3">
        <v>0.3</v>
      </c>
      <c r="AQ49" s="3">
        <v>0.4</v>
      </c>
      <c r="AR49" s="15">
        <v>0.27238431817167813</v>
      </c>
      <c r="AT49" s="15">
        <f t="shared" si="18"/>
        <v>0.30932689657897239</v>
      </c>
      <c r="AU49" s="15">
        <f t="shared" si="19"/>
        <v>8.4316335010896845E-2</v>
      </c>
      <c r="AV49" s="16"/>
      <c r="AW49" s="15">
        <v>0.51768521023566583</v>
      </c>
      <c r="AX49" s="15">
        <v>0.51798385584051387</v>
      </c>
      <c r="AY49" s="15">
        <v>0.44527518088809692</v>
      </c>
      <c r="AZ49" s="15">
        <v>0.48297531429952856</v>
      </c>
      <c r="BB49" s="15">
        <f t="shared" si="20"/>
        <v>0.4909798903159513</v>
      </c>
      <c r="BC49" s="15">
        <f t="shared" si="21"/>
        <v>6.9237581001007992E-2</v>
      </c>
      <c r="BD49" s="16"/>
      <c r="BE49" s="15">
        <v>0.13081931347968662</v>
      </c>
      <c r="BF49" s="15">
        <v>0.13816151251159894</v>
      </c>
      <c r="BG49" s="15">
        <v>0.11631349071805815</v>
      </c>
      <c r="BI49" s="15">
        <f t="shared" si="22"/>
        <v>0.12843143890311456</v>
      </c>
      <c r="BJ49" s="15">
        <f t="shared" si="23"/>
        <v>2.2236049362945546E-2</v>
      </c>
      <c r="BK49" s="16"/>
      <c r="BL49" s="15">
        <v>0.10643966856401491</v>
      </c>
      <c r="BM49" s="15">
        <v>0.17748323735554614</v>
      </c>
      <c r="BO49" s="15">
        <f t="shared" si="28"/>
        <v>0.14196145295978052</v>
      </c>
      <c r="BP49" s="15">
        <f t="shared" si="30"/>
        <v>0.10047077850436943</v>
      </c>
      <c r="BQ49" s="16"/>
      <c r="BR49" s="15">
        <v>0.14091033863385038</v>
      </c>
      <c r="BS49" s="15">
        <v>0.2652454632032003</v>
      </c>
      <c r="BT49" s="15">
        <v>0.24734240452973219</v>
      </c>
      <c r="BU49" s="15">
        <v>0.30281747802981845</v>
      </c>
      <c r="BV49" s="15">
        <v>0.32617156659818386</v>
      </c>
      <c r="BW49" s="15">
        <v>0.30717372386467723</v>
      </c>
      <c r="BX49" s="15">
        <v>0.33524794518566825</v>
      </c>
      <c r="BY49" s="15">
        <v>0.46764369013395607</v>
      </c>
      <c r="BZ49" s="15">
        <v>0.36221960143706805</v>
      </c>
      <c r="CA49" s="15">
        <v>0.31512566379207474</v>
      </c>
      <c r="CB49" s="15">
        <v>0.31773240549475684</v>
      </c>
      <c r="CC49" s="15">
        <v>0.32740792146011982</v>
      </c>
      <c r="CD49" s="15">
        <v>0.32013187488868472</v>
      </c>
      <c r="CE49" s="15">
        <v>0.36732912772407328</v>
      </c>
      <c r="CF49" s="15">
        <v>0.35591792795323096</v>
      </c>
      <c r="CG49" s="15">
        <v>0.2850332047177182</v>
      </c>
      <c r="CH49" s="15">
        <v>0.26420335622402291</v>
      </c>
      <c r="CI49" s="15">
        <v>0.36213526148062064</v>
      </c>
      <c r="CJ49" s="15">
        <v>9.3857853840132843E-2</v>
      </c>
      <c r="CL49" s="15">
        <f t="shared" si="24"/>
        <v>0.30334983206271526</v>
      </c>
      <c r="CM49" s="15">
        <f t="shared" si="29"/>
        <v>0.16347611818140154</v>
      </c>
      <c r="CN49" s="16"/>
      <c r="CO49" s="15">
        <v>0.12015365879139153</v>
      </c>
      <c r="CP49" s="15">
        <v>0.26702992460456393</v>
      </c>
      <c r="CQ49" s="15">
        <v>0.20446569729914679</v>
      </c>
      <c r="CR49" s="15">
        <v>0.1151812002485373</v>
      </c>
      <c r="CS49" s="15">
        <v>0.36383104607408162</v>
      </c>
      <c r="CT49" s="15">
        <v>0.31300596153394594</v>
      </c>
      <c r="CU49" s="15">
        <v>0.20434082516068841</v>
      </c>
      <c r="CV49" s="15">
        <v>0.22245698580706674</v>
      </c>
      <c r="CW49" s="15">
        <v>0.31492715675312782</v>
      </c>
      <c r="CX49" s="15">
        <v>0.38388310373653717</v>
      </c>
      <c r="CY49" s="15">
        <v>0.70436764159882403</v>
      </c>
      <c r="CZ49" s="15">
        <v>0.32479966183644043</v>
      </c>
      <c r="DA49" s="15">
        <v>0.34392676026954833</v>
      </c>
      <c r="DC49" s="15">
        <f t="shared" si="26"/>
        <v>0.29864381720876154</v>
      </c>
      <c r="DD49" s="15">
        <f t="shared" si="27"/>
        <v>0.2996757895163098</v>
      </c>
      <c r="DE49" s="7"/>
      <c r="DF49" s="20">
        <v>0.35770594812791806</v>
      </c>
      <c r="DG49" s="20">
        <v>0.34664872704744476</v>
      </c>
      <c r="DH49" s="20">
        <v>0.35102864034296988</v>
      </c>
      <c r="DI49" s="20">
        <v>0.337910012824926</v>
      </c>
      <c r="DJ49" s="1" t="s">
        <v>123</v>
      </c>
      <c r="DK49" s="21">
        <v>0.30716684434850638</v>
      </c>
      <c r="DL49" s="21">
        <v>0.3525242975705532</v>
      </c>
      <c r="DM49" s="21">
        <v>0.32154298171044132</v>
      </c>
      <c r="DN49" s="20">
        <v>0.33334292877498289</v>
      </c>
      <c r="DO49" s="20">
        <v>0.32196486636090627</v>
      </c>
      <c r="DP49" s="20">
        <v>0.30726903075989032</v>
      </c>
      <c r="DQ49" s="20">
        <v>0.32157496833797045</v>
      </c>
      <c r="DR49" s="20">
        <v>0.32815573069381365</v>
      </c>
      <c r="DS49" s="20">
        <v>0.35182449887742695</v>
      </c>
      <c r="DT49" s="20">
        <v>0.34700201284976162</v>
      </c>
      <c r="DU49" s="20">
        <v>0.33877474110782152</v>
      </c>
      <c r="DV49" s="20">
        <v>0.33874210469461152</v>
      </c>
      <c r="DW49" s="20">
        <v>0.3342530526887878</v>
      </c>
      <c r="DX49" s="7"/>
      <c r="DY49" s="15">
        <v>0.28082897150705571</v>
      </c>
      <c r="DZ49" s="15">
        <v>0.26963382918216411</v>
      </c>
      <c r="EA49" s="15">
        <v>0.28996190774894143</v>
      </c>
      <c r="EB49" s="15">
        <v>0.29012734209531199</v>
      </c>
      <c r="EC49" s="15">
        <v>0.28271577081743876</v>
      </c>
    </row>
    <row r="50" spans="1:133" x14ac:dyDescent="0.2">
      <c r="A50" s="8" t="s">
        <v>101</v>
      </c>
      <c r="B50" s="5" t="s">
        <v>127</v>
      </c>
      <c r="C50" s="1" t="s">
        <v>103</v>
      </c>
      <c r="D50" s="15">
        <v>2.920069391641162</v>
      </c>
      <c r="E50" s="15">
        <v>0.56679445883866997</v>
      </c>
      <c r="F50" s="15">
        <v>0.72140451722063603</v>
      </c>
      <c r="G50" s="15">
        <v>0.38945182777397042</v>
      </c>
      <c r="H50" s="15">
        <v>0.50183883347889968</v>
      </c>
      <c r="I50" s="15">
        <v>0.45315436400615516</v>
      </c>
      <c r="J50" s="18">
        <v>0.40226235040408365</v>
      </c>
      <c r="K50" s="18">
        <v>0.42054634610947272</v>
      </c>
      <c r="L50" s="15">
        <v>0.32480355954920304</v>
      </c>
      <c r="M50" s="18">
        <v>0.55338576327938371</v>
      </c>
      <c r="N50" s="15">
        <v>0.5905559786214537</v>
      </c>
      <c r="O50" s="15">
        <v>0.47847105923179761</v>
      </c>
      <c r="P50" s="15">
        <v>0.64050744915490088</v>
      </c>
      <c r="Q50" s="15">
        <v>0.55157890068768478</v>
      </c>
      <c r="R50" s="3">
        <v>0.56048250095455643</v>
      </c>
      <c r="S50" s="15">
        <v>0.58621922664422588</v>
      </c>
      <c r="T50" s="15">
        <v>0.51747037304888743</v>
      </c>
      <c r="U50" s="15">
        <v>1.7356819922274793</v>
      </c>
      <c r="V50" s="15">
        <v>0.46812872526289762</v>
      </c>
      <c r="W50" s="15">
        <v>0.67165299315037752</v>
      </c>
      <c r="X50" s="15">
        <v>0.41474216211293169</v>
      </c>
      <c r="Y50" s="15">
        <v>0.46945213329890739</v>
      </c>
      <c r="Z50" s="15">
        <v>0.70299022616699447</v>
      </c>
      <c r="AA50" s="15">
        <v>0.63423926041507417</v>
      </c>
      <c r="AC50" s="15">
        <f t="shared" si="16"/>
        <v>0.67816184971999183</v>
      </c>
      <c r="AD50" s="15">
        <f t="shared" si="17"/>
        <v>1.0938187998382041</v>
      </c>
      <c r="AE50" s="7"/>
      <c r="AF50" s="23">
        <v>2.175803863474282</v>
      </c>
      <c r="AG50" s="15">
        <v>1.8616904470368572</v>
      </c>
      <c r="AH50" s="15">
        <v>1.8553649442021147</v>
      </c>
      <c r="AI50" s="15">
        <v>1.7848517071583481</v>
      </c>
      <c r="AJ50" s="3">
        <v>1.9936032892875848</v>
      </c>
      <c r="AK50" s="15">
        <v>1.7977482569302548</v>
      </c>
      <c r="AL50" s="15">
        <v>1.3760609251660836</v>
      </c>
      <c r="AM50" s="15">
        <v>2.0455602522857861</v>
      </c>
      <c r="AN50" s="15">
        <v>2.1217192084080416</v>
      </c>
      <c r="AO50" s="15">
        <v>1.8679165202044259</v>
      </c>
      <c r="AP50" s="3">
        <v>1.77</v>
      </c>
      <c r="AQ50" s="3">
        <v>2.4500000000000002</v>
      </c>
      <c r="AR50" s="15">
        <v>1.71103823508439</v>
      </c>
      <c r="AT50" s="15">
        <f t="shared" si="18"/>
        <v>1.9085659730183206</v>
      </c>
      <c r="AU50" s="15">
        <f t="shared" si="19"/>
        <v>0.52027081584168944</v>
      </c>
      <c r="AV50" s="16"/>
      <c r="AW50" s="15">
        <v>3.4513884225664722</v>
      </c>
      <c r="AX50" s="15">
        <v>3.4143179703079864</v>
      </c>
      <c r="AY50" s="15">
        <v>2.993344626320388</v>
      </c>
      <c r="AZ50" s="15">
        <v>3.1467290581269616</v>
      </c>
      <c r="BB50" s="15">
        <f t="shared" si="20"/>
        <v>3.2514450193304523</v>
      </c>
      <c r="BC50" s="15">
        <f t="shared" si="21"/>
        <v>0.4383091877665849</v>
      </c>
      <c r="BD50" s="16"/>
      <c r="BE50" s="15">
        <v>0.83568668769004306</v>
      </c>
      <c r="BF50" s="15">
        <v>0.86362014948456922</v>
      </c>
      <c r="BG50" s="15">
        <v>0.75989304038086525</v>
      </c>
      <c r="BI50" s="15">
        <f t="shared" si="22"/>
        <v>0.81973329251849247</v>
      </c>
      <c r="BJ50" s="15">
        <f t="shared" si="23"/>
        <v>0.10734451833005104</v>
      </c>
      <c r="BK50" s="16"/>
      <c r="BL50" s="15">
        <v>0.6643036893637102</v>
      </c>
      <c r="BM50" s="15">
        <v>1.2105107256522549</v>
      </c>
      <c r="BO50" s="15">
        <f t="shared" si="28"/>
        <v>0.93740720750798256</v>
      </c>
      <c r="BP50" s="15">
        <f t="shared" si="30"/>
        <v>0.77245339858287332</v>
      </c>
      <c r="BQ50" s="16"/>
      <c r="BR50" s="15">
        <v>0.90054511926323189</v>
      </c>
      <c r="BS50" s="15">
        <v>1.8981215035777121</v>
      </c>
      <c r="BT50" s="15">
        <v>1.7383492166326397</v>
      </c>
      <c r="BU50" s="15">
        <v>2.1150176374243972</v>
      </c>
      <c r="BV50" s="15">
        <v>2.038360853154598</v>
      </c>
      <c r="BW50" s="15">
        <v>2.0138426321848866</v>
      </c>
      <c r="BX50" s="15">
        <v>2.2520446327069132</v>
      </c>
      <c r="BY50" s="15">
        <v>2.3888358655354827</v>
      </c>
      <c r="BZ50" s="15">
        <v>2.5242574615864251</v>
      </c>
      <c r="CA50" s="15">
        <v>2.0379942453420137</v>
      </c>
      <c r="CB50" s="15">
        <v>2.1367279262991969</v>
      </c>
      <c r="CC50" s="15">
        <v>2.1951067099806214</v>
      </c>
      <c r="CD50" s="15">
        <v>2.0696660854209186</v>
      </c>
      <c r="CE50" s="15">
        <v>2.5211537696188389</v>
      </c>
      <c r="CF50" s="15">
        <v>2.5065741716242509</v>
      </c>
      <c r="CG50" s="15">
        <v>2.1158624363093237</v>
      </c>
      <c r="CH50" s="15">
        <v>1.8860009974853829</v>
      </c>
      <c r="CI50" s="15">
        <v>2.464433291430181</v>
      </c>
      <c r="CJ50" s="15">
        <v>0.61712144611044439</v>
      </c>
      <c r="CL50" s="15">
        <f t="shared" si="24"/>
        <v>2.022106105351972</v>
      </c>
      <c r="CM50" s="15">
        <f t="shared" si="29"/>
        <v>1.0031685798114258</v>
      </c>
      <c r="CN50" s="16"/>
      <c r="CO50" s="15">
        <v>0.830044674167427</v>
      </c>
      <c r="CP50" s="15">
        <v>1.5656035929432379</v>
      </c>
      <c r="CQ50" s="15">
        <v>1.3899401805770188</v>
      </c>
      <c r="CR50" s="15">
        <v>0.68822288559837697</v>
      </c>
      <c r="CS50" s="15">
        <v>2.5319973276180301</v>
      </c>
      <c r="CT50" s="15">
        <v>2.1731466128250396</v>
      </c>
      <c r="CU50" s="15">
        <v>1.4071465776647987</v>
      </c>
      <c r="CV50" s="15">
        <v>1.5920302549422036</v>
      </c>
      <c r="CW50" s="15">
        <v>2.1113770450476723</v>
      </c>
      <c r="CX50" s="15">
        <v>2.610436587890284</v>
      </c>
      <c r="CY50" s="15">
        <v>4.0972336796297366</v>
      </c>
      <c r="CZ50" s="15">
        <v>2.3856445088819438</v>
      </c>
      <c r="DA50" s="15">
        <v>2.3392185418389415</v>
      </c>
      <c r="DC50" s="15">
        <f t="shared" si="26"/>
        <v>1.9786186515095934</v>
      </c>
      <c r="DD50" s="15">
        <f t="shared" si="27"/>
        <v>1.7816301396885827</v>
      </c>
      <c r="DE50" s="7"/>
      <c r="DF50" s="20">
        <v>2.1532027430056555</v>
      </c>
      <c r="DG50" s="20">
        <v>2.1487391394167727</v>
      </c>
      <c r="DH50" s="20">
        <v>2.1259813507623124</v>
      </c>
      <c r="DI50" s="20">
        <v>2.0089302464934296</v>
      </c>
      <c r="DJ50" s="1" t="s">
        <v>123</v>
      </c>
      <c r="DK50" s="21">
        <v>1.913171880809406</v>
      </c>
      <c r="DL50" s="21">
        <v>1.9404124824175093</v>
      </c>
      <c r="DM50" s="21">
        <v>1.9342827548082751</v>
      </c>
      <c r="DN50" s="20">
        <v>1.9913331785902382</v>
      </c>
      <c r="DO50" s="20">
        <v>1.8968532467100074</v>
      </c>
      <c r="DP50" s="20">
        <v>1.9453045826725774</v>
      </c>
      <c r="DQ50" s="20">
        <v>1.9334770294251729</v>
      </c>
      <c r="DR50" s="20">
        <v>1.9646702163220267</v>
      </c>
      <c r="DS50" s="20">
        <v>2.0794259932600028</v>
      </c>
      <c r="DT50" s="20">
        <v>2.0394174411620134</v>
      </c>
      <c r="DU50" s="20">
        <v>2.115183946998954</v>
      </c>
      <c r="DV50" s="20">
        <v>1.982438714892262</v>
      </c>
      <c r="DW50" s="20">
        <v>2.0113825797817335</v>
      </c>
      <c r="DX50" s="7"/>
      <c r="DY50" s="15">
        <v>1.7535378128526458</v>
      </c>
      <c r="DZ50" s="15">
        <v>1.7541204398137953</v>
      </c>
      <c r="EA50" s="15">
        <v>1.6965906347420101</v>
      </c>
      <c r="EB50" s="15">
        <v>1.7639605060910883</v>
      </c>
      <c r="EC50" s="15">
        <v>1.697842522973448</v>
      </c>
    </row>
    <row r="51" spans="1:133" x14ac:dyDescent="0.2">
      <c r="A51" s="8" t="s">
        <v>102</v>
      </c>
      <c r="B51" s="5" t="s">
        <v>127</v>
      </c>
      <c r="C51" s="1" t="s">
        <v>103</v>
      </c>
      <c r="D51" s="15">
        <v>0.49579916897649995</v>
      </c>
      <c r="E51" s="15">
        <v>9.9593821329399479E-2</v>
      </c>
      <c r="F51" s="15">
        <v>0.13300034918011841</v>
      </c>
      <c r="G51" s="15">
        <v>6.7989337750755538E-2</v>
      </c>
      <c r="H51" s="15">
        <v>8.3660333996261063E-2</v>
      </c>
      <c r="I51" s="15">
        <v>7.0705719273883597E-2</v>
      </c>
      <c r="J51" s="18">
        <v>5.051073355045841E-2</v>
      </c>
      <c r="K51" s="18">
        <v>5.8953393784459331E-2</v>
      </c>
      <c r="L51" s="15">
        <v>6.700666995788182E-2</v>
      </c>
      <c r="M51" s="18">
        <v>8.6470454152500514E-2</v>
      </c>
      <c r="N51" s="15">
        <v>9.1620099749058062E-2</v>
      </c>
      <c r="O51" s="15">
        <v>6.4220977029019466E-2</v>
      </c>
      <c r="P51" s="15">
        <v>8.2242262125596044E-2</v>
      </c>
      <c r="Q51" s="15">
        <v>7.5734667143532719E-2</v>
      </c>
      <c r="R51" s="3">
        <v>8.6925832379173743E-2</v>
      </c>
      <c r="S51" s="15">
        <v>6.3839020607758784E-2</v>
      </c>
      <c r="T51" s="15">
        <v>8.3207114454201828E-2</v>
      </c>
      <c r="U51" s="15">
        <v>0.22615241107611425</v>
      </c>
      <c r="V51" s="15">
        <v>7.282279208874097E-2</v>
      </c>
      <c r="W51" s="15">
        <v>9.259615362746923E-2</v>
      </c>
      <c r="X51" s="15">
        <v>7.8597647039406193E-2</v>
      </c>
      <c r="Y51" s="15">
        <v>7.5043706263416513E-2</v>
      </c>
      <c r="Z51" s="15">
        <v>0.10846807368432543</v>
      </c>
      <c r="AA51" s="15">
        <v>0.10941077190084209</v>
      </c>
      <c r="AC51" s="15">
        <f t="shared" si="16"/>
        <v>0.1051904796300364</v>
      </c>
      <c r="AD51" s="15">
        <f t="shared" si="17"/>
        <v>0.18015407846046322</v>
      </c>
      <c r="AE51" s="7"/>
      <c r="AF51" s="23">
        <v>0.30336616805678629</v>
      </c>
      <c r="AG51" s="15">
        <v>0.24321116537107315</v>
      </c>
      <c r="AH51" s="15">
        <v>0.25653462095319401</v>
      </c>
      <c r="AI51" s="15">
        <v>0.26088455833572538</v>
      </c>
      <c r="AJ51" s="3">
        <v>0.29051167843115044</v>
      </c>
      <c r="AK51" s="15">
        <v>0.20588277173607264</v>
      </c>
      <c r="AL51" s="15">
        <v>0.18476214385268749</v>
      </c>
      <c r="AM51" s="15">
        <v>0.29066825239368832</v>
      </c>
      <c r="AN51" s="15">
        <v>0.30195162073338511</v>
      </c>
      <c r="AO51" s="15">
        <v>0.23452860548951221</v>
      </c>
      <c r="AP51" s="3">
        <v>0.24</v>
      </c>
      <c r="AQ51" s="3">
        <v>0.33</v>
      </c>
      <c r="AR51" s="15">
        <v>0.21733157191255059</v>
      </c>
      <c r="AT51" s="15">
        <f t="shared" si="18"/>
        <v>0.25843331978967893</v>
      </c>
      <c r="AU51" s="15">
        <f t="shared" si="19"/>
        <v>8.5894530792437765E-2</v>
      </c>
      <c r="AV51" s="16"/>
      <c r="AW51" s="15">
        <v>0.49391235565343145</v>
      </c>
      <c r="AX51" s="15">
        <v>0.49610075542513576</v>
      </c>
      <c r="AY51" s="15">
        <v>0.43174870010531469</v>
      </c>
      <c r="AZ51" s="15">
        <v>0.42721879888158421</v>
      </c>
      <c r="BB51" s="15">
        <f t="shared" si="20"/>
        <v>0.46224515251636655</v>
      </c>
      <c r="BC51" s="15">
        <f t="shared" si="21"/>
        <v>7.5770642172711164E-2</v>
      </c>
      <c r="BD51" s="16"/>
      <c r="BE51" s="15">
        <v>0.1122685188224585</v>
      </c>
      <c r="BF51" s="15">
        <v>0.12951473297302793</v>
      </c>
      <c r="BG51" s="15">
        <v>0.10621771748023774</v>
      </c>
      <c r="BI51" s="15">
        <f t="shared" si="22"/>
        <v>0.11600032309190805</v>
      </c>
      <c r="BJ51" s="15">
        <f t="shared" si="23"/>
        <v>2.4177055655884815E-2</v>
      </c>
      <c r="BK51" s="16"/>
      <c r="BL51" s="15">
        <v>0.13070454905806264</v>
      </c>
      <c r="BM51" s="15">
        <v>0.22623401124133743</v>
      </c>
      <c r="BO51" s="15">
        <f t="shared" si="28"/>
        <v>0.17846928014970004</v>
      </c>
      <c r="BP51" s="15">
        <f t="shared" si="30"/>
        <v>0.13509906102579503</v>
      </c>
      <c r="BQ51" s="16"/>
      <c r="BR51" s="15">
        <v>0.14775686303651023</v>
      </c>
      <c r="BS51" s="15">
        <v>0.3066136770454152</v>
      </c>
      <c r="BT51" s="15">
        <v>0.27582345622015908</v>
      </c>
      <c r="BU51" s="15">
        <v>0.33491214618694942</v>
      </c>
      <c r="BV51" s="15">
        <v>0.30946318756300689</v>
      </c>
      <c r="BW51" s="15">
        <v>0.32276369663529914</v>
      </c>
      <c r="BX51" s="15">
        <v>0.33570207413278175</v>
      </c>
      <c r="BY51" s="15">
        <v>0.40220706201524087</v>
      </c>
      <c r="BZ51" s="15">
        <v>0.40878421260744974</v>
      </c>
      <c r="CA51" s="15">
        <v>0.28818521062181818</v>
      </c>
      <c r="CB51" s="15">
        <v>0.34492143764090027</v>
      </c>
      <c r="CC51" s="15">
        <v>0.33146258269506018</v>
      </c>
      <c r="CD51" s="15">
        <v>0.32094038500352889</v>
      </c>
      <c r="CE51" s="15">
        <v>0.36210622597282371</v>
      </c>
      <c r="CF51" s="15">
        <v>0.40333429086753986</v>
      </c>
      <c r="CG51" s="15">
        <v>0.34076201931301542</v>
      </c>
      <c r="CH51" s="15">
        <v>0.27612113508796782</v>
      </c>
      <c r="CI51" s="15">
        <v>0.38802439213370088</v>
      </c>
      <c r="CJ51" s="15">
        <v>8.1786493801660615E-2</v>
      </c>
      <c r="CL51" s="15">
        <f t="shared" si="24"/>
        <v>0.31482476571478052</v>
      </c>
      <c r="CM51" s="15">
        <f t="shared" si="29"/>
        <v>0.16379546124900782</v>
      </c>
      <c r="CN51" s="16"/>
      <c r="CO51" s="15">
        <v>0.11665584586365757</v>
      </c>
      <c r="CP51" s="15">
        <v>0.20889728556486492</v>
      </c>
      <c r="CQ51" s="15">
        <v>0.17512728361002203</v>
      </c>
      <c r="CR51" s="15">
        <v>9.7536577423982362E-2</v>
      </c>
      <c r="CS51" s="15">
        <v>0.39325494942150346</v>
      </c>
      <c r="CT51" s="15">
        <v>0.29394119083448905</v>
      </c>
      <c r="CU51" s="15">
        <v>0.22689490923936087</v>
      </c>
      <c r="CV51" s="15">
        <v>0.24627309062012998</v>
      </c>
      <c r="CW51" s="15">
        <v>0.32174637521187427</v>
      </c>
      <c r="CX51" s="15">
        <v>0.4029370791212567</v>
      </c>
      <c r="CY51" s="15">
        <v>0.63788222672100681</v>
      </c>
      <c r="CZ51" s="15">
        <v>0.35818081244340932</v>
      </c>
      <c r="DA51" s="15">
        <v>0.32871229279085867</v>
      </c>
      <c r="DC51" s="15">
        <f t="shared" si="26"/>
        <v>0.29292614760510893</v>
      </c>
      <c r="DD51" s="15">
        <f t="shared" si="27"/>
        <v>0.28533943701056147</v>
      </c>
      <c r="DE51" s="7"/>
      <c r="DF51" s="20">
        <v>0.28450896836007444</v>
      </c>
      <c r="DG51" s="20">
        <v>0.29577699788057737</v>
      </c>
      <c r="DH51" s="20">
        <v>0.30894277652932439</v>
      </c>
      <c r="DI51" s="20">
        <v>0.27072964486754236</v>
      </c>
      <c r="DJ51" s="1" t="s">
        <v>123</v>
      </c>
      <c r="DK51" s="21">
        <v>0.26720252546996698</v>
      </c>
      <c r="DL51" s="21">
        <v>0.25422425743220184</v>
      </c>
      <c r="DM51" s="21">
        <v>0.23906428606222202</v>
      </c>
      <c r="DN51" s="20">
        <v>0.28615218949416432</v>
      </c>
      <c r="DO51" s="20">
        <v>0.26966064481622443</v>
      </c>
      <c r="DP51" s="20">
        <v>0.27832511748182359</v>
      </c>
      <c r="DQ51" s="20">
        <v>0.28065939902190229</v>
      </c>
      <c r="DR51" s="20">
        <v>0.27871179887577402</v>
      </c>
      <c r="DS51" s="20">
        <v>0.27451755775426606</v>
      </c>
      <c r="DT51" s="20">
        <v>0.28639277385877221</v>
      </c>
      <c r="DU51" s="20">
        <v>0.29829629584656886</v>
      </c>
      <c r="DV51" s="20">
        <v>0.26725196421324426</v>
      </c>
      <c r="DW51" s="20">
        <v>0.29568543129121272</v>
      </c>
      <c r="DX51" s="7"/>
      <c r="DY51" s="15">
        <v>0.27146173256573836</v>
      </c>
      <c r="DZ51" s="15">
        <v>0.26560001765279345</v>
      </c>
      <c r="EA51" s="15">
        <v>0.28500438970994812</v>
      </c>
      <c r="EB51" s="15">
        <v>0.27498274914398035</v>
      </c>
      <c r="EC51" s="15">
        <v>0.26362354265002858</v>
      </c>
    </row>
    <row r="52" spans="1:133" x14ac:dyDescent="0.2">
      <c r="A52" s="8" t="s">
        <v>92</v>
      </c>
      <c r="B52" s="5" t="s">
        <v>127</v>
      </c>
      <c r="C52" s="1" t="s">
        <v>103</v>
      </c>
      <c r="D52" s="15">
        <v>7.9867895539648153</v>
      </c>
      <c r="E52" s="15">
        <v>3.61855107768119</v>
      </c>
      <c r="F52" s="15">
        <v>3.4741424867637156</v>
      </c>
      <c r="G52" s="15">
        <v>1.627972675581056</v>
      </c>
      <c r="H52" s="15">
        <v>3.0175236978109852</v>
      </c>
      <c r="I52" s="15">
        <v>2.540271208234246</v>
      </c>
      <c r="J52" s="18">
        <v>2.3456365742297898</v>
      </c>
      <c r="K52" s="18">
        <v>3.1451321356821005</v>
      </c>
      <c r="L52" s="15">
        <v>2.8232438064739949</v>
      </c>
      <c r="M52" s="18">
        <v>3.6225743495790761</v>
      </c>
      <c r="N52" s="15">
        <v>3.0080583629385007</v>
      </c>
      <c r="O52" s="15">
        <v>2.24073083038392</v>
      </c>
      <c r="P52" s="15">
        <v>2.8703308477784706</v>
      </c>
      <c r="Q52" s="15">
        <v>3.0014772009719199</v>
      </c>
      <c r="R52" s="3">
        <v>3.2999725797689727</v>
      </c>
      <c r="S52" s="15">
        <v>1.5941651299829123</v>
      </c>
      <c r="T52" s="15">
        <v>3.1158141754010149</v>
      </c>
      <c r="U52" s="15">
        <v>3.9497240597609542</v>
      </c>
      <c r="V52" s="15">
        <v>3.1913942934723245</v>
      </c>
      <c r="W52" s="15">
        <v>2.5824414952827714</v>
      </c>
      <c r="X52" s="15">
        <v>2.1482887115763507</v>
      </c>
      <c r="Y52" s="15">
        <v>2.3730812582509362</v>
      </c>
      <c r="Z52" s="15">
        <v>2.8391787625581006</v>
      </c>
      <c r="AA52" s="15">
        <v>3.0391996091862623</v>
      </c>
      <c r="AC52" s="15">
        <f t="shared" si="16"/>
        <v>3.0606539534714323</v>
      </c>
      <c r="AD52" s="15">
        <f t="shared" si="17"/>
        <v>2.4058388024375685</v>
      </c>
      <c r="AE52" s="7"/>
      <c r="AF52" s="23">
        <v>1.7991515575893553</v>
      </c>
      <c r="AG52" s="15">
        <v>1.9790294371232391</v>
      </c>
      <c r="AH52" s="15">
        <v>2.1990694126993247</v>
      </c>
      <c r="AI52" s="15">
        <v>2.2296150499608784</v>
      </c>
      <c r="AJ52" s="3">
        <v>2.0488287774465697</v>
      </c>
      <c r="AK52" s="15">
        <v>2.4477032101381919</v>
      </c>
      <c r="AL52" s="15">
        <v>1.7917876823013392</v>
      </c>
      <c r="AM52" s="15">
        <v>2.8655912297482811</v>
      </c>
      <c r="AN52" s="15">
        <v>3.1601586651034643</v>
      </c>
      <c r="AO52" s="15">
        <v>2.8962400163087856</v>
      </c>
      <c r="AP52" s="3">
        <v>2.69</v>
      </c>
      <c r="AQ52" s="3">
        <v>3.35</v>
      </c>
      <c r="AR52" s="15">
        <v>1.4569571365172544</v>
      </c>
      <c r="AT52" s="15">
        <f t="shared" si="18"/>
        <v>2.378010167302822</v>
      </c>
      <c r="AU52" s="15">
        <f t="shared" si="19"/>
        <v>1.1566723023011676</v>
      </c>
      <c r="AV52" s="16"/>
      <c r="AW52" s="15">
        <v>5.2704169219788124</v>
      </c>
      <c r="AX52" s="15">
        <v>5.6558174604845561</v>
      </c>
      <c r="AY52" s="15">
        <v>4.7983216425257638</v>
      </c>
      <c r="AZ52" s="15">
        <v>5.0457984657261559</v>
      </c>
      <c r="BB52" s="15">
        <f t="shared" si="20"/>
        <v>5.192588622678822</v>
      </c>
      <c r="BC52" s="15">
        <f t="shared" si="21"/>
        <v>0.72813185817220438</v>
      </c>
      <c r="BD52" s="16"/>
      <c r="BE52" s="15">
        <v>3.7072400300045931</v>
      </c>
      <c r="BF52" s="15">
        <v>3.9298293442287857</v>
      </c>
      <c r="BG52" s="15">
        <v>3.8659827827634761</v>
      </c>
      <c r="BI52" s="15">
        <f t="shared" si="22"/>
        <v>3.8343507189989516</v>
      </c>
      <c r="BJ52" s="15">
        <f t="shared" si="23"/>
        <v>0.22923299322044627</v>
      </c>
      <c r="BK52" s="16"/>
      <c r="BL52" s="15">
        <v>5.2905727668831018E-2</v>
      </c>
      <c r="BM52" s="15">
        <v>2.3738972504873956E-2</v>
      </c>
      <c r="BO52" s="15">
        <f t="shared" si="28"/>
        <v>3.8322350086852489E-2</v>
      </c>
      <c r="BP52" s="15">
        <f t="shared" si="30"/>
        <v>4.1248020723283568E-2</v>
      </c>
      <c r="BQ52" s="16"/>
      <c r="BR52" s="15">
        <v>1.3818822515230809</v>
      </c>
      <c r="BS52" s="15">
        <v>3.4299853990817644</v>
      </c>
      <c r="BT52" s="15">
        <v>3.2788712822420156</v>
      </c>
      <c r="BU52" s="15">
        <v>3.0324039743015305</v>
      </c>
      <c r="BV52" s="15">
        <v>3.3714488262585172</v>
      </c>
      <c r="BW52" s="15">
        <v>3.5658457782425046</v>
      </c>
      <c r="BX52" s="15">
        <v>3.4003856959626493</v>
      </c>
      <c r="BY52" s="15">
        <v>2.8871531659930927</v>
      </c>
      <c r="BZ52" s="15">
        <v>3.3683105718607695</v>
      </c>
      <c r="CA52" s="15">
        <v>3.2605359287072675</v>
      </c>
      <c r="CB52" s="15">
        <v>3.295117136373344</v>
      </c>
      <c r="CC52" s="15">
        <v>3.1524375518479451</v>
      </c>
      <c r="CD52" s="15">
        <v>2.7370639298036927</v>
      </c>
      <c r="CE52" s="15">
        <v>3.2648690873581732</v>
      </c>
      <c r="CF52" s="15">
        <v>3.6499490613349161</v>
      </c>
      <c r="CG52" s="15">
        <v>3.3893423859473462</v>
      </c>
      <c r="CH52" s="15">
        <v>3.538196307647266</v>
      </c>
      <c r="CI52" s="15">
        <v>4.1183855225211445</v>
      </c>
      <c r="CJ52" s="15">
        <v>2.4191946087737879</v>
      </c>
      <c r="CL52" s="15">
        <f t="shared" si="24"/>
        <v>3.1863883403042523</v>
      </c>
      <c r="CM52" s="15">
        <f t="shared" si="29"/>
        <v>1.1311832983690879</v>
      </c>
      <c r="CN52" s="16"/>
      <c r="CO52" s="15">
        <v>2.35008544071838</v>
      </c>
      <c r="CP52" s="15">
        <v>3.0385084244508223</v>
      </c>
      <c r="CQ52" s="15">
        <v>2.5248196878953157</v>
      </c>
      <c r="CR52" s="15">
        <v>2.9388350618093275</v>
      </c>
      <c r="CS52" s="15">
        <v>3.0598681810959634</v>
      </c>
      <c r="CT52" s="15">
        <v>2.8444550400914927</v>
      </c>
      <c r="CU52" s="15">
        <v>2.7873168755411877</v>
      </c>
      <c r="CV52" s="15">
        <v>3.213183759458075</v>
      </c>
      <c r="CW52" s="15">
        <v>2.8374989301139193</v>
      </c>
      <c r="CX52" s="15">
        <v>3.7405446656760279</v>
      </c>
      <c r="CY52" s="15">
        <v>2.2065154887481007</v>
      </c>
      <c r="CZ52" s="15">
        <v>2.7687260060501604</v>
      </c>
      <c r="DA52" s="15">
        <v>3.3070729474732241</v>
      </c>
      <c r="DC52" s="15">
        <f t="shared" si="26"/>
        <v>2.8936485007016919</v>
      </c>
      <c r="DD52" s="15">
        <f t="shared" si="27"/>
        <v>0.81179696937577095</v>
      </c>
      <c r="DE52" s="7"/>
      <c r="DF52" s="20">
        <v>4.5693418838752242</v>
      </c>
      <c r="DG52" s="20">
        <v>4.6058073388885568</v>
      </c>
      <c r="DH52" s="20">
        <v>4.450519855939211</v>
      </c>
      <c r="DI52" s="20">
        <v>4.4932047624715903</v>
      </c>
      <c r="DJ52" s="1" t="s">
        <v>123</v>
      </c>
      <c r="DK52" s="21">
        <v>4.0007433069135274</v>
      </c>
      <c r="DL52" s="21">
        <v>4.1506963936259957</v>
      </c>
      <c r="DM52" s="21">
        <v>4.0691382218246464</v>
      </c>
      <c r="DN52" s="20">
        <v>4.2064164025958641</v>
      </c>
      <c r="DO52" s="20">
        <v>4.0158857422499397</v>
      </c>
      <c r="DP52" s="20">
        <v>3.9697133441976526</v>
      </c>
      <c r="DQ52" s="20">
        <v>4.0883090751406765</v>
      </c>
      <c r="DR52" s="20">
        <v>4.1837454208455327</v>
      </c>
      <c r="DS52" s="20">
        <v>4.4540597658989487</v>
      </c>
      <c r="DT52" s="20">
        <v>4.4773801693361222</v>
      </c>
      <c r="DU52" s="20">
        <v>4.2868909018550969</v>
      </c>
      <c r="DV52" s="20">
        <v>4.3463662269194741</v>
      </c>
      <c r="DW52" s="20">
        <v>4.2638110177104682</v>
      </c>
      <c r="DX52" s="7"/>
      <c r="DY52" s="15">
        <v>5.4082374968561178</v>
      </c>
      <c r="DZ52" s="15">
        <v>5.28283157258773</v>
      </c>
      <c r="EA52" s="15">
        <v>5.3239500425376374</v>
      </c>
      <c r="EB52" s="15">
        <v>5.3677171465380304</v>
      </c>
      <c r="EC52" s="15">
        <v>5.1777868356448096</v>
      </c>
    </row>
    <row r="53" spans="1:133" x14ac:dyDescent="0.2">
      <c r="A53" s="8" t="s">
        <v>83</v>
      </c>
      <c r="B53" s="5" t="s">
        <v>127</v>
      </c>
      <c r="C53" s="1" t="s">
        <v>103</v>
      </c>
      <c r="D53" s="15">
        <v>0.32408720271600183</v>
      </c>
      <c r="E53" s="15">
        <v>0.32241436169514798</v>
      </c>
      <c r="F53" s="15">
        <v>0.58155191638615955</v>
      </c>
      <c r="G53" s="15">
        <v>0.32412550129384565</v>
      </c>
      <c r="H53" s="15">
        <v>0.55269976060175408</v>
      </c>
      <c r="I53" s="15">
        <v>0.43413567019872057</v>
      </c>
      <c r="J53" s="18">
        <v>0.44800339824880148</v>
      </c>
      <c r="K53" s="18">
        <v>0.41476452902142957</v>
      </c>
      <c r="L53" s="15">
        <v>0.35766557918978886</v>
      </c>
      <c r="M53" s="18">
        <v>0.55434074535183397</v>
      </c>
      <c r="N53" s="15">
        <v>0.51204693677417001</v>
      </c>
      <c r="O53" s="15">
        <v>0.42628852298256442</v>
      </c>
      <c r="P53" s="15">
        <v>0.60545140058752034</v>
      </c>
      <c r="Q53" s="15">
        <v>0.6406386917700716</v>
      </c>
      <c r="R53" s="3">
        <v>0.59308080486953019</v>
      </c>
      <c r="S53" s="15">
        <v>0.70986473008599604</v>
      </c>
      <c r="T53" s="15">
        <v>0.53631070310305784</v>
      </c>
      <c r="U53" s="15">
        <v>1.9755510789930144</v>
      </c>
      <c r="V53" s="15">
        <v>0.41732994958596542</v>
      </c>
      <c r="W53" s="15">
        <v>0.51191151757781739</v>
      </c>
      <c r="X53" s="15">
        <v>0.54580012323158156</v>
      </c>
      <c r="Y53" s="15">
        <v>0.68037164552290497</v>
      </c>
      <c r="Z53" s="15">
        <v>0.67120342998133298</v>
      </c>
      <c r="AA53" s="15">
        <v>0.65370726842863358</v>
      </c>
      <c r="AC53" s="15">
        <f t="shared" si="16"/>
        <v>0.57472272784156841</v>
      </c>
      <c r="AD53" s="15">
        <f t="shared" si="17"/>
        <v>0.64182562417664824</v>
      </c>
      <c r="AE53" s="7"/>
      <c r="AF53" s="23">
        <v>0.65452719313155883</v>
      </c>
      <c r="AG53" s="15">
        <v>0.88364581017483246</v>
      </c>
      <c r="AH53" s="15">
        <v>0.9065095454230101</v>
      </c>
      <c r="AI53" s="15">
        <v>0.82744360242726767</v>
      </c>
      <c r="AJ53" s="3">
        <v>0.74667504254181127</v>
      </c>
      <c r="AK53" s="15">
        <v>0.99943174507642785</v>
      </c>
      <c r="AL53" s="15">
        <v>0.68165429418073908</v>
      </c>
      <c r="AM53" s="15">
        <v>1.0451545687600245</v>
      </c>
      <c r="AN53" s="15">
        <v>1.0982885448030617</v>
      </c>
      <c r="AO53" s="15">
        <v>1.2494516061448468</v>
      </c>
      <c r="AP53" s="3">
        <v>0.97</v>
      </c>
      <c r="AQ53" s="3">
        <v>1.2</v>
      </c>
      <c r="AR53" s="15">
        <v>0.52551545764493546</v>
      </c>
      <c r="AT53" s="15">
        <f t="shared" si="18"/>
        <v>0.90679210848527048</v>
      </c>
      <c r="AU53" s="15">
        <f t="shared" si="19"/>
        <v>0.4335684463256062</v>
      </c>
      <c r="AV53" s="16"/>
      <c r="AW53" s="15">
        <v>0.541851395920806</v>
      </c>
      <c r="AX53" s="15">
        <v>0.54321107460666662</v>
      </c>
      <c r="AY53" s="15">
        <v>0.53662674552017398</v>
      </c>
      <c r="AZ53" s="15">
        <v>0.50853813385481794</v>
      </c>
      <c r="BB53" s="15">
        <f t="shared" si="20"/>
        <v>0.53255683747561622</v>
      </c>
      <c r="BC53" s="15">
        <f t="shared" si="21"/>
        <v>3.2524121523378226E-2</v>
      </c>
      <c r="BD53" s="16"/>
      <c r="BE53" s="15">
        <v>0.65415185679180166</v>
      </c>
      <c r="BF53" s="15">
        <v>0.62213169022797343</v>
      </c>
      <c r="BG53" s="15">
        <v>0.58147926864794608</v>
      </c>
      <c r="BI53" s="15">
        <f t="shared" si="22"/>
        <v>0.61925427188924032</v>
      </c>
      <c r="BJ53" s="15">
        <f t="shared" si="23"/>
        <v>7.2843281614811184E-2</v>
      </c>
      <c r="BK53" s="16"/>
      <c r="BL53" s="15">
        <v>1.1148540462111979E-2</v>
      </c>
      <c r="BM53" s="15">
        <v>1.1621253414444866E-3</v>
      </c>
      <c r="BO53" s="15">
        <f t="shared" si="28"/>
        <v>6.1553329017782332E-3</v>
      </c>
      <c r="BP53" s="15">
        <f t="shared" si="30"/>
        <v>1.4122923703135712E-2</v>
      </c>
      <c r="BQ53" s="16"/>
      <c r="BR53" s="15">
        <v>0.23559852795237177</v>
      </c>
      <c r="BS53" s="15">
        <v>0.41651800284655116</v>
      </c>
      <c r="BT53" s="15">
        <v>0.61965127852671842</v>
      </c>
      <c r="BU53" s="15">
        <v>0.51492589967141378</v>
      </c>
      <c r="BV53" s="15">
        <v>0.45934821375919516</v>
      </c>
      <c r="BW53" s="15">
        <v>0.54824004269544802</v>
      </c>
      <c r="BX53" s="15">
        <v>0.44706732024521084</v>
      </c>
      <c r="BY53" s="15">
        <v>0.45932300680655214</v>
      </c>
      <c r="BZ53" s="15">
        <v>0.42325551009550194</v>
      </c>
      <c r="CA53" s="15">
        <v>0.50221197384702077</v>
      </c>
      <c r="CB53" s="15">
        <v>0.46890769420930795</v>
      </c>
      <c r="CC53" s="15">
        <v>0.52738138087056163</v>
      </c>
      <c r="CD53" s="15">
        <v>0.3900103235794935</v>
      </c>
      <c r="CE53" s="15">
        <v>0.57527336102578219</v>
      </c>
      <c r="CF53" s="15">
        <v>0.61817296936240707</v>
      </c>
      <c r="CG53" s="15">
        <v>0.53269654305070568</v>
      </c>
      <c r="CH53" s="15">
        <v>0.56245897410750001</v>
      </c>
      <c r="CI53" s="15">
        <v>0.6752003276860592</v>
      </c>
      <c r="CJ53" s="15">
        <v>0.52997644815308598</v>
      </c>
      <c r="CL53" s="15">
        <f t="shared" si="24"/>
        <v>0.50032725255215182</v>
      </c>
      <c r="CM53" s="15">
        <f t="shared" si="29"/>
        <v>0.19762724924662767</v>
      </c>
      <c r="CN53" s="16"/>
      <c r="CO53" s="15">
        <v>0.53267982356459642</v>
      </c>
      <c r="CP53" s="15">
        <v>0.94592545586804344</v>
      </c>
      <c r="CQ53" s="15">
        <v>0.42176241154238836</v>
      </c>
      <c r="CR53" s="15">
        <v>0.51386357202508581</v>
      </c>
      <c r="CS53" s="15">
        <v>0.49900264360012941</v>
      </c>
      <c r="CT53" s="15">
        <v>0.39064504551258783</v>
      </c>
      <c r="CU53" s="15">
        <v>0.41067100228776748</v>
      </c>
      <c r="CV53" s="15">
        <v>0.63852861826513951</v>
      </c>
      <c r="CW53" s="15">
        <v>0.46462231412697297</v>
      </c>
      <c r="CX53" s="15">
        <v>0.43550824601716209</v>
      </c>
      <c r="CY53" s="15">
        <v>0.25641231786677871</v>
      </c>
      <c r="CZ53" s="15">
        <v>0.3560481710940972</v>
      </c>
      <c r="DA53" s="15">
        <v>0.50409155716747989</v>
      </c>
      <c r="DC53" s="15">
        <f t="shared" si="26"/>
        <v>0.48998162914909454</v>
      </c>
      <c r="DD53" s="15">
        <f t="shared" si="27"/>
        <v>0.33143122242335721</v>
      </c>
      <c r="DE53" s="7"/>
      <c r="DF53" s="20">
        <v>1.2645086864976824</v>
      </c>
      <c r="DG53" s="20">
        <v>1.2502381064123469</v>
      </c>
      <c r="DH53" s="20">
        <v>1.2190803569874804</v>
      </c>
      <c r="DI53" s="20">
        <v>1.1785666008622682</v>
      </c>
      <c r="DJ53" s="1" t="s">
        <v>123</v>
      </c>
      <c r="DK53" s="21">
        <v>1.2170605109841603</v>
      </c>
      <c r="DL53" s="21">
        <v>1.169214903731624</v>
      </c>
      <c r="DM53" s="21">
        <v>1.1195975773280229</v>
      </c>
      <c r="DN53" s="20">
        <v>1.0879171904646394</v>
      </c>
      <c r="DO53" s="20">
        <v>1.062160702530065</v>
      </c>
      <c r="DP53" s="20">
        <v>1.0412429395546894</v>
      </c>
      <c r="DQ53" s="20">
        <v>1.0518255716362326</v>
      </c>
      <c r="DR53" s="20">
        <v>1.033521593300561</v>
      </c>
      <c r="DS53" s="20">
        <v>1.2274578070509263</v>
      </c>
      <c r="DT53" s="20">
        <v>1.1943871875769823</v>
      </c>
      <c r="DU53" s="20">
        <v>1.1915883909923497</v>
      </c>
      <c r="DV53" s="20">
        <v>1.1560917438422722</v>
      </c>
      <c r="DW53" s="20">
        <v>1.1245560008830227</v>
      </c>
      <c r="DX53" s="7"/>
      <c r="DY53" s="15">
        <v>0.93205618233622367</v>
      </c>
      <c r="DZ53" s="15">
        <v>0.88485253081764836</v>
      </c>
      <c r="EA53" s="15">
        <v>0.89152842388472453</v>
      </c>
      <c r="EB53" s="15">
        <v>0.89844323063807741</v>
      </c>
      <c r="EC53" s="15">
        <v>0.87461069735147257</v>
      </c>
    </row>
    <row r="54" spans="1:133" x14ac:dyDescent="0.2">
      <c r="A54" s="8" t="s">
        <v>86</v>
      </c>
      <c r="B54" s="5" t="s">
        <v>127</v>
      </c>
      <c r="C54" s="1" t="s">
        <v>103</v>
      </c>
      <c r="D54" s="15">
        <v>6.0315730307731945</v>
      </c>
      <c r="E54" s="15">
        <v>18.175034757905649</v>
      </c>
      <c r="F54" s="15">
        <v>19.468118481723536</v>
      </c>
      <c r="G54" s="15">
        <v>21.21507329067807</v>
      </c>
      <c r="H54" s="15">
        <v>13.477834555934965</v>
      </c>
      <c r="I54" s="15">
        <v>9.7955616363733782</v>
      </c>
      <c r="J54" s="18">
        <v>22.985345369235716</v>
      </c>
      <c r="K54" s="18">
        <v>19.119119304384327</v>
      </c>
      <c r="L54" s="15">
        <v>15.069040506079395</v>
      </c>
      <c r="M54" s="18">
        <v>11.642288601463818</v>
      </c>
      <c r="N54" s="15">
        <v>16.027702916518052</v>
      </c>
      <c r="O54" s="15">
        <v>31.004082227308359</v>
      </c>
      <c r="P54" s="15">
        <v>17.213809301011359</v>
      </c>
      <c r="Q54" s="15">
        <v>12.805261214548391</v>
      </c>
      <c r="R54" s="3">
        <v>12.81687853954368</v>
      </c>
      <c r="S54" s="15">
        <v>25.381036567625976</v>
      </c>
      <c r="T54" s="15">
        <v>18.902498960220029</v>
      </c>
      <c r="U54" s="15">
        <v>12.998899797475284</v>
      </c>
      <c r="V54" s="15">
        <v>14.875677610239483</v>
      </c>
      <c r="W54" s="15">
        <v>12.280738230788824</v>
      </c>
      <c r="X54" s="15">
        <v>9.0321723538805756</v>
      </c>
      <c r="Y54" s="15">
        <v>12.182062712760931</v>
      </c>
      <c r="Z54" s="15">
        <v>19.08255691665282</v>
      </c>
      <c r="AA54" s="15">
        <v>16.036906539297103</v>
      </c>
      <c r="AC54" s="15">
        <f t="shared" si="16"/>
        <v>16.150803059267623</v>
      </c>
      <c r="AD54" s="15">
        <f t="shared" si="17"/>
        <v>11.081625690719921</v>
      </c>
      <c r="AE54" s="7"/>
      <c r="AF54" s="23">
        <v>28.518192102642576</v>
      </c>
      <c r="AG54" s="15">
        <v>2.2718938901928709</v>
      </c>
      <c r="AH54" s="15">
        <v>2.5585696565140497</v>
      </c>
      <c r="AI54" s="15">
        <v>49.406137186449811</v>
      </c>
      <c r="AJ54" s="3">
        <v>28.037770969395769</v>
      </c>
      <c r="AK54" s="15">
        <v>7.1357287035127168</v>
      </c>
      <c r="AL54" s="15">
        <v>34.706478325794194</v>
      </c>
      <c r="AM54" s="15">
        <v>5.1462787565613155</v>
      </c>
      <c r="AN54" s="15">
        <v>4.6951723668167737</v>
      </c>
      <c r="AO54" s="15">
        <v>2.6211062741314666</v>
      </c>
      <c r="AP54" s="3">
        <v>13.5</v>
      </c>
      <c r="AQ54" s="3">
        <v>25.45</v>
      </c>
      <c r="AR54" s="15">
        <v>2.1208875440472967</v>
      </c>
      <c r="AT54" s="15">
        <f t="shared" si="18"/>
        <v>15.859093521235293</v>
      </c>
      <c r="AU54" s="15">
        <f t="shared" si="19"/>
        <v>31.239638236470824</v>
      </c>
      <c r="AV54" s="16"/>
      <c r="AW54" s="15">
        <v>8.2811054285659029</v>
      </c>
      <c r="AX54" s="15">
        <v>39.004796437017291</v>
      </c>
      <c r="AY54" s="15">
        <v>102.34697717143291</v>
      </c>
      <c r="AZ54" s="15">
        <v>41.817781502832233</v>
      </c>
      <c r="BB54" s="15">
        <f t="shared" si="20"/>
        <v>47.862665134962086</v>
      </c>
      <c r="BC54" s="15">
        <f t="shared" si="21"/>
        <v>78.74213258372373</v>
      </c>
      <c r="BD54" s="16"/>
      <c r="BE54" s="15">
        <v>20.327948806131477</v>
      </c>
      <c r="BF54" s="15">
        <v>27.787095305184401</v>
      </c>
      <c r="BG54" s="15">
        <v>21.111318359964244</v>
      </c>
      <c r="BI54" s="15">
        <f t="shared" si="22"/>
        <v>23.075454157093375</v>
      </c>
      <c r="BJ54" s="15">
        <f t="shared" si="23"/>
        <v>8.1983141427384965</v>
      </c>
      <c r="BK54" s="16"/>
      <c r="BL54" s="1" t="s">
        <v>124</v>
      </c>
      <c r="BM54" s="1" t="s">
        <v>124</v>
      </c>
      <c r="BO54" s="15" t="s">
        <v>124</v>
      </c>
      <c r="BP54" s="1" t="s">
        <v>123</v>
      </c>
      <c r="BQ54" s="16"/>
      <c r="BR54" s="15">
        <v>2.0409176642806783</v>
      </c>
      <c r="BS54" s="15">
        <v>10.864616682973512</v>
      </c>
      <c r="BT54" s="15">
        <v>19.099471930653589</v>
      </c>
      <c r="BU54" s="15">
        <v>9.5925062623233863</v>
      </c>
      <c r="BV54" s="15">
        <v>8.3318644932981378</v>
      </c>
      <c r="BW54" s="15">
        <v>9.2909948082473512</v>
      </c>
      <c r="BX54" s="15">
        <v>6.9568791256861795</v>
      </c>
      <c r="BY54" s="15">
        <v>6.0596185222451231</v>
      </c>
      <c r="BZ54" s="15">
        <v>8.8883567679211541</v>
      </c>
      <c r="CA54" s="15">
        <v>9.2155208285160022</v>
      </c>
      <c r="CB54" s="15">
        <v>12.012355288023784</v>
      </c>
      <c r="CC54" s="15">
        <v>8.7298702631889675</v>
      </c>
      <c r="CD54" s="15">
        <v>5.1225348795915338</v>
      </c>
      <c r="CE54" s="15">
        <v>15.918858085503711</v>
      </c>
      <c r="CF54" s="15">
        <v>18.680684890399839</v>
      </c>
      <c r="CG54" s="15">
        <v>17.542712774017993</v>
      </c>
      <c r="CH54" s="15">
        <v>20.915845159613475</v>
      </c>
      <c r="CI54" s="15">
        <v>37.067344139710542</v>
      </c>
      <c r="CJ54" s="15">
        <v>103.9699241221164</v>
      </c>
      <c r="CL54" s="15">
        <f t="shared" si="24"/>
        <v>17.384256667805861</v>
      </c>
      <c r="CM54" s="15">
        <f t="shared" si="29"/>
        <v>44.770631777556538</v>
      </c>
      <c r="CN54" s="16"/>
      <c r="CO54" s="15">
        <v>20.013863628811748</v>
      </c>
      <c r="CP54" s="15">
        <v>48.101851564930357</v>
      </c>
      <c r="CQ54" s="15">
        <v>7.5518595943593692</v>
      </c>
      <c r="CR54" s="15">
        <v>19.058936930839998</v>
      </c>
      <c r="CS54" s="15">
        <v>19.184170350700125</v>
      </c>
      <c r="CT54" s="15">
        <v>14.561430086620335</v>
      </c>
      <c r="CU54" s="15">
        <v>12.730305589131163</v>
      </c>
      <c r="CV54" s="15">
        <v>22.121519256138619</v>
      </c>
      <c r="CW54" s="15">
        <v>18.769289805175404</v>
      </c>
      <c r="CX54" s="15">
        <v>11.429844371086912</v>
      </c>
      <c r="CY54" s="15">
        <v>2.5040061041602915</v>
      </c>
      <c r="CZ54" s="15">
        <v>4.7582635407267606</v>
      </c>
      <c r="DA54" s="15">
        <v>57.646133642606138</v>
      </c>
      <c r="DC54" s="15">
        <f t="shared" si="26"/>
        <v>19.879344189637479</v>
      </c>
      <c r="DD54" s="15">
        <f t="shared" si="27"/>
        <v>31.956082616821547</v>
      </c>
      <c r="DE54" s="7"/>
      <c r="DF54" s="20">
        <v>0.95017277311131154</v>
      </c>
      <c r="DG54" s="20">
        <v>0.98536311999345649</v>
      </c>
      <c r="DH54" s="20">
        <v>0.97670890268137078</v>
      </c>
      <c r="DI54" s="20">
        <v>0.95411179481831354</v>
      </c>
      <c r="DJ54" s="1" t="s">
        <v>123</v>
      </c>
      <c r="DK54" s="21">
        <v>1.3095488766644312</v>
      </c>
      <c r="DL54" s="21">
        <v>1.3549957365979401</v>
      </c>
      <c r="DM54" s="21">
        <v>1.3071706087908876</v>
      </c>
      <c r="DN54" s="20">
        <v>0.74201722705603457</v>
      </c>
      <c r="DO54" s="20">
        <v>0.68600939490198387</v>
      </c>
      <c r="DP54" s="20">
        <v>0.66341793492513779</v>
      </c>
      <c r="DQ54" s="20">
        <v>0.70095667827392294</v>
      </c>
      <c r="DR54" s="20">
        <v>0.67288434159600197</v>
      </c>
      <c r="DS54" s="20">
        <v>1.2755245743605226</v>
      </c>
      <c r="DT54" s="20">
        <v>1.2732406829199014</v>
      </c>
      <c r="DU54" s="20">
        <v>1.2236066764914337</v>
      </c>
      <c r="DV54" s="20">
        <v>1.1813774364394176</v>
      </c>
      <c r="DW54" s="20">
        <v>1.1959455050955872</v>
      </c>
      <c r="DX54" s="7"/>
      <c r="DY54" s="15">
        <v>10.402550456124683</v>
      </c>
      <c r="DZ54" s="15">
        <v>10.451503264175159</v>
      </c>
      <c r="EA54" s="15">
        <v>10.41688151412696</v>
      </c>
      <c r="EB54" s="15">
        <v>10.332324620549418</v>
      </c>
      <c r="EC54" s="15">
        <v>10.099827388135513</v>
      </c>
    </row>
    <row r="55" spans="1:133" x14ac:dyDescent="0.2">
      <c r="A55" s="8" t="s">
        <v>80</v>
      </c>
      <c r="B55" s="5" t="s">
        <v>127</v>
      </c>
      <c r="C55" s="1" t="s">
        <v>103</v>
      </c>
      <c r="D55" s="15">
        <v>4.6045741170546854</v>
      </c>
      <c r="E55" s="15">
        <v>5.1440309215850002</v>
      </c>
      <c r="F55" s="15">
        <v>29.351353471217614</v>
      </c>
      <c r="G55" s="15">
        <v>14.674477290643669</v>
      </c>
      <c r="H55" s="15">
        <v>10.158441560313582</v>
      </c>
      <c r="I55" s="15">
        <v>9.7324973060874758</v>
      </c>
      <c r="J55" s="18">
        <v>6.5697588983489608</v>
      </c>
      <c r="K55" s="18">
        <v>10.748903354921527</v>
      </c>
      <c r="L55" s="15">
        <v>8.3267788359001003</v>
      </c>
      <c r="M55" s="18">
        <v>4.979733574539563</v>
      </c>
      <c r="N55" s="15">
        <v>16.847056880872401</v>
      </c>
      <c r="O55" s="15">
        <v>18.019408691635629</v>
      </c>
      <c r="P55" s="15">
        <v>26.555291679118952</v>
      </c>
      <c r="Q55" s="15">
        <v>9.2833651240709099</v>
      </c>
      <c r="R55" s="3">
        <v>11.138875584656228</v>
      </c>
      <c r="S55" s="15">
        <v>9.0467911936958991</v>
      </c>
      <c r="T55" s="15">
        <v>13.28091551947495</v>
      </c>
      <c r="U55" s="15">
        <v>22.386920352638011</v>
      </c>
      <c r="V55" s="15">
        <v>11.52278996590015</v>
      </c>
      <c r="W55" s="15">
        <v>14.493004678315097</v>
      </c>
      <c r="X55" s="15">
        <v>5.812138982267828</v>
      </c>
      <c r="Y55" s="15">
        <v>13.63254947962009</v>
      </c>
      <c r="Z55" s="15">
        <v>16.595314216688884</v>
      </c>
      <c r="AA55" s="15">
        <v>14.022199800183268</v>
      </c>
      <c r="AC55" s="15">
        <f t="shared" si="16"/>
        <v>12.788632144989604</v>
      </c>
      <c r="AD55" s="15">
        <f t="shared" si="17"/>
        <v>12.974317540372235</v>
      </c>
      <c r="AE55" s="7"/>
      <c r="AF55" s="23">
        <v>1.2303366084886913</v>
      </c>
      <c r="AG55" s="15">
        <v>0.52913601580741865</v>
      </c>
      <c r="AH55" s="15">
        <v>0.63122209136407992</v>
      </c>
      <c r="AI55" s="15">
        <v>0.69652344067099914</v>
      </c>
      <c r="AJ55" s="3">
        <v>0.6565777898080547</v>
      </c>
      <c r="AK55" s="15">
        <v>0.62367813872497591</v>
      </c>
      <c r="AL55" s="15">
        <v>0.60223146332173605</v>
      </c>
      <c r="AM55" s="15">
        <v>0.73869871025430478</v>
      </c>
      <c r="AN55" s="15">
        <v>0.8771529263148431</v>
      </c>
      <c r="AO55" s="15">
        <v>0.67030986955630101</v>
      </c>
      <c r="AP55" s="3">
        <v>0.94</v>
      </c>
      <c r="AQ55" s="3">
        <v>0.76</v>
      </c>
      <c r="AR55" s="15">
        <v>0.47628804715606349</v>
      </c>
      <c r="AT55" s="15">
        <f t="shared" si="18"/>
        <v>0.72555039242057451</v>
      </c>
      <c r="AU55" s="15">
        <f t="shared" si="19"/>
        <v>0.3953840774784585</v>
      </c>
      <c r="AV55" s="16"/>
      <c r="AW55" s="15">
        <v>44.588875338570034</v>
      </c>
      <c r="AX55" s="15">
        <v>48.749659588619309</v>
      </c>
      <c r="AY55" s="15">
        <v>37.74999623761645</v>
      </c>
      <c r="AZ55" s="15">
        <v>41.230364168384355</v>
      </c>
      <c r="BB55" s="15">
        <f t="shared" si="20"/>
        <v>43.079723833297535</v>
      </c>
      <c r="BC55" s="15">
        <f t="shared" si="21"/>
        <v>9.3987117663159783</v>
      </c>
      <c r="BD55" s="16"/>
      <c r="BE55" s="15">
        <v>17.950896211313008</v>
      </c>
      <c r="BF55" s="15">
        <v>7.0663716502883513</v>
      </c>
      <c r="BG55" s="15">
        <v>18.684141017915199</v>
      </c>
      <c r="BI55" s="15">
        <f t="shared" si="22"/>
        <v>14.567136293172188</v>
      </c>
      <c r="BJ55" s="15">
        <f t="shared" si="23"/>
        <v>13.012380974680141</v>
      </c>
      <c r="BK55" s="16"/>
      <c r="BL55" s="1" t="s">
        <v>124</v>
      </c>
      <c r="BM55" s="1" t="s">
        <v>124</v>
      </c>
      <c r="BO55" s="15" t="s">
        <v>124</v>
      </c>
      <c r="BP55" s="1" t="s">
        <v>123</v>
      </c>
      <c r="BQ55" s="16"/>
      <c r="BR55" s="15">
        <v>1.8564928691188243</v>
      </c>
      <c r="BS55" s="15">
        <v>5.2718778094313361</v>
      </c>
      <c r="BT55" s="15">
        <v>8.7295831799309873</v>
      </c>
      <c r="BU55" s="15">
        <v>6.2039405409441466</v>
      </c>
      <c r="BV55" s="15">
        <v>7.3329720512298042</v>
      </c>
      <c r="BW55" s="15">
        <v>6.6206864138080448</v>
      </c>
      <c r="BX55" s="15">
        <v>6.2726656083997545</v>
      </c>
      <c r="BY55" s="15">
        <v>5.3114632225545781</v>
      </c>
      <c r="BZ55" s="15">
        <v>5.9596534505064103</v>
      </c>
      <c r="CA55" s="15">
        <v>7.5064306564846337</v>
      </c>
      <c r="CB55" s="15">
        <v>7.0587719318297175</v>
      </c>
      <c r="CC55" s="15">
        <v>7.323670941963619</v>
      </c>
      <c r="CD55" s="15">
        <v>6.5099050964589136</v>
      </c>
      <c r="CE55" s="15">
        <v>8.1436270227745027</v>
      </c>
      <c r="CF55" s="15">
        <v>9.7288350574592766</v>
      </c>
      <c r="CG55" s="15">
        <v>8.7131991220336982</v>
      </c>
      <c r="CH55" s="15">
        <v>8.244188053398295</v>
      </c>
      <c r="CI55" s="15">
        <v>10.397387965014408</v>
      </c>
      <c r="CJ55" s="15">
        <v>12.131925135498786</v>
      </c>
      <c r="CL55" s="15">
        <f t="shared" si="24"/>
        <v>7.332488217307354</v>
      </c>
      <c r="CM55" s="15">
        <f t="shared" si="29"/>
        <v>4.4071992585372897</v>
      </c>
      <c r="CN55" s="16"/>
      <c r="CO55" s="15">
        <v>7.6906949782450873</v>
      </c>
      <c r="CP55" s="15">
        <v>3.9197654167151348</v>
      </c>
      <c r="CQ55" s="15">
        <v>6.3623568573847704</v>
      </c>
      <c r="CR55" s="15">
        <v>12.171092139721523</v>
      </c>
      <c r="CS55" s="15">
        <v>7.3127360697937736</v>
      </c>
      <c r="CT55" s="15">
        <v>4.5982975390523109</v>
      </c>
      <c r="CU55" s="15">
        <v>5.9334920044093939</v>
      </c>
      <c r="CV55" s="15">
        <v>15.354622420681375</v>
      </c>
      <c r="CW55" s="15">
        <v>6.4813026666876246</v>
      </c>
      <c r="CX55" s="15">
        <v>6.6059230699807774</v>
      </c>
      <c r="CY55" s="15">
        <v>1.0444906905045863</v>
      </c>
      <c r="CZ55" s="15">
        <v>4.4684416590065572</v>
      </c>
      <c r="DA55" s="15">
        <v>8.0021012676308345</v>
      </c>
      <c r="DC55" s="15">
        <f t="shared" si="26"/>
        <v>6.9188705215241351</v>
      </c>
      <c r="DD55" s="15">
        <f t="shared" si="27"/>
        <v>7.2372804368217603</v>
      </c>
      <c r="DE55" s="7"/>
      <c r="DF55" s="20">
        <v>1.2795658417722584</v>
      </c>
      <c r="DG55" s="20">
        <v>1.2727152752249604</v>
      </c>
      <c r="DH55" s="20">
        <v>1.2600473676712673</v>
      </c>
      <c r="DI55" s="20">
        <v>1.2224335325772682</v>
      </c>
      <c r="DJ55" s="1" t="s">
        <v>123</v>
      </c>
      <c r="DK55" s="21">
        <v>1.1075460538016653</v>
      </c>
      <c r="DL55" s="21">
        <v>1.1126865519889544</v>
      </c>
      <c r="DM55" s="21">
        <v>1.0448303386136559</v>
      </c>
      <c r="DN55" s="20">
        <v>1.0981179237366081</v>
      </c>
      <c r="DO55" s="20">
        <v>1.0599016429772345</v>
      </c>
      <c r="DP55" s="20">
        <v>1.0211098664254059</v>
      </c>
      <c r="DQ55" s="20">
        <v>1.0243516961924799</v>
      </c>
      <c r="DR55" s="20">
        <v>1.0635591837429907</v>
      </c>
      <c r="DS55" s="20">
        <v>1.3042349381114233</v>
      </c>
      <c r="DT55" s="20">
        <v>1.2736546747699222</v>
      </c>
      <c r="DU55" s="20">
        <v>1.2994846381230487</v>
      </c>
      <c r="DV55" s="20">
        <v>1.2767484909299742</v>
      </c>
      <c r="DW55" s="20">
        <v>1.3008738373338407</v>
      </c>
      <c r="DX55" s="7"/>
      <c r="DY55" s="15">
        <v>6.6733534942606463</v>
      </c>
      <c r="DZ55" s="15">
        <v>6.6485063499030188</v>
      </c>
      <c r="EA55" s="15">
        <v>6.6091609027693323</v>
      </c>
      <c r="EB55" s="15">
        <v>6.5139064332792911</v>
      </c>
      <c r="EC55" s="15">
        <v>6.4697481812993658</v>
      </c>
    </row>
    <row r="56" spans="1:133" x14ac:dyDescent="0.2">
      <c r="A56" s="8" t="s">
        <v>81</v>
      </c>
      <c r="B56" s="5" t="s">
        <v>127</v>
      </c>
      <c r="C56" s="1" t="s">
        <v>103</v>
      </c>
      <c r="D56" s="15">
        <v>1.6096932501072083</v>
      </c>
      <c r="E56" s="15">
        <v>3.7428885062030699</v>
      </c>
      <c r="F56" s="15">
        <v>7.6056664608215749</v>
      </c>
      <c r="G56" s="15">
        <v>2.7082542283393019</v>
      </c>
      <c r="H56" s="15">
        <v>4.0480440762951702</v>
      </c>
      <c r="I56" s="15">
        <v>2.3998344558190028</v>
      </c>
      <c r="J56" s="18">
        <v>2.7221752406281881</v>
      </c>
      <c r="K56" s="18">
        <v>4.2415190807979473</v>
      </c>
      <c r="L56" s="15">
        <v>6.8482499161184842</v>
      </c>
      <c r="M56" s="18">
        <v>2.3102737619774256</v>
      </c>
      <c r="N56" s="15">
        <v>5.872472775906874</v>
      </c>
      <c r="O56" s="15">
        <v>5.1455381355129752</v>
      </c>
      <c r="P56" s="15">
        <v>9.955565523616869</v>
      </c>
      <c r="Q56" s="15">
        <v>5.3262103961918719</v>
      </c>
      <c r="R56" s="3">
        <v>6.373936150476597</v>
      </c>
      <c r="S56" s="15">
        <v>2.6072088235188815</v>
      </c>
      <c r="T56" s="15">
        <v>5.6063624338416327</v>
      </c>
      <c r="U56" s="15">
        <v>5.7163791758750007</v>
      </c>
      <c r="V56" s="15">
        <v>4.941050549310221</v>
      </c>
      <c r="W56" s="15">
        <v>4.6172694491844144</v>
      </c>
      <c r="X56" s="15">
        <v>2.2732828411895336</v>
      </c>
      <c r="Y56" s="15">
        <v>8.1523193160514165</v>
      </c>
      <c r="Z56" s="15">
        <v>5.7372880948739438</v>
      </c>
      <c r="AA56" s="15">
        <v>6.0056403691368327</v>
      </c>
      <c r="AC56" s="15">
        <f t="shared" si="16"/>
        <v>4.8569634588247688</v>
      </c>
      <c r="AD56" s="15">
        <f t="shared" si="17"/>
        <v>4.2060829399248991</v>
      </c>
      <c r="AE56" s="7"/>
      <c r="AF56" s="23">
        <v>1.516861869538662</v>
      </c>
      <c r="AG56" s="15">
        <v>0.12326325790384095</v>
      </c>
      <c r="AH56" s="15">
        <v>0.13690996898552601</v>
      </c>
      <c r="AI56" s="15">
        <v>1.0267636525039729</v>
      </c>
      <c r="AJ56" s="3">
        <v>0.19477441588935801</v>
      </c>
      <c r="AK56" s="15">
        <v>0.1340222129153423</v>
      </c>
      <c r="AL56" s="15">
        <v>1.8009014938387051</v>
      </c>
      <c r="AM56" s="15">
        <v>0.26866644003506851</v>
      </c>
      <c r="AN56" s="15">
        <v>0.43870075500208094</v>
      </c>
      <c r="AO56" s="15">
        <v>0.14163715611195918</v>
      </c>
      <c r="AP56" s="3">
        <v>0.33</v>
      </c>
      <c r="AQ56" s="3">
        <v>2.72</v>
      </c>
      <c r="AR56" s="15">
        <v>9.9178692012225692E-2</v>
      </c>
      <c r="AT56" s="15">
        <f t="shared" si="18"/>
        <v>0.68705230113359561</v>
      </c>
      <c r="AU56" s="15">
        <f t="shared" si="19"/>
        <v>1.6686824327238157</v>
      </c>
      <c r="AV56" s="16"/>
      <c r="AW56" s="15">
        <v>7.5138692703896242</v>
      </c>
      <c r="AX56" s="15">
        <v>11.459182607317814</v>
      </c>
      <c r="AY56" s="15">
        <v>7.1967475688511433</v>
      </c>
      <c r="AZ56" s="15">
        <v>8.6409959787040354</v>
      </c>
      <c r="BB56" s="15">
        <f t="shared" si="20"/>
        <v>8.7026988563156547</v>
      </c>
      <c r="BC56" s="15">
        <f t="shared" si="21"/>
        <v>3.8786965128736406</v>
      </c>
      <c r="BD56" s="16"/>
      <c r="BE56" s="15">
        <v>4.3626062790095697</v>
      </c>
      <c r="BF56" s="15">
        <v>3.6760359025752227</v>
      </c>
      <c r="BG56" s="15">
        <v>6.9980128674652464</v>
      </c>
      <c r="BI56" s="15">
        <f t="shared" si="22"/>
        <v>5.012218349683347</v>
      </c>
      <c r="BJ56" s="15">
        <f t="shared" si="23"/>
        <v>3.5073520613641191</v>
      </c>
      <c r="BK56" s="16"/>
      <c r="BL56" s="15">
        <v>1.5769972588926788</v>
      </c>
      <c r="BM56" s="15">
        <v>3.2927451615915926</v>
      </c>
      <c r="BO56" s="15">
        <f>AVERAGE(BL56:BM56)</f>
        <v>2.4348712102421359</v>
      </c>
      <c r="BP56" s="15">
        <f>2*STDEV(BL56:BM56)</f>
        <v>2.4264339536099957</v>
      </c>
      <c r="BQ56" s="16"/>
      <c r="BR56" s="15">
        <v>1.6990875264974954</v>
      </c>
      <c r="BS56" s="15">
        <v>4.012038643364181</v>
      </c>
      <c r="BT56" s="15">
        <v>3.1369061485023217</v>
      </c>
      <c r="BU56" s="15">
        <v>2.3104258345788837</v>
      </c>
      <c r="BV56" s="15">
        <v>2.3638042478591816</v>
      </c>
      <c r="BW56" s="15">
        <v>2.962382938840626</v>
      </c>
      <c r="BX56" s="15">
        <v>2.0845280209122508</v>
      </c>
      <c r="BY56" s="15">
        <v>1.8869559733527472</v>
      </c>
      <c r="BZ56" s="15">
        <v>2.0868970945314493</v>
      </c>
      <c r="CA56" s="15">
        <v>2.9327849181370724</v>
      </c>
      <c r="CB56" s="15">
        <v>2.8535711230434342</v>
      </c>
      <c r="CC56" s="15">
        <v>2.757466746717669</v>
      </c>
      <c r="CD56" s="15">
        <v>1.8855851284189491</v>
      </c>
      <c r="CE56" s="15">
        <v>3.0054870565222824</v>
      </c>
      <c r="CF56" s="15">
        <v>4.6950302848564931</v>
      </c>
      <c r="CG56" s="15">
        <v>4.3007423427146421</v>
      </c>
      <c r="CH56" s="15">
        <v>4.5285053359274219</v>
      </c>
      <c r="CI56" s="15">
        <v>6.1509433930327759</v>
      </c>
      <c r="CJ56" s="15">
        <v>6.9873109738176256</v>
      </c>
      <c r="CL56" s="15">
        <f t="shared" si="24"/>
        <v>3.2968659858751321</v>
      </c>
      <c r="CM56" s="15">
        <f t="shared" si="29"/>
        <v>2.9404639695649504</v>
      </c>
      <c r="CN56" s="16"/>
      <c r="CO56" s="15">
        <v>3.2311059763850776</v>
      </c>
      <c r="CP56" s="15">
        <v>2.3067534071422502</v>
      </c>
      <c r="CQ56" s="15">
        <v>2.6544990051854662</v>
      </c>
      <c r="CR56" s="15">
        <v>4.4629175934454688</v>
      </c>
      <c r="CS56" s="15">
        <v>3.943095036265857</v>
      </c>
      <c r="CT56" s="15">
        <v>1.9347073760405853</v>
      </c>
      <c r="CU56" s="15">
        <v>3.3024532921839267</v>
      </c>
      <c r="CV56" s="15">
        <v>4.0453896975816486</v>
      </c>
      <c r="CW56" s="15">
        <v>6.3705585176308377</v>
      </c>
      <c r="CX56" s="15">
        <v>2.0865194130035682</v>
      </c>
      <c r="CY56" s="15">
        <v>0.36253647869923294</v>
      </c>
      <c r="CZ56" s="15">
        <v>1.3436754185873747</v>
      </c>
      <c r="DA56" s="15">
        <v>4.7768432690662079</v>
      </c>
      <c r="DC56" s="15">
        <f t="shared" si="26"/>
        <v>3.1400811139398077</v>
      </c>
      <c r="DD56" s="15">
        <f t="shared" si="27"/>
        <v>3.2041071029041897</v>
      </c>
      <c r="DE56" s="7"/>
      <c r="DF56" s="20">
        <v>0.43063750735525097</v>
      </c>
      <c r="DG56" s="20">
        <v>0.43057348520811095</v>
      </c>
      <c r="DH56" s="20">
        <v>0.43579118486818047</v>
      </c>
      <c r="DI56" s="20">
        <v>0.40068991647181262</v>
      </c>
      <c r="DJ56" s="1" t="s">
        <v>123</v>
      </c>
      <c r="DK56" s="21">
        <v>0.40154325888445958</v>
      </c>
      <c r="DL56" s="21">
        <v>0.41207419341483309</v>
      </c>
      <c r="DM56" s="21">
        <v>0.40474924190805084</v>
      </c>
      <c r="DN56" s="20">
        <v>0.45563008252018494</v>
      </c>
      <c r="DO56" s="20">
        <v>0.42289631273188016</v>
      </c>
      <c r="DP56" s="20">
        <v>0.40941196801489227</v>
      </c>
      <c r="DQ56" s="20">
        <v>0.44463655515536821</v>
      </c>
      <c r="DR56" s="20">
        <v>0.43212895450897892</v>
      </c>
      <c r="DS56" s="20">
        <v>0.4308580606912924</v>
      </c>
      <c r="DT56" s="20">
        <v>0.44283780147518426</v>
      </c>
      <c r="DU56" s="20">
        <v>0.43105986410304548</v>
      </c>
      <c r="DV56" s="20">
        <v>0.4268010848099788</v>
      </c>
      <c r="DW56" s="20">
        <v>0.42813211932334988</v>
      </c>
      <c r="DX56" s="7"/>
      <c r="DY56" s="15">
        <v>2.0026763239173837</v>
      </c>
      <c r="DZ56" s="15">
        <v>1.974134966136033</v>
      </c>
      <c r="EA56" s="15">
        <v>2.0208706134291048</v>
      </c>
      <c r="EB56" s="15">
        <v>1.938576325587108</v>
      </c>
      <c r="EC56" s="15">
        <v>1.9419971957144755</v>
      </c>
    </row>
    <row r="58" spans="1:133" x14ac:dyDescent="0.2">
      <c r="A58" s="8" t="s">
        <v>174</v>
      </c>
    </row>
  </sheetData>
  <sortState xmlns:xlrd2="http://schemas.microsoft.com/office/spreadsheetml/2017/richdata2" ref="A24:EC57">
    <sortCondition ref="A24:A57" customList="Cr,Co,Ni,Cu,Zn,Ga,Ge,Rb,Sr,Y,Zr,Nb,Cd,Cs,Ba,La,Ce,Pr,Nd,Pm,Sm,Eu,Gd,Tb,Dy,Ho,Er,Tm,Yb,Lu,Hf,Ta,Pb"/>
  </sortState>
  <mergeCells count="7">
    <mergeCell ref="CL2:CM2"/>
    <mergeCell ref="DC2:DD2"/>
    <mergeCell ref="AC2:AD2"/>
    <mergeCell ref="AT2:AU2"/>
    <mergeCell ref="BB2:BC2"/>
    <mergeCell ref="BI2:BJ2"/>
    <mergeCell ref="BO2:BP2"/>
  </mergeCells>
  <phoneticPr fontId="6" type="noConversion"/>
  <conditionalFormatting sqref="A1:A8">
    <cfRule type="cellIs" dxfId="40" priority="51" operator="lessThan">
      <formula>0</formula>
    </cfRule>
  </conditionalFormatting>
  <conditionalFormatting sqref="DX25:DX26 BA25:BA56 AS25:AS56 BH25:BH56 BN25:BN56 CK25:CK56 C25:AB56 DB25:DB56 AE25:AE56 ED24:XFD56 DX43:DX56 DE25:DE56 A58 A25:A56">
    <cfRule type="cellIs" dxfId="39" priority="50" operator="equal">
      <formula>"&lt;bdl"</formula>
    </cfRule>
  </conditionalFormatting>
  <conditionalFormatting sqref="AW26:AX26">
    <cfRule type="cellIs" dxfId="38" priority="49" operator="equal">
      <formula>"+"</formula>
    </cfRule>
  </conditionalFormatting>
  <conditionalFormatting sqref="DX25:DX26 C25:AB56 AE25:AE56 AS25:AS36 AW25:BA56 BE28:BH56 BH25:BH36 BL28:BN56 BN25:BN36 CH25:CK36 ED24:XFD56 DX43:DX56 CO25:DB56 CG28:CG36 BR28:BX36 DE25:DE56 A58 A25:A56 AG28:AS56 BR37:CK56 BY25:CF36">
    <cfRule type="cellIs" dxfId="37" priority="48" operator="equal">
      <formula>"b.d.l."</formula>
    </cfRule>
  </conditionalFormatting>
  <conditionalFormatting sqref="AH26:AJ26 AP26:AQ26 AM26:AN26">
    <cfRule type="cellIs" dxfId="36" priority="47" operator="equal">
      <formula>"+"</formula>
    </cfRule>
  </conditionalFormatting>
  <conditionalFormatting sqref="CI28 BT28 BV28 BY28">
    <cfRule type="cellIs" dxfId="35" priority="46" operator="equal">
      <formula>"+"</formula>
    </cfRule>
  </conditionalFormatting>
  <conditionalFormatting sqref="C25:AB27 AE25:AE27 AW25:BA27 BE25:BH27 BL25:BN27 BR25:BW27 ED26:XFD26 AG25:AS27">
    <cfRule type="cellIs" dxfId="34" priority="45" operator="equal">
      <formula>"b.d.l."</formula>
    </cfRule>
  </conditionalFormatting>
  <conditionalFormatting sqref="B25:B56">
    <cfRule type="cellIs" dxfId="33" priority="44" operator="equal">
      <formula>$F$27</formula>
    </cfRule>
  </conditionalFormatting>
  <conditionalFormatting sqref="AC8:AD8">
    <cfRule type="cellIs" dxfId="32" priority="42" operator="equal">
      <formula>"&lt;bdl"</formula>
    </cfRule>
  </conditionalFormatting>
  <conditionalFormatting sqref="AC8:AD8">
    <cfRule type="cellIs" dxfId="31" priority="41" operator="equal">
      <formula>"b.d.l."</formula>
    </cfRule>
  </conditionalFormatting>
  <conditionalFormatting sqref="AT8:AV8">
    <cfRule type="cellIs" dxfId="30" priority="40" operator="equal">
      <formula>"&lt;bdl"</formula>
    </cfRule>
  </conditionalFormatting>
  <conditionalFormatting sqref="AT8:AV8">
    <cfRule type="cellIs" dxfId="29" priority="39" operator="equal">
      <formula>"b.d.l."</formula>
    </cfRule>
  </conditionalFormatting>
  <conditionalFormatting sqref="BB8:BD8">
    <cfRule type="cellIs" dxfId="28" priority="38" operator="equal">
      <formula>"&lt;bdl"</formula>
    </cfRule>
  </conditionalFormatting>
  <conditionalFormatting sqref="BB8:BD8">
    <cfRule type="cellIs" dxfId="27" priority="37" operator="equal">
      <formula>"b.d.l."</formula>
    </cfRule>
  </conditionalFormatting>
  <conditionalFormatting sqref="BI8:BK8">
    <cfRule type="cellIs" dxfId="26" priority="36" operator="equal">
      <formula>"&lt;bdl"</formula>
    </cfRule>
  </conditionalFormatting>
  <conditionalFormatting sqref="BI8:BK8">
    <cfRule type="cellIs" dxfId="25" priority="35" operator="equal">
      <formula>"b.d.l."</formula>
    </cfRule>
  </conditionalFormatting>
  <conditionalFormatting sqref="BO8:BQ8">
    <cfRule type="cellIs" dxfId="24" priority="34" operator="equal">
      <formula>"&lt;bdl"</formula>
    </cfRule>
  </conditionalFormatting>
  <conditionalFormatting sqref="BO8:BQ8">
    <cfRule type="cellIs" dxfId="23" priority="33" operator="equal">
      <formula>"b.d.l."</formula>
    </cfRule>
  </conditionalFormatting>
  <conditionalFormatting sqref="CL8:CN8">
    <cfRule type="cellIs" dxfId="22" priority="32" operator="equal">
      <formula>"&lt;bdl"</formula>
    </cfRule>
  </conditionalFormatting>
  <conditionalFormatting sqref="CL8:CN8">
    <cfRule type="cellIs" dxfId="21" priority="31" operator="equal">
      <formula>"b.d.l."</formula>
    </cfRule>
  </conditionalFormatting>
  <conditionalFormatting sqref="DC8:DD8">
    <cfRule type="cellIs" dxfId="20" priority="30" operator="equal">
      <formula>"&lt;bdl"</formula>
    </cfRule>
  </conditionalFormatting>
  <conditionalFormatting sqref="DC8:DD8">
    <cfRule type="cellIs" dxfId="19" priority="29" operator="equal">
      <formula>"b.d.l."</formula>
    </cfRule>
  </conditionalFormatting>
  <conditionalFormatting sqref="BO25:BP25">
    <cfRule type="cellIs" dxfId="18" priority="28" operator="equal">
      <formula>"b.d.l."</formula>
    </cfRule>
  </conditionalFormatting>
  <conditionalFormatting sqref="BO28:BP28">
    <cfRule type="cellIs" dxfId="17" priority="27" operator="equal">
      <formula>"b.d.l."</formula>
    </cfRule>
  </conditionalFormatting>
  <conditionalFormatting sqref="BO30:BP30">
    <cfRule type="cellIs" dxfId="16" priority="26" operator="equal">
      <formula>"b.d.l."</formula>
    </cfRule>
  </conditionalFormatting>
  <conditionalFormatting sqref="BO32:BP32">
    <cfRule type="cellIs" dxfId="15" priority="25" operator="equal">
      <formula>"b.d.l."</formula>
    </cfRule>
  </conditionalFormatting>
  <conditionalFormatting sqref="BO35:BP35">
    <cfRule type="cellIs" dxfId="14" priority="24" operator="equal">
      <formula>"b.d.l."</formula>
    </cfRule>
  </conditionalFormatting>
  <conditionalFormatting sqref="BP34:BQ34">
    <cfRule type="cellIs" dxfId="13" priority="23" operator="equal">
      <formula>"b.d.l."</formula>
    </cfRule>
  </conditionalFormatting>
  <conditionalFormatting sqref="BO41:BP41">
    <cfRule type="cellIs" dxfId="12" priority="22" operator="equal">
      <formula>"b.d.l."</formula>
    </cfRule>
  </conditionalFormatting>
  <conditionalFormatting sqref="BP48:BQ48">
    <cfRule type="cellIs" dxfId="11" priority="21" operator="equal">
      <formula>"b.d.l."</formula>
    </cfRule>
  </conditionalFormatting>
  <conditionalFormatting sqref="BP49:BQ49">
    <cfRule type="cellIs" dxfId="10" priority="20" operator="equal">
      <formula>"b.d.l."</formula>
    </cfRule>
  </conditionalFormatting>
  <conditionalFormatting sqref="BP37:BQ37">
    <cfRule type="cellIs" dxfId="9" priority="19" operator="equal">
      <formula>"b.d.l."</formula>
    </cfRule>
  </conditionalFormatting>
  <conditionalFormatting sqref="CG25:CG27">
    <cfRule type="cellIs" dxfId="8" priority="17" operator="equal">
      <formula>"b.d.l."</formula>
    </cfRule>
  </conditionalFormatting>
  <conditionalFormatting sqref="BX25:BX27">
    <cfRule type="cellIs" dxfId="7" priority="15" operator="equal">
      <formula>"b.d.l."</formula>
    </cfRule>
  </conditionalFormatting>
  <conditionalFormatting sqref="DF25:EC56">
    <cfRule type="cellIs" dxfId="6" priority="8" operator="equal">
      <formula>"b.d.l."</formula>
    </cfRule>
    <cfRule type="cellIs" dxfId="5" priority="9" operator="equal">
      <formula>"b.d.l."</formula>
    </cfRule>
    <cfRule type="cellIs" dxfId="4" priority="11" operator="equal">
      <formula>"b.d.l."</formula>
    </cfRule>
  </conditionalFormatting>
  <conditionalFormatting sqref="A24:AA56">
    <cfRule type="cellIs" dxfId="3" priority="4" operator="equal">
      <formula>"b.d.l."</formula>
    </cfRule>
  </conditionalFormatting>
  <conditionalFormatting sqref="AF27:AF56">
    <cfRule type="cellIs" dxfId="2" priority="3" operator="equal">
      <formula>"b.d.l."</formula>
    </cfRule>
  </conditionalFormatting>
  <conditionalFormatting sqref="AF24:AF26">
    <cfRule type="cellIs" dxfId="1" priority="2" operator="equal">
      <formula>"b.d.l."</formula>
    </cfRule>
  </conditionalFormatting>
  <conditionalFormatting sqref="AF25">
    <cfRule type="cellIs" dxfId="0" priority="1" operator="equal">
      <formula>"+"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Sietze de Graaff</dc:creator>
  <cp:lastModifiedBy>Sietze de Graaff</cp:lastModifiedBy>
  <dcterms:created xsi:type="dcterms:W3CDTF">2020-04-09T08:39:31Z</dcterms:created>
  <dcterms:modified xsi:type="dcterms:W3CDTF">2021-01-10T12:01:30Z</dcterms:modified>
</cp:coreProperties>
</file>