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26" i="1" l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37" i="1"/>
  <c r="H40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J37" i="1"/>
  <c r="K37" i="1"/>
  <c r="G38" i="1"/>
  <c r="H38" i="1"/>
  <c r="J38" i="1"/>
  <c r="K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<sst xmlns="http://schemas.openxmlformats.org/spreadsheetml/2006/main" count="210" uniqueCount="206">
  <si>
    <t xml:space="preserve">08JH285 18 </t>
  </si>
  <si>
    <t xml:space="preserve">08JH285 17 </t>
  </si>
  <si>
    <t xml:space="preserve">08JH285 16 </t>
  </si>
  <si>
    <t xml:space="preserve">08JH285 15 </t>
  </si>
  <si>
    <t xml:space="preserve">08JH285 14 </t>
  </si>
  <si>
    <t xml:space="preserve">08JH285 13 </t>
  </si>
  <si>
    <t xml:space="preserve">08JH285 12 </t>
  </si>
  <si>
    <t xml:space="preserve">08JH285 11 </t>
  </si>
  <si>
    <t xml:space="preserve">08JH285 10 </t>
  </si>
  <si>
    <t xml:space="preserve">08JH285 09 </t>
  </si>
  <si>
    <t xml:space="preserve">08JH285 08 </t>
  </si>
  <si>
    <t xml:space="preserve">08JH285 07 </t>
  </si>
  <si>
    <t xml:space="preserve">08JH285 06 </t>
  </si>
  <si>
    <t xml:space="preserve">08JH285 05 </t>
  </si>
  <si>
    <t xml:space="preserve">08JH285 04 </t>
  </si>
  <si>
    <t xml:space="preserve">08JH285 03 </t>
  </si>
  <si>
    <t xml:space="preserve">08JH285 02 </t>
  </si>
  <si>
    <t xml:space="preserve">08JH285 01 </t>
  </si>
  <si>
    <t>2σ</t>
    <phoneticPr fontId="4" type="noConversion"/>
  </si>
  <si>
    <t>2σ</t>
    <phoneticPr fontId="4" type="noConversion"/>
  </si>
  <si>
    <t>Age</t>
    <phoneticPr fontId="4" type="noConversion"/>
  </si>
  <si>
    <t>Sample</t>
  </si>
  <si>
    <t>08JH249 01</t>
  </si>
  <si>
    <t>08JH249 02</t>
  </si>
  <si>
    <t>08JH249 03</t>
  </si>
  <si>
    <t>08JH249 04</t>
  </si>
  <si>
    <t>08JH249 05</t>
  </si>
  <si>
    <t>08JH249 06</t>
  </si>
  <si>
    <t>08JH249 07</t>
  </si>
  <si>
    <t>08JH249 08</t>
  </si>
  <si>
    <t>08JH249 09</t>
  </si>
  <si>
    <t>08JH249 10</t>
  </si>
  <si>
    <t>08JH249 12</t>
  </si>
  <si>
    <t>08JH249 13</t>
  </si>
  <si>
    <t>08JH249 14</t>
  </si>
  <si>
    <t>08JH249 15</t>
  </si>
  <si>
    <t>08JH249 16</t>
  </si>
  <si>
    <t>08JH249 17</t>
  </si>
  <si>
    <t>08JH249 18</t>
  </si>
  <si>
    <t>08JH249 19</t>
  </si>
  <si>
    <t>08JH249 20</t>
  </si>
  <si>
    <t>08JH249 21</t>
  </si>
  <si>
    <t>08JH249 22</t>
  </si>
  <si>
    <t>08JH249 23</t>
  </si>
  <si>
    <t xml:space="preserve">08JH251 01 </t>
  </si>
  <si>
    <t xml:space="preserve">08JH251 02 </t>
  </si>
  <si>
    <t xml:space="preserve">08JH251 03 </t>
  </si>
  <si>
    <t xml:space="preserve">08JH251 04 </t>
  </si>
  <si>
    <t xml:space="preserve">08JH251 05 </t>
  </si>
  <si>
    <t xml:space="preserve">08JH251 06 </t>
  </si>
  <si>
    <t xml:space="preserve">08JH251 07 </t>
  </si>
  <si>
    <t xml:space="preserve">08JH251 08 </t>
  </si>
  <si>
    <t xml:space="preserve">08JH251 09 </t>
  </si>
  <si>
    <t xml:space="preserve">08JH251 10 </t>
  </si>
  <si>
    <t xml:space="preserve">08JH251 11 </t>
  </si>
  <si>
    <t>08JH289 01</t>
  </si>
  <si>
    <t>08JH289 02</t>
  </si>
  <si>
    <t>08JH289 03</t>
  </si>
  <si>
    <t>08JH289 04</t>
  </si>
  <si>
    <t>08JH289 05</t>
  </si>
  <si>
    <t>08JH289 06</t>
  </si>
  <si>
    <t>08JH289 07</t>
  </si>
  <si>
    <t>08JH289 08</t>
  </si>
  <si>
    <t>08JH289 09</t>
  </si>
  <si>
    <t>08JH289 10</t>
  </si>
  <si>
    <t>08JH289 11</t>
  </si>
  <si>
    <t>08JH289 12</t>
  </si>
  <si>
    <t>08JH289 13</t>
  </si>
  <si>
    <t>08JH289 14</t>
  </si>
  <si>
    <t>08JH289 15</t>
  </si>
  <si>
    <t>08JH289 16</t>
  </si>
  <si>
    <t>08JH289 17</t>
  </si>
  <si>
    <t>08JH289 18</t>
  </si>
  <si>
    <t>08JH289 19</t>
  </si>
  <si>
    <t>08JH289 20</t>
  </si>
  <si>
    <t xml:space="preserve">08jh290 01 </t>
  </si>
  <si>
    <t xml:space="preserve">08JH290 02 </t>
  </si>
  <si>
    <t xml:space="preserve">08JH290 04 </t>
  </si>
  <si>
    <t xml:space="preserve">08JH290 05 </t>
  </si>
  <si>
    <t xml:space="preserve">08JH290 06 </t>
  </si>
  <si>
    <t xml:space="preserve">08JH290 07 </t>
  </si>
  <si>
    <t xml:space="preserve">08JH290 08 </t>
  </si>
  <si>
    <t xml:space="preserve">08JH290 09 </t>
  </si>
  <si>
    <t xml:space="preserve">08JH290 10 </t>
  </si>
  <si>
    <t xml:space="preserve">08JH290 11 </t>
  </si>
  <si>
    <t xml:space="preserve">08JH290 12 </t>
  </si>
  <si>
    <t xml:space="preserve">08JH290 13 </t>
  </si>
  <si>
    <t xml:space="preserve">08JH290 14 </t>
  </si>
  <si>
    <t xml:space="preserve">08JH290 15 </t>
  </si>
  <si>
    <t xml:space="preserve">08JH290 16 </t>
  </si>
  <si>
    <t xml:space="preserve">08JH290 17 </t>
  </si>
  <si>
    <t xml:space="preserve">08JH290 18 </t>
  </si>
  <si>
    <t xml:space="preserve">08JH290 19 </t>
  </si>
  <si>
    <t xml:space="preserve">08JH290 20 </t>
  </si>
  <si>
    <t>Table S6. Zircon Hf-O isotopic data of the granitic rocks from the southeastern Fujian, coastal area of SE China.</t>
    <phoneticPr fontId="2" type="noConversion"/>
  </si>
  <si>
    <t>08JH249 23</t>
    <phoneticPr fontId="2" type="noConversion"/>
  </si>
  <si>
    <t>Penglai-1@1</t>
  </si>
  <si>
    <t>Penglai-1@2</t>
  </si>
  <si>
    <t>Penglai-1@3</t>
  </si>
  <si>
    <t>Penglai-1@4</t>
  </si>
  <si>
    <t>Penglai-1@5</t>
  </si>
  <si>
    <t>Penglai-1@6</t>
  </si>
  <si>
    <t>Penglai-1@8</t>
  </si>
  <si>
    <t>Penglai-1@9</t>
  </si>
  <si>
    <t>Penglai-1@11</t>
  </si>
  <si>
    <t>Penglai-1@11-1</t>
  </si>
  <si>
    <t>Penglai-1@11-2</t>
  </si>
  <si>
    <t>Penglai-1@11-3</t>
  </si>
  <si>
    <t>Penglai-1@11-4</t>
  </si>
  <si>
    <t>Penglai-1@12</t>
  </si>
  <si>
    <t>Penglai-1@13</t>
  </si>
  <si>
    <t>Penglai-1@14</t>
  </si>
  <si>
    <t>Penglai-1@15</t>
  </si>
  <si>
    <t>91500@1</t>
  </si>
  <si>
    <t>91500@2</t>
  </si>
  <si>
    <t>91500@3</t>
  </si>
  <si>
    <t>91500@4</t>
  </si>
  <si>
    <t>91500@5</t>
  </si>
  <si>
    <t>91500@6</t>
  </si>
  <si>
    <t>Oxygen standard</t>
    <phoneticPr fontId="2" type="noConversion"/>
  </si>
  <si>
    <t xml:space="preserve">08JH253  01 </t>
  </si>
  <si>
    <t xml:space="preserve">08JH253  02 </t>
  </si>
  <si>
    <t xml:space="preserve">08JH253  03 </t>
  </si>
  <si>
    <t xml:space="preserve">08JH253  03-1 </t>
  </si>
  <si>
    <t xml:space="preserve">08JH253  04 </t>
  </si>
  <si>
    <t xml:space="preserve">08JH253  05 </t>
  </si>
  <si>
    <t xml:space="preserve">08JH253  06 </t>
  </si>
  <si>
    <t xml:space="preserve">08JH253  07 </t>
  </si>
  <si>
    <t xml:space="preserve">08JH253  08 </t>
  </si>
  <si>
    <t xml:space="preserve">08JH253  10 </t>
  </si>
  <si>
    <t xml:space="preserve">08JH253  11 </t>
  </si>
  <si>
    <t xml:space="preserve">08JH253  12 </t>
  </si>
  <si>
    <t xml:space="preserve">08JH253  13 </t>
  </si>
  <si>
    <t xml:space="preserve">08JH253  14 </t>
  </si>
  <si>
    <t xml:space="preserve">08JH253  15 </t>
  </si>
  <si>
    <t xml:space="preserve">08JH253  16 </t>
  </si>
  <si>
    <t xml:space="preserve">08JH253  16-1 </t>
  </si>
  <si>
    <t xml:space="preserve">08JH253  17-1 </t>
  </si>
  <si>
    <t xml:space="preserve">08JH247  01 </t>
  </si>
  <si>
    <t xml:space="preserve">08JH247  02 </t>
  </si>
  <si>
    <t xml:space="preserve">08JH247  03 </t>
  </si>
  <si>
    <t xml:space="preserve">08JH247  04 </t>
  </si>
  <si>
    <t xml:space="preserve">08JH247  05 </t>
  </si>
  <si>
    <t xml:space="preserve">08JH247  06 </t>
  </si>
  <si>
    <t xml:space="preserve">08JH247  07 </t>
  </si>
  <si>
    <t xml:space="preserve">08JH247  08 </t>
  </si>
  <si>
    <t xml:space="preserve">08JH247  11 </t>
  </si>
  <si>
    <t xml:space="preserve">08JH247  12 </t>
  </si>
  <si>
    <t xml:space="preserve">08JH247  14 </t>
  </si>
  <si>
    <t xml:space="preserve">08JH247  16-1 </t>
  </si>
  <si>
    <t xml:space="preserve">08JH247  17 </t>
  </si>
  <si>
    <t xml:space="preserve">08JH247  18-1 </t>
  </si>
  <si>
    <t xml:space="preserve">08JH247  18-2 </t>
  </si>
  <si>
    <t>2σ</t>
    <phoneticPr fontId="4" type="noConversion"/>
  </si>
  <si>
    <t>176Yb/177Hf(corr)</t>
    <phoneticPr fontId="4" type="noConversion"/>
  </si>
  <si>
    <t>176Lu/177Hf(corr)</t>
    <phoneticPr fontId="4" type="noConversion"/>
  </si>
  <si>
    <t>176Hf/177Hf(corr)</t>
    <phoneticPr fontId="4" type="noConversion"/>
  </si>
  <si>
    <t>Hf isotope standard</t>
    <phoneticPr fontId="2" type="noConversion"/>
  </si>
  <si>
    <t xml:space="preserve"> 91500  01 </t>
  </si>
  <si>
    <t xml:space="preserve"> 91500  02 </t>
  </si>
  <si>
    <t xml:space="preserve"> 91500  03 </t>
  </si>
  <si>
    <t xml:space="preserve"> 91500  04 </t>
  </si>
  <si>
    <t xml:space="preserve"> 91500  05 </t>
  </si>
  <si>
    <t xml:space="preserve"> 91500  06 </t>
  </si>
  <si>
    <t xml:space="preserve"> 91500  07 </t>
  </si>
  <si>
    <t xml:space="preserve"> 91500  08 </t>
  </si>
  <si>
    <t xml:space="preserve"> 91500  09 </t>
  </si>
  <si>
    <t xml:space="preserve"> 91500  10 </t>
  </si>
  <si>
    <t xml:space="preserve"> 91500  11 </t>
  </si>
  <si>
    <t xml:space="preserve"> 91500  12 </t>
  </si>
  <si>
    <t xml:space="preserve"> 91500  13 </t>
  </si>
  <si>
    <t xml:space="preserve"> 91500  14 </t>
  </si>
  <si>
    <t xml:space="preserve"> 91500  15 </t>
  </si>
  <si>
    <t xml:space="preserve"> 91500  16 </t>
  </si>
  <si>
    <t xml:space="preserve"> 91500  17 </t>
  </si>
  <si>
    <t xml:space="preserve"> 91500  18 </t>
  </si>
  <si>
    <t xml:space="preserve"> 91500  19 </t>
  </si>
  <si>
    <t xml:space="preserve"> 91500  20 </t>
  </si>
  <si>
    <t xml:space="preserve"> GJ-1  01 </t>
  </si>
  <si>
    <t xml:space="preserve"> GJ-1  02 </t>
  </si>
  <si>
    <t xml:space="preserve"> GJ-1  03 </t>
  </si>
  <si>
    <t xml:space="preserve"> GJ-1  05 </t>
  </si>
  <si>
    <t xml:space="preserve"> GJ-1  06 </t>
  </si>
  <si>
    <t xml:space="preserve"> GJ-1  07 </t>
  </si>
  <si>
    <t xml:space="preserve"> GJ-1  08 </t>
  </si>
  <si>
    <t xml:space="preserve"> GJ-1  09 </t>
  </si>
  <si>
    <t xml:space="preserve"> GJ-1  10 </t>
  </si>
  <si>
    <t xml:space="preserve"> GJ-1  11 </t>
  </si>
  <si>
    <t xml:space="preserve"> GJ-1  12 </t>
  </si>
  <si>
    <t xml:space="preserve"> GJ-1  13 </t>
  </si>
  <si>
    <t xml:space="preserve"> GJ-1  14 </t>
  </si>
  <si>
    <t xml:space="preserve"> GJ-1  15 </t>
  </si>
  <si>
    <t xml:space="preserve"> GJ-1  16 </t>
  </si>
  <si>
    <t xml:space="preserve"> GJ-1  17 </t>
  </si>
  <si>
    <t xml:space="preserve"> GJ-1  18 </t>
  </si>
  <si>
    <t xml:space="preserve"> GJ-1  19 </t>
  </si>
  <si>
    <t xml:space="preserve"> GJ-1  20 </t>
  </si>
  <si>
    <r>
      <t>176Yb/</t>
    </r>
    <r>
      <rPr>
        <b/>
        <vertAlign val="superscript"/>
        <sz val="6"/>
        <rFont val="Times New Roman"/>
        <family val="1"/>
      </rPr>
      <t>177</t>
    </r>
    <r>
      <rPr>
        <b/>
        <sz val="6"/>
        <rFont val="Times New Roman"/>
        <family val="1"/>
      </rPr>
      <t>Hf</t>
    </r>
    <r>
      <rPr>
        <b/>
        <strike/>
        <sz val="10"/>
        <rFont val="Arial"/>
        <family val="2"/>
      </rPr>
      <t/>
    </r>
    <phoneticPr fontId="4" type="noConversion"/>
  </si>
  <si>
    <r>
      <t>176Lu/</t>
    </r>
    <r>
      <rPr>
        <b/>
        <vertAlign val="superscript"/>
        <sz val="6"/>
        <rFont val="Times New Roman"/>
        <family val="1"/>
      </rPr>
      <t>177</t>
    </r>
    <r>
      <rPr>
        <b/>
        <sz val="6"/>
        <rFont val="Times New Roman"/>
        <family val="1"/>
      </rPr>
      <t>Hf</t>
    </r>
    <r>
      <rPr>
        <b/>
        <strike/>
        <sz val="10"/>
        <rFont val="Arial"/>
        <family val="2"/>
      </rPr>
      <t/>
    </r>
    <phoneticPr fontId="4" type="noConversion"/>
  </si>
  <si>
    <r>
      <t>176Hf/</t>
    </r>
    <r>
      <rPr>
        <b/>
        <vertAlign val="superscript"/>
        <sz val="6"/>
        <rFont val="Times New Roman"/>
        <family val="1"/>
      </rPr>
      <t>177</t>
    </r>
    <r>
      <rPr>
        <b/>
        <sz val="6"/>
        <rFont val="Times New Roman"/>
        <family val="1"/>
      </rPr>
      <t>Hf</t>
    </r>
    <r>
      <rPr>
        <b/>
        <strike/>
        <sz val="10"/>
        <rFont val="Arial"/>
        <family val="2"/>
      </rPr>
      <t/>
    </r>
    <phoneticPr fontId="4" type="noConversion"/>
  </si>
  <si>
    <r>
      <t>176Hf/</t>
    </r>
    <r>
      <rPr>
        <b/>
        <vertAlign val="superscript"/>
        <sz val="6"/>
        <rFont val="Times New Roman"/>
        <family val="1"/>
      </rPr>
      <t>177</t>
    </r>
    <r>
      <rPr>
        <b/>
        <sz val="6"/>
        <rFont val="Times New Roman"/>
        <family val="1"/>
      </rPr>
      <t>Hfi</t>
    </r>
    <r>
      <rPr>
        <b/>
        <strike/>
        <sz val="10"/>
        <rFont val="Arial"/>
        <family val="2"/>
      </rPr>
      <t/>
    </r>
  </si>
  <si>
    <r>
      <t>e</t>
    </r>
    <r>
      <rPr>
        <b/>
        <vertAlign val="subscript"/>
        <sz val="6"/>
        <rFont val="Times New Roman"/>
        <family val="1"/>
      </rPr>
      <t>Hf</t>
    </r>
    <r>
      <rPr>
        <b/>
        <sz val="6"/>
        <rFont val="Times New Roman"/>
        <family val="1"/>
      </rPr>
      <t>(i)</t>
    </r>
    <phoneticPr fontId="4" type="noConversion"/>
  </si>
  <si>
    <r>
      <t>T</t>
    </r>
    <r>
      <rPr>
        <b/>
        <vertAlign val="subscript"/>
        <sz val="6"/>
        <rFont val="Times New Roman"/>
        <family val="1"/>
      </rPr>
      <t>DM</t>
    </r>
    <r>
      <rPr>
        <b/>
        <sz val="6"/>
        <rFont val="Times New Roman"/>
        <family val="1"/>
      </rPr>
      <t>(Hf)</t>
    </r>
    <phoneticPr fontId="4" type="noConversion"/>
  </si>
  <si>
    <r>
      <t>f</t>
    </r>
    <r>
      <rPr>
        <b/>
        <vertAlign val="subscript"/>
        <sz val="6"/>
        <rFont val="Times New Roman"/>
        <family val="1"/>
      </rPr>
      <t>Lu/Hf</t>
    </r>
    <phoneticPr fontId="4" type="noConversion"/>
  </si>
  <si>
    <r>
      <t>δ</t>
    </r>
    <r>
      <rPr>
        <b/>
        <vertAlign val="superscript"/>
        <sz val="6"/>
        <rFont val="Times New Roman"/>
        <family val="1"/>
      </rPr>
      <t>18</t>
    </r>
    <r>
      <rPr>
        <b/>
        <sz val="6"/>
        <rFont val="Times New Roman"/>
        <family val="1"/>
      </rPr>
      <t>O</t>
    </r>
    <phoneticPr fontId="4" type="noConversion"/>
  </si>
  <si>
    <r>
      <t>δ</t>
    </r>
    <r>
      <rPr>
        <b/>
        <vertAlign val="superscript"/>
        <sz val="6"/>
        <rFont val="Times New Roman"/>
        <family val="1"/>
      </rPr>
      <t>18</t>
    </r>
    <r>
      <rPr>
        <b/>
        <sz val="6"/>
        <rFont val="Times New Roman"/>
        <family val="1"/>
      </rPr>
      <t>O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</si>
</sst>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 "/>
    <numFmt numFmtId="178" formatCode="0.0_ "/>
    <numFmt numFmtId="179" formatCode="0.000000_ "/>
    <numFmt numFmtId="180" formatCode="0.000000_);[Red]\(0.000000\)"/>
    <numFmt numFmtId="181" formatCode="0_);[Red]\(0\)"/>
  </numFmts>
  <fonts count="17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b/>
      <strike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Arial Unicode MS"/>
      <family val="2"/>
      <charset val="134"/>
    </font>
    <font>
      <b/>
      <sz val="6"/>
      <name val="Times New Roman"/>
      <family val="1"/>
    </font>
    <font>
      <b/>
      <vertAlign val="superscript"/>
      <sz val="6"/>
      <name val="Times New Roman"/>
      <family val="1"/>
    </font>
    <font>
      <b/>
      <vertAlign val="subscript"/>
      <sz val="6"/>
      <name val="Times New Roman"/>
      <family val="1"/>
    </font>
    <font>
      <sz val="6"/>
      <name val="Times New Roman"/>
      <family val="1"/>
    </font>
    <font>
      <sz val="6"/>
      <color indexed="8"/>
      <name val="Times New Roman"/>
      <family val="1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Fill="1" applyBorder="1">
      <alignment vertical="center"/>
    </xf>
    <xf numFmtId="1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176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/>
    </xf>
    <xf numFmtId="178" fontId="14" fillId="0" borderId="1" xfId="0" applyNumberFormat="1" applyFont="1" applyFill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195</xdr:row>
          <xdr:rowOff>19050</xdr:rowOff>
        </xdr:from>
        <xdr:to>
          <xdr:col>13</xdr:col>
          <xdr:colOff>676275</xdr:colOff>
          <xdr:row>204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4"/>
  <sheetViews>
    <sheetView tabSelected="1" workbookViewId="0">
      <selection activeCell="G26" sqref="G26"/>
    </sheetView>
  </sheetViews>
  <sheetFormatPr defaultRowHeight="12.75" x14ac:dyDescent="0.15"/>
  <cols>
    <col min="1" max="1" width="9" style="47" customWidth="1"/>
    <col min="2" max="2" width="3.75" style="47" customWidth="1"/>
    <col min="3" max="3" width="6.375" style="47" customWidth="1"/>
    <col min="4" max="4" width="7.875" style="47" customWidth="1"/>
    <col min="5" max="5" width="7.625" style="47" customWidth="1"/>
    <col min="6" max="6" width="6.375" style="47" customWidth="1"/>
    <col min="7" max="7" width="7.625" style="47" customWidth="1"/>
    <col min="8" max="8" width="4.25" style="47" customWidth="1"/>
    <col min="9" max="9" width="2.75" style="47" bestFit="1" customWidth="1"/>
    <col min="10" max="10" width="4.75" style="47" customWidth="1"/>
    <col min="11" max="11" width="3.625" style="47" bestFit="1" customWidth="1"/>
    <col min="12" max="12" width="3.75" style="47" customWidth="1"/>
    <col min="13" max="13" width="3" style="47" bestFit="1" customWidth="1"/>
    <col min="14" max="16384" width="9" style="4"/>
  </cols>
  <sheetData>
    <row r="1" spans="1:13" x14ac:dyDescent="0.15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2" customFormat="1" x14ac:dyDescent="0.2">
      <c r="A2" s="8" t="s">
        <v>21</v>
      </c>
      <c r="B2" s="9" t="s">
        <v>20</v>
      </c>
      <c r="C2" s="10" t="s">
        <v>197</v>
      </c>
      <c r="D2" s="10" t="s">
        <v>198</v>
      </c>
      <c r="E2" s="10" t="s">
        <v>199</v>
      </c>
      <c r="F2" s="10" t="s">
        <v>19</v>
      </c>
      <c r="G2" s="10" t="s">
        <v>200</v>
      </c>
      <c r="H2" s="10" t="s">
        <v>201</v>
      </c>
      <c r="I2" s="9" t="s">
        <v>18</v>
      </c>
      <c r="J2" s="10" t="s">
        <v>202</v>
      </c>
      <c r="K2" s="10" t="s">
        <v>203</v>
      </c>
      <c r="L2" s="11" t="s">
        <v>204</v>
      </c>
      <c r="M2" s="9" t="s">
        <v>18</v>
      </c>
    </row>
    <row r="3" spans="1:13" s="1" customFormat="1" x14ac:dyDescent="0.15">
      <c r="A3" s="12" t="s">
        <v>17</v>
      </c>
      <c r="B3" s="12">
        <v>97</v>
      </c>
      <c r="C3" s="13">
        <v>5.0503079083828076E-2</v>
      </c>
      <c r="D3" s="13">
        <v>1.7541651592722723E-3</v>
      </c>
      <c r="E3" s="13">
        <v>0.28276173215113848</v>
      </c>
      <c r="F3" s="13">
        <v>2.4621354860834101E-5</v>
      </c>
      <c r="G3" s="14">
        <f t="shared" ref="G3:G34" si="0">E3-D3*(EXP(1.867*B3*0.00001)-1)</f>
        <v>0.28275855249728504</v>
      </c>
      <c r="H3" s="15">
        <f t="shared" ref="H3:H38" si="1">((E3-D3*(EXP(0.00001867*B3) -1))/(0.282772-0.0332*(EXP(0.00001867*B3) -1))-1)*10000</f>
        <v>1.6529850369839671</v>
      </c>
      <c r="I3" s="15">
        <f t="shared" ref="I3:I37" si="2">(F3/(0.282772-0.0332*(EXP(0.00001867*B3) -1)))*10000</f>
        <v>0.87089937745342183</v>
      </c>
      <c r="J3" s="16">
        <f t="shared" ref="J3:J38" si="3">10000/0.1867*LN(1+(E3-0.28325)/(D3-0.0384))</f>
        <v>708.94388842039143</v>
      </c>
      <c r="K3" s="17">
        <f t="shared" ref="K3:K38" si="4">D3/0.0332-1</f>
        <v>-0.94716370002191952</v>
      </c>
      <c r="L3" s="18">
        <v>5.5905401707692848</v>
      </c>
      <c r="M3" s="18">
        <v>0.19611417999999997</v>
      </c>
    </row>
    <row r="4" spans="1:13" s="1" customFormat="1" x14ac:dyDescent="0.15">
      <c r="A4" s="12" t="s">
        <v>16</v>
      </c>
      <c r="B4" s="12">
        <v>97</v>
      </c>
      <c r="C4" s="13">
        <v>5.7602102965085826E-2</v>
      </c>
      <c r="D4" s="13">
        <v>1.9776391929512468E-3</v>
      </c>
      <c r="E4" s="13">
        <v>0.28275077493222628</v>
      </c>
      <c r="F4" s="13">
        <v>2.7612594971554757E-5</v>
      </c>
      <c r="G4" s="14">
        <f t="shared" si="0"/>
        <v>0.28274719020244909</v>
      </c>
      <c r="H4" s="15">
        <f t="shared" si="1"/>
        <v>1.2510812605670552</v>
      </c>
      <c r="I4" s="15">
        <f t="shared" si="2"/>
        <v>0.97670464954201364</v>
      </c>
      <c r="J4" s="16">
        <f t="shared" si="3"/>
        <v>729.1627825019691</v>
      </c>
      <c r="K4" s="17">
        <f t="shared" si="4"/>
        <v>-0.94043255442917928</v>
      </c>
      <c r="L4" s="18">
        <v>5.2326962546011258</v>
      </c>
      <c r="M4" s="18">
        <v>0.25036599999999998</v>
      </c>
    </row>
    <row r="5" spans="1:13" s="1" customFormat="1" x14ac:dyDescent="0.15">
      <c r="A5" s="12" t="s">
        <v>15</v>
      </c>
      <c r="B5" s="12">
        <v>97</v>
      </c>
      <c r="C5" s="13">
        <v>5.1156290637914867E-2</v>
      </c>
      <c r="D5" s="13">
        <v>1.8837858838543547E-3</v>
      </c>
      <c r="E5" s="13">
        <v>0.28269769197581424</v>
      </c>
      <c r="F5" s="13">
        <v>1.2855793697226265E-5</v>
      </c>
      <c r="G5" s="14">
        <f t="shared" si="0"/>
        <v>0.28269427736743885</v>
      </c>
      <c r="H5" s="15">
        <f t="shared" si="1"/>
        <v>-0.6205360947808547</v>
      </c>
      <c r="I5" s="15">
        <f t="shared" si="2"/>
        <v>0.45473138220325732</v>
      </c>
      <c r="J5" s="16">
        <f t="shared" si="3"/>
        <v>804.05813214895636</v>
      </c>
      <c r="K5" s="17">
        <f t="shared" si="4"/>
        <v>-0.94325946132968808</v>
      </c>
      <c r="L5" s="18">
        <v>5.0414260072048682</v>
      </c>
      <c r="M5" s="18">
        <v>0.25468020000000002</v>
      </c>
    </row>
    <row r="6" spans="1:13" s="1" customFormat="1" x14ac:dyDescent="0.15">
      <c r="A6" s="12" t="s">
        <v>14</v>
      </c>
      <c r="B6" s="12">
        <v>97</v>
      </c>
      <c r="C6" s="13">
        <v>2.0726748619729531E-2</v>
      </c>
      <c r="D6" s="13">
        <v>7.227787204311867E-4</v>
      </c>
      <c r="E6" s="13">
        <v>0.2826713602990848</v>
      </c>
      <c r="F6" s="13">
        <v>2.2511911315463608E-5</v>
      </c>
      <c r="G6" s="14">
        <f t="shared" si="0"/>
        <v>0.28267005016809088</v>
      </c>
      <c r="H6" s="15">
        <f t="shared" si="1"/>
        <v>-1.4774935184824756</v>
      </c>
      <c r="I6" s="15">
        <f t="shared" si="2"/>
        <v>0.79628475608834615</v>
      </c>
      <c r="J6" s="16">
        <f t="shared" si="3"/>
        <v>816.34038713276573</v>
      </c>
      <c r="K6" s="17">
        <f t="shared" si="4"/>
        <v>-0.97822955661351851</v>
      </c>
      <c r="L6" s="19">
        <v>4.8438923708531094</v>
      </c>
      <c r="M6" s="19">
        <v>0.21105680000000002</v>
      </c>
    </row>
    <row r="7" spans="1:13" s="1" customFormat="1" x14ac:dyDescent="0.15">
      <c r="A7" s="12" t="s">
        <v>13</v>
      </c>
      <c r="B7" s="12">
        <v>97</v>
      </c>
      <c r="C7" s="13">
        <v>3.2452340217858582E-2</v>
      </c>
      <c r="D7" s="13">
        <v>1.3055990988759493E-3</v>
      </c>
      <c r="E7" s="13">
        <v>0.28275039557510562</v>
      </c>
      <c r="F7" s="13">
        <v>1.6907739682925007E-5</v>
      </c>
      <c r="G7" s="14">
        <f t="shared" si="0"/>
        <v>0.28274802900592377</v>
      </c>
      <c r="H7" s="15">
        <f t="shared" si="1"/>
        <v>1.2807511722368048</v>
      </c>
      <c r="I7" s="15">
        <f t="shared" si="2"/>
        <v>0.5980556328940001</v>
      </c>
      <c r="J7" s="16">
        <f t="shared" si="3"/>
        <v>716.58091856672229</v>
      </c>
      <c r="K7" s="17">
        <f t="shared" si="4"/>
        <v>-0.96067472593747139</v>
      </c>
      <c r="L7" s="19">
        <v>4.396414833279974</v>
      </c>
      <c r="M7" s="19">
        <v>0.21610359999999998</v>
      </c>
    </row>
    <row r="8" spans="1:13" s="1" customFormat="1" x14ac:dyDescent="0.15">
      <c r="A8" s="12" t="s">
        <v>12</v>
      </c>
      <c r="B8" s="12">
        <v>97</v>
      </c>
      <c r="C8" s="13">
        <v>3.1396696112390113E-2</v>
      </c>
      <c r="D8" s="13">
        <v>1.0891066001485115E-3</v>
      </c>
      <c r="E8" s="13">
        <v>0.28270404000265231</v>
      </c>
      <c r="F8" s="13">
        <v>2.4535800947033006E-5</v>
      </c>
      <c r="G8" s="14">
        <f t="shared" si="0"/>
        <v>0.28270206585444874</v>
      </c>
      <c r="H8" s="15">
        <f t="shared" si="1"/>
        <v>-0.34504400563517557</v>
      </c>
      <c r="I8" s="15">
        <f t="shared" si="2"/>
        <v>0.86787318938663116</v>
      </c>
      <c r="J8" s="16">
        <f t="shared" si="3"/>
        <v>778.07705005818411</v>
      </c>
      <c r="K8" s="17">
        <f t="shared" si="4"/>
        <v>-0.96719558433287611</v>
      </c>
      <c r="L8" s="18">
        <v>4.7476088044793938</v>
      </c>
      <c r="M8" s="18">
        <v>0.17968663999999998</v>
      </c>
    </row>
    <row r="9" spans="1:13" s="1" customFormat="1" x14ac:dyDescent="0.15">
      <c r="A9" s="12" t="s">
        <v>11</v>
      </c>
      <c r="B9" s="12">
        <v>97</v>
      </c>
      <c r="C9" s="13">
        <v>4.4996951434667871E-2</v>
      </c>
      <c r="D9" s="13">
        <v>1.6071180336241623E-3</v>
      </c>
      <c r="E9" s="13">
        <v>0.28274196697192561</v>
      </c>
      <c r="F9" s="13">
        <v>2.1639146236087364E-5</v>
      </c>
      <c r="G9" s="14">
        <f t="shared" si="0"/>
        <v>0.28273905386022596</v>
      </c>
      <c r="H9" s="15">
        <f t="shared" si="1"/>
        <v>0.96328493835340367</v>
      </c>
      <c r="I9" s="15">
        <f t="shared" si="2"/>
        <v>0.76541356445051489</v>
      </c>
      <c r="J9" s="16">
        <f t="shared" si="3"/>
        <v>734.51823203331651</v>
      </c>
      <c r="K9" s="17">
        <f t="shared" si="4"/>
        <v>-0.95159283031252528</v>
      </c>
      <c r="L9" s="19">
        <v>5.0150467695314846</v>
      </c>
      <c r="M9" s="19">
        <v>0.24487439999999999</v>
      </c>
    </row>
    <row r="10" spans="1:13" s="1" customFormat="1" x14ac:dyDescent="0.15">
      <c r="A10" s="12" t="s">
        <v>10</v>
      </c>
      <c r="B10" s="12">
        <v>97</v>
      </c>
      <c r="C10" s="13">
        <v>4.764577560504301E-2</v>
      </c>
      <c r="D10" s="13">
        <v>1.9579899682102388E-3</v>
      </c>
      <c r="E10" s="13">
        <v>0.28270606114056324</v>
      </c>
      <c r="F10" s="13">
        <v>2.0262450807901351E-5</v>
      </c>
      <c r="G10" s="14">
        <f t="shared" si="0"/>
        <v>0.28270251202757662</v>
      </c>
      <c r="H10" s="15">
        <f t="shared" si="1"/>
        <v>-0.32926209998840328</v>
      </c>
      <c r="I10" s="15">
        <f t="shared" si="2"/>
        <v>0.71671749560592846</v>
      </c>
      <c r="J10" s="16">
        <f t="shared" si="3"/>
        <v>793.56453733435501</v>
      </c>
      <c r="K10" s="17">
        <f t="shared" si="4"/>
        <v>-0.94102439854788433</v>
      </c>
      <c r="L10" s="19">
        <v>4.5267904732723645</v>
      </c>
      <c r="M10" s="19">
        <v>0.20713880000000001</v>
      </c>
    </row>
    <row r="11" spans="1:13" s="1" customFormat="1" x14ac:dyDescent="0.15">
      <c r="A11" s="12" t="s">
        <v>9</v>
      </c>
      <c r="B11" s="12">
        <v>97</v>
      </c>
      <c r="C11" s="13">
        <v>4.8386911604028728E-2</v>
      </c>
      <c r="D11" s="13">
        <v>1.7089309301392972E-3</v>
      </c>
      <c r="E11" s="13">
        <v>0.2827420612627059</v>
      </c>
      <c r="F11" s="13">
        <v>1.8081565247369654E-5</v>
      </c>
      <c r="G11" s="14">
        <f t="shared" si="0"/>
        <v>0.28273896360181089</v>
      </c>
      <c r="H11" s="15">
        <f t="shared" si="1"/>
        <v>0.96009234404004218</v>
      </c>
      <c r="I11" s="15">
        <f t="shared" si="2"/>
        <v>0.63957584813365498</v>
      </c>
      <c r="J11" s="16">
        <f t="shared" si="3"/>
        <v>736.40670710188408</v>
      </c>
      <c r="K11" s="17">
        <f t="shared" si="4"/>
        <v>-0.94852617680303319</v>
      </c>
      <c r="L11" s="19">
        <v>5.335401055324426</v>
      </c>
      <c r="M11" s="19">
        <v>0.30871780000000004</v>
      </c>
    </row>
    <row r="12" spans="1:13" s="1" customFormat="1" x14ac:dyDescent="0.15">
      <c r="A12" s="12" t="s">
        <v>8</v>
      </c>
      <c r="B12" s="12">
        <v>97</v>
      </c>
      <c r="C12" s="13">
        <v>3.0667808619840305E-2</v>
      </c>
      <c r="D12" s="13">
        <v>1.0727212276075196E-3</v>
      </c>
      <c r="E12" s="13">
        <v>0.2827670824939153</v>
      </c>
      <c r="F12" s="13">
        <v>2.4757602088562689E-5</v>
      </c>
      <c r="G12" s="14">
        <f t="shared" si="0"/>
        <v>0.28276513804634318</v>
      </c>
      <c r="H12" s="15">
        <f t="shared" si="1"/>
        <v>1.8859271560245361</v>
      </c>
      <c r="I12" s="15">
        <f t="shared" si="2"/>
        <v>0.8757186746236737</v>
      </c>
      <c r="J12" s="16">
        <f t="shared" si="3"/>
        <v>688.50644524667325</v>
      </c>
      <c r="K12" s="17">
        <f t="shared" si="4"/>
        <v>-0.96768911965037596</v>
      </c>
      <c r="L12" s="19">
        <v>4.6077585578036429</v>
      </c>
      <c r="M12" s="19">
        <v>0.2332804</v>
      </c>
    </row>
    <row r="13" spans="1:13" s="1" customFormat="1" x14ac:dyDescent="0.15">
      <c r="A13" s="12" t="s">
        <v>7</v>
      </c>
      <c r="B13" s="12">
        <v>97</v>
      </c>
      <c r="C13" s="13">
        <v>4.091036205331431E-2</v>
      </c>
      <c r="D13" s="13">
        <v>1.4116525575158679E-3</v>
      </c>
      <c r="E13" s="13">
        <v>0.28275199758310782</v>
      </c>
      <c r="F13" s="13">
        <v>2.3786091232354596E-5</v>
      </c>
      <c r="G13" s="14">
        <f t="shared" si="0"/>
        <v>0.28274943877815695</v>
      </c>
      <c r="H13" s="15">
        <f t="shared" si="1"/>
        <v>1.3306172241733805</v>
      </c>
      <c r="I13" s="15">
        <f t="shared" si="2"/>
        <v>0.84135467619047755</v>
      </c>
      <c r="J13" s="16">
        <f t="shared" si="3"/>
        <v>716.33282837534773</v>
      </c>
      <c r="K13" s="17">
        <f t="shared" si="4"/>
        <v>-0.95748034465313647</v>
      </c>
      <c r="L13" s="19">
        <v>4.7475622618719866</v>
      </c>
      <c r="M13" s="19">
        <v>0.20656160000000001</v>
      </c>
    </row>
    <row r="14" spans="1:13" s="1" customFormat="1" x14ac:dyDescent="0.15">
      <c r="A14" s="12" t="s">
        <v>6</v>
      </c>
      <c r="B14" s="12">
        <v>97</v>
      </c>
      <c r="C14" s="13">
        <v>2.801222966878222E-2</v>
      </c>
      <c r="D14" s="13">
        <v>1.0007288391650842E-3</v>
      </c>
      <c r="E14" s="13">
        <v>0.28276823793536315</v>
      </c>
      <c r="F14" s="13">
        <v>2.3020764086323875E-5</v>
      </c>
      <c r="G14" s="14">
        <f t="shared" si="0"/>
        <v>0.28276642398341406</v>
      </c>
      <c r="H14" s="15">
        <f t="shared" si="1"/>
        <v>1.931412946745148</v>
      </c>
      <c r="I14" s="15">
        <f t="shared" si="2"/>
        <v>0.81428374777107448</v>
      </c>
      <c r="J14" s="16">
        <f t="shared" si="3"/>
        <v>685.55584751537265</v>
      </c>
      <c r="K14" s="17">
        <f t="shared" si="4"/>
        <v>-0.96985756508538901</v>
      </c>
      <c r="L14" s="19">
        <v>4.9116103191420217</v>
      </c>
      <c r="M14" s="19">
        <v>0.26646639999999999</v>
      </c>
    </row>
    <row r="15" spans="1:13" s="1" customFormat="1" x14ac:dyDescent="0.15">
      <c r="A15" s="12" t="s">
        <v>5</v>
      </c>
      <c r="B15" s="12">
        <v>97</v>
      </c>
      <c r="C15" s="13">
        <v>3.986259626889143E-2</v>
      </c>
      <c r="D15" s="13">
        <v>1.375538058780339E-3</v>
      </c>
      <c r="E15" s="13">
        <v>0.28268940553992655</v>
      </c>
      <c r="F15" s="13">
        <v>2.1338873081143411E-5</v>
      </c>
      <c r="G15" s="14">
        <f t="shared" si="0"/>
        <v>0.28268691219722958</v>
      </c>
      <c r="H15" s="15">
        <f t="shared" si="1"/>
        <v>-0.88105474561617214</v>
      </c>
      <c r="I15" s="15">
        <f t="shared" si="2"/>
        <v>0.75479239006004106</v>
      </c>
      <c r="J15" s="16">
        <f t="shared" si="3"/>
        <v>804.91202587877422</v>
      </c>
      <c r="K15" s="17">
        <f t="shared" si="4"/>
        <v>-0.95856813075962832</v>
      </c>
      <c r="L15" s="18">
        <v>4.5344137172890884</v>
      </c>
      <c r="M15" s="18">
        <v>0.19317271999999999</v>
      </c>
    </row>
    <row r="16" spans="1:13" s="1" customFormat="1" x14ac:dyDescent="0.15">
      <c r="A16" s="12" t="s">
        <v>4</v>
      </c>
      <c r="B16" s="12">
        <v>97</v>
      </c>
      <c r="C16" s="13">
        <v>5.0342178330354731E-2</v>
      </c>
      <c r="D16" s="13">
        <v>1.7244200764170619E-3</v>
      </c>
      <c r="E16" s="13">
        <v>0.28273829620532331</v>
      </c>
      <c r="F16" s="13">
        <v>2.5965712902449204E-5</v>
      </c>
      <c r="G16" s="14">
        <f t="shared" si="0"/>
        <v>0.28273517046832419</v>
      </c>
      <c r="H16" s="15">
        <f t="shared" si="1"/>
        <v>0.82592273352055656</v>
      </c>
      <c r="I16" s="15">
        <f t="shared" si="2"/>
        <v>0.91845161769912498</v>
      </c>
      <c r="J16" s="16">
        <f t="shared" si="3"/>
        <v>742.13877350658493</v>
      </c>
      <c r="K16" s="17">
        <f t="shared" si="4"/>
        <v>-0.94805963625249812</v>
      </c>
      <c r="L16" s="19">
        <v>5.5016739589878272</v>
      </c>
      <c r="M16" s="19">
        <v>0.2293104</v>
      </c>
    </row>
    <row r="17" spans="1:13" s="1" customFormat="1" x14ac:dyDescent="0.15">
      <c r="A17" s="12" t="s">
        <v>3</v>
      </c>
      <c r="B17" s="12">
        <v>97</v>
      </c>
      <c r="C17" s="13">
        <v>3.690250302907308E-2</v>
      </c>
      <c r="D17" s="13">
        <v>1.2769123696135419E-3</v>
      </c>
      <c r="E17" s="13">
        <v>0.28271351793743532</v>
      </c>
      <c r="F17" s="13">
        <v>2.1287517141739734E-5</v>
      </c>
      <c r="G17" s="14">
        <f t="shared" si="0"/>
        <v>0.28271120336670341</v>
      </c>
      <c r="H17" s="15">
        <f t="shared" si="1"/>
        <v>-2.1834589294389417E-2</v>
      </c>
      <c r="I17" s="15">
        <f t="shared" si="2"/>
        <v>0.75297584276164908</v>
      </c>
      <c r="J17" s="16">
        <f t="shared" si="3"/>
        <v>768.50631514697454</v>
      </c>
      <c r="K17" s="17">
        <f t="shared" si="4"/>
        <v>-0.96153878404778492</v>
      </c>
      <c r="L17" s="19">
        <v>5.3329219478109442</v>
      </c>
      <c r="M17" s="19">
        <v>0.24532000000000001</v>
      </c>
    </row>
    <row r="18" spans="1:13" s="1" customFormat="1" x14ac:dyDescent="0.15">
      <c r="A18" s="12" t="s">
        <v>2</v>
      </c>
      <c r="B18" s="12">
        <v>97</v>
      </c>
      <c r="C18" s="13">
        <v>4.137456319205534E-2</v>
      </c>
      <c r="D18" s="13">
        <v>1.3902970332222294E-3</v>
      </c>
      <c r="E18" s="13">
        <v>0.28265708111887694</v>
      </c>
      <c r="F18" s="13">
        <v>2.1567500992398885E-5</v>
      </c>
      <c r="G18" s="14">
        <f t="shared" si="0"/>
        <v>0.28265456102360786</v>
      </c>
      <c r="H18" s="15">
        <f t="shared" si="1"/>
        <v>-2.0253710160367255</v>
      </c>
      <c r="I18" s="15">
        <f t="shared" si="2"/>
        <v>0.76287934980317029</v>
      </c>
      <c r="J18" s="16">
        <f t="shared" si="3"/>
        <v>851.29391280836035</v>
      </c>
      <c r="K18" s="17">
        <f t="shared" si="4"/>
        <v>-0.9581235833366798</v>
      </c>
      <c r="L18" s="19">
        <v>5.0598221846833793</v>
      </c>
      <c r="M18" s="19">
        <v>0.19591342</v>
      </c>
    </row>
    <row r="19" spans="1:13" s="1" customFormat="1" x14ac:dyDescent="0.15">
      <c r="A19" s="12" t="s">
        <v>1</v>
      </c>
      <c r="B19" s="12">
        <v>97</v>
      </c>
      <c r="C19" s="13">
        <v>5.9537034218553747E-2</v>
      </c>
      <c r="D19" s="13">
        <v>2.0269984874484144E-3</v>
      </c>
      <c r="E19" s="13">
        <v>0.28278781239123418</v>
      </c>
      <c r="F19" s="13">
        <v>2.2410066037920714E-5</v>
      </c>
      <c r="G19" s="14">
        <f t="shared" si="0"/>
        <v>0.2827841381912779</v>
      </c>
      <c r="H19" s="15">
        <f t="shared" si="1"/>
        <v>2.5579947367360134</v>
      </c>
      <c r="I19" s="15">
        <f t="shared" si="2"/>
        <v>0.79268231465853811</v>
      </c>
      <c r="J19" s="16">
        <f t="shared" si="3"/>
        <v>676.31663942390151</v>
      </c>
      <c r="K19" s="17">
        <f t="shared" si="4"/>
        <v>-0.93894582869131282</v>
      </c>
      <c r="L19" s="19">
        <v>4.9425714452134324</v>
      </c>
      <c r="M19" s="19">
        <v>0.23573659999999999</v>
      </c>
    </row>
    <row r="20" spans="1:13" s="1" customFormat="1" x14ac:dyDescent="0.15">
      <c r="A20" s="20" t="s">
        <v>0</v>
      </c>
      <c r="B20" s="20">
        <v>97</v>
      </c>
      <c r="C20" s="21">
        <v>5.196630933816726E-2</v>
      </c>
      <c r="D20" s="21">
        <v>1.8363916622219367E-3</v>
      </c>
      <c r="E20" s="21">
        <v>0.28271381344837193</v>
      </c>
      <c r="F20" s="21">
        <v>2.0621402426679411E-5</v>
      </c>
      <c r="G20" s="22">
        <f t="shared" si="0"/>
        <v>0.28271048474822397</v>
      </c>
      <c r="H20" s="23">
        <f t="shared" si="1"/>
        <v>-4.7253352393195058E-2</v>
      </c>
      <c r="I20" s="23">
        <f t="shared" si="2"/>
        <v>0.72941422749158891</v>
      </c>
      <c r="J20" s="24">
        <f t="shared" si="3"/>
        <v>779.75377429900504</v>
      </c>
      <c r="K20" s="25">
        <f t="shared" si="4"/>
        <v>-0.94468699812584522</v>
      </c>
      <c r="L20" s="26">
        <v>4.4875135627498315</v>
      </c>
      <c r="M20" s="26">
        <v>0.21687319999999999</v>
      </c>
    </row>
    <row r="21" spans="1:13" s="3" customFormat="1" x14ac:dyDescent="0.15">
      <c r="A21" s="12" t="s">
        <v>120</v>
      </c>
      <c r="B21" s="12">
        <v>95</v>
      </c>
      <c r="C21" s="13">
        <v>4.8323504731403809E-2</v>
      </c>
      <c r="D21" s="13">
        <v>1.7796175808862005E-3</v>
      </c>
      <c r="E21" s="13">
        <v>0.28277608311622748</v>
      </c>
      <c r="F21" s="13">
        <v>1.6774222485794289E-5</v>
      </c>
      <c r="G21" s="14">
        <f t="shared" si="0"/>
        <v>0.28277292389665842</v>
      </c>
      <c r="H21" s="15">
        <f t="shared" si="1"/>
        <v>2.1173881338154565</v>
      </c>
      <c r="I21" s="15">
        <f t="shared" si="2"/>
        <v>0.59333029515550084</v>
      </c>
      <c r="J21" s="16">
        <f t="shared" si="3"/>
        <v>688.71548514771632</v>
      </c>
      <c r="K21" s="17">
        <f t="shared" si="4"/>
        <v>-0.94639706081668074</v>
      </c>
      <c r="L21" s="18">
        <v>5.2329556964148791</v>
      </c>
      <c r="M21" s="18">
        <v>0.17696839999999997</v>
      </c>
    </row>
    <row r="22" spans="1:13" s="3" customFormat="1" x14ac:dyDescent="0.15">
      <c r="A22" s="12" t="s">
        <v>121</v>
      </c>
      <c r="B22" s="12">
        <v>95</v>
      </c>
      <c r="C22" s="13">
        <v>4.217422887962706E-2</v>
      </c>
      <c r="D22" s="13">
        <v>1.7781399448642396E-3</v>
      </c>
      <c r="E22" s="13">
        <v>0.28272248893430141</v>
      </c>
      <c r="F22" s="13">
        <v>1.4912520702077951E-5</v>
      </c>
      <c r="G22" s="14">
        <f t="shared" si="0"/>
        <v>0.28271933233786706</v>
      </c>
      <c r="H22" s="15">
        <f t="shared" si="1"/>
        <v>0.22177148616187026</v>
      </c>
      <c r="I22" s="15">
        <f t="shared" si="2"/>
        <v>0.52747901234585637</v>
      </c>
      <c r="J22" s="16">
        <f t="shared" si="3"/>
        <v>766.01561514262528</v>
      </c>
      <c r="K22" s="17">
        <f t="shared" si="4"/>
        <v>-0.94644156792577594</v>
      </c>
      <c r="L22" s="18">
        <v>4.489724137602086</v>
      </c>
      <c r="M22" s="18">
        <v>0.20785999999999999</v>
      </c>
    </row>
    <row r="23" spans="1:13" s="3" customFormat="1" x14ac:dyDescent="0.15">
      <c r="A23" s="12" t="s">
        <v>122</v>
      </c>
      <c r="B23" s="12">
        <v>95</v>
      </c>
      <c r="C23" s="13">
        <v>2.5669762739875816E-2</v>
      </c>
      <c r="D23" s="13">
        <v>1.0547532368663521E-3</v>
      </c>
      <c r="E23" s="13">
        <v>0.28271115952306741</v>
      </c>
      <c r="F23" s="13">
        <v>1.4419684553593582E-5</v>
      </c>
      <c r="G23" s="14">
        <f t="shared" si="0"/>
        <v>0.28270928709996807</v>
      </c>
      <c r="H23" s="15">
        <f t="shared" si="1"/>
        <v>-0.13354417586430856</v>
      </c>
      <c r="I23" s="15">
        <f t="shared" si="2"/>
        <v>0.51004663253265359</v>
      </c>
      <c r="J23" s="16">
        <f t="shared" si="3"/>
        <v>767.30159255407546</v>
      </c>
      <c r="K23" s="17">
        <f t="shared" si="4"/>
        <v>-0.96823032419077248</v>
      </c>
      <c r="L23" s="19">
        <v>4.561726591458549</v>
      </c>
      <c r="M23" s="19">
        <v>0.19507732</v>
      </c>
    </row>
    <row r="24" spans="1:13" s="3" customFormat="1" x14ac:dyDescent="0.15">
      <c r="A24" s="12" t="s">
        <v>123</v>
      </c>
      <c r="B24" s="12">
        <v>95</v>
      </c>
      <c r="C24" s="13">
        <v>2.4698152571474782E-2</v>
      </c>
      <c r="D24" s="13">
        <v>1.0076993403541987E-3</v>
      </c>
      <c r="E24" s="13">
        <v>0.28272075420022114</v>
      </c>
      <c r="F24" s="13">
        <v>1.317595301753149E-5</v>
      </c>
      <c r="G24" s="14">
        <f t="shared" si="0"/>
        <v>0.28271896530832102</v>
      </c>
      <c r="H24" s="15">
        <f t="shared" si="1"/>
        <v>0.20878908122190509</v>
      </c>
      <c r="I24" s="15">
        <f t="shared" si="2"/>
        <v>0.46605391692327902</v>
      </c>
      <c r="J24" s="16">
        <f t="shared" si="3"/>
        <v>752.79272635194047</v>
      </c>
      <c r="K24" s="17">
        <f t="shared" si="4"/>
        <v>-0.96964761023029522</v>
      </c>
      <c r="L24" s="19">
        <v>5.0749210217901455</v>
      </c>
      <c r="M24" s="19">
        <v>0.24936159999999999</v>
      </c>
    </row>
    <row r="25" spans="1:13" s="3" customFormat="1" x14ac:dyDescent="0.15">
      <c r="A25" s="12" t="s">
        <v>124</v>
      </c>
      <c r="B25" s="12">
        <v>95</v>
      </c>
      <c r="C25" s="13">
        <v>3.3971285016780414E-2</v>
      </c>
      <c r="D25" s="13">
        <v>1.3803692274539398E-3</v>
      </c>
      <c r="E25" s="13">
        <v>0.28271564326624715</v>
      </c>
      <c r="F25" s="13">
        <v>1.5153135470979926E-5</v>
      </c>
      <c r="G25" s="14">
        <f t="shared" si="0"/>
        <v>0.28271319280187623</v>
      </c>
      <c r="H25" s="15">
        <f t="shared" si="1"/>
        <v>4.6065651271298691E-3</v>
      </c>
      <c r="I25" s="15">
        <f t="shared" si="2"/>
        <v>0.53598993033161013</v>
      </c>
      <c r="J25" s="16">
        <f t="shared" si="3"/>
        <v>767.60745141018492</v>
      </c>
      <c r="K25" s="17">
        <f t="shared" si="4"/>
        <v>-0.95842261363090542</v>
      </c>
      <c r="L25" s="18">
        <v>5.1513057577772399</v>
      </c>
      <c r="M25" s="18">
        <v>0.33993479999999998</v>
      </c>
    </row>
    <row r="26" spans="1:13" s="3" customFormat="1" x14ac:dyDescent="0.15">
      <c r="A26" s="12" t="s">
        <v>125</v>
      </c>
      <c r="B26" s="12">
        <v>95</v>
      </c>
      <c r="C26" s="13">
        <v>4.8746004261597323E-2</v>
      </c>
      <c r="D26" s="13">
        <v>1.9937514047502903E-3</v>
      </c>
      <c r="E26" s="13">
        <v>0.28275293381653521</v>
      </c>
      <c r="F26" s="13">
        <v>1.3289333437574331E-5</v>
      </c>
      <c r="G26" s="14">
        <f t="shared" si="0"/>
        <v>0.2827493944614955</v>
      </c>
      <c r="H26" s="15">
        <f t="shared" si="1"/>
        <v>1.2851154772519635</v>
      </c>
      <c r="I26" s="15">
        <f t="shared" si="2"/>
        <v>0.47006435842933653</v>
      </c>
      <c r="J26" s="16">
        <f t="shared" si="3"/>
        <v>726.34996243716444</v>
      </c>
      <c r="K26" s="17">
        <f t="shared" si="4"/>
        <v>-0.93994724684487074</v>
      </c>
      <c r="L26" s="19">
        <v>5.2028097840157743</v>
      </c>
      <c r="M26" s="19">
        <v>0.25651639999999998</v>
      </c>
    </row>
    <row r="27" spans="1:13" s="3" customFormat="1" x14ac:dyDescent="0.15">
      <c r="A27" s="12" t="s">
        <v>126</v>
      </c>
      <c r="B27" s="12">
        <v>95</v>
      </c>
      <c r="C27" s="13">
        <v>2.4156877377278469E-2</v>
      </c>
      <c r="D27" s="13">
        <v>1.0203187646382506E-3</v>
      </c>
      <c r="E27" s="13">
        <v>0.28270356163036692</v>
      </c>
      <c r="F27" s="13">
        <v>1.5325521851084755E-5</v>
      </c>
      <c r="G27" s="14">
        <f t="shared" si="0"/>
        <v>0.28270175033616385</v>
      </c>
      <c r="H27" s="15">
        <f t="shared" si="1"/>
        <v>-0.40013121417548092</v>
      </c>
      <c r="I27" s="15">
        <f t="shared" si="2"/>
        <v>0.54208750426536512</v>
      </c>
      <c r="J27" s="16">
        <f t="shared" si="3"/>
        <v>777.33112170751451</v>
      </c>
      <c r="K27" s="17">
        <f t="shared" si="4"/>
        <v>-0.96926750708920928</v>
      </c>
      <c r="L27" s="19">
        <v>5.161658190788633</v>
      </c>
      <c r="M27" s="19">
        <v>0.20723920000000001</v>
      </c>
    </row>
    <row r="28" spans="1:13" s="3" customFormat="1" x14ac:dyDescent="0.15">
      <c r="A28" s="12" t="s">
        <v>127</v>
      </c>
      <c r="B28" s="12">
        <v>95</v>
      </c>
      <c r="C28" s="13">
        <v>5.905713289065849E-2</v>
      </c>
      <c r="D28" s="13">
        <v>2.0392959230579664E-3</v>
      </c>
      <c r="E28" s="13">
        <v>0.28279618123663819</v>
      </c>
      <c r="F28" s="13">
        <v>1.6460141461926261E-5</v>
      </c>
      <c r="G28" s="14">
        <f t="shared" si="0"/>
        <v>0.28279256102988343</v>
      </c>
      <c r="H28" s="15">
        <f t="shared" si="1"/>
        <v>2.811984027144554</v>
      </c>
      <c r="I28" s="15">
        <f t="shared" si="2"/>
        <v>0.58222076165836389</v>
      </c>
      <c r="J28" s="16">
        <f t="shared" si="3"/>
        <v>664.3693920464699</v>
      </c>
      <c r="K28" s="17">
        <f t="shared" si="4"/>
        <v>-0.93857542400427807</v>
      </c>
      <c r="L28" s="19">
        <v>4.5506032719528458</v>
      </c>
      <c r="M28" s="19">
        <v>0.375946</v>
      </c>
    </row>
    <row r="29" spans="1:13" s="3" customFormat="1" x14ac:dyDescent="0.15">
      <c r="A29" s="12" t="s">
        <v>128</v>
      </c>
      <c r="B29" s="12">
        <v>95</v>
      </c>
      <c r="C29" s="13">
        <v>4.3413836414140004E-2</v>
      </c>
      <c r="D29" s="13">
        <v>1.7968949391788203E-3</v>
      </c>
      <c r="E29" s="13">
        <v>0.28270940976316861</v>
      </c>
      <c r="F29" s="13">
        <v>1.4480001162786193E-5</v>
      </c>
      <c r="G29" s="14">
        <f t="shared" si="0"/>
        <v>0.28270621987242112</v>
      </c>
      <c r="H29" s="15">
        <f t="shared" si="1"/>
        <v>-0.24203677677525626</v>
      </c>
      <c r="I29" s="15">
        <f t="shared" si="2"/>
        <v>0.51218012465518503</v>
      </c>
      <c r="J29" s="16">
        <f t="shared" si="3"/>
        <v>785.26903457337255</v>
      </c>
      <c r="K29" s="17">
        <f t="shared" si="4"/>
        <v>-0.94587665845846924</v>
      </c>
      <c r="L29" s="19">
        <v>5.3354735480313762</v>
      </c>
      <c r="M29" s="19">
        <v>0.24428040000000001</v>
      </c>
    </row>
    <row r="30" spans="1:13" s="3" customFormat="1" x14ac:dyDescent="0.15">
      <c r="A30" s="12" t="s">
        <v>129</v>
      </c>
      <c r="B30" s="12">
        <v>95</v>
      </c>
      <c r="C30" s="13">
        <v>5.2544867824438894E-2</v>
      </c>
      <c r="D30" s="13">
        <v>2.0227061437761628E-3</v>
      </c>
      <c r="E30" s="13">
        <v>0.28273575512447252</v>
      </c>
      <c r="F30" s="13">
        <v>1.697703708979946E-5</v>
      </c>
      <c r="G30" s="14">
        <f t="shared" si="0"/>
        <v>0.28273216436828957</v>
      </c>
      <c r="H30" s="15">
        <f t="shared" si="1"/>
        <v>0.67566032688093358</v>
      </c>
      <c r="I30" s="15">
        <f t="shared" si="2"/>
        <v>0.60050416261541695</v>
      </c>
      <c r="J30" s="16">
        <f t="shared" si="3"/>
        <v>751.87130408031942</v>
      </c>
      <c r="K30" s="17">
        <f t="shared" si="4"/>
        <v>-0.93907511615132044</v>
      </c>
      <c r="L30" s="19">
        <v>5.9029636130791596</v>
      </c>
      <c r="M30" s="19">
        <v>0.18028116</v>
      </c>
    </row>
    <row r="31" spans="1:13" s="3" customFormat="1" x14ac:dyDescent="0.15">
      <c r="A31" s="12" t="s">
        <v>130</v>
      </c>
      <c r="B31" s="12">
        <v>95</v>
      </c>
      <c r="C31" s="13">
        <v>7.6973229497754952E-2</v>
      </c>
      <c r="D31" s="13">
        <v>2.9629650659701696E-3</v>
      </c>
      <c r="E31" s="13">
        <v>0.28272935256304604</v>
      </c>
      <c r="F31" s="13">
        <v>1.2115137115956683E-5</v>
      </c>
      <c r="G31" s="14">
        <f t="shared" si="0"/>
        <v>0.28272409263680159</v>
      </c>
      <c r="H31" s="15">
        <f t="shared" si="1"/>
        <v>0.39015065093517265</v>
      </c>
      <c r="I31" s="15">
        <f t="shared" si="2"/>
        <v>0.42853121132425254</v>
      </c>
      <c r="J31" s="16">
        <f t="shared" si="3"/>
        <v>781.21582668251324</v>
      </c>
      <c r="K31" s="17">
        <f t="shared" si="4"/>
        <v>-0.91075406427800698</v>
      </c>
      <c r="L31" s="19">
        <v>5.0526944525343707</v>
      </c>
      <c r="M31" s="19">
        <v>0.2211282</v>
      </c>
    </row>
    <row r="32" spans="1:13" s="3" customFormat="1" x14ac:dyDescent="0.15">
      <c r="A32" s="12" t="s">
        <v>131</v>
      </c>
      <c r="B32" s="12">
        <v>95</v>
      </c>
      <c r="C32" s="13">
        <v>3.3311276891207123E-2</v>
      </c>
      <c r="D32" s="13">
        <v>1.360072066563123E-3</v>
      </c>
      <c r="E32" s="13">
        <v>0.28267042974687068</v>
      </c>
      <c r="F32" s="13">
        <v>1.5940813711316264E-5</v>
      </c>
      <c r="G32" s="14">
        <f t="shared" si="0"/>
        <v>0.28266801531450381</v>
      </c>
      <c r="H32" s="15">
        <f t="shared" si="1"/>
        <v>-1.5933913116605858</v>
      </c>
      <c r="I32" s="15">
        <f t="shared" si="2"/>
        <v>0.56385133274368104</v>
      </c>
      <c r="J32" s="16">
        <f t="shared" si="3"/>
        <v>831.60260539045282</v>
      </c>
      <c r="K32" s="17">
        <f t="shared" si="4"/>
        <v>-0.95903397389870115</v>
      </c>
      <c r="L32" s="18">
        <v>5.7788811072904869</v>
      </c>
      <c r="M32" s="18">
        <v>0.29990099999999997</v>
      </c>
    </row>
    <row r="33" spans="1:13" s="3" customFormat="1" x14ac:dyDescent="0.15">
      <c r="A33" s="12" t="s">
        <v>132</v>
      </c>
      <c r="B33" s="12">
        <v>95</v>
      </c>
      <c r="C33" s="13">
        <v>2.8512712052059391E-2</v>
      </c>
      <c r="D33" s="13">
        <v>1.1882007857260096E-3</v>
      </c>
      <c r="E33" s="13">
        <v>0.28269132473690456</v>
      </c>
      <c r="F33" s="13">
        <v>1.3856920145306634E-5</v>
      </c>
      <c r="G33" s="14">
        <f t="shared" si="0"/>
        <v>0.28268921541453412</v>
      </c>
      <c r="H33" s="15">
        <f t="shared" si="1"/>
        <v>-0.84351085556377825</v>
      </c>
      <c r="I33" s="15">
        <f t="shared" si="2"/>
        <v>0.49014078159054997</v>
      </c>
      <c r="J33" s="16">
        <f t="shared" si="3"/>
        <v>798.16843922480416</v>
      </c>
      <c r="K33" s="17">
        <f t="shared" si="4"/>
        <v>-0.96421081970704792</v>
      </c>
      <c r="L33" s="19">
        <v>5.3196269906650668</v>
      </c>
      <c r="M33" s="19">
        <v>0.2464914</v>
      </c>
    </row>
    <row r="34" spans="1:13" s="3" customFormat="1" x14ac:dyDescent="0.15">
      <c r="A34" s="12" t="s">
        <v>133</v>
      </c>
      <c r="B34" s="12">
        <v>95</v>
      </c>
      <c r="C34" s="13">
        <v>3.4797609907869557E-2</v>
      </c>
      <c r="D34" s="13">
        <v>1.4073862133024936E-3</v>
      </c>
      <c r="E34" s="13">
        <v>0.28270480116117414</v>
      </c>
      <c r="F34" s="13">
        <v>1.3580442299569876E-5</v>
      </c>
      <c r="G34" s="14">
        <f t="shared" si="0"/>
        <v>0.28270230273560565</v>
      </c>
      <c r="H34" s="15">
        <f t="shared" si="1"/>
        <v>-0.38059198819273554</v>
      </c>
      <c r="I34" s="15">
        <f t="shared" si="2"/>
        <v>0.48036133089148642</v>
      </c>
      <c r="J34" s="16">
        <f t="shared" si="3"/>
        <v>783.63665225320915</v>
      </c>
      <c r="K34" s="17">
        <f t="shared" si="4"/>
        <v>-0.95760884899691279</v>
      </c>
      <c r="L34" s="19">
        <v>5.3009686440933725</v>
      </c>
      <c r="M34" s="19">
        <v>0.20334060000000001</v>
      </c>
    </row>
    <row r="35" spans="1:13" s="3" customFormat="1" x14ac:dyDescent="0.15">
      <c r="A35" s="12" t="s">
        <v>134</v>
      </c>
      <c r="B35" s="12">
        <v>95</v>
      </c>
      <c r="C35" s="13">
        <v>4.3661002845952306E-2</v>
      </c>
      <c r="D35" s="13">
        <v>1.7363687862018706E-3</v>
      </c>
      <c r="E35" s="13">
        <v>0.28270504288556564</v>
      </c>
      <c r="F35" s="13">
        <v>1.2099203084387999E-5</v>
      </c>
      <c r="G35" s="14">
        <f t="shared" ref="G35:G53" si="5">E35-D35*(EXP(1.867*B35*0.00001)-1)</f>
        <v>0.28270196044228829</v>
      </c>
      <c r="H35" s="15">
        <f t="shared" si="1"/>
        <v>-0.39269943431619048</v>
      </c>
      <c r="I35" s="15">
        <f t="shared" si="2"/>
        <v>0.42796759988642463</v>
      </c>
      <c r="J35" s="16">
        <f t="shared" si="3"/>
        <v>790.2686155465168</v>
      </c>
      <c r="K35" s="17">
        <f t="shared" si="4"/>
        <v>-0.94769973535536534</v>
      </c>
      <c r="L35" s="19">
        <v>4.6081177984400972</v>
      </c>
      <c r="M35" s="19">
        <v>0.35642879999999999</v>
      </c>
    </row>
    <row r="36" spans="1:13" s="3" customFormat="1" x14ac:dyDescent="0.15">
      <c r="A36" s="12" t="s">
        <v>135</v>
      </c>
      <c r="B36" s="12">
        <v>95</v>
      </c>
      <c r="C36" s="13">
        <v>5.9912392087625561E-2</v>
      </c>
      <c r="D36" s="13">
        <v>2.3698514664627431E-3</v>
      </c>
      <c r="E36" s="13">
        <v>0.28272509922220285</v>
      </c>
      <c r="F36" s="13">
        <v>3.4758735907928347E-5</v>
      </c>
      <c r="G36" s="14">
        <f t="shared" si="5"/>
        <v>0.2827208922053645</v>
      </c>
      <c r="H36" s="15">
        <f t="shared" si="1"/>
        <v>0.27694642160014382</v>
      </c>
      <c r="I36" s="15">
        <f t="shared" si="2"/>
        <v>1.2294704599839863</v>
      </c>
      <c r="J36" s="16">
        <f t="shared" si="3"/>
        <v>774.68009959655126</v>
      </c>
      <c r="K36" s="17">
        <f t="shared" si="4"/>
        <v>-0.92861893173304988</v>
      </c>
      <c r="L36" s="19">
        <v>4.3427102007629239</v>
      </c>
      <c r="M36" s="19">
        <v>0.22539759999999998</v>
      </c>
    </row>
    <row r="37" spans="1:13" s="3" customFormat="1" x14ac:dyDescent="0.15">
      <c r="A37" s="12" t="s">
        <v>136</v>
      </c>
      <c r="B37" s="12">
        <v>95</v>
      </c>
      <c r="C37" s="13">
        <v>4.646711546862297E-2</v>
      </c>
      <c r="D37" s="13">
        <v>1.8783661201508925E-3</v>
      </c>
      <c r="E37" s="13">
        <v>0.28273293027867119</v>
      </c>
      <c r="F37" s="13">
        <v>1.9395334797071431E-5</v>
      </c>
      <c r="G37" s="14">
        <f t="shared" si="5"/>
        <v>0.28272959575834034</v>
      </c>
      <c r="H37" s="15">
        <f t="shared" si="1"/>
        <v>0.58480460461973749</v>
      </c>
      <c r="I37" s="15">
        <f t="shared" si="2"/>
        <v>0.68604310748422936</v>
      </c>
      <c r="J37" s="16">
        <f t="shared" si="3"/>
        <v>753.00563227017039</v>
      </c>
      <c r="K37" s="17">
        <f t="shared" si="4"/>
        <v>-0.94342270722437072</v>
      </c>
      <c r="L37" s="19"/>
      <c r="M37" s="19"/>
    </row>
    <row r="38" spans="1:13" s="3" customFormat="1" x14ac:dyDescent="0.15">
      <c r="A38" s="12" t="s">
        <v>137</v>
      </c>
      <c r="B38" s="12">
        <v>95</v>
      </c>
      <c r="C38" s="13">
        <v>0.15931110241367996</v>
      </c>
      <c r="D38" s="13">
        <v>4.607220554864646E-3</v>
      </c>
      <c r="E38" s="13">
        <v>0.2826770192078959</v>
      </c>
      <c r="F38" s="13">
        <v>2.3676906778173553E-5</v>
      </c>
      <c r="G38" s="14">
        <f t="shared" si="5"/>
        <v>0.28266884036009615</v>
      </c>
      <c r="H38" s="15">
        <f t="shared" si="1"/>
        <v>-1.564208167986747</v>
      </c>
      <c r="I38" s="15">
        <f t="shared" ref="I38:I53" si="6">(F38/(0.282772-0.0332*(EXP(0.00001867*B38) -1)))*10000</f>
        <v>0.83748895657966371</v>
      </c>
      <c r="J38" s="16">
        <f t="shared" si="3"/>
        <v>900.56630812869707</v>
      </c>
      <c r="K38" s="17">
        <f t="shared" si="4"/>
        <v>-0.86122829654022148</v>
      </c>
      <c r="L38" s="18">
        <v>5.5080753675697087</v>
      </c>
      <c r="M38" s="18">
        <v>0.24372660000000002</v>
      </c>
    </row>
    <row r="39" spans="1:13" s="3" customFormat="1" x14ac:dyDescent="0.15">
      <c r="A39" s="20" t="s">
        <v>138</v>
      </c>
      <c r="B39" s="20">
        <v>96</v>
      </c>
      <c r="C39" s="21">
        <v>5.5614340959795124E-2</v>
      </c>
      <c r="D39" s="21">
        <v>2.1668750804540275E-3</v>
      </c>
      <c r="E39" s="21">
        <v>0.28271763473258721</v>
      </c>
      <c r="F39" s="21">
        <v>1.428320248383775E-5</v>
      </c>
      <c r="G39" s="22">
        <f t="shared" si="5"/>
        <v>0.28271374751651607</v>
      </c>
      <c r="H39" s="23">
        <f t="shared" ref="H39:H53" si="7">((E39-D39*(EXP(0.00001867*B39) -1))/(0.282772-0.0332*(EXP(0.00001867*B39) -1))-1)*10000</f>
        <v>4.619175598685743E-2</v>
      </c>
      <c r="I39" s="23">
        <f t="shared" si="6"/>
        <v>0.50522015946973742</v>
      </c>
      <c r="J39" s="24">
        <f t="shared" ref="J39:J53" si="8">10000/0.1867*LN(1+(E39-0.28325)/(D39-0.0384))</f>
        <v>781.2471926008011</v>
      </c>
      <c r="K39" s="25">
        <f t="shared" ref="K39:K53" si="9">D39/0.0332-1</f>
        <v>-0.93473267829957751</v>
      </c>
      <c r="L39" s="27">
        <v>4.7279456086293488</v>
      </c>
      <c r="M39" s="27">
        <v>0.28948699999999999</v>
      </c>
    </row>
    <row r="40" spans="1:13" s="3" customFormat="1" x14ac:dyDescent="0.15">
      <c r="A40" s="12" t="s">
        <v>139</v>
      </c>
      <c r="B40" s="12">
        <v>96</v>
      </c>
      <c r="C40" s="13">
        <v>5.3720091001586409E-2</v>
      </c>
      <c r="D40" s="13">
        <v>2.0274825346018686E-3</v>
      </c>
      <c r="E40" s="13">
        <v>0.282786317416438</v>
      </c>
      <c r="F40" s="13">
        <v>2.2622737423507458E-5</v>
      </c>
      <c r="G40" s="14">
        <f t="shared" si="5"/>
        <v>0.28278268026044157</v>
      </c>
      <c r="H40" s="15">
        <f>((E40-D40*(EXP(0.00001867*B40) -1))/(0.282772-0.0332*(EXP(0.00001867*B40) -1))-1)*10000</f>
        <v>2.4844552979419454</v>
      </c>
      <c r="I40" s="15">
        <f t="shared" si="6"/>
        <v>0.80020310722889476</v>
      </c>
      <c r="J40" s="16">
        <f t="shared" si="8"/>
        <v>678.49940310581985</v>
      </c>
      <c r="K40" s="17">
        <f t="shared" si="9"/>
        <v>-0.93893124895777502</v>
      </c>
      <c r="L40" s="19">
        <v>4.7937384114778405</v>
      </c>
      <c r="M40" s="19">
        <v>0.2483706</v>
      </c>
    </row>
    <row r="41" spans="1:13" s="3" customFormat="1" x14ac:dyDescent="0.15">
      <c r="A41" s="12" t="s">
        <v>140</v>
      </c>
      <c r="B41" s="12">
        <v>96</v>
      </c>
      <c r="C41" s="13">
        <v>3.7478774714197541E-2</v>
      </c>
      <c r="D41" s="13">
        <v>1.5571532105949446E-3</v>
      </c>
      <c r="E41" s="13">
        <v>0.28272844016004645</v>
      </c>
      <c r="F41" s="13">
        <v>1.561098282847859E-5</v>
      </c>
      <c r="G41" s="14">
        <f t="shared" si="5"/>
        <v>0.28272564674060108</v>
      </c>
      <c r="H41" s="15">
        <f t="shared" si="7"/>
        <v>0.46708671260331514</v>
      </c>
      <c r="I41" s="15">
        <f t="shared" si="6"/>
        <v>0.552185915099072</v>
      </c>
      <c r="J41" s="16">
        <f t="shared" si="8"/>
        <v>752.92308806927645</v>
      </c>
      <c r="K41" s="17">
        <f t="shared" si="9"/>
        <v>-0.95309779486159807</v>
      </c>
      <c r="L41" s="19">
        <v>4.6159819564347471</v>
      </c>
      <c r="M41" s="19">
        <v>0.27422879999999999</v>
      </c>
    </row>
    <row r="42" spans="1:13" s="3" customFormat="1" x14ac:dyDescent="0.15">
      <c r="A42" s="12" t="s">
        <v>141</v>
      </c>
      <c r="B42" s="12">
        <v>96</v>
      </c>
      <c r="C42" s="13">
        <v>5.0359782713927465E-2</v>
      </c>
      <c r="D42" s="13">
        <v>2.0467902312269106E-3</v>
      </c>
      <c r="E42" s="13">
        <v>0.28272539074870645</v>
      </c>
      <c r="F42" s="13">
        <v>1.9883740119242029E-5</v>
      </c>
      <c r="G42" s="14">
        <f t="shared" si="5"/>
        <v>0.28272171895610848</v>
      </c>
      <c r="H42" s="15">
        <f t="shared" si="7"/>
        <v>0.32815457116308622</v>
      </c>
      <c r="I42" s="15">
        <f t="shared" si="6"/>
        <v>0.70332030686153979</v>
      </c>
      <c r="J42" s="16">
        <f t="shared" si="8"/>
        <v>767.42141961519894</v>
      </c>
      <c r="K42" s="17">
        <f t="shared" si="9"/>
        <v>-0.93834969183051475</v>
      </c>
      <c r="L42" s="18">
        <v>4.8359276482951712</v>
      </c>
      <c r="M42" s="18">
        <v>0.24557619999999999</v>
      </c>
    </row>
    <row r="43" spans="1:13" s="3" customFormat="1" x14ac:dyDescent="0.15">
      <c r="A43" s="12" t="s">
        <v>142</v>
      </c>
      <c r="B43" s="12">
        <v>96</v>
      </c>
      <c r="C43" s="13">
        <v>2.8900828730683906E-2</v>
      </c>
      <c r="D43" s="13">
        <v>1.1944577532585965E-3</v>
      </c>
      <c r="E43" s="13">
        <v>0.28272762934209045</v>
      </c>
      <c r="F43" s="13">
        <v>1.619089078484798E-5</v>
      </c>
      <c r="G43" s="14">
        <f t="shared" si="5"/>
        <v>0.28272548657187879</v>
      </c>
      <c r="H43" s="15">
        <f t="shared" si="7"/>
        <v>0.46142128375503688</v>
      </c>
      <c r="I43" s="15">
        <f t="shared" si="6"/>
        <v>0.57269820500928204</v>
      </c>
      <c r="J43" s="16">
        <f t="shared" si="8"/>
        <v>746.78524563475128</v>
      </c>
      <c r="K43" s="17">
        <f t="shared" si="9"/>
        <v>-0.96402235682956039</v>
      </c>
      <c r="L43" s="19">
        <v>4.7054087820154971</v>
      </c>
      <c r="M43" s="19">
        <v>0.2324196</v>
      </c>
    </row>
    <row r="44" spans="1:13" s="3" customFormat="1" x14ac:dyDescent="0.15">
      <c r="A44" s="12" t="s">
        <v>143</v>
      </c>
      <c r="B44" s="12">
        <v>96</v>
      </c>
      <c r="C44" s="13">
        <v>6.6828634801689921E-2</v>
      </c>
      <c r="D44" s="13">
        <v>2.617185767404251E-3</v>
      </c>
      <c r="E44" s="13">
        <v>0.28274419777910786</v>
      </c>
      <c r="F44" s="13">
        <v>1.7132112981255612E-5</v>
      </c>
      <c r="G44" s="14">
        <f t="shared" si="5"/>
        <v>0.28273950273846249</v>
      </c>
      <c r="H44" s="15">
        <f t="shared" si="7"/>
        <v>0.9571959480547676</v>
      </c>
      <c r="I44" s="15">
        <f t="shared" si="6"/>
        <v>0.60599076868354229</v>
      </c>
      <c r="J44" s="16">
        <f t="shared" si="8"/>
        <v>751.8139790741476</v>
      </c>
      <c r="K44" s="17">
        <f t="shared" si="9"/>
        <v>-0.9211691033914382</v>
      </c>
      <c r="L44" s="19">
        <v>4.8610968793148404</v>
      </c>
      <c r="M44" s="19">
        <v>0.20283820000000002</v>
      </c>
    </row>
    <row r="45" spans="1:13" s="3" customFormat="1" x14ac:dyDescent="0.15">
      <c r="A45" s="12" t="s">
        <v>144</v>
      </c>
      <c r="B45" s="12">
        <v>96</v>
      </c>
      <c r="C45" s="13">
        <v>5.5155270126135116E-2</v>
      </c>
      <c r="D45" s="13">
        <v>2.1090020541603351E-3</v>
      </c>
      <c r="E45" s="13">
        <v>0.28271722810694799</v>
      </c>
      <c r="F45" s="13">
        <v>1.3077898982966826E-5</v>
      </c>
      <c r="G45" s="14">
        <f t="shared" si="5"/>
        <v>0.2827134447108709</v>
      </c>
      <c r="H45" s="15">
        <f t="shared" si="7"/>
        <v>3.5481026616768219E-2</v>
      </c>
      <c r="I45" s="15">
        <f t="shared" si="6"/>
        <v>0.46258660949321811</v>
      </c>
      <c r="J45" s="16">
        <f t="shared" si="8"/>
        <v>780.60182915911059</v>
      </c>
      <c r="K45" s="17">
        <f t="shared" si="9"/>
        <v>-0.93647584174215859</v>
      </c>
      <c r="L45" s="19">
        <v>4.8611011893977869</v>
      </c>
      <c r="M45" s="19">
        <v>0.25049080000000001</v>
      </c>
    </row>
    <row r="46" spans="1:13" s="3" customFormat="1" x14ac:dyDescent="0.15">
      <c r="A46" s="12" t="s">
        <v>145</v>
      </c>
      <c r="B46" s="12">
        <v>96</v>
      </c>
      <c r="C46" s="13">
        <v>4.9892052993582708E-2</v>
      </c>
      <c r="D46" s="13">
        <v>2.0680622057369378E-3</v>
      </c>
      <c r="E46" s="13">
        <v>0.28275011521665028</v>
      </c>
      <c r="F46" s="13">
        <v>1.5161929139217821E-5</v>
      </c>
      <c r="G46" s="14">
        <f t="shared" si="5"/>
        <v>0.28274640526367939</v>
      </c>
      <c r="H46" s="15">
        <f t="shared" si="7"/>
        <v>1.2013495189910905</v>
      </c>
      <c r="I46" s="15">
        <f t="shared" si="6"/>
        <v>0.53630215396388425</v>
      </c>
      <c r="J46" s="16">
        <f t="shared" si="8"/>
        <v>731.9245830175945</v>
      </c>
      <c r="K46" s="17">
        <f t="shared" si="9"/>
        <v>-0.93770896970671869</v>
      </c>
      <c r="L46" s="19">
        <v>5.0110615944686403</v>
      </c>
      <c r="M46" s="19">
        <v>0.18934038</v>
      </c>
    </row>
    <row r="47" spans="1:13" s="3" customFormat="1" x14ac:dyDescent="0.15">
      <c r="A47" s="12" t="s">
        <v>146</v>
      </c>
      <c r="B47" s="12">
        <v>96</v>
      </c>
      <c r="C47" s="13">
        <v>8.5808208466521485E-2</v>
      </c>
      <c r="D47" s="13">
        <v>3.2220621332865428E-3</v>
      </c>
      <c r="E47" s="13">
        <v>0.28277319053634481</v>
      </c>
      <c r="F47" s="13">
        <v>1.9893272989123176E-5</v>
      </c>
      <c r="G47" s="14">
        <f t="shared" si="5"/>
        <v>0.2827674103915549</v>
      </c>
      <c r="H47" s="15">
        <f t="shared" si="7"/>
        <v>1.9443351391235097</v>
      </c>
      <c r="I47" s="15">
        <f t="shared" si="6"/>
        <v>0.70365750001181593</v>
      </c>
      <c r="J47" s="16">
        <f t="shared" si="8"/>
        <v>721.11312198120413</v>
      </c>
      <c r="K47" s="17">
        <f t="shared" si="9"/>
        <v>-0.9029499357443812</v>
      </c>
      <c r="L47" s="19">
        <v>5.116837544405862</v>
      </c>
      <c r="M47" s="19">
        <v>0.25614199999999998</v>
      </c>
    </row>
    <row r="48" spans="1:13" s="3" customFormat="1" x14ac:dyDescent="0.15">
      <c r="A48" s="12" t="s">
        <v>147</v>
      </c>
      <c r="B48" s="12">
        <v>96</v>
      </c>
      <c r="C48" s="13">
        <v>4.8611587706869859E-2</v>
      </c>
      <c r="D48" s="13">
        <v>1.9210948278922332E-3</v>
      </c>
      <c r="E48" s="13">
        <v>0.28271538661893775</v>
      </c>
      <c r="F48" s="13">
        <v>2.4055167736477525E-5</v>
      </c>
      <c r="G48" s="14">
        <f t="shared" si="5"/>
        <v>0.28271194031473845</v>
      </c>
      <c r="H48" s="15">
        <f t="shared" si="7"/>
        <v>-1.7731917385521712E-2</v>
      </c>
      <c r="I48" s="15">
        <f t="shared" si="6"/>
        <v>0.85087050286141641</v>
      </c>
      <c r="J48" s="16">
        <f t="shared" si="8"/>
        <v>779.27472896815664</v>
      </c>
      <c r="K48" s="17">
        <f t="shared" si="9"/>
        <v>-0.94213569795505325</v>
      </c>
      <c r="L48" s="18">
        <v>4.7211345819471591</v>
      </c>
      <c r="M48" s="18">
        <v>0.27771239999999997</v>
      </c>
    </row>
    <row r="49" spans="1:13" s="3" customFormat="1" x14ac:dyDescent="0.15">
      <c r="A49" s="12" t="s">
        <v>148</v>
      </c>
      <c r="B49" s="12">
        <v>96</v>
      </c>
      <c r="C49" s="13">
        <v>5.7871826706518054E-2</v>
      </c>
      <c r="D49" s="13">
        <v>2.2430742444460913E-3</v>
      </c>
      <c r="E49" s="13">
        <v>0.28279888076883181</v>
      </c>
      <c r="F49" s="13">
        <v>2.7397000785538788E-5</v>
      </c>
      <c r="G49" s="14">
        <f t="shared" si="5"/>
        <v>0.28279485685701039</v>
      </c>
      <c r="H49" s="15">
        <f t="shared" si="7"/>
        <v>2.9151613715461266</v>
      </c>
      <c r="I49" s="15">
        <f t="shared" si="6"/>
        <v>0.96907658639754535</v>
      </c>
      <c r="J49" s="16">
        <f t="shared" si="8"/>
        <v>664.14089693082565</v>
      </c>
      <c r="K49" s="17">
        <f t="shared" si="9"/>
        <v>-0.9324375227576478</v>
      </c>
      <c r="L49" s="19">
        <v>4.8370666729151433</v>
      </c>
      <c r="M49" s="19">
        <v>0.224222</v>
      </c>
    </row>
    <row r="50" spans="1:13" s="3" customFormat="1" x14ac:dyDescent="0.15">
      <c r="A50" s="12" t="s">
        <v>149</v>
      </c>
      <c r="B50" s="12">
        <v>96</v>
      </c>
      <c r="C50" s="13">
        <v>6.8188439715531762E-2</v>
      </c>
      <c r="D50" s="13">
        <v>2.6590748280842362E-3</v>
      </c>
      <c r="E50" s="13">
        <v>0.2827791174316206</v>
      </c>
      <c r="F50" s="13">
        <v>1.986116917262888E-5</v>
      </c>
      <c r="G50" s="14">
        <f t="shared" si="5"/>
        <v>0.28277434724505129</v>
      </c>
      <c r="H50" s="15">
        <f t="shared" si="7"/>
        <v>2.1897029572759408</v>
      </c>
      <c r="I50" s="15">
        <f t="shared" si="6"/>
        <v>0.70252193567971399</v>
      </c>
      <c r="J50" s="16">
        <f t="shared" si="8"/>
        <v>701.06324293930368</v>
      </c>
      <c r="K50" s="17">
        <f t="shared" si="9"/>
        <v>-0.91990738469625799</v>
      </c>
      <c r="L50" s="19">
        <v>4.9177649445668488</v>
      </c>
      <c r="M50" s="19">
        <v>0.24677480000000002</v>
      </c>
    </row>
    <row r="51" spans="1:13" s="3" customFormat="1" x14ac:dyDescent="0.15">
      <c r="A51" s="12" t="s">
        <v>150</v>
      </c>
      <c r="B51" s="12">
        <v>96</v>
      </c>
      <c r="C51" s="13">
        <v>4.5682515334184971E-2</v>
      </c>
      <c r="D51" s="13">
        <v>1.8249098060407424E-3</v>
      </c>
      <c r="E51" s="13">
        <v>0.28271704305991441</v>
      </c>
      <c r="F51" s="13">
        <v>2.36139492648043E-5</v>
      </c>
      <c r="G51" s="14">
        <f t="shared" si="5"/>
        <v>0.28271376930463871</v>
      </c>
      <c r="H51" s="15">
        <f t="shared" si="7"/>
        <v>4.6962437407760405E-2</v>
      </c>
      <c r="I51" s="15">
        <f t="shared" si="6"/>
        <v>0.83526388614699409</v>
      </c>
      <c r="J51" s="16">
        <f t="shared" si="8"/>
        <v>774.84933435208393</v>
      </c>
      <c r="K51" s="17">
        <f t="shared" si="9"/>
        <v>-0.94503283716744757</v>
      </c>
      <c r="L51" s="19">
        <v>5.2698443440365681</v>
      </c>
      <c r="M51" s="19">
        <v>0.27335720000000002</v>
      </c>
    </row>
    <row r="52" spans="1:13" s="3" customFormat="1" x14ac:dyDescent="0.15">
      <c r="A52" s="12" t="s">
        <v>151</v>
      </c>
      <c r="B52" s="12">
        <v>96</v>
      </c>
      <c r="C52" s="13">
        <v>8.6357589281350636E-2</v>
      </c>
      <c r="D52" s="13">
        <v>3.3408926506394584E-3</v>
      </c>
      <c r="E52" s="13">
        <v>0.2828018816506182</v>
      </c>
      <c r="F52" s="13">
        <v>3.3180505333665867E-5</v>
      </c>
      <c r="G52" s="14">
        <f t="shared" si="5"/>
        <v>0.28279588833253511</v>
      </c>
      <c r="H52" s="15">
        <f t="shared" si="7"/>
        <v>2.9516463425927064</v>
      </c>
      <c r="I52" s="15">
        <f t="shared" si="6"/>
        <v>1.1736485718052339</v>
      </c>
      <c r="J52" s="16">
        <f t="shared" si="8"/>
        <v>680.27841818835691</v>
      </c>
      <c r="K52" s="17">
        <f t="shared" si="9"/>
        <v>-0.89937070329399216</v>
      </c>
      <c r="L52" s="19">
        <v>4.6923362276877851</v>
      </c>
      <c r="M52" s="19">
        <v>0.13973556000000001</v>
      </c>
    </row>
    <row r="53" spans="1:13" s="3" customFormat="1" x14ac:dyDescent="0.15">
      <c r="A53" s="20" t="s">
        <v>152</v>
      </c>
      <c r="B53" s="20">
        <v>96</v>
      </c>
      <c r="C53" s="21">
        <v>3.7745400075733085E-2</v>
      </c>
      <c r="D53" s="21">
        <v>1.5434011082701693E-3</v>
      </c>
      <c r="E53" s="21">
        <v>0.28273242416704125</v>
      </c>
      <c r="F53" s="21">
        <v>2.1363861471623666E-5</v>
      </c>
      <c r="G53" s="22">
        <f t="shared" si="5"/>
        <v>0.28272965541786582</v>
      </c>
      <c r="H53" s="23">
        <f t="shared" si="7"/>
        <v>0.60888016328419781</v>
      </c>
      <c r="I53" s="23">
        <f t="shared" si="6"/>
        <v>0.75567461231446442</v>
      </c>
      <c r="J53" s="24">
        <f t="shared" si="8"/>
        <v>746.9348428708721</v>
      </c>
      <c r="K53" s="25">
        <f t="shared" si="9"/>
        <v>-0.95351201481113945</v>
      </c>
      <c r="L53" s="27">
        <v>4.8796263911827387</v>
      </c>
      <c r="M53" s="27">
        <v>0.18151390000000001</v>
      </c>
    </row>
    <row r="54" spans="1:13" x14ac:dyDescent="0.15">
      <c r="A54" s="28" t="s">
        <v>22</v>
      </c>
      <c r="B54" s="28">
        <v>98</v>
      </c>
      <c r="C54" s="29">
        <v>6.5229446647191547E-2</v>
      </c>
      <c r="D54" s="29">
        <v>2.5399093316895217E-3</v>
      </c>
      <c r="E54" s="29">
        <v>0.2827471180456686</v>
      </c>
      <c r="F54" s="29">
        <v>1.7249049665184014E-5</v>
      </c>
      <c r="G54" s="29">
        <v>0.28274213405081916</v>
      </c>
      <c r="H54" s="30">
        <v>1.1038376709726627</v>
      </c>
      <c r="I54" s="30">
        <v>0.7</v>
      </c>
      <c r="J54" s="31">
        <v>746.70373700014477</v>
      </c>
      <c r="K54" s="32">
        <v>-0.92349670687682162</v>
      </c>
      <c r="L54" s="33"/>
      <c r="M54" s="33"/>
    </row>
    <row r="55" spans="1:13" x14ac:dyDescent="0.15">
      <c r="A55" s="28" t="s">
        <v>23</v>
      </c>
      <c r="B55" s="28">
        <v>98</v>
      </c>
      <c r="C55" s="29">
        <v>4.247660904679125E-2</v>
      </c>
      <c r="D55" s="29">
        <v>1.6335226897179953E-3</v>
      </c>
      <c r="E55" s="29">
        <v>0.28275665463430777</v>
      </c>
      <c r="F55" s="29">
        <v>2.3705892476067781E-5</v>
      </c>
      <c r="G55" s="29">
        <v>0.28275344921725987</v>
      </c>
      <c r="H55" s="30">
        <v>1.499814333556504</v>
      </c>
      <c r="I55" s="30">
        <v>0.7</v>
      </c>
      <c r="J55" s="31">
        <v>714.69805383901189</v>
      </c>
      <c r="K55" s="32">
        <v>-0.95079750934584351</v>
      </c>
      <c r="L55" s="33"/>
      <c r="M55" s="33"/>
    </row>
    <row r="56" spans="1:13" x14ac:dyDescent="0.15">
      <c r="A56" s="28" t="s">
        <v>24</v>
      </c>
      <c r="B56" s="28">
        <v>98</v>
      </c>
      <c r="C56" s="29">
        <v>5.5365979554152324E-2</v>
      </c>
      <c r="D56" s="29">
        <v>2.1470499542437667E-3</v>
      </c>
      <c r="E56" s="29">
        <v>0.28272702712900449</v>
      </c>
      <c r="F56" s="29">
        <v>2.0764537276701793E-5</v>
      </c>
      <c r="G56" s="29">
        <v>0.28272281403140298</v>
      </c>
      <c r="H56" s="30">
        <v>0.41860742315380506</v>
      </c>
      <c r="I56" s="30">
        <v>0.7</v>
      </c>
      <c r="J56" s="31">
        <v>767.96803856432132</v>
      </c>
      <c r="K56" s="32">
        <v>-0.93532982065530823</v>
      </c>
      <c r="L56" s="33"/>
      <c r="M56" s="33"/>
    </row>
    <row r="57" spans="1:13" x14ac:dyDescent="0.15">
      <c r="A57" s="28" t="s">
        <v>25</v>
      </c>
      <c r="B57" s="28">
        <v>98</v>
      </c>
      <c r="C57" s="29">
        <v>4.96803656041769E-2</v>
      </c>
      <c r="D57" s="29">
        <v>2.0293296438352736E-3</v>
      </c>
      <c r="E57" s="29">
        <v>0.28272023859561057</v>
      </c>
      <c r="F57" s="29">
        <v>2.324600038415445E-5</v>
      </c>
      <c r="G57" s="29">
        <v>0.28271625649736537</v>
      </c>
      <c r="H57" s="30">
        <v>0.18610238858851602</v>
      </c>
      <c r="I57" s="30">
        <v>0.7</v>
      </c>
      <c r="J57" s="31">
        <v>775.36522294957115</v>
      </c>
      <c r="K57" s="32">
        <v>-0.93887561313749179</v>
      </c>
      <c r="L57" s="33"/>
      <c r="M57" s="33"/>
    </row>
    <row r="58" spans="1:13" x14ac:dyDescent="0.15">
      <c r="A58" s="28" t="s">
        <v>26</v>
      </c>
      <c r="B58" s="28">
        <v>98</v>
      </c>
      <c r="C58" s="29">
        <v>5.5995137602549878E-2</v>
      </c>
      <c r="D58" s="29">
        <v>2.1407007301769126E-3</v>
      </c>
      <c r="E58" s="29">
        <v>0.28270889630859242</v>
      </c>
      <c r="F58" s="29">
        <v>1.9541098474838372E-5</v>
      </c>
      <c r="G58" s="29">
        <v>0.28270469566990025</v>
      </c>
      <c r="H58" s="30">
        <v>-0.22230107874721128</v>
      </c>
      <c r="I58" s="30">
        <v>0.7</v>
      </c>
      <c r="J58" s="31">
        <v>794.25818578905455</v>
      </c>
      <c r="K58" s="32">
        <v>-0.93552106234406884</v>
      </c>
      <c r="L58" s="33"/>
      <c r="M58" s="33"/>
    </row>
    <row r="59" spans="1:13" x14ac:dyDescent="0.15">
      <c r="A59" s="28" t="s">
        <v>27</v>
      </c>
      <c r="B59" s="28">
        <v>98</v>
      </c>
      <c r="C59" s="29">
        <v>5.0954840436895514E-2</v>
      </c>
      <c r="D59" s="29">
        <v>1.9871533876604456E-3</v>
      </c>
      <c r="E59" s="29">
        <v>0.28271759643440592</v>
      </c>
      <c r="F59" s="29">
        <v>2.5674634607138583E-5</v>
      </c>
      <c r="G59" s="29">
        <v>0.28271369709747862</v>
      </c>
      <c r="H59" s="30">
        <v>9.5373595916381504E-2</v>
      </c>
      <c r="I59" s="30">
        <v>0.7</v>
      </c>
      <c r="J59" s="31">
        <v>778.30834107413671</v>
      </c>
      <c r="K59" s="32">
        <v>-0.94014598229938418</v>
      </c>
      <c r="L59" s="33"/>
      <c r="M59" s="33"/>
    </row>
    <row r="60" spans="1:13" x14ac:dyDescent="0.15">
      <c r="A60" s="28" t="s">
        <v>28</v>
      </c>
      <c r="B60" s="28">
        <v>98</v>
      </c>
      <c r="C60" s="29">
        <v>3.9362096323747597E-2</v>
      </c>
      <c r="D60" s="29">
        <v>1.5251190429250159E-3</v>
      </c>
      <c r="E60" s="29">
        <v>0.28270224322487086</v>
      </c>
      <c r="F60" s="29">
        <v>2.0296638395858207E-5</v>
      </c>
      <c r="G60" s="29">
        <v>0.28269925052534423</v>
      </c>
      <c r="H60" s="30">
        <v>-0.41779934713437328</v>
      </c>
      <c r="I60" s="30">
        <v>0.7</v>
      </c>
      <c r="J60" s="31">
        <v>790.62851975824674</v>
      </c>
      <c r="K60" s="32">
        <v>-0.95406267942996936</v>
      </c>
      <c r="L60" s="33"/>
      <c r="M60" s="33"/>
    </row>
    <row r="61" spans="1:13" x14ac:dyDescent="0.15">
      <c r="A61" s="28" t="s">
        <v>29</v>
      </c>
      <c r="B61" s="28">
        <v>98</v>
      </c>
      <c r="C61" s="29">
        <v>6.2418249938126828E-2</v>
      </c>
      <c r="D61" s="29">
        <v>2.3984430523895915E-3</v>
      </c>
      <c r="E61" s="29">
        <v>0.28271215836581426</v>
      </c>
      <c r="F61" s="29">
        <v>2.6066883095819975E-5</v>
      </c>
      <c r="G61" s="29">
        <v>0.28270745196638869</v>
      </c>
      <c r="H61" s="30">
        <v>-0.12359433545827692</v>
      </c>
      <c r="I61" s="30">
        <v>0.7</v>
      </c>
      <c r="J61" s="31">
        <v>795.11558043651462</v>
      </c>
      <c r="K61" s="32">
        <v>-0.92775773938585571</v>
      </c>
      <c r="L61" s="33"/>
      <c r="M61" s="33"/>
    </row>
    <row r="62" spans="1:13" x14ac:dyDescent="0.15">
      <c r="A62" s="28" t="s">
        <v>30</v>
      </c>
      <c r="B62" s="28">
        <v>98</v>
      </c>
      <c r="C62" s="29">
        <v>4.0440470450597781E-2</v>
      </c>
      <c r="D62" s="29">
        <v>1.5623838069002745E-3</v>
      </c>
      <c r="E62" s="29">
        <v>0.28270209941304886</v>
      </c>
      <c r="F62" s="29">
        <v>2.3769567514132241E-5</v>
      </c>
      <c r="G62" s="29">
        <v>0.28269903358989162</v>
      </c>
      <c r="H62" s="30">
        <v>-0.42529755950204695</v>
      </c>
      <c r="I62" s="30">
        <v>0.7</v>
      </c>
      <c r="J62" s="31">
        <v>791.62870150124218</v>
      </c>
      <c r="K62" s="32">
        <v>-0.95294024678011224</v>
      </c>
      <c r="L62" s="33"/>
      <c r="M62" s="33"/>
    </row>
    <row r="63" spans="1:13" x14ac:dyDescent="0.15">
      <c r="A63" s="28" t="s">
        <v>31</v>
      </c>
      <c r="B63" s="28">
        <v>98</v>
      </c>
      <c r="C63" s="29">
        <v>5.1572353643087467E-2</v>
      </c>
      <c r="D63" s="29">
        <v>1.9748391289858423E-3</v>
      </c>
      <c r="E63" s="29">
        <v>0.2827025564005537</v>
      </c>
      <c r="F63" s="29">
        <v>2.4227084725383149E-5</v>
      </c>
      <c r="G63" s="29">
        <v>0.28269868122756053</v>
      </c>
      <c r="H63" s="30">
        <v>-0.43582230489058738</v>
      </c>
      <c r="I63" s="30">
        <v>0.7</v>
      </c>
      <c r="J63" s="31">
        <v>799.86327663912834</v>
      </c>
      <c r="K63" s="32">
        <v>-0.94051689370524572</v>
      </c>
      <c r="L63" s="33"/>
      <c r="M63" s="33"/>
    </row>
    <row r="64" spans="1:13" x14ac:dyDescent="0.15">
      <c r="A64" s="28" t="s">
        <v>32</v>
      </c>
      <c r="B64" s="28">
        <v>98</v>
      </c>
      <c r="C64" s="29">
        <v>7.4010600491184686E-2</v>
      </c>
      <c r="D64" s="29">
        <v>2.7717231893248074E-3</v>
      </c>
      <c r="E64" s="29">
        <v>0.28270496514404908</v>
      </c>
      <c r="F64" s="29">
        <v>2.52743243772557E-5</v>
      </c>
      <c r="G64" s="29">
        <v>0.28269952626718553</v>
      </c>
      <c r="H64" s="30">
        <v>-0.40218562978644457</v>
      </c>
      <c r="I64" s="30">
        <v>0.7</v>
      </c>
      <c r="J64" s="31">
        <v>814.04746080445511</v>
      </c>
      <c r="K64" s="32">
        <v>-0.91651436176732504</v>
      </c>
      <c r="L64" s="33"/>
      <c r="M64" s="33"/>
    </row>
    <row r="65" spans="1:13" x14ac:dyDescent="0.15">
      <c r="A65" s="28" t="s">
        <v>33</v>
      </c>
      <c r="B65" s="28">
        <v>98</v>
      </c>
      <c r="C65" s="29">
        <v>3.6133537934297841E-2</v>
      </c>
      <c r="D65" s="29">
        <v>1.4326872993378906E-3</v>
      </c>
      <c r="E65" s="29">
        <v>0.28267511724813793</v>
      </c>
      <c r="F65" s="29">
        <v>2.483710042155131E-5</v>
      </c>
      <c r="G65" s="29">
        <v>0.28267230592490222</v>
      </c>
      <c r="H65" s="30">
        <v>-1.3713122808889366</v>
      </c>
      <c r="I65" s="30">
        <v>0.7</v>
      </c>
      <c r="J65" s="31">
        <v>827.42256348740193</v>
      </c>
      <c r="K65" s="32">
        <v>-0.95684676809223224</v>
      </c>
      <c r="L65" s="33"/>
      <c r="M65" s="33"/>
    </row>
    <row r="66" spans="1:13" x14ac:dyDescent="0.15">
      <c r="A66" s="28" t="s">
        <v>34</v>
      </c>
      <c r="B66" s="28">
        <v>98</v>
      </c>
      <c r="C66" s="29">
        <v>4.9529308859173449E-2</v>
      </c>
      <c r="D66" s="29">
        <v>1.8719525889310884E-3</v>
      </c>
      <c r="E66" s="29">
        <v>0.28272257175333104</v>
      </c>
      <c r="F66" s="29">
        <v>2.1450383787680465E-5</v>
      </c>
      <c r="G66" s="29">
        <v>0.28271889847179094</v>
      </c>
      <c r="H66" s="30">
        <v>0.27881389702999471</v>
      </c>
      <c r="I66" s="30">
        <v>0.7</v>
      </c>
      <c r="J66" s="31">
        <v>768.67260749729428</v>
      </c>
      <c r="K66" s="32">
        <v>-0.94361588587556966</v>
      </c>
      <c r="L66" s="33"/>
      <c r="M66" s="33"/>
    </row>
    <row r="67" spans="1:13" x14ac:dyDescent="0.15">
      <c r="A67" s="28" t="s">
        <v>35</v>
      </c>
      <c r="B67" s="28">
        <v>98</v>
      </c>
      <c r="C67" s="29">
        <v>5.3037100685775121E-2</v>
      </c>
      <c r="D67" s="29">
        <v>2.1047738254901891E-3</v>
      </c>
      <c r="E67" s="29">
        <v>0.28272251592448994</v>
      </c>
      <c r="F67" s="29">
        <v>2.109755654816454E-5</v>
      </c>
      <c r="G67" s="29">
        <v>0.28271838578418351</v>
      </c>
      <c r="H67" s="30">
        <v>0.26177370867186411</v>
      </c>
      <c r="I67" s="30">
        <v>0.7</v>
      </c>
      <c r="J67" s="31">
        <v>773.64927139286829</v>
      </c>
      <c r="K67" s="32">
        <v>-0.93660319802740388</v>
      </c>
      <c r="L67" s="33"/>
      <c r="M67" s="33"/>
    </row>
    <row r="68" spans="1:13" x14ac:dyDescent="0.15">
      <c r="A68" s="28" t="s">
        <v>36</v>
      </c>
      <c r="B68" s="28">
        <v>98</v>
      </c>
      <c r="C68" s="29">
        <v>5.0487809935257894E-2</v>
      </c>
      <c r="D68" s="29">
        <v>1.9830746907123398E-3</v>
      </c>
      <c r="E68" s="29">
        <v>0.28266625090708752</v>
      </c>
      <c r="F68" s="29">
        <v>2.2062132637320486E-5</v>
      </c>
      <c r="G68" s="29">
        <v>0.28266235957367603</v>
      </c>
      <c r="H68" s="30">
        <v>-1.7205450548785084</v>
      </c>
      <c r="I68" s="30">
        <v>0.7</v>
      </c>
      <c r="J68" s="31">
        <v>852.68053446110036</v>
      </c>
      <c r="K68" s="32">
        <v>-0.9402688346170982</v>
      </c>
      <c r="L68" s="33"/>
      <c r="M68" s="33"/>
    </row>
    <row r="69" spans="1:13" x14ac:dyDescent="0.15">
      <c r="A69" s="28" t="s">
        <v>37</v>
      </c>
      <c r="B69" s="28">
        <v>98</v>
      </c>
      <c r="C69" s="29">
        <v>5.0620432704143577E-2</v>
      </c>
      <c r="D69" s="29">
        <v>2.0529797464552647E-3</v>
      </c>
      <c r="E69" s="29">
        <v>0.28271460628084094</v>
      </c>
      <c r="F69" s="29">
        <v>2.8440587734728956E-5</v>
      </c>
      <c r="G69" s="29">
        <v>0.28271057777464403</v>
      </c>
      <c r="H69" s="30">
        <v>-1.4652950618421201E-2</v>
      </c>
      <c r="I69" s="30">
        <v>0.7</v>
      </c>
      <c r="J69" s="31">
        <v>784.05493221590802</v>
      </c>
      <c r="K69" s="32">
        <v>-0.93816326064893785</v>
      </c>
      <c r="L69" s="33"/>
      <c r="M69" s="33"/>
    </row>
    <row r="70" spans="1:13" x14ac:dyDescent="0.15">
      <c r="A70" s="28" t="s">
        <v>38</v>
      </c>
      <c r="B70" s="28">
        <v>98</v>
      </c>
      <c r="C70" s="29">
        <v>6.2106838087684496E-2</v>
      </c>
      <c r="D70" s="29">
        <v>2.2721365281031468E-3</v>
      </c>
      <c r="E70" s="29">
        <v>0.28269010979316533</v>
      </c>
      <c r="F70" s="29">
        <v>2.2584247453272922E-5</v>
      </c>
      <c r="G70" s="29">
        <v>0.28268565124158951</v>
      </c>
      <c r="H70" s="30">
        <v>-0.89531848776358558</v>
      </c>
      <c r="I70" s="30">
        <v>0.7</v>
      </c>
      <c r="J70" s="31">
        <v>824.58998376648731</v>
      </c>
      <c r="K70" s="32">
        <v>-0.93156215276797749</v>
      </c>
      <c r="L70" s="33"/>
      <c r="M70" s="33"/>
    </row>
    <row r="71" spans="1:13" x14ac:dyDescent="0.15">
      <c r="A71" s="28" t="s">
        <v>39</v>
      </c>
      <c r="B71" s="28">
        <v>98</v>
      </c>
      <c r="C71" s="29">
        <v>5.6195231643671066E-2</v>
      </c>
      <c r="D71" s="29">
        <v>2.1577830515937834E-3</v>
      </c>
      <c r="E71" s="29">
        <v>0.28270370647115356</v>
      </c>
      <c r="F71" s="29">
        <v>2.8623797678756961E-5</v>
      </c>
      <c r="G71" s="29">
        <v>0.2826994723122877</v>
      </c>
      <c r="H71" s="30">
        <v>-0.4069802194617278</v>
      </c>
      <c r="I71" s="30">
        <v>0.7</v>
      </c>
      <c r="J71" s="31">
        <v>802.1945177885234</v>
      </c>
      <c r="K71" s="32">
        <v>-0.93500653459054872</v>
      </c>
      <c r="L71" s="33"/>
      <c r="M71" s="33"/>
    </row>
    <row r="72" spans="1:13" x14ac:dyDescent="0.15">
      <c r="A72" s="28" t="s">
        <v>40</v>
      </c>
      <c r="B72" s="28">
        <v>98</v>
      </c>
      <c r="C72" s="29">
        <v>5.0510232487017699E-2</v>
      </c>
      <c r="D72" s="29">
        <v>2.0909221116160504E-3</v>
      </c>
      <c r="E72" s="29">
        <v>0.28272582033788585</v>
      </c>
      <c r="F72" s="29">
        <v>2.9978729247841042E-5</v>
      </c>
      <c r="G72" s="29">
        <v>0.28272171737842</v>
      </c>
      <c r="H72" s="30">
        <v>0.37955300284719939</v>
      </c>
      <c r="I72" s="30">
        <v>0.7</v>
      </c>
      <c r="J72" s="31">
        <v>768.54612649402259</v>
      </c>
      <c r="K72" s="32">
        <v>-0.93702041832481775</v>
      </c>
      <c r="L72" s="33"/>
      <c r="M72" s="33"/>
    </row>
    <row r="73" spans="1:13" x14ac:dyDescent="0.15">
      <c r="A73" s="28" t="s">
        <v>41</v>
      </c>
      <c r="B73" s="28">
        <v>98</v>
      </c>
      <c r="C73" s="29">
        <v>4.1906459822467934E-2</v>
      </c>
      <c r="D73" s="29">
        <v>1.6185005885201173E-3</v>
      </c>
      <c r="E73" s="29">
        <v>0.28271152302922314</v>
      </c>
      <c r="F73" s="29">
        <v>2.3695505911381106E-5</v>
      </c>
      <c r="G73" s="29">
        <v>0.28270834708963494</v>
      </c>
      <c r="H73" s="30">
        <v>-9.5598714610067859E-2</v>
      </c>
      <c r="I73" s="30">
        <v>0.7</v>
      </c>
      <c r="J73" s="31">
        <v>779.28996012949085</v>
      </c>
      <c r="K73" s="32">
        <v>-0.95124998227349045</v>
      </c>
      <c r="L73" s="33"/>
      <c r="M73" s="33"/>
    </row>
    <row r="74" spans="1:13" x14ac:dyDescent="0.15">
      <c r="A74" s="28" t="s">
        <v>42</v>
      </c>
      <c r="B74" s="28">
        <v>98</v>
      </c>
      <c r="C74" s="29">
        <v>4.4389445769905229E-2</v>
      </c>
      <c r="D74" s="29">
        <v>1.8139805319066032E-3</v>
      </c>
      <c r="E74" s="29">
        <v>0.28272968243674262</v>
      </c>
      <c r="F74" s="29">
        <v>2.378634298095729E-5</v>
      </c>
      <c r="G74" s="29">
        <v>0.28272612291218985</v>
      </c>
      <c r="H74" s="30">
        <v>0.53408267204124726</v>
      </c>
      <c r="I74" s="30">
        <v>0.7</v>
      </c>
      <c r="J74" s="31">
        <v>757.18921232474088</v>
      </c>
      <c r="K74" s="32">
        <v>-0.94536203217148784</v>
      </c>
      <c r="L74" s="33"/>
      <c r="M74" s="33"/>
    </row>
    <row r="75" spans="1:13" x14ac:dyDescent="0.15">
      <c r="A75" s="28" t="s">
        <v>43</v>
      </c>
      <c r="B75" s="28">
        <v>98</v>
      </c>
      <c r="C75" s="29">
        <v>4.6680765381221435E-2</v>
      </c>
      <c r="D75" s="29">
        <v>1.7698998326652247E-3</v>
      </c>
      <c r="E75" s="29">
        <v>0.28271405787579679</v>
      </c>
      <c r="F75" s="29">
        <v>2.0702682336134093E-5</v>
      </c>
      <c r="G75" s="29">
        <v>0.2827105848495986</v>
      </c>
      <c r="H75" s="30">
        <v>-1.573344470928717E-2</v>
      </c>
      <c r="I75" s="30">
        <v>0.7</v>
      </c>
      <c r="J75" s="31">
        <v>778.83063818653591</v>
      </c>
      <c r="K75" s="32">
        <v>-0.94668976407634864</v>
      </c>
      <c r="L75" s="33"/>
      <c r="M75" s="33"/>
    </row>
    <row r="76" spans="1:13" x14ac:dyDescent="0.15">
      <c r="A76" s="34" t="s">
        <v>95</v>
      </c>
      <c r="B76" s="34">
        <v>98</v>
      </c>
      <c r="C76" s="35">
        <v>4.0607556661881407E-2</v>
      </c>
      <c r="D76" s="35">
        <v>1.5680117696810127E-3</v>
      </c>
      <c r="E76" s="35">
        <v>0.28262020482971967</v>
      </c>
      <c r="F76" s="35">
        <v>2.3698367001041003E-5</v>
      </c>
      <c r="G76" s="35">
        <v>0.28261712796296445</v>
      </c>
      <c r="H76" s="23">
        <v>-3.3224187265368244</v>
      </c>
      <c r="I76" s="23">
        <v>0.7</v>
      </c>
      <c r="J76" s="36">
        <v>909.09335254855841</v>
      </c>
      <c r="K76" s="25">
        <v>-0.95277072982888511</v>
      </c>
      <c r="L76" s="37"/>
      <c r="M76" s="37"/>
    </row>
    <row r="77" spans="1:13" x14ac:dyDescent="0.15">
      <c r="A77" s="28" t="s">
        <v>44</v>
      </c>
      <c r="B77" s="28">
        <v>98</v>
      </c>
      <c r="C77" s="29">
        <v>7.2263859040268136E-2</v>
      </c>
      <c r="D77" s="29">
        <v>2.9627851412187701E-3</v>
      </c>
      <c r="E77" s="29">
        <v>0.28273639641235448</v>
      </c>
      <c r="F77" s="29">
        <v>1.7095461632050601E-5</v>
      </c>
      <c r="G77" s="29">
        <v>0.28272681141198758</v>
      </c>
      <c r="H77" s="30">
        <v>0.69723094546780828</v>
      </c>
      <c r="I77" s="30">
        <v>0.7</v>
      </c>
      <c r="J77" s="31">
        <v>771.54504064923015</v>
      </c>
      <c r="K77" s="32">
        <v>-0.91075948369822979</v>
      </c>
      <c r="L77" s="33"/>
      <c r="M77" s="33"/>
    </row>
    <row r="78" spans="1:13" x14ac:dyDescent="0.15">
      <c r="A78" s="28" t="s">
        <v>45</v>
      </c>
      <c r="B78" s="28">
        <v>98</v>
      </c>
      <c r="C78" s="29">
        <v>2.9600692038935207E-2</v>
      </c>
      <c r="D78" s="29">
        <v>1.1669163991253019E-3</v>
      </c>
      <c r="E78" s="29">
        <v>0.2827395374527038</v>
      </c>
      <c r="F78" s="29">
        <v>1.5860290834262357E-5</v>
      </c>
      <c r="G78" s="29">
        <v>0.28273735678476652</v>
      </c>
      <c r="H78" s="30">
        <v>0.92454240469663773</v>
      </c>
      <c r="I78" s="30">
        <v>0.7</v>
      </c>
      <c r="J78" s="31">
        <v>730.12267883982292</v>
      </c>
      <c r="K78" s="32">
        <v>-0.96485191568899698</v>
      </c>
      <c r="L78" s="33"/>
      <c r="M78" s="33"/>
    </row>
    <row r="79" spans="1:13" x14ac:dyDescent="0.15">
      <c r="A79" s="28" t="s">
        <v>46</v>
      </c>
      <c r="B79" s="28">
        <v>98</v>
      </c>
      <c r="C79" s="29">
        <v>4.142642105182337E-2</v>
      </c>
      <c r="D79" s="29">
        <v>1.7202924785412654E-3</v>
      </c>
      <c r="E79" s="29">
        <v>0.28272498633833509</v>
      </c>
      <c r="F79" s="29">
        <v>2.061813891584348E-5</v>
      </c>
      <c r="G79" s="29">
        <v>0.28272177155220862</v>
      </c>
      <c r="H79" s="30">
        <v>0.37403570054328483</v>
      </c>
      <c r="I79" s="30">
        <v>0.7</v>
      </c>
      <c r="J79" s="31">
        <v>762.03716796495246</v>
      </c>
      <c r="K79" s="32">
        <v>-0.94818396148972095</v>
      </c>
      <c r="L79" s="33"/>
      <c r="M79" s="33"/>
    </row>
    <row r="80" spans="1:13" x14ac:dyDescent="0.15">
      <c r="A80" s="28" t="s">
        <v>47</v>
      </c>
      <c r="B80" s="28">
        <v>98</v>
      </c>
      <c r="C80" s="29">
        <v>4.0210625248657955E-2</v>
      </c>
      <c r="D80" s="29">
        <v>1.6284367186156143E-3</v>
      </c>
      <c r="E80" s="29">
        <v>0.28273202104415129</v>
      </c>
      <c r="F80" s="29">
        <v>1.6934010103323347E-5</v>
      </c>
      <c r="G80" s="29">
        <v>0.28272897791291857</v>
      </c>
      <c r="H80" s="30">
        <v>0.62880956344102401</v>
      </c>
      <c r="I80" s="30">
        <v>0.7</v>
      </c>
      <c r="J80" s="31">
        <v>750.03264467252347</v>
      </c>
      <c r="K80" s="32">
        <v>-0.95095070124651759</v>
      </c>
      <c r="L80" s="33"/>
      <c r="M80" s="33"/>
    </row>
    <row r="81" spans="1:13" x14ac:dyDescent="0.15">
      <c r="A81" s="28" t="s">
        <v>48</v>
      </c>
      <c r="B81" s="28">
        <v>98</v>
      </c>
      <c r="C81" s="29">
        <v>3.4715319053550922E-2</v>
      </c>
      <c r="D81" s="29">
        <v>1.3760506843957211E-3</v>
      </c>
      <c r="E81" s="29">
        <v>0.28271659102406838</v>
      </c>
      <c r="F81" s="29">
        <v>1.5552846024999822E-5</v>
      </c>
      <c r="G81" s="29">
        <v>0.28271401953770503</v>
      </c>
      <c r="H81" s="30">
        <v>9.9353748095332151E-2</v>
      </c>
      <c r="I81" s="30">
        <v>0.7</v>
      </c>
      <c r="J81" s="31">
        <v>766.98856786100998</v>
      </c>
      <c r="K81" s="32">
        <v>-0.95855269022904455</v>
      </c>
      <c r="L81" s="33"/>
      <c r="M81" s="33"/>
    </row>
    <row r="82" spans="1:13" x14ac:dyDescent="0.15">
      <c r="A82" s="28" t="s">
        <v>49</v>
      </c>
      <c r="B82" s="28">
        <v>98</v>
      </c>
      <c r="C82" s="29">
        <v>6.4363132498110279E-2</v>
      </c>
      <c r="D82" s="29">
        <v>2.6649063946391177E-3</v>
      </c>
      <c r="E82" s="29">
        <v>0.28272089018791752</v>
      </c>
      <c r="F82" s="29">
        <v>1.7671561313759939E-5</v>
      </c>
      <c r="G82" s="29">
        <v>0.28271591016026948</v>
      </c>
      <c r="H82" s="30">
        <v>0.16802339425359136</v>
      </c>
      <c r="I82" s="30">
        <v>0.7</v>
      </c>
      <c r="J82" s="31">
        <v>788.09130685142691</v>
      </c>
      <c r="K82" s="32">
        <v>-0.91973173510123141</v>
      </c>
      <c r="L82" s="33"/>
      <c r="M82" s="33"/>
    </row>
    <row r="83" spans="1:13" x14ac:dyDescent="0.15">
      <c r="A83" s="28" t="s">
        <v>50</v>
      </c>
      <c r="B83" s="28">
        <v>98</v>
      </c>
      <c r="C83" s="29">
        <v>2.6572085177812989E-2</v>
      </c>
      <c r="D83" s="29">
        <v>1.1029487408448549E-3</v>
      </c>
      <c r="E83" s="29">
        <v>0.28273329031479594</v>
      </c>
      <c r="F83" s="29">
        <v>1.8179929897192325E-5</v>
      </c>
      <c r="G83" s="29">
        <v>0.28273122918603177</v>
      </c>
      <c r="H83" s="30">
        <v>0.70770925816976415</v>
      </c>
      <c r="I83" s="30">
        <v>0.7</v>
      </c>
      <c r="J83" s="31">
        <v>737.738000721096</v>
      </c>
      <c r="K83" s="32">
        <v>-0.96677865238419114</v>
      </c>
      <c r="L83" s="33"/>
      <c r="M83" s="33"/>
    </row>
    <row r="84" spans="1:13" x14ac:dyDescent="0.15">
      <c r="A84" s="28" t="s">
        <v>51</v>
      </c>
      <c r="B84" s="28">
        <v>98</v>
      </c>
      <c r="C84" s="29">
        <v>4.3067573017134847E-2</v>
      </c>
      <c r="D84" s="29">
        <v>1.7365695100516776E-3</v>
      </c>
      <c r="E84" s="29">
        <v>0.28276913774936807</v>
      </c>
      <c r="F84" s="29">
        <v>1.8391268770710925E-5</v>
      </c>
      <c r="G84" s="29">
        <v>0.28276589254563778</v>
      </c>
      <c r="H84" s="30">
        <v>1.9346963384903049</v>
      </c>
      <c r="I84" s="30">
        <v>0.7</v>
      </c>
      <c r="J84" s="31">
        <v>698.67657142364988</v>
      </c>
      <c r="K84" s="32">
        <v>-0.94769368945627475</v>
      </c>
      <c r="L84" s="33"/>
      <c r="M84" s="33"/>
    </row>
    <row r="85" spans="1:13" x14ac:dyDescent="0.15">
      <c r="A85" s="28" t="s">
        <v>52</v>
      </c>
      <c r="B85" s="28">
        <v>98</v>
      </c>
      <c r="C85" s="29">
        <v>6.6002874407044804E-2</v>
      </c>
      <c r="D85" s="29">
        <v>2.7094584470363993E-3</v>
      </c>
      <c r="E85" s="29">
        <v>0.28272393544553553</v>
      </c>
      <c r="F85" s="29">
        <v>2.0694595551817675E-5</v>
      </c>
      <c r="G85" s="29">
        <v>0.28271887216151004</v>
      </c>
      <c r="H85" s="30">
        <v>0.27285669033982884</v>
      </c>
      <c r="I85" s="30">
        <v>0.7</v>
      </c>
      <c r="J85" s="31">
        <v>784.55950174446218</v>
      </c>
      <c r="K85" s="32">
        <v>-0.91838980581215668</v>
      </c>
      <c r="L85" s="33"/>
      <c r="M85" s="33"/>
    </row>
    <row r="86" spans="1:13" x14ac:dyDescent="0.15">
      <c r="A86" s="28" t="s">
        <v>53</v>
      </c>
      <c r="B86" s="28">
        <v>98</v>
      </c>
      <c r="C86" s="29">
        <v>4.2197653980315636E-2</v>
      </c>
      <c r="D86" s="29">
        <v>1.5818453204200665E-3</v>
      </c>
      <c r="E86" s="29">
        <v>0.28272318911592415</v>
      </c>
      <c r="F86" s="29">
        <v>1.9530631371947519E-5</v>
      </c>
      <c r="G86" s="29">
        <v>0.28272023305208399</v>
      </c>
      <c r="H86" s="30">
        <v>0.31942340345869624</v>
      </c>
      <c r="I86" s="30">
        <v>0.7</v>
      </c>
      <c r="J86" s="31">
        <v>761.77235842469315</v>
      </c>
      <c r="K86" s="32">
        <v>-0.95235405661385342</v>
      </c>
      <c r="L86" s="33"/>
      <c r="M86" s="33"/>
    </row>
    <row r="87" spans="1:13" x14ac:dyDescent="0.15">
      <c r="A87" s="34" t="s">
        <v>54</v>
      </c>
      <c r="B87" s="34">
        <v>98</v>
      </c>
      <c r="C87" s="35">
        <v>6.5779944236528595E-2</v>
      </c>
      <c r="D87" s="35">
        <v>2.650025655943836E-3</v>
      </c>
      <c r="E87" s="35">
        <v>0.28275465361864571</v>
      </c>
      <c r="F87" s="35">
        <v>1.8354362591384825E-5</v>
      </c>
      <c r="G87" s="35">
        <v>0.28274970139928779</v>
      </c>
      <c r="H87" s="23">
        <v>1.3632588631673492</v>
      </c>
      <c r="I87" s="23">
        <v>0.7</v>
      </c>
      <c r="J87" s="36">
        <v>737.84118181053407</v>
      </c>
      <c r="K87" s="25">
        <v>-0.92017995012217357</v>
      </c>
      <c r="L87" s="37"/>
      <c r="M87" s="37"/>
    </row>
    <row r="88" spans="1:13" x14ac:dyDescent="0.15">
      <c r="A88" s="28" t="s">
        <v>55</v>
      </c>
      <c r="B88" s="28">
        <v>97</v>
      </c>
      <c r="C88" s="29">
        <v>4.490258113520653E-2</v>
      </c>
      <c r="D88" s="29">
        <v>2.0277355369166927E-3</v>
      </c>
      <c r="E88" s="29">
        <v>0.28272314011049171</v>
      </c>
      <c r="F88" s="29">
        <v>1.8502717853905821E-5</v>
      </c>
      <c r="G88" s="29">
        <v>0.28271916114031909</v>
      </c>
      <c r="H88" s="30">
        <v>0.26823543083809298</v>
      </c>
      <c r="I88" s="30">
        <v>0.7</v>
      </c>
      <c r="J88" s="31">
        <v>771.115366389516</v>
      </c>
      <c r="K88" s="32">
        <v>-0.93892362840612376</v>
      </c>
      <c r="L88" s="33"/>
      <c r="M88" s="33"/>
    </row>
    <row r="89" spans="1:13" x14ac:dyDescent="0.15">
      <c r="A89" s="28" t="s">
        <v>56</v>
      </c>
      <c r="B89" s="28">
        <v>97</v>
      </c>
      <c r="C89" s="29">
        <v>3.8223601868384187E-2</v>
      </c>
      <c r="D89" s="29">
        <v>1.5133367775452943E-3</v>
      </c>
      <c r="E89" s="29">
        <v>0.28270982976071196</v>
      </c>
      <c r="F89" s="29">
        <v>2.3558525158706215E-5</v>
      </c>
      <c r="G89" s="29">
        <v>0.2827068601812035</v>
      </c>
      <c r="H89" s="30">
        <v>-0.16962852602331324</v>
      </c>
      <c r="I89" s="30">
        <v>0.7</v>
      </c>
      <c r="J89" s="31">
        <v>779.51013246118305</v>
      </c>
      <c r="K89" s="32">
        <v>-0.95441756694140678</v>
      </c>
      <c r="L89" s="33"/>
      <c r="M89" s="33"/>
    </row>
    <row r="90" spans="1:13" x14ac:dyDescent="0.15">
      <c r="A90" s="28" t="s">
        <v>57</v>
      </c>
      <c r="B90" s="28">
        <v>97</v>
      </c>
      <c r="C90" s="29">
        <v>4.8386078915856813E-2</v>
      </c>
      <c r="D90" s="29">
        <v>2.1464977077733831E-3</v>
      </c>
      <c r="E90" s="29">
        <v>0.28273441848025749</v>
      </c>
      <c r="F90" s="29">
        <v>1.5052189499490126E-5</v>
      </c>
      <c r="G90" s="29">
        <v>0.28273020646631419</v>
      </c>
      <c r="H90" s="30">
        <v>0.65956417183210547</v>
      </c>
      <c r="I90" s="30">
        <v>0.7</v>
      </c>
      <c r="J90" s="31">
        <v>757.17891070176233</v>
      </c>
      <c r="K90" s="32">
        <v>-0.9353464545851391</v>
      </c>
      <c r="L90" s="33"/>
      <c r="M90" s="33"/>
    </row>
    <row r="91" spans="1:13" x14ac:dyDescent="0.15">
      <c r="A91" s="28" t="s">
        <v>58</v>
      </c>
      <c r="B91" s="28">
        <v>97</v>
      </c>
      <c r="C91" s="29">
        <v>3.2609173781067556E-2</v>
      </c>
      <c r="D91" s="29">
        <v>1.3467151443811967E-3</v>
      </c>
      <c r="E91" s="29">
        <v>0.28272169554253695</v>
      </c>
      <c r="F91" s="29">
        <v>1.9739222552871706E-5</v>
      </c>
      <c r="G91" s="29">
        <v>0.28271905292011751</v>
      </c>
      <c r="H91" s="30">
        <v>0.26075597993280297</v>
      </c>
      <c r="I91" s="30">
        <v>0.7</v>
      </c>
      <c r="J91" s="31">
        <v>759.10330663560489</v>
      </c>
      <c r="K91" s="32">
        <v>-0.95943629083189164</v>
      </c>
      <c r="L91" s="33"/>
      <c r="M91" s="33"/>
    </row>
    <row r="92" spans="1:13" x14ac:dyDescent="0.15">
      <c r="A92" s="28" t="s">
        <v>59</v>
      </c>
      <c r="B92" s="28">
        <v>97</v>
      </c>
      <c r="C92" s="29">
        <v>3.1650425605467547E-2</v>
      </c>
      <c r="D92" s="29">
        <v>1.3201319692556742E-3</v>
      </c>
      <c r="E92" s="29">
        <v>0.28274121111406408</v>
      </c>
      <c r="F92" s="29">
        <v>1.8367661021261554E-5</v>
      </c>
      <c r="G92" s="29">
        <v>0.28273862065508459</v>
      </c>
      <c r="H92" s="30">
        <v>0.95275749704581969</v>
      </c>
      <c r="I92" s="30">
        <v>0.7</v>
      </c>
      <c r="J92" s="31">
        <v>730.73166135074587</v>
      </c>
      <c r="K92" s="32">
        <v>-0.96023698887784115</v>
      </c>
      <c r="L92" s="33"/>
      <c r="M92" s="33"/>
    </row>
    <row r="93" spans="1:13" x14ac:dyDescent="0.15">
      <c r="A93" s="28" t="s">
        <v>60</v>
      </c>
      <c r="B93" s="28">
        <v>97</v>
      </c>
      <c r="C93" s="29">
        <v>3.7136935145559498E-2</v>
      </c>
      <c r="D93" s="29">
        <v>1.4858001051083608E-3</v>
      </c>
      <c r="E93" s="29">
        <v>0.28268735734306832</v>
      </c>
      <c r="F93" s="29">
        <v>1.7087649894879727E-5</v>
      </c>
      <c r="G93" s="29">
        <v>0.2826844417980216</v>
      </c>
      <c r="H93" s="30">
        <v>-0.96275249835464649</v>
      </c>
      <c r="I93" s="30">
        <v>0.7</v>
      </c>
      <c r="J93" s="31">
        <v>811.09449072134635</v>
      </c>
      <c r="K93" s="32">
        <v>-0.95524698478589276</v>
      </c>
      <c r="L93" s="33"/>
      <c r="M93" s="33"/>
    </row>
    <row r="94" spans="1:13" x14ac:dyDescent="0.15">
      <c r="A94" s="28" t="s">
        <v>61</v>
      </c>
      <c r="B94" s="28">
        <v>97</v>
      </c>
      <c r="C94" s="29">
        <v>4.2584507070717731E-2</v>
      </c>
      <c r="D94" s="29">
        <v>1.8410859572129826E-3</v>
      </c>
      <c r="E94" s="29">
        <v>0.28271766751813088</v>
      </c>
      <c r="F94" s="29">
        <v>2.0075966241801665E-5</v>
      </c>
      <c r="G94" s="29">
        <v>0.28271405480534084</v>
      </c>
      <c r="H94" s="30">
        <v>8.661489760086738E-2</v>
      </c>
      <c r="I94" s="30">
        <v>0.7</v>
      </c>
      <c r="J94" s="31">
        <v>775.11830149880393</v>
      </c>
      <c r="K94" s="32">
        <v>-0.94454560369840412</v>
      </c>
      <c r="L94" s="33"/>
      <c r="M94" s="33"/>
    </row>
    <row r="95" spans="1:13" x14ac:dyDescent="0.15">
      <c r="A95" s="28" t="s">
        <v>62</v>
      </c>
      <c r="B95" s="28">
        <v>97</v>
      </c>
      <c r="C95" s="29">
        <v>3.416075302517381E-2</v>
      </c>
      <c r="D95" s="29">
        <v>1.3799373136067869E-3</v>
      </c>
      <c r="E95" s="29">
        <v>0.28273851619468199</v>
      </c>
      <c r="F95" s="29">
        <v>2.5594700935867348E-5</v>
      </c>
      <c r="G95" s="29">
        <v>0.28273580838130546</v>
      </c>
      <c r="H95" s="30">
        <v>0.85360325884131782</v>
      </c>
      <c r="I95" s="30">
        <v>0.7</v>
      </c>
      <c r="J95" s="31">
        <v>735.75435152865782</v>
      </c>
      <c r="K95" s="32">
        <v>-0.95843562308413288</v>
      </c>
      <c r="L95" s="33"/>
      <c r="M95" s="33"/>
    </row>
    <row r="96" spans="1:13" x14ac:dyDescent="0.15">
      <c r="A96" s="28" t="s">
        <v>63</v>
      </c>
      <c r="B96" s="28">
        <v>97</v>
      </c>
      <c r="C96" s="29">
        <v>2.9036352146216179E-2</v>
      </c>
      <c r="D96" s="29">
        <v>1.1945087127147658E-3</v>
      </c>
      <c r="E96" s="29">
        <v>0.28270660880989973</v>
      </c>
      <c r="F96" s="29">
        <v>2.4395041781313702E-5</v>
      </c>
      <c r="G96" s="29">
        <v>0.28270426485801237</v>
      </c>
      <c r="H96" s="30">
        <v>-0.26313902264929467</v>
      </c>
      <c r="I96" s="30">
        <v>0.7</v>
      </c>
      <c r="J96" s="31">
        <v>777.45342488674953</v>
      </c>
      <c r="K96" s="32">
        <v>-0.96402082190618177</v>
      </c>
      <c r="L96" s="33"/>
      <c r="M96" s="33"/>
    </row>
    <row r="97" spans="1:13" x14ac:dyDescent="0.15">
      <c r="A97" s="28" t="s">
        <v>64</v>
      </c>
      <c r="B97" s="28">
        <v>97</v>
      </c>
      <c r="C97" s="29">
        <v>4.2239128998427862E-2</v>
      </c>
      <c r="D97" s="29">
        <v>1.6586639446704925E-3</v>
      </c>
      <c r="E97" s="29">
        <v>0.28269733159741178</v>
      </c>
      <c r="F97" s="29">
        <v>2.0078225585321703E-5</v>
      </c>
      <c r="G97" s="29">
        <v>0.28269407684636455</v>
      </c>
      <c r="H97" s="30">
        <v>-0.62101759127131118</v>
      </c>
      <c r="I97" s="30">
        <v>0.7</v>
      </c>
      <c r="J97" s="31">
        <v>800.54322081614703</v>
      </c>
      <c r="K97" s="32">
        <v>-0.95004024263040687</v>
      </c>
      <c r="L97" s="33"/>
      <c r="M97" s="33"/>
    </row>
    <row r="98" spans="1:13" x14ac:dyDescent="0.15">
      <c r="A98" s="28" t="s">
        <v>65</v>
      </c>
      <c r="B98" s="28">
        <v>97</v>
      </c>
      <c r="C98" s="29">
        <v>3.3287720512252351E-2</v>
      </c>
      <c r="D98" s="29">
        <v>1.3790628492315938E-3</v>
      </c>
      <c r="E98" s="29">
        <v>0.28271069154746842</v>
      </c>
      <c r="F98" s="29">
        <v>1.747234180290838E-5</v>
      </c>
      <c r="G98" s="29">
        <v>0.28270798545002951</v>
      </c>
      <c r="H98" s="30">
        <v>-0.13054580918159253</v>
      </c>
      <c r="I98" s="30">
        <v>0.7</v>
      </c>
      <c r="J98" s="31">
        <v>775.47301540087915</v>
      </c>
      <c r="K98" s="32">
        <v>-0.95846196237254233</v>
      </c>
      <c r="L98" s="33"/>
      <c r="M98" s="33"/>
    </row>
    <row r="99" spans="1:13" x14ac:dyDescent="0.15">
      <c r="A99" s="28" t="s">
        <v>66</v>
      </c>
      <c r="B99" s="28">
        <v>97</v>
      </c>
      <c r="C99" s="29">
        <v>3.1545767828959022E-2</v>
      </c>
      <c r="D99" s="29">
        <v>1.3246957358293151E-3</v>
      </c>
      <c r="E99" s="29">
        <v>0.28269190882104128</v>
      </c>
      <c r="F99" s="29">
        <v>2.5149783060254981E-5</v>
      </c>
      <c r="G99" s="29">
        <v>0.28268930940670706</v>
      </c>
      <c r="H99" s="30">
        <v>-0.79144071893688661</v>
      </c>
      <c r="I99" s="30">
        <v>0.7</v>
      </c>
      <c r="J99" s="31">
        <v>801.11196612697381</v>
      </c>
      <c r="K99" s="32">
        <v>-0.96009952602923754</v>
      </c>
      <c r="L99" s="33"/>
      <c r="M99" s="33"/>
    </row>
    <row r="100" spans="1:13" x14ac:dyDescent="0.15">
      <c r="A100" s="28" t="s">
        <v>67</v>
      </c>
      <c r="B100" s="28">
        <v>97</v>
      </c>
      <c r="C100" s="29">
        <v>2.9752329323741146E-2</v>
      </c>
      <c r="D100" s="29">
        <v>1.2186182369980079E-3</v>
      </c>
      <c r="E100" s="29">
        <v>0.28271890583712422</v>
      </c>
      <c r="F100" s="29">
        <v>2.1852751264113168E-5</v>
      </c>
      <c r="G100" s="29">
        <v>0.28271651457577451</v>
      </c>
      <c r="H100" s="30">
        <v>0.17028359086346256</v>
      </c>
      <c r="I100" s="30">
        <v>0.7</v>
      </c>
      <c r="J100" s="31">
        <v>760.47294239030339</v>
      </c>
      <c r="K100" s="32">
        <v>-0.96329463141572269</v>
      </c>
      <c r="L100" s="33"/>
      <c r="M100" s="33"/>
    </row>
    <row r="101" spans="1:13" x14ac:dyDescent="0.15">
      <c r="A101" s="28" t="s">
        <v>68</v>
      </c>
      <c r="B101" s="28">
        <v>97</v>
      </c>
      <c r="C101" s="29">
        <v>3.6103298134119791E-2</v>
      </c>
      <c r="D101" s="29">
        <v>1.4740682903527304E-3</v>
      </c>
      <c r="E101" s="29">
        <v>0.28267178880443633</v>
      </c>
      <c r="F101" s="29">
        <v>2.0537704247970026E-5</v>
      </c>
      <c r="G101" s="29">
        <v>0.28266889628040992</v>
      </c>
      <c r="H101" s="30">
        <v>-1.5126867883075157</v>
      </c>
      <c r="I101" s="30">
        <v>0.7</v>
      </c>
      <c r="J101" s="31">
        <v>833.10154201641228</v>
      </c>
      <c r="K101" s="32">
        <v>-0.95560035270021892</v>
      </c>
      <c r="L101" s="33"/>
      <c r="M101" s="33"/>
    </row>
    <row r="102" spans="1:13" x14ac:dyDescent="0.15">
      <c r="A102" s="28" t="s">
        <v>69</v>
      </c>
      <c r="B102" s="28">
        <v>97</v>
      </c>
      <c r="C102" s="29">
        <v>3.3998741504516559E-2</v>
      </c>
      <c r="D102" s="29">
        <v>1.5281229188471729E-3</v>
      </c>
      <c r="E102" s="29">
        <v>0.28269937892678526</v>
      </c>
      <c r="F102" s="29">
        <v>1.9232952284497929E-5</v>
      </c>
      <c r="G102" s="29">
        <v>0.28269638033283478</v>
      </c>
      <c r="H102" s="30">
        <v>-0.54023929813573623</v>
      </c>
      <c r="I102" s="30">
        <v>0.7</v>
      </c>
      <c r="J102" s="31">
        <v>794.79660801559305</v>
      </c>
      <c r="K102" s="32">
        <v>-0.95397220123954296</v>
      </c>
      <c r="L102" s="33"/>
      <c r="M102" s="33"/>
    </row>
    <row r="103" spans="1:13" x14ac:dyDescent="0.15">
      <c r="A103" s="28" t="s">
        <v>70</v>
      </c>
      <c r="B103" s="28">
        <v>97</v>
      </c>
      <c r="C103" s="29">
        <v>3.884228712019492E-2</v>
      </c>
      <c r="D103" s="29">
        <v>1.5853071888639414E-3</v>
      </c>
      <c r="E103" s="29">
        <v>0.28273426964666731</v>
      </c>
      <c r="F103" s="29">
        <v>2.0937026765950296E-5</v>
      </c>
      <c r="G103" s="29">
        <v>0.28273115884158245</v>
      </c>
      <c r="H103" s="30">
        <v>0.69024229365499679</v>
      </c>
      <c r="I103" s="30">
        <v>0.7</v>
      </c>
      <c r="J103" s="31">
        <v>745.93040071815244</v>
      </c>
      <c r="K103" s="32">
        <v>-0.95224978346795353</v>
      </c>
      <c r="L103" s="33"/>
      <c r="M103" s="33"/>
    </row>
    <row r="104" spans="1:13" x14ac:dyDescent="0.15">
      <c r="A104" s="28" t="s">
        <v>71</v>
      </c>
      <c r="B104" s="28">
        <v>97</v>
      </c>
      <c r="C104" s="29">
        <v>4.5587395746556549E-2</v>
      </c>
      <c r="D104" s="29">
        <v>1.7566601706057441E-3</v>
      </c>
      <c r="E104" s="29">
        <v>0.2827007470029318</v>
      </c>
      <c r="F104" s="29">
        <v>1.8283899378438966E-5</v>
      </c>
      <c r="G104" s="29">
        <v>0.28269729995656157</v>
      </c>
      <c r="H104" s="30">
        <v>-0.50648526467855781</v>
      </c>
      <c r="I104" s="30">
        <v>0.7</v>
      </c>
      <c r="J104" s="31">
        <v>797.74454067529882</v>
      </c>
      <c r="K104" s="32">
        <v>-0.94708854907814022</v>
      </c>
      <c r="L104" s="33"/>
      <c r="M104" s="33"/>
    </row>
    <row r="105" spans="1:13" x14ac:dyDescent="0.15">
      <c r="A105" s="28" t="s">
        <v>72</v>
      </c>
      <c r="B105" s="28">
        <v>97</v>
      </c>
      <c r="C105" s="29">
        <v>4.0531378596339623E-2</v>
      </c>
      <c r="D105" s="29">
        <v>1.6007540799814529E-3</v>
      </c>
      <c r="E105" s="29">
        <v>0.28270854799281331</v>
      </c>
      <c r="F105" s="29">
        <v>1.8701473297194642E-5</v>
      </c>
      <c r="G105" s="29">
        <v>0.28270540687671508</v>
      </c>
      <c r="H105" s="30">
        <v>-0.22056565937456085</v>
      </c>
      <c r="I105" s="30">
        <v>0.7</v>
      </c>
      <c r="J105" s="31">
        <v>783.18903049949404</v>
      </c>
      <c r="K105" s="32">
        <v>-0.95178451566320921</v>
      </c>
      <c r="L105" s="33"/>
      <c r="M105" s="33"/>
    </row>
    <row r="106" spans="1:13" x14ac:dyDescent="0.15">
      <c r="A106" s="28" t="s">
        <v>73</v>
      </c>
      <c r="B106" s="28">
        <v>97</v>
      </c>
      <c r="C106" s="29">
        <v>5.9903014657397932E-2</v>
      </c>
      <c r="D106" s="29">
        <v>2.5466290725924602E-3</v>
      </c>
      <c r="E106" s="29">
        <v>0.28271927771008321</v>
      </c>
      <c r="F106" s="29">
        <v>2.0977709238715882E-5</v>
      </c>
      <c r="G106" s="29">
        <v>0.28271428052926939</v>
      </c>
      <c r="H106" s="30">
        <v>9.838214186430605E-2</v>
      </c>
      <c r="I106" s="30">
        <v>0.7</v>
      </c>
      <c r="J106" s="31">
        <v>787.88677334040676</v>
      </c>
      <c r="K106" s="32">
        <v>-0.92329430504239574</v>
      </c>
      <c r="L106" s="33"/>
      <c r="M106" s="33"/>
    </row>
    <row r="107" spans="1:13" x14ac:dyDescent="0.15">
      <c r="A107" s="34" t="s">
        <v>74</v>
      </c>
      <c r="B107" s="34">
        <v>97</v>
      </c>
      <c r="C107" s="35">
        <v>3.1723498972394695E-2</v>
      </c>
      <c r="D107" s="35">
        <v>1.3042357142451478E-3</v>
      </c>
      <c r="E107" s="35">
        <v>0.2827149744926768</v>
      </c>
      <c r="F107" s="35">
        <v>2.029280832559369E-5</v>
      </c>
      <c r="G107" s="35">
        <v>0.28271241522648521</v>
      </c>
      <c r="H107" s="23">
        <v>2.5741704161585943E-2</v>
      </c>
      <c r="I107" s="23">
        <v>0.7</v>
      </c>
      <c r="J107" s="36">
        <v>767.81768760873001</v>
      </c>
      <c r="K107" s="25">
        <v>-0.96071579173960397</v>
      </c>
      <c r="L107" s="37"/>
      <c r="M107" s="37"/>
    </row>
    <row r="108" spans="1:13" x14ac:dyDescent="0.15">
      <c r="A108" s="28" t="s">
        <v>75</v>
      </c>
      <c r="B108" s="28">
        <v>97</v>
      </c>
      <c r="C108" s="29">
        <v>3.0765568886264992E-2</v>
      </c>
      <c r="D108" s="29">
        <v>1.2859853926149387E-3</v>
      </c>
      <c r="E108" s="29">
        <v>0.28268585272706226</v>
      </c>
      <c r="F108" s="29">
        <v>1.6869232115621324E-5</v>
      </c>
      <c r="G108" s="29">
        <v>0.28268330521629464</v>
      </c>
      <c r="H108" s="30">
        <v>-1.0031757737838376</v>
      </c>
      <c r="I108" s="30">
        <v>0.7</v>
      </c>
      <c r="J108" s="31">
        <v>808.90164318003622</v>
      </c>
      <c r="K108" s="32">
        <v>-0.96126550022244162</v>
      </c>
      <c r="L108" s="33"/>
      <c r="M108" s="33"/>
    </row>
    <row r="109" spans="1:13" x14ac:dyDescent="0.15">
      <c r="A109" s="28" t="s">
        <v>76</v>
      </c>
      <c r="B109" s="28">
        <v>97</v>
      </c>
      <c r="C109" s="29">
        <v>3.0846965180030633E-2</v>
      </c>
      <c r="D109" s="29">
        <v>1.2591164599895632E-3</v>
      </c>
      <c r="E109" s="29">
        <v>0.28266266106135701</v>
      </c>
      <c r="F109" s="29">
        <v>1.5842920964534125E-5</v>
      </c>
      <c r="G109" s="29">
        <v>0.28266016677739553</v>
      </c>
      <c r="H109" s="30">
        <v>-1.8217835395983872</v>
      </c>
      <c r="I109" s="30">
        <v>0.7</v>
      </c>
      <c r="J109" s="31">
        <v>841.29094698276674</v>
      </c>
      <c r="K109" s="32">
        <v>-0.96207480542200108</v>
      </c>
      <c r="L109" s="33"/>
      <c r="M109" s="33"/>
    </row>
    <row r="110" spans="1:13" x14ac:dyDescent="0.15">
      <c r="A110" s="28" t="s">
        <v>77</v>
      </c>
      <c r="B110" s="28">
        <v>97</v>
      </c>
      <c r="C110" s="29">
        <v>3.7780886701772938E-2</v>
      </c>
      <c r="D110" s="29">
        <v>1.5240706624852515E-3</v>
      </c>
      <c r="E110" s="29">
        <v>0.28270644608009576</v>
      </c>
      <c r="F110" s="29">
        <v>2.0640526112859786E-5</v>
      </c>
      <c r="G110" s="29">
        <v>0.28270342692727679</v>
      </c>
      <c r="H110" s="30">
        <v>-0.29000253588651326</v>
      </c>
      <c r="I110" s="30">
        <v>0.7</v>
      </c>
      <c r="J110" s="31">
        <v>784.58417013324731</v>
      </c>
      <c r="K110" s="32">
        <v>-0.95409425715405871</v>
      </c>
      <c r="L110" s="33"/>
      <c r="M110" s="33"/>
    </row>
    <row r="111" spans="1:13" x14ac:dyDescent="0.15">
      <c r="A111" s="28" t="s">
        <v>78</v>
      </c>
      <c r="B111" s="28">
        <v>97</v>
      </c>
      <c r="C111" s="29">
        <v>3.0455872727532973E-2</v>
      </c>
      <c r="D111" s="29">
        <v>1.2584664028818934E-3</v>
      </c>
      <c r="E111" s="29">
        <v>0.28269084643527531</v>
      </c>
      <c r="F111" s="29">
        <v>1.4259132864012397E-5</v>
      </c>
      <c r="G111" s="29">
        <v>0.28268835343906368</v>
      </c>
      <c r="H111" s="30">
        <v>-0.82477731361496609</v>
      </c>
      <c r="I111" s="30">
        <v>0.7</v>
      </c>
      <c r="J111" s="31">
        <v>801.20503972487916</v>
      </c>
      <c r="K111" s="32">
        <v>-0.96209438545536463</v>
      </c>
      <c r="L111" s="33"/>
      <c r="M111" s="33"/>
    </row>
    <row r="112" spans="1:13" x14ac:dyDescent="0.15">
      <c r="A112" s="28" t="s">
        <v>79</v>
      </c>
      <c r="B112" s="28">
        <v>97</v>
      </c>
      <c r="C112" s="29">
        <v>2.054769532544435E-2</v>
      </c>
      <c r="D112" s="29">
        <v>8.8795985403248515E-4</v>
      </c>
      <c r="E112" s="29">
        <v>0.28264120307857721</v>
      </c>
      <c r="F112" s="29">
        <v>1.9703869334861494E-5</v>
      </c>
      <c r="G112" s="29">
        <v>0.28263944404826291</v>
      </c>
      <c r="H112" s="30">
        <v>-2.5570173698641341</v>
      </c>
      <c r="I112" s="30">
        <v>0.7</v>
      </c>
      <c r="J112" s="31">
        <v>863.22173122496315</v>
      </c>
      <c r="K112" s="32">
        <v>-0.97325422126408179</v>
      </c>
      <c r="L112" s="33"/>
      <c r="M112" s="33"/>
    </row>
    <row r="113" spans="1:13" x14ac:dyDescent="0.15">
      <c r="A113" s="28" t="s">
        <v>80</v>
      </c>
      <c r="B113" s="28">
        <v>97</v>
      </c>
      <c r="C113" s="29">
        <v>2.8987203265319304E-2</v>
      </c>
      <c r="D113" s="29">
        <v>1.219086378455128E-3</v>
      </c>
      <c r="E113" s="29">
        <v>0.2826341876229807</v>
      </c>
      <c r="F113" s="29">
        <v>2.161339039570014E-5</v>
      </c>
      <c r="G113" s="29">
        <v>0.28263177263779221</v>
      </c>
      <c r="H113" s="30">
        <v>-2.8263736507327941</v>
      </c>
      <c r="I113" s="30">
        <v>0.7</v>
      </c>
      <c r="J113" s="31">
        <v>880.80054467359855</v>
      </c>
      <c r="K113" s="32">
        <v>-0.96328053076942388</v>
      </c>
      <c r="L113" s="33"/>
      <c r="M113" s="33"/>
    </row>
    <row r="114" spans="1:13" x14ac:dyDescent="0.15">
      <c r="A114" s="28" t="s">
        <v>81</v>
      </c>
      <c r="B114" s="28">
        <v>97</v>
      </c>
      <c r="C114" s="29">
        <v>3.9599086752793673E-2</v>
      </c>
      <c r="D114" s="29">
        <v>1.6693734861402488E-3</v>
      </c>
      <c r="E114" s="29">
        <v>0.28262668183773426</v>
      </c>
      <c r="F114" s="29">
        <v>1.7798311848080695E-5</v>
      </c>
      <c r="G114" s="29">
        <v>0.28262337484299266</v>
      </c>
      <c r="H114" s="30">
        <v>-3.1207056133430999</v>
      </c>
      <c r="I114" s="30">
        <v>0.7</v>
      </c>
      <c r="J114" s="31">
        <v>902.28433541778577</v>
      </c>
      <c r="K114" s="32">
        <v>-0.94971766608011299</v>
      </c>
      <c r="L114" s="33"/>
      <c r="M114" s="33"/>
    </row>
    <row r="115" spans="1:13" x14ac:dyDescent="0.15">
      <c r="A115" s="28" t="s">
        <v>82</v>
      </c>
      <c r="B115" s="28">
        <v>97</v>
      </c>
      <c r="C115" s="29">
        <v>3.3516608239134188E-2</v>
      </c>
      <c r="D115" s="29">
        <v>1.4107346664166782E-3</v>
      </c>
      <c r="E115" s="29">
        <v>0.28266484201999686</v>
      </c>
      <c r="F115" s="29">
        <v>2.001011279097818E-5</v>
      </c>
      <c r="G115" s="29">
        <v>0.28266204738346867</v>
      </c>
      <c r="H115" s="30">
        <v>-1.7543500295058578</v>
      </c>
      <c r="I115" s="30">
        <v>0.7</v>
      </c>
      <c r="J115" s="31">
        <v>841.60018670185013</v>
      </c>
      <c r="K115" s="32">
        <v>-0.95750799197540126</v>
      </c>
      <c r="L115" s="33"/>
      <c r="M115" s="33"/>
    </row>
    <row r="116" spans="1:13" x14ac:dyDescent="0.15">
      <c r="A116" s="28" t="s">
        <v>83</v>
      </c>
      <c r="B116" s="28">
        <v>97</v>
      </c>
      <c r="C116" s="29">
        <v>3.277589720435261E-2</v>
      </c>
      <c r="D116" s="29">
        <v>1.3571924122956725E-3</v>
      </c>
      <c r="E116" s="29">
        <v>0.28268645387593061</v>
      </c>
      <c r="F116" s="29">
        <v>1.9416040167814955E-5</v>
      </c>
      <c r="G116" s="29">
        <v>0.28268376530551298</v>
      </c>
      <c r="H116" s="30">
        <v>-0.98647271864038544</v>
      </c>
      <c r="I116" s="30">
        <v>0.7</v>
      </c>
      <c r="J116" s="31">
        <v>809.58778051758304</v>
      </c>
      <c r="K116" s="32">
        <v>-0.95912071047302194</v>
      </c>
      <c r="L116" s="33"/>
      <c r="M116" s="33"/>
    </row>
    <row r="117" spans="1:13" x14ac:dyDescent="0.15">
      <c r="A117" s="28" t="s">
        <v>84</v>
      </c>
      <c r="B117" s="28">
        <v>97</v>
      </c>
      <c r="C117" s="29">
        <v>3.4164743536095561E-2</v>
      </c>
      <c r="D117" s="29">
        <v>1.4922871163374166E-3</v>
      </c>
      <c r="E117" s="29">
        <v>0.28267516254103997</v>
      </c>
      <c r="F117" s="29">
        <v>1.8971064369721415E-5</v>
      </c>
      <c r="G117" s="29">
        <v>0.282672206350776</v>
      </c>
      <c r="H117" s="30">
        <v>-1.3945188519182139</v>
      </c>
      <c r="I117" s="30">
        <v>0.7</v>
      </c>
      <c r="J117" s="31">
        <v>828.68364829380221</v>
      </c>
      <c r="K117" s="32">
        <v>-0.95505159288140307</v>
      </c>
      <c r="L117" s="33"/>
      <c r="M117" s="33"/>
    </row>
    <row r="118" spans="1:13" x14ac:dyDescent="0.15">
      <c r="A118" s="28" t="s">
        <v>85</v>
      </c>
      <c r="B118" s="28">
        <v>97</v>
      </c>
      <c r="C118" s="29">
        <v>2.9053870543462902E-2</v>
      </c>
      <c r="D118" s="29">
        <v>1.1837987655501918E-3</v>
      </c>
      <c r="E118" s="29">
        <v>0.28271454342414637</v>
      </c>
      <c r="F118" s="29">
        <v>2.0123497425173029E-5</v>
      </c>
      <c r="G118" s="29">
        <v>0.28271219834299749</v>
      </c>
      <c r="H118" s="30">
        <v>1.8207713341489296E-2</v>
      </c>
      <c r="I118" s="30">
        <v>0.7</v>
      </c>
      <c r="J118" s="31">
        <v>765.96282634454872</v>
      </c>
      <c r="K118" s="32">
        <v>-0.964343410676199</v>
      </c>
      <c r="L118" s="33"/>
      <c r="M118" s="33"/>
    </row>
    <row r="119" spans="1:13" x14ac:dyDescent="0.15">
      <c r="A119" s="28" t="s">
        <v>86</v>
      </c>
      <c r="B119" s="28">
        <v>97</v>
      </c>
      <c r="C119" s="29">
        <v>4.3109481798879079E-2</v>
      </c>
      <c r="D119" s="29">
        <v>1.7270316679998973E-3</v>
      </c>
      <c r="E119" s="29">
        <v>0.28268594576889527</v>
      </c>
      <c r="F119" s="29">
        <v>2.2773852221232098E-5</v>
      </c>
      <c r="G119" s="29">
        <v>0.2826825245544744</v>
      </c>
      <c r="H119" s="30">
        <v>-1.0281324558880645</v>
      </c>
      <c r="I119" s="30">
        <v>0.7</v>
      </c>
      <c r="J119" s="31">
        <v>818.42201605430478</v>
      </c>
      <c r="K119" s="32">
        <v>-0.94798097385542479</v>
      </c>
      <c r="L119" s="33"/>
      <c r="M119" s="33"/>
    </row>
    <row r="120" spans="1:13" x14ac:dyDescent="0.15">
      <c r="A120" s="28" t="s">
        <v>87</v>
      </c>
      <c r="B120" s="28">
        <v>97</v>
      </c>
      <c r="C120" s="29">
        <v>3.7454191919112007E-2</v>
      </c>
      <c r="D120" s="29">
        <v>1.5833015917694644E-3</v>
      </c>
      <c r="E120" s="29">
        <v>0.28264682474523189</v>
      </c>
      <c r="F120" s="29">
        <v>1.5076983627555342E-5</v>
      </c>
      <c r="G120" s="29">
        <v>0.28264368825715314</v>
      </c>
      <c r="H120" s="30">
        <v>-2.4027040771779085</v>
      </c>
      <c r="I120" s="30">
        <v>0.7</v>
      </c>
      <c r="J120" s="31">
        <v>871.33733519198404</v>
      </c>
      <c r="K120" s="32">
        <v>-0.952310193018992</v>
      </c>
      <c r="L120" s="33"/>
      <c r="M120" s="33"/>
    </row>
    <row r="121" spans="1:13" x14ac:dyDescent="0.15">
      <c r="A121" s="28" t="s">
        <v>88</v>
      </c>
      <c r="B121" s="28">
        <v>97</v>
      </c>
      <c r="C121" s="29">
        <v>3.2574166890754264E-2</v>
      </c>
      <c r="D121" s="29">
        <v>1.3280863033416799E-3</v>
      </c>
      <c r="E121" s="29">
        <v>0.2826636349133908</v>
      </c>
      <c r="F121" s="29">
        <v>1.9970064256312849E-5</v>
      </c>
      <c r="G121" s="29">
        <v>0.2826610040015799</v>
      </c>
      <c r="H121" s="30">
        <v>-1.7917540552503386</v>
      </c>
      <c r="I121" s="30">
        <v>0.7</v>
      </c>
      <c r="J121" s="31">
        <v>841.45728585321046</v>
      </c>
      <c r="K121" s="32">
        <v>-0.95999740050175664</v>
      </c>
      <c r="L121" s="33"/>
      <c r="M121" s="33"/>
    </row>
    <row r="122" spans="1:13" x14ac:dyDescent="0.15">
      <c r="A122" s="28" t="s">
        <v>89</v>
      </c>
      <c r="B122" s="28">
        <v>97</v>
      </c>
      <c r="C122" s="29">
        <v>2.7918926835355261E-2</v>
      </c>
      <c r="D122" s="29">
        <v>1.1836370961687272E-3</v>
      </c>
      <c r="E122" s="29">
        <v>0.28268845457279385</v>
      </c>
      <c r="F122" s="29">
        <v>2.3496480323745967E-5</v>
      </c>
      <c r="G122" s="29">
        <v>0.28268610981190873</v>
      </c>
      <c r="H122" s="30">
        <v>-0.904588956600616</v>
      </c>
      <c r="I122" s="30">
        <v>0.7</v>
      </c>
      <c r="J122" s="31">
        <v>803.00099279629399</v>
      </c>
      <c r="K122" s="32">
        <v>-0.96434828023588171</v>
      </c>
      <c r="L122" s="33"/>
      <c r="M122" s="33"/>
    </row>
    <row r="123" spans="1:13" x14ac:dyDescent="0.15">
      <c r="A123" s="28" t="s">
        <v>90</v>
      </c>
      <c r="B123" s="28">
        <v>97</v>
      </c>
      <c r="C123" s="29">
        <v>4.0177307747091072E-2</v>
      </c>
      <c r="D123" s="29">
        <v>1.6860478032863549E-3</v>
      </c>
      <c r="E123" s="29">
        <v>0.28270655965977259</v>
      </c>
      <c r="F123" s="29">
        <v>1.8984903856101831E-5</v>
      </c>
      <c r="G123" s="29">
        <v>0.28270321963354972</v>
      </c>
      <c r="H123" s="30">
        <v>-0.29635919392756449</v>
      </c>
      <c r="I123" s="30">
        <v>0.7</v>
      </c>
      <c r="J123" s="31">
        <v>787.85688153426383</v>
      </c>
      <c r="K123" s="32">
        <v>-0.94921542761185673</v>
      </c>
      <c r="L123" s="33"/>
      <c r="M123" s="33"/>
    </row>
    <row r="124" spans="1:13" x14ac:dyDescent="0.15">
      <c r="A124" s="28" t="s">
        <v>91</v>
      </c>
      <c r="B124" s="28">
        <v>97</v>
      </c>
      <c r="C124" s="29">
        <v>3.9444658167223388E-2</v>
      </c>
      <c r="D124" s="29">
        <v>1.751119062571932E-3</v>
      </c>
      <c r="E124" s="29">
        <v>0.28270070338015418</v>
      </c>
      <c r="F124" s="29">
        <v>1.7538256018427629E-5</v>
      </c>
      <c r="G124" s="29">
        <v>0.28269723444909717</v>
      </c>
      <c r="H124" s="30">
        <v>-0.50767338464652312</v>
      </c>
      <c r="I124" s="30">
        <v>0.7</v>
      </c>
      <c r="J124" s="31">
        <v>797.68769887314147</v>
      </c>
      <c r="K124" s="32">
        <v>-0.94725544992253219</v>
      </c>
      <c r="L124" s="33"/>
      <c r="M124" s="33"/>
    </row>
    <row r="125" spans="1:13" x14ac:dyDescent="0.15">
      <c r="A125" s="28" t="s">
        <v>92</v>
      </c>
      <c r="B125" s="28">
        <v>97</v>
      </c>
      <c r="C125" s="29">
        <v>2.5936577595474058E-2</v>
      </c>
      <c r="D125" s="29">
        <v>1.1575415978172469E-3</v>
      </c>
      <c r="E125" s="29">
        <v>0.28271282032628187</v>
      </c>
      <c r="F125" s="29">
        <v>1.689627663788051E-5</v>
      </c>
      <c r="G125" s="29">
        <v>0.28271052726004536</v>
      </c>
      <c r="H125" s="30">
        <v>-4.1059492309480916E-2</v>
      </c>
      <c r="I125" s="30">
        <v>0.7</v>
      </c>
      <c r="J125" s="31">
        <v>767.87222096626169</v>
      </c>
      <c r="K125" s="32">
        <v>-0.9651342892223721</v>
      </c>
      <c r="L125" s="33"/>
      <c r="M125" s="33"/>
    </row>
    <row r="126" spans="1:13" x14ac:dyDescent="0.15">
      <c r="A126" s="34" t="s">
        <v>93</v>
      </c>
      <c r="B126" s="34">
        <v>97</v>
      </c>
      <c r="C126" s="35">
        <v>2.8446718246368588E-2</v>
      </c>
      <c r="D126" s="35">
        <v>1.2133020553378386E-3</v>
      </c>
      <c r="E126" s="35">
        <v>0.28271988783944396</v>
      </c>
      <c r="F126" s="35">
        <v>2.1193923755072976E-5</v>
      </c>
      <c r="G126" s="35">
        <v>0.2827174843128813</v>
      </c>
      <c r="H126" s="23">
        <v>0.20535916831265766</v>
      </c>
      <c r="I126" s="23">
        <f>(I107/F107)*F126</f>
        <v>0.73108395794779901</v>
      </c>
      <c r="J126" s="36">
        <v>758.96896838673888</v>
      </c>
      <c r="K126" s="25">
        <v>-0.96345475736934216</v>
      </c>
      <c r="L126" s="37"/>
      <c r="M126" s="37"/>
    </row>
    <row r="127" spans="1:13" ht="13.5" customHeight="1" x14ac:dyDescent="0.15">
      <c r="A127" s="49" t="s">
        <v>119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x14ac:dyDescent="0.15">
      <c r="A128" s="50"/>
      <c r="B128" s="50"/>
      <c r="C128" s="50"/>
      <c r="D128" s="51"/>
      <c r="E128" s="51"/>
      <c r="F128" s="51"/>
      <c r="G128" s="51"/>
      <c r="H128" s="51"/>
      <c r="I128" s="51"/>
      <c r="J128" s="51"/>
      <c r="K128" s="51"/>
      <c r="L128" s="51"/>
      <c r="M128" s="51"/>
    </row>
    <row r="129" spans="1:13" s="2" customFormat="1" x14ac:dyDescent="0.2">
      <c r="A129" s="8" t="s">
        <v>21</v>
      </c>
      <c r="B129" s="11" t="s">
        <v>205</v>
      </c>
      <c r="C129" s="9" t="s">
        <v>18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x14ac:dyDescent="0.15">
      <c r="A130" s="39" t="s">
        <v>96</v>
      </c>
      <c r="B130" s="40">
        <v>5.1039279485188631</v>
      </c>
      <c r="C130" s="40">
        <v>0.24037019999999998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x14ac:dyDescent="0.15">
      <c r="A131" s="41" t="s">
        <v>97</v>
      </c>
      <c r="B131" s="42">
        <v>5.3674017366308187</v>
      </c>
      <c r="C131" s="42">
        <v>0.25609940000000003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x14ac:dyDescent="0.15">
      <c r="A132" s="41" t="s">
        <v>98</v>
      </c>
      <c r="B132" s="42">
        <v>5.4669999446610733</v>
      </c>
      <c r="C132" s="42">
        <v>0.33657560000000003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x14ac:dyDescent="0.15">
      <c r="A133" s="41" t="s">
        <v>99</v>
      </c>
      <c r="B133" s="42">
        <v>5.0989836207907322</v>
      </c>
      <c r="C133" s="42">
        <v>0.27286779999999999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x14ac:dyDescent="0.15">
      <c r="A134" s="41" t="s">
        <v>100</v>
      </c>
      <c r="B134" s="42">
        <v>5.5648630258154332</v>
      </c>
      <c r="C134" s="42">
        <v>0.20350279999999998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x14ac:dyDescent="0.15">
      <c r="A135" s="41" t="s">
        <v>101</v>
      </c>
      <c r="B135" s="42">
        <v>5.1136599758569803</v>
      </c>
      <c r="C135" s="42">
        <v>0.22816439999999999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x14ac:dyDescent="0.15">
      <c r="A136" s="41" t="s">
        <v>102</v>
      </c>
      <c r="B136" s="42">
        <v>5.0356607229686619</v>
      </c>
      <c r="C136" s="42">
        <v>0.18107502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x14ac:dyDescent="0.15">
      <c r="A137" s="41" t="s">
        <v>103</v>
      </c>
      <c r="B137" s="42">
        <v>5.6824909064542029</v>
      </c>
      <c r="C137" s="42">
        <v>0.24397160000000001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x14ac:dyDescent="0.15">
      <c r="A138" s="41" t="s">
        <v>104</v>
      </c>
      <c r="B138" s="42">
        <v>5.2660121638269795</v>
      </c>
      <c r="C138" s="42">
        <v>0.17383815999999999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x14ac:dyDescent="0.15">
      <c r="A139" s="41" t="s">
        <v>105</v>
      </c>
      <c r="B139" s="42">
        <v>5.4488511283659422</v>
      </c>
      <c r="C139" s="42">
        <v>0.32507059999999999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x14ac:dyDescent="0.15">
      <c r="A140" s="41" t="s">
        <v>106</v>
      </c>
      <c r="B140" s="42">
        <v>5.491550444355549</v>
      </c>
      <c r="C140" s="42">
        <v>0.21980240000000001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x14ac:dyDescent="0.15">
      <c r="A141" s="41" t="s">
        <v>107</v>
      </c>
      <c r="B141" s="42">
        <v>5.3961633853118665</v>
      </c>
      <c r="C141" s="42">
        <v>0.26592759999999999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x14ac:dyDescent="0.15">
      <c r="A142" s="41" t="s">
        <v>108</v>
      </c>
      <c r="B142" s="42">
        <v>4.6485267755209554</v>
      </c>
      <c r="C142" s="42">
        <v>0.20274719999999999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x14ac:dyDescent="0.15">
      <c r="A143" s="41" t="s">
        <v>109</v>
      </c>
      <c r="B143" s="42">
        <v>5.3346595118508953</v>
      </c>
      <c r="C143" s="42">
        <v>0.29133559999999997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x14ac:dyDescent="0.15">
      <c r="A144" s="41" t="s">
        <v>110</v>
      </c>
      <c r="B144" s="42">
        <v>5.4969846041446031</v>
      </c>
      <c r="C144" s="42">
        <v>0.23969580000000001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x14ac:dyDescent="0.15">
      <c r="A145" s="41" t="s">
        <v>111</v>
      </c>
      <c r="B145" s="42">
        <v>5.6509550118703418</v>
      </c>
      <c r="C145" s="42">
        <v>0.27133360000000001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x14ac:dyDescent="0.15">
      <c r="A146" s="37" t="s">
        <v>112</v>
      </c>
      <c r="B146" s="43">
        <v>4.9323091387986873</v>
      </c>
      <c r="C146" s="43">
        <v>0.29809340000000001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x14ac:dyDescent="0.15">
      <c r="A147" s="33" t="s">
        <v>113</v>
      </c>
      <c r="B147" s="44">
        <v>10.881422735698127</v>
      </c>
      <c r="C147" s="44">
        <v>0.16867673999999999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x14ac:dyDescent="0.15">
      <c r="A148" s="33" t="s">
        <v>114</v>
      </c>
      <c r="B148" s="44">
        <v>10.070327076130276</v>
      </c>
      <c r="C148" s="44">
        <v>0.27022580000000002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x14ac:dyDescent="0.15">
      <c r="A149" s="33" t="s">
        <v>115</v>
      </c>
      <c r="B149" s="44">
        <v>9.8844463466449106</v>
      </c>
      <c r="C149" s="44">
        <v>0.20258680000000001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x14ac:dyDescent="0.15">
      <c r="A150" s="33" t="s">
        <v>116</v>
      </c>
      <c r="B150" s="44">
        <v>10.015176974802266</v>
      </c>
      <c r="C150" s="44">
        <v>0.33841299999999996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x14ac:dyDescent="0.15">
      <c r="A151" s="41" t="s">
        <v>117</v>
      </c>
      <c r="B151" s="42">
        <v>10.3508659449544</v>
      </c>
      <c r="C151" s="42">
        <v>0.17425840000000001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x14ac:dyDescent="0.15">
      <c r="A152" s="37" t="s">
        <v>118</v>
      </c>
      <c r="B152" s="43">
        <v>10.31019372945789</v>
      </c>
      <c r="C152" s="43">
        <v>0.19783315999999998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x14ac:dyDescent="0.15">
      <c r="A153" s="52" t="s">
        <v>157</v>
      </c>
      <c r="B153" s="39"/>
      <c r="C153" s="39"/>
      <c r="D153" s="41"/>
      <c r="E153" s="41"/>
      <c r="F153" s="41"/>
      <c r="G153" s="41"/>
      <c r="H153" s="41"/>
      <c r="I153" s="41"/>
      <c r="J153" s="41"/>
      <c r="K153" s="41"/>
      <c r="L153" s="42"/>
      <c r="M153" s="42"/>
    </row>
    <row r="154" spans="1:13" x14ac:dyDescent="0.15">
      <c r="A154" s="53"/>
      <c r="B154" s="37"/>
      <c r="C154" s="37"/>
      <c r="D154" s="37"/>
      <c r="E154" s="37"/>
      <c r="F154" s="37"/>
      <c r="G154" s="37"/>
      <c r="H154" s="41"/>
      <c r="I154" s="41"/>
      <c r="J154" s="41"/>
      <c r="K154" s="41"/>
      <c r="L154" s="42"/>
      <c r="M154" s="42"/>
    </row>
    <row r="155" spans="1:13" ht="15" x14ac:dyDescent="0.2">
      <c r="A155" s="8" t="s">
        <v>21</v>
      </c>
      <c r="B155" s="8"/>
      <c r="C155" s="45" t="s">
        <v>154</v>
      </c>
      <c r="D155" s="45" t="s">
        <v>155</v>
      </c>
      <c r="E155" s="45" t="s">
        <v>156</v>
      </c>
      <c r="F155" s="45" t="s">
        <v>153</v>
      </c>
      <c r="G155" s="38"/>
      <c r="H155" s="41"/>
      <c r="I155" s="41"/>
      <c r="J155" s="33"/>
      <c r="K155" s="33"/>
      <c r="L155" s="6"/>
      <c r="M155" s="4"/>
    </row>
    <row r="156" spans="1:13" s="5" customFormat="1" ht="15" x14ac:dyDescent="0.15">
      <c r="A156" s="12" t="s">
        <v>158</v>
      </c>
      <c r="B156" s="12"/>
      <c r="C156" s="13">
        <v>9.4333177243602195E-3</v>
      </c>
      <c r="D156" s="13">
        <v>3.171831236546666E-4</v>
      </c>
      <c r="E156" s="13">
        <v>0.28227712939533078</v>
      </c>
      <c r="F156" s="13">
        <v>1.7056264903879286E-5</v>
      </c>
      <c r="G156" s="46"/>
      <c r="H156" s="46"/>
      <c r="I156" s="46"/>
      <c r="J156" s="46"/>
      <c r="K156" s="46"/>
      <c r="L156" s="7"/>
    </row>
    <row r="157" spans="1:13" s="5" customFormat="1" ht="15" x14ac:dyDescent="0.15">
      <c r="A157" s="12" t="s">
        <v>159</v>
      </c>
      <c r="B157" s="12"/>
      <c r="C157" s="13">
        <v>9.343947248131727E-3</v>
      </c>
      <c r="D157" s="13">
        <v>3.1649999952329815E-4</v>
      </c>
      <c r="E157" s="13">
        <v>0.28228689536832746</v>
      </c>
      <c r="F157" s="13">
        <v>1.6593912900594588E-5</v>
      </c>
      <c r="G157" s="46"/>
      <c r="H157" s="46"/>
      <c r="I157" s="46"/>
      <c r="J157" s="46"/>
      <c r="K157" s="46"/>
      <c r="L157" s="7"/>
    </row>
    <row r="158" spans="1:13" s="5" customFormat="1" ht="15" x14ac:dyDescent="0.15">
      <c r="A158" s="12" t="s">
        <v>160</v>
      </c>
      <c r="B158" s="12"/>
      <c r="C158" s="13">
        <v>9.3977092033382219E-3</v>
      </c>
      <c r="D158" s="13">
        <v>3.1957441915317998E-4</v>
      </c>
      <c r="E158" s="13">
        <v>0.28231039639816058</v>
      </c>
      <c r="F158" s="13">
        <v>1.6074494424412506E-5</v>
      </c>
      <c r="G158" s="46"/>
      <c r="H158" s="46"/>
      <c r="I158" s="46"/>
      <c r="J158" s="46"/>
      <c r="K158" s="46"/>
      <c r="L158" s="7"/>
    </row>
    <row r="159" spans="1:13" s="5" customFormat="1" ht="15" x14ac:dyDescent="0.15">
      <c r="A159" s="12" t="s">
        <v>161</v>
      </c>
      <c r="B159" s="12"/>
      <c r="C159" s="13">
        <v>9.7323239546597794E-3</v>
      </c>
      <c r="D159" s="13">
        <v>3.3084793855482359E-4</v>
      </c>
      <c r="E159" s="13">
        <v>0.28229648305614241</v>
      </c>
      <c r="F159" s="13">
        <v>1.1688871542028009E-5</v>
      </c>
      <c r="G159" s="46"/>
      <c r="H159" s="46"/>
      <c r="I159" s="46"/>
      <c r="J159" s="46"/>
      <c r="K159" s="46"/>
      <c r="L159" s="7"/>
    </row>
    <row r="160" spans="1:13" s="5" customFormat="1" ht="15" x14ac:dyDescent="0.15">
      <c r="A160" s="12" t="s">
        <v>162</v>
      </c>
      <c r="B160" s="12"/>
      <c r="C160" s="13">
        <v>1.0215054830993647E-2</v>
      </c>
      <c r="D160" s="13">
        <v>3.4792037337505173E-4</v>
      </c>
      <c r="E160" s="13">
        <v>0.2822937580786366</v>
      </c>
      <c r="F160" s="13">
        <v>1.3841770533869532E-5</v>
      </c>
      <c r="G160" s="46"/>
      <c r="H160" s="46"/>
      <c r="I160" s="46"/>
      <c r="J160" s="46"/>
      <c r="K160" s="46"/>
      <c r="L160" s="7"/>
    </row>
    <row r="161" spans="1:13" s="5" customFormat="1" ht="15" x14ac:dyDescent="0.15">
      <c r="A161" s="12" t="s">
        <v>163</v>
      </c>
      <c r="B161" s="12"/>
      <c r="C161" s="13">
        <v>1.0031779980976579E-2</v>
      </c>
      <c r="D161" s="13">
        <v>3.4063050869312725E-4</v>
      </c>
      <c r="E161" s="13">
        <v>0.28228314461674686</v>
      </c>
      <c r="F161" s="13">
        <v>1.3551092944478109E-5</v>
      </c>
      <c r="G161" s="46"/>
      <c r="H161" s="46"/>
      <c r="I161" s="46"/>
      <c r="J161" s="46"/>
      <c r="K161" s="46"/>
      <c r="L161" s="7"/>
    </row>
    <row r="162" spans="1:13" s="5" customFormat="1" ht="15" x14ac:dyDescent="0.15">
      <c r="A162" s="12" t="s">
        <v>164</v>
      </c>
      <c r="B162" s="12"/>
      <c r="C162" s="13">
        <v>9.5376475784529884E-3</v>
      </c>
      <c r="D162" s="13">
        <v>3.2837756580667612E-4</v>
      </c>
      <c r="E162" s="13">
        <v>0.28227739623148934</v>
      </c>
      <c r="F162" s="13">
        <v>1.4690757948282957E-5</v>
      </c>
      <c r="G162" s="46"/>
      <c r="H162" s="46"/>
      <c r="I162" s="46"/>
      <c r="J162" s="46"/>
      <c r="K162" s="46"/>
      <c r="L162" s="7"/>
    </row>
    <row r="163" spans="1:13" s="5" customFormat="1" ht="15" x14ac:dyDescent="0.15">
      <c r="A163" s="12" t="s">
        <v>165</v>
      </c>
      <c r="B163" s="12"/>
      <c r="C163" s="13">
        <v>9.7759415140996186E-3</v>
      </c>
      <c r="D163" s="13">
        <v>3.3347745432702288E-4</v>
      </c>
      <c r="E163" s="13">
        <v>0.28228504499545987</v>
      </c>
      <c r="F163" s="13">
        <v>1.4097603433683819E-5</v>
      </c>
      <c r="G163" s="46"/>
      <c r="H163" s="46"/>
      <c r="I163" s="46"/>
      <c r="J163" s="46"/>
      <c r="K163" s="46"/>
      <c r="L163" s="7"/>
    </row>
    <row r="164" spans="1:13" s="5" customFormat="1" ht="15" x14ac:dyDescent="0.15">
      <c r="A164" s="12" t="s">
        <v>166</v>
      </c>
      <c r="B164" s="12"/>
      <c r="C164" s="13">
        <v>9.7029236822827342E-3</v>
      </c>
      <c r="D164" s="13">
        <v>3.2849603041849808E-4</v>
      </c>
      <c r="E164" s="13">
        <v>0.28228976556489394</v>
      </c>
      <c r="F164" s="13">
        <v>1.3585155918655048E-5</v>
      </c>
      <c r="G164" s="46"/>
      <c r="H164" s="46"/>
      <c r="I164" s="46"/>
      <c r="J164" s="46"/>
      <c r="K164" s="46"/>
      <c r="L164" s="7"/>
    </row>
    <row r="165" spans="1:13" s="5" customFormat="1" ht="15" x14ac:dyDescent="0.15">
      <c r="A165" s="12" t="s">
        <v>167</v>
      </c>
      <c r="B165" s="12"/>
      <c r="C165" s="13">
        <v>9.6346121237817321E-3</v>
      </c>
      <c r="D165" s="13">
        <v>3.2828272293776862E-4</v>
      </c>
      <c r="E165" s="13">
        <v>0.2822964012865905</v>
      </c>
      <c r="F165" s="13">
        <v>1.3677233892807248E-5</v>
      </c>
      <c r="G165" s="46"/>
      <c r="H165" s="46"/>
      <c r="I165" s="46"/>
      <c r="J165" s="46"/>
      <c r="K165" s="46"/>
      <c r="L165" s="7"/>
    </row>
    <row r="166" spans="1:13" s="5" customFormat="1" ht="15" x14ac:dyDescent="0.15">
      <c r="A166" s="12" t="s">
        <v>168</v>
      </c>
      <c r="B166" s="12"/>
      <c r="C166" s="13">
        <v>9.1266219551949732E-3</v>
      </c>
      <c r="D166" s="13">
        <v>3.1761108293541936E-4</v>
      </c>
      <c r="E166" s="13">
        <v>0.28228308450652451</v>
      </c>
      <c r="F166" s="13">
        <v>1.6159586408346925E-5</v>
      </c>
      <c r="G166" s="46"/>
      <c r="H166" s="46"/>
      <c r="I166" s="46"/>
      <c r="J166" s="46"/>
      <c r="K166" s="46"/>
      <c r="L166" s="7"/>
    </row>
    <row r="167" spans="1:13" s="5" customFormat="1" ht="15" x14ac:dyDescent="0.15">
      <c r="A167" s="12" t="s">
        <v>169</v>
      </c>
      <c r="B167" s="12"/>
      <c r="C167" s="13">
        <v>9.1635950364055575E-3</v>
      </c>
      <c r="D167" s="13">
        <v>3.1632818666151773E-4</v>
      </c>
      <c r="E167" s="13">
        <v>0.28229698985348173</v>
      </c>
      <c r="F167" s="13">
        <v>1.5123562232080764E-5</v>
      </c>
      <c r="G167" s="46"/>
      <c r="H167" s="46"/>
      <c r="I167" s="46"/>
      <c r="J167" s="46"/>
      <c r="K167" s="46"/>
      <c r="L167" s="7"/>
    </row>
    <row r="168" spans="1:13" s="5" customFormat="1" ht="15" x14ac:dyDescent="0.15">
      <c r="A168" s="12" t="s">
        <v>170</v>
      </c>
      <c r="B168" s="12"/>
      <c r="C168" s="13">
        <v>9.7152921037087277E-3</v>
      </c>
      <c r="D168" s="13">
        <v>3.3045440759416365E-4</v>
      </c>
      <c r="E168" s="13">
        <v>0.28228323548599049</v>
      </c>
      <c r="F168" s="13">
        <v>1.4620879962252437E-5</v>
      </c>
      <c r="G168" s="46"/>
      <c r="H168" s="46"/>
      <c r="I168" s="46"/>
      <c r="J168" s="46"/>
      <c r="K168" s="46"/>
      <c r="L168" s="7"/>
    </row>
    <row r="169" spans="1:13" s="5" customFormat="1" ht="15" x14ac:dyDescent="0.15">
      <c r="A169" s="12" t="s">
        <v>171</v>
      </c>
      <c r="B169" s="12"/>
      <c r="C169" s="13">
        <v>9.673337798410838E-3</v>
      </c>
      <c r="D169" s="13">
        <v>3.3208767270805002E-4</v>
      </c>
      <c r="E169" s="13">
        <v>0.28230429334618351</v>
      </c>
      <c r="F169" s="13">
        <v>1.6078185940049335E-5</v>
      </c>
      <c r="G169" s="46"/>
      <c r="H169" s="46"/>
      <c r="I169" s="46"/>
      <c r="J169" s="46"/>
      <c r="K169" s="46"/>
      <c r="L169" s="7"/>
    </row>
    <row r="170" spans="1:13" s="5" customFormat="1" ht="15" x14ac:dyDescent="0.15">
      <c r="A170" s="12" t="s">
        <v>172</v>
      </c>
      <c r="B170" s="12"/>
      <c r="C170" s="13">
        <v>9.7494566170307669E-3</v>
      </c>
      <c r="D170" s="13">
        <v>3.3766424484796937E-4</v>
      </c>
      <c r="E170" s="13">
        <v>0.28228966683606094</v>
      </c>
      <c r="F170" s="13">
        <v>1.4637668349733437E-5</v>
      </c>
      <c r="G170" s="46"/>
      <c r="H170" s="46"/>
      <c r="I170" s="46"/>
      <c r="J170" s="46"/>
      <c r="K170" s="46"/>
      <c r="L170" s="7"/>
    </row>
    <row r="171" spans="1:13" s="5" customFormat="1" ht="15" x14ac:dyDescent="0.15">
      <c r="A171" s="12" t="s">
        <v>173</v>
      </c>
      <c r="B171" s="12"/>
      <c r="C171" s="13">
        <v>9.4818519245279155E-3</v>
      </c>
      <c r="D171" s="13">
        <v>3.2761148765054365E-4</v>
      </c>
      <c r="E171" s="13">
        <v>0.28230936898523462</v>
      </c>
      <c r="F171" s="13">
        <v>1.5217052672226801E-5</v>
      </c>
      <c r="G171" s="46"/>
      <c r="H171" s="46"/>
      <c r="I171" s="46"/>
      <c r="J171" s="46"/>
      <c r="K171" s="46"/>
      <c r="L171" s="7"/>
    </row>
    <row r="172" spans="1:13" s="5" customFormat="1" ht="15" x14ac:dyDescent="0.15">
      <c r="A172" s="12" t="s">
        <v>174</v>
      </c>
      <c r="B172" s="12"/>
      <c r="C172" s="13">
        <v>9.4176282827934717E-3</v>
      </c>
      <c r="D172" s="13">
        <v>3.2417380432972628E-4</v>
      </c>
      <c r="E172" s="13">
        <v>0.28229418503847525</v>
      </c>
      <c r="F172" s="13">
        <v>1.464307661007848E-5</v>
      </c>
      <c r="G172" s="46"/>
      <c r="H172" s="46"/>
      <c r="I172" s="46"/>
      <c r="J172" s="46"/>
      <c r="K172" s="46"/>
      <c r="L172" s="7"/>
    </row>
    <row r="173" spans="1:13" s="5" customFormat="1" ht="15" x14ac:dyDescent="0.15">
      <c r="A173" s="12" t="s">
        <v>175</v>
      </c>
      <c r="B173" s="12"/>
      <c r="C173" s="13">
        <v>9.4841575964777231E-3</v>
      </c>
      <c r="D173" s="13">
        <v>3.2627096701955593E-4</v>
      </c>
      <c r="E173" s="13">
        <v>0.28228867710023492</v>
      </c>
      <c r="F173" s="13">
        <v>1.5450843325997071E-5</v>
      </c>
      <c r="G173" s="46"/>
      <c r="H173" s="46"/>
      <c r="I173" s="46"/>
      <c r="J173" s="46"/>
      <c r="K173" s="46"/>
      <c r="L173" s="7"/>
    </row>
    <row r="174" spans="1:13" s="5" customFormat="1" ht="15" x14ac:dyDescent="0.15">
      <c r="A174" s="12" t="s">
        <v>176</v>
      </c>
      <c r="B174" s="12"/>
      <c r="C174" s="13">
        <v>9.4208008177259096E-3</v>
      </c>
      <c r="D174" s="13">
        <v>3.2514290400550706E-4</v>
      </c>
      <c r="E174" s="13">
        <v>0.28227266937396933</v>
      </c>
      <c r="F174" s="13">
        <v>1.4823273143197461E-5</v>
      </c>
      <c r="G174" s="46"/>
      <c r="H174" s="46"/>
      <c r="I174" s="46"/>
      <c r="J174" s="46"/>
      <c r="K174" s="46"/>
      <c r="L174" s="7"/>
    </row>
    <row r="175" spans="1:13" s="5" customFormat="1" ht="15" x14ac:dyDescent="0.15">
      <c r="A175" s="20" t="s">
        <v>177</v>
      </c>
      <c r="B175" s="20"/>
      <c r="C175" s="21">
        <v>9.4892674328656244E-3</v>
      </c>
      <c r="D175" s="21">
        <v>3.2756323812159352E-4</v>
      </c>
      <c r="E175" s="21">
        <v>0.28230114758338626</v>
      </c>
      <c r="F175" s="21">
        <v>1.3781946181841228E-5</v>
      </c>
      <c r="G175" s="46"/>
      <c r="H175" s="46"/>
      <c r="I175" s="46"/>
      <c r="J175" s="46"/>
      <c r="K175" s="46"/>
      <c r="L175" s="7"/>
    </row>
    <row r="176" spans="1:13" ht="15" x14ac:dyDescent="0.15">
      <c r="A176" s="12" t="s">
        <v>178</v>
      </c>
      <c r="B176" s="12"/>
      <c r="C176" s="13">
        <v>6.4873468718238516E-3</v>
      </c>
      <c r="D176" s="13">
        <v>2.3943747094677968E-4</v>
      </c>
      <c r="E176" s="13">
        <v>0.28202950558715767</v>
      </c>
      <c r="F176" s="13">
        <v>1.5725039067456165E-5</v>
      </c>
      <c r="G176" s="33"/>
      <c r="H176" s="33"/>
      <c r="I176" s="33"/>
      <c r="J176" s="33"/>
      <c r="K176" s="33"/>
      <c r="L176" s="6"/>
      <c r="M176" s="4"/>
    </row>
    <row r="177" spans="1:13" ht="15" x14ac:dyDescent="0.15">
      <c r="A177" s="12" t="s">
        <v>179</v>
      </c>
      <c r="B177" s="12"/>
      <c r="C177" s="13">
        <v>7.285657121518044E-3</v>
      </c>
      <c r="D177" s="13">
        <v>2.6521653431505116E-4</v>
      </c>
      <c r="E177" s="13">
        <v>0.28200929123767227</v>
      </c>
      <c r="F177" s="13">
        <v>1.5499880991224832E-5</v>
      </c>
      <c r="G177" s="33"/>
      <c r="H177" s="33"/>
      <c r="I177" s="33"/>
      <c r="J177" s="33"/>
      <c r="K177" s="33"/>
      <c r="L177" s="6"/>
      <c r="M177" s="4"/>
    </row>
    <row r="178" spans="1:13" ht="15" x14ac:dyDescent="0.15">
      <c r="A178" s="12" t="s">
        <v>180</v>
      </c>
      <c r="B178" s="12"/>
      <c r="C178" s="13">
        <v>7.6078877836038162E-3</v>
      </c>
      <c r="D178" s="13">
        <v>2.7289735534906162E-4</v>
      </c>
      <c r="E178" s="13">
        <v>0.28201563896306436</v>
      </c>
      <c r="F178" s="13">
        <v>1.6862147744881219E-5</v>
      </c>
      <c r="G178" s="33"/>
      <c r="H178" s="33"/>
      <c r="I178" s="33"/>
      <c r="J178" s="33"/>
      <c r="K178" s="33"/>
      <c r="L178" s="6"/>
      <c r="M178" s="4"/>
    </row>
    <row r="179" spans="1:13" ht="15" x14ac:dyDescent="0.15">
      <c r="A179" s="12" t="s">
        <v>181</v>
      </c>
      <c r="B179" s="12"/>
      <c r="C179" s="13">
        <v>7.1856329898997975E-3</v>
      </c>
      <c r="D179" s="13">
        <v>2.5872580057738104E-4</v>
      </c>
      <c r="E179" s="13">
        <v>0.28201374076067026</v>
      </c>
      <c r="F179" s="13">
        <v>1.4844399797991817E-5</v>
      </c>
      <c r="G179" s="33"/>
      <c r="H179" s="33"/>
      <c r="I179" s="33"/>
      <c r="J179" s="33"/>
      <c r="K179" s="33"/>
      <c r="L179" s="6"/>
      <c r="M179" s="4"/>
    </row>
    <row r="180" spans="1:13" ht="15" x14ac:dyDescent="0.15">
      <c r="A180" s="12" t="s">
        <v>182</v>
      </c>
      <c r="B180" s="12"/>
      <c r="C180" s="13">
        <v>7.0293852321733352E-3</v>
      </c>
      <c r="D180" s="13">
        <v>2.5389189627094707E-4</v>
      </c>
      <c r="E180" s="13">
        <v>0.28200800841590173</v>
      </c>
      <c r="F180" s="13">
        <v>1.3630213841347024E-5</v>
      </c>
      <c r="G180" s="33"/>
      <c r="H180" s="33"/>
      <c r="I180" s="33"/>
      <c r="J180" s="33"/>
      <c r="K180" s="33"/>
      <c r="L180" s="6"/>
      <c r="M180" s="4"/>
    </row>
    <row r="181" spans="1:13" ht="15" x14ac:dyDescent="0.15">
      <c r="A181" s="12" t="s">
        <v>183</v>
      </c>
      <c r="B181" s="12"/>
      <c r="C181" s="13">
        <v>7.1058689665827908E-3</v>
      </c>
      <c r="D181" s="13">
        <v>2.5586106839070659E-4</v>
      </c>
      <c r="E181" s="13">
        <v>0.2820066159021683</v>
      </c>
      <c r="F181" s="13">
        <v>1.2942186672687129E-5</v>
      </c>
      <c r="G181" s="33"/>
      <c r="H181" s="33"/>
      <c r="I181" s="33"/>
      <c r="J181" s="33"/>
      <c r="K181" s="33"/>
      <c r="L181" s="6"/>
      <c r="M181" s="4"/>
    </row>
    <row r="182" spans="1:13" ht="15" x14ac:dyDescent="0.15">
      <c r="A182" s="12" t="s">
        <v>184</v>
      </c>
      <c r="B182" s="12"/>
      <c r="C182" s="13">
        <v>6.5842651051003787E-3</v>
      </c>
      <c r="D182" s="13">
        <v>2.4025601827395722E-4</v>
      </c>
      <c r="E182" s="13">
        <v>0.2820007868487141</v>
      </c>
      <c r="F182" s="13">
        <v>1.3606458148828154E-5</v>
      </c>
      <c r="G182" s="33"/>
      <c r="H182" s="33"/>
      <c r="I182" s="33"/>
      <c r="J182" s="33"/>
      <c r="K182" s="33"/>
      <c r="L182" s="6"/>
      <c r="M182" s="4"/>
    </row>
    <row r="183" spans="1:13" ht="15" x14ac:dyDescent="0.15">
      <c r="A183" s="12" t="s">
        <v>185</v>
      </c>
      <c r="B183" s="12"/>
      <c r="C183" s="13">
        <v>7.3487499537904918E-3</v>
      </c>
      <c r="D183" s="13">
        <v>2.6337202496001306E-4</v>
      </c>
      <c r="E183" s="13">
        <v>0.28200476072995712</v>
      </c>
      <c r="F183" s="13">
        <v>1.403873915851092E-5</v>
      </c>
      <c r="G183" s="33"/>
      <c r="H183" s="33"/>
      <c r="I183" s="33"/>
      <c r="J183" s="33"/>
      <c r="K183" s="33"/>
      <c r="L183" s="6"/>
      <c r="M183" s="4"/>
    </row>
    <row r="184" spans="1:13" ht="15" x14ac:dyDescent="0.15">
      <c r="A184" s="12" t="s">
        <v>186</v>
      </c>
      <c r="B184" s="12"/>
      <c r="C184" s="13">
        <v>7.2633357620830452E-3</v>
      </c>
      <c r="D184" s="13">
        <v>2.6449495569586705E-4</v>
      </c>
      <c r="E184" s="13">
        <v>0.28201826020277282</v>
      </c>
      <c r="F184" s="13">
        <v>1.4573356301972455E-5</v>
      </c>
      <c r="G184" s="33"/>
      <c r="H184" s="33"/>
      <c r="I184" s="33"/>
      <c r="J184" s="33"/>
      <c r="K184" s="33"/>
      <c r="L184" s="6"/>
      <c r="M184" s="4"/>
    </row>
    <row r="185" spans="1:13" ht="15" x14ac:dyDescent="0.15">
      <c r="A185" s="12" t="s">
        <v>187</v>
      </c>
      <c r="B185" s="12"/>
      <c r="C185" s="13">
        <v>7.0835168364445835E-3</v>
      </c>
      <c r="D185" s="13">
        <v>2.5567493058142583E-4</v>
      </c>
      <c r="E185" s="13">
        <v>0.28201796026070436</v>
      </c>
      <c r="F185" s="13">
        <v>1.4906003238415442E-5</v>
      </c>
      <c r="G185" s="33"/>
      <c r="H185" s="33"/>
      <c r="I185" s="33"/>
      <c r="J185" s="33"/>
      <c r="K185" s="33"/>
      <c r="L185" s="6"/>
      <c r="M185" s="4"/>
    </row>
    <row r="186" spans="1:13" ht="15" x14ac:dyDescent="0.15">
      <c r="A186" s="12" t="s">
        <v>188</v>
      </c>
      <c r="B186" s="12"/>
      <c r="C186" s="13">
        <v>7.43322080044729E-3</v>
      </c>
      <c r="D186" s="13">
        <v>2.6377616507699067E-4</v>
      </c>
      <c r="E186" s="13">
        <v>0.28201270043554344</v>
      </c>
      <c r="F186" s="13">
        <v>1.308845173377818E-5</v>
      </c>
      <c r="G186" s="33"/>
      <c r="H186" s="33"/>
      <c r="I186" s="33"/>
      <c r="J186" s="33"/>
      <c r="K186" s="33"/>
      <c r="L186" s="6"/>
      <c r="M186" s="4"/>
    </row>
    <row r="187" spans="1:13" ht="15" x14ac:dyDescent="0.15">
      <c r="A187" s="12" t="s">
        <v>189</v>
      </c>
      <c r="B187" s="12"/>
      <c r="C187" s="13">
        <v>7.5406880569969794E-3</v>
      </c>
      <c r="D187" s="13">
        <v>2.7264985188915088E-4</v>
      </c>
      <c r="E187" s="13">
        <v>0.28202679695465127</v>
      </c>
      <c r="F187" s="13">
        <v>2.0816944648380479E-5</v>
      </c>
      <c r="G187" s="33"/>
      <c r="H187" s="33"/>
      <c r="I187" s="33"/>
      <c r="J187" s="33"/>
      <c r="K187" s="33"/>
      <c r="L187" s="6"/>
      <c r="M187" s="4"/>
    </row>
    <row r="188" spans="1:13" ht="15" x14ac:dyDescent="0.15">
      <c r="A188" s="12" t="s">
        <v>190</v>
      </c>
      <c r="B188" s="12"/>
      <c r="C188" s="13">
        <v>7.28098074857774E-3</v>
      </c>
      <c r="D188" s="13">
        <v>2.6035116060338874E-4</v>
      </c>
      <c r="E188" s="13">
        <v>0.28201011616364779</v>
      </c>
      <c r="F188" s="13">
        <v>1.4308609642226981E-5</v>
      </c>
      <c r="G188" s="33"/>
      <c r="H188" s="33"/>
      <c r="I188" s="33"/>
      <c r="J188" s="33"/>
      <c r="K188" s="33"/>
      <c r="L188" s="6"/>
      <c r="M188" s="4"/>
    </row>
    <row r="189" spans="1:13" ht="15" x14ac:dyDescent="0.15">
      <c r="A189" s="12" t="s">
        <v>191</v>
      </c>
      <c r="B189" s="12"/>
      <c r="C189" s="13">
        <v>7.4028078516765114E-3</v>
      </c>
      <c r="D189" s="13">
        <v>2.637318428460614E-4</v>
      </c>
      <c r="E189" s="13">
        <v>0.28200974451755645</v>
      </c>
      <c r="F189" s="13">
        <v>1.3741571660551595E-5</v>
      </c>
      <c r="G189" s="33"/>
      <c r="H189" s="33"/>
      <c r="I189" s="33"/>
      <c r="J189" s="33"/>
      <c r="K189" s="33"/>
      <c r="L189" s="6"/>
      <c r="M189" s="4"/>
    </row>
    <row r="190" spans="1:13" ht="15" x14ac:dyDescent="0.15">
      <c r="A190" s="12" t="s">
        <v>192</v>
      </c>
      <c r="B190" s="12"/>
      <c r="C190" s="13">
        <v>7.1180625376757525E-3</v>
      </c>
      <c r="D190" s="13">
        <v>2.5654001604139188E-4</v>
      </c>
      <c r="E190" s="13">
        <v>0.28201918606997955</v>
      </c>
      <c r="F190" s="13">
        <v>1.1970229159982552E-5</v>
      </c>
      <c r="G190" s="33"/>
      <c r="H190" s="33"/>
      <c r="I190" s="33"/>
      <c r="J190" s="33"/>
      <c r="K190" s="33"/>
      <c r="L190" s="6"/>
      <c r="M190" s="4"/>
    </row>
    <row r="191" spans="1:13" ht="15" x14ac:dyDescent="0.15">
      <c r="A191" s="12" t="s">
        <v>193</v>
      </c>
      <c r="B191" s="12"/>
      <c r="C191" s="13">
        <v>7.2678415263163765E-3</v>
      </c>
      <c r="D191" s="13">
        <v>2.5919917579212434E-4</v>
      </c>
      <c r="E191" s="13">
        <v>0.2820079103908778</v>
      </c>
      <c r="F191" s="13">
        <v>1.4865490154736216E-5</v>
      </c>
      <c r="G191" s="33"/>
      <c r="H191" s="33"/>
      <c r="I191" s="33"/>
      <c r="J191" s="33"/>
      <c r="K191" s="33"/>
      <c r="L191" s="6"/>
      <c r="M191" s="4"/>
    </row>
    <row r="192" spans="1:13" ht="15" x14ac:dyDescent="0.15">
      <c r="A192" s="12" t="s">
        <v>194</v>
      </c>
      <c r="B192" s="12"/>
      <c r="C192" s="13">
        <v>7.2729396294841783E-3</v>
      </c>
      <c r="D192" s="13">
        <v>2.5950325050274161E-4</v>
      </c>
      <c r="E192" s="13">
        <v>0.2819902287482482</v>
      </c>
      <c r="F192" s="13">
        <v>1.358725547662078E-5</v>
      </c>
      <c r="G192" s="33"/>
      <c r="H192" s="33"/>
      <c r="I192" s="33"/>
      <c r="J192" s="33"/>
      <c r="K192" s="33"/>
      <c r="L192" s="6"/>
      <c r="M192" s="4"/>
    </row>
    <row r="193" spans="1:13" ht="15" x14ac:dyDescent="0.15">
      <c r="A193" s="12" t="s">
        <v>195</v>
      </c>
      <c r="B193" s="12"/>
      <c r="C193" s="13">
        <v>7.2618761658580196E-3</v>
      </c>
      <c r="D193" s="13">
        <v>2.6121855422689617E-4</v>
      </c>
      <c r="E193" s="13">
        <v>0.28200028743922728</v>
      </c>
      <c r="F193" s="13">
        <v>1.4656557817462201E-5</v>
      </c>
      <c r="G193" s="33"/>
      <c r="H193" s="33"/>
      <c r="I193" s="33"/>
      <c r="J193" s="33"/>
      <c r="K193" s="33"/>
      <c r="L193" s="6"/>
      <c r="M193" s="4"/>
    </row>
    <row r="194" spans="1:13" ht="15" x14ac:dyDescent="0.15">
      <c r="A194" s="20" t="s">
        <v>196</v>
      </c>
      <c r="B194" s="20"/>
      <c r="C194" s="21">
        <v>6.9334319563593809E-3</v>
      </c>
      <c r="D194" s="21">
        <v>2.5066421312330551E-4</v>
      </c>
      <c r="E194" s="21">
        <v>0.28204494840902139</v>
      </c>
      <c r="F194" s="21">
        <v>1.3398797058449866E-5</v>
      </c>
      <c r="G194" s="33"/>
      <c r="H194" s="33"/>
      <c r="I194" s="33"/>
      <c r="J194" s="33"/>
      <c r="K194" s="33"/>
      <c r="L194" s="6"/>
      <c r="M194" s="4"/>
    </row>
  </sheetData>
  <mergeCells count="3">
    <mergeCell ref="A1:M1"/>
    <mergeCell ref="A127:M128"/>
    <mergeCell ref="A153:A154"/>
  </mergeCells>
  <phoneticPr fontId="2" type="noConversion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57150</xdr:colOff>
                <xdr:row>195</xdr:row>
                <xdr:rowOff>19050</xdr:rowOff>
              </from>
              <to>
                <xdr:col>13</xdr:col>
                <xdr:colOff>676275</xdr:colOff>
                <xdr:row>204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Jing-Yuan</cp:lastModifiedBy>
  <dcterms:created xsi:type="dcterms:W3CDTF">2019-05-02T15:09:41Z</dcterms:created>
  <dcterms:modified xsi:type="dcterms:W3CDTF">2020-09-03T07:37:06Z</dcterms:modified>
</cp:coreProperties>
</file>