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9" i="1" l="1"/>
  <c r="T50" i="1"/>
  <c r="T51" i="1"/>
  <c r="T52" i="1"/>
  <c r="E51" i="1"/>
  <c r="E49" i="1"/>
  <c r="E50" i="1"/>
  <c r="E52" i="1"/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41" i="1" l="1"/>
  <c r="T27" i="1"/>
  <c r="T20" i="1"/>
  <c r="T32" i="1"/>
  <c r="T31" i="1"/>
  <c r="T30" i="1"/>
  <c r="T29" i="1"/>
  <c r="T28" i="1"/>
  <c r="T26" i="1"/>
  <c r="T21" i="1"/>
  <c r="T22" i="1"/>
  <c r="T23" i="1"/>
  <c r="T24" i="1"/>
  <c r="T25" i="1"/>
  <c r="T33" i="1"/>
  <c r="T42" i="1"/>
  <c r="T43" i="1"/>
  <c r="T44" i="1"/>
  <c r="T45" i="1"/>
  <c r="T46" i="1"/>
  <c r="T47" i="1"/>
  <c r="T48" i="1"/>
  <c r="T34" i="1"/>
  <c r="T35" i="1"/>
  <c r="T36" i="1"/>
  <c r="T37" i="1"/>
  <c r="T38" i="1"/>
  <c r="T39" i="1"/>
  <c r="T40" i="1"/>
  <c r="T4" i="1"/>
</calcChain>
</file>

<file path=xl/comments1.xml><?xml version="1.0" encoding="utf-8"?>
<comments xmlns="http://schemas.openxmlformats.org/spreadsheetml/2006/main">
  <authors>
    <author>Martin Whitehouse</author>
  </authors>
  <commentList>
    <comment ref="F3" authorId="0">
      <text>
        <r>
          <rPr>
            <sz val="8"/>
            <color indexed="81"/>
            <rFont val="Tahoma"/>
            <family val="2"/>
          </rPr>
          <t xml:space="preserve">Figures in parentheses are given when no correction has been applied, and indicate a value calculated assuming present-day Stacey-Kramers common Pb.  Asterix in front of values implies possibly insignificant common Pb (hence, inappropriate / over-correction).
</t>
        </r>
      </text>
    </comment>
    <comment ref="M3" authorId="0">
      <text>
        <r>
          <rPr>
            <sz val="8"/>
            <color indexed="81"/>
            <rFont val="Tahoma"/>
            <family val="2"/>
          </rPr>
          <t xml:space="preserve">Error correlation in conventional concordia space.  Do not use for Tera-Wasserburg plots.
</t>
        </r>
      </text>
    </comment>
  </commentList>
</comments>
</file>

<file path=xl/sharedStrings.xml><?xml version="1.0" encoding="utf-8"?>
<sst xmlns="http://schemas.openxmlformats.org/spreadsheetml/2006/main" count="122" uniqueCount="97">
  <si>
    <t>r</t>
  </si>
  <si>
    <t>08JH247@1</t>
  </si>
  <si>
    <t>{0.13}</t>
  </si>
  <si>
    <t>08JH247@10</t>
  </si>
  <si>
    <t>{0.12}</t>
  </si>
  <si>
    <t>08JH247@11</t>
  </si>
  <si>
    <t>{1.05}</t>
  </si>
  <si>
    <t>08JH247@12</t>
  </si>
  <si>
    <t>{0.18}</t>
  </si>
  <si>
    <t>08JH247@14</t>
  </si>
  <si>
    <t>{0.32}</t>
  </si>
  <si>
    <t>08JH247@15</t>
  </si>
  <si>
    <t>{0.00}</t>
  </si>
  <si>
    <t>08JH247@17</t>
  </si>
  <si>
    <t>{0.34}</t>
  </si>
  <si>
    <t>08JH247@18</t>
  </si>
  <si>
    <t>{0.20}</t>
  </si>
  <si>
    <t>08JH247@2</t>
  </si>
  <si>
    <t>{0.28}</t>
  </si>
  <si>
    <t>08JH247@3</t>
  </si>
  <si>
    <t>08JH247@4</t>
  </si>
  <si>
    <t>{0.30}</t>
  </si>
  <si>
    <t>08JH247@5</t>
  </si>
  <si>
    <t>08JH247@6</t>
  </si>
  <si>
    <t>{0.55}</t>
  </si>
  <si>
    <t>08JH247@7</t>
  </si>
  <si>
    <t>08JH247@8</t>
  </si>
  <si>
    <t>{0.08}</t>
  </si>
  <si>
    <t>08JH247@9</t>
  </si>
  <si>
    <t>{0.22}</t>
  </si>
  <si>
    <t>08JH253@1</t>
  </si>
  <si>
    <t>{0.23}</t>
  </si>
  <si>
    <t>08JH253@10</t>
  </si>
  <si>
    <t>{0.29}</t>
  </si>
  <si>
    <t>08JH253@11</t>
  </si>
  <si>
    <t>{0.53}</t>
  </si>
  <si>
    <t>08JH253@12</t>
  </si>
  <si>
    <t>&gt;1e6</t>
  </si>
  <si>
    <t>08JH253@13</t>
  </si>
  <si>
    <t>{0.97}</t>
  </si>
  <si>
    <t>08JH253@14</t>
  </si>
  <si>
    <t>{1.09}</t>
  </si>
  <si>
    <t>08JH253@15</t>
  </si>
  <si>
    <t>{0.26}</t>
  </si>
  <si>
    <t>08JH253@17</t>
  </si>
  <si>
    <t>{0.37}</t>
  </si>
  <si>
    <t>08JH253@4</t>
  </si>
  <si>
    <t>{0.49}</t>
  </si>
  <si>
    <t>08JH253@5</t>
  </si>
  <si>
    <t>{0.09}</t>
  </si>
  <si>
    <t>08JH253@6</t>
  </si>
  <si>
    <t>08JH253@7</t>
  </si>
  <si>
    <t>{0.57}</t>
  </si>
  <si>
    <t>08JH253@9</t>
  </si>
  <si>
    <t>08JH285@1</t>
  </si>
  <si>
    <t>08JH285@10</t>
  </si>
  <si>
    <t>08JH285@11</t>
  </si>
  <si>
    <t>08JH285@12</t>
  </si>
  <si>
    <t>08JH285@14</t>
  </si>
  <si>
    <t>{1.64}</t>
  </si>
  <si>
    <t>08JH285@15</t>
  </si>
  <si>
    <t>08JH285@16</t>
  </si>
  <si>
    <t>08JH285@18</t>
  </si>
  <si>
    <t>08JH285@2</t>
  </si>
  <si>
    <t>08JH285@3</t>
  </si>
  <si>
    <t>08JH285@4</t>
  </si>
  <si>
    <t>08JH285@5</t>
  </si>
  <si>
    <t>{0.10}</t>
  </si>
  <si>
    <t>08JH285@6</t>
  </si>
  <si>
    <t>08JH285@7</t>
  </si>
  <si>
    <t>{0.51}</t>
  </si>
  <si>
    <t>08JH285@8</t>
  </si>
  <si>
    <t>08JH285@9</t>
  </si>
  <si>
    <t>Concentrations [ppm]</t>
    <phoneticPr fontId="2" type="noConversion"/>
  </si>
  <si>
    <t>Isotopic ratios</t>
    <phoneticPr fontId="2" type="noConversion"/>
  </si>
  <si>
    <t>Isotopic Ages</t>
    <phoneticPr fontId="2" type="noConversion"/>
  </si>
  <si>
    <t>Spots</t>
    <phoneticPr fontId="2" type="noConversion"/>
  </si>
  <si>
    <t>U</t>
    <phoneticPr fontId="2" type="noConversion"/>
  </si>
  <si>
    <t xml:space="preserve">Th </t>
    <phoneticPr fontId="2" type="noConversion"/>
  </si>
  <si>
    <t xml:space="preserve">Pb </t>
    <phoneticPr fontId="2" type="noConversion"/>
  </si>
  <si>
    <t>Th/U</t>
    <phoneticPr fontId="2" type="noConversion"/>
  </si>
  <si>
    <t>Table S1. Zircon Cameca 1280 U-Pb data for the granitic rocks from the southeastern Fujian, coastal area of SE China.</t>
  </si>
  <si>
    <t>Discordance</t>
    <phoneticPr fontId="2" type="noConversion"/>
  </si>
  <si>
    <t>91500@4</t>
  </si>
  <si>
    <t>91500@3</t>
  </si>
  <si>
    <t>91500@2</t>
  </si>
  <si>
    <t>91500@1</t>
  </si>
  <si>
    <t>{0.06}</t>
  </si>
  <si>
    <t>{0.15}</t>
  </si>
  <si>
    <r>
      <t>f</t>
    </r>
    <r>
      <rPr>
        <b/>
        <vertAlign val="subscript"/>
        <sz val="5"/>
        <rFont val="Arial"/>
        <family val="2"/>
      </rPr>
      <t>206</t>
    </r>
    <r>
      <rPr>
        <b/>
        <sz val="5"/>
        <rFont val="Arial"/>
        <family val="2"/>
      </rPr>
      <t>%</t>
    </r>
  </si>
  <si>
    <r>
      <t>207</t>
    </r>
    <r>
      <rPr>
        <b/>
        <sz val="5"/>
        <rFont val="Arial"/>
        <family val="2"/>
      </rPr>
      <t>Pb*/</t>
    </r>
    <r>
      <rPr>
        <b/>
        <vertAlign val="superscript"/>
        <sz val="5"/>
        <rFont val="Arial"/>
        <family val="2"/>
      </rPr>
      <t>206</t>
    </r>
    <r>
      <rPr>
        <b/>
        <sz val="5"/>
        <rFont val="Arial"/>
        <family val="2"/>
      </rPr>
      <t>Pb</t>
    </r>
    <phoneticPr fontId="2" type="noConversion"/>
  </si>
  <si>
    <r>
      <t>±</t>
    </r>
    <r>
      <rPr>
        <b/>
        <sz val="5"/>
        <color indexed="8"/>
        <rFont val="Symbol"/>
        <family val="1"/>
        <charset val="2"/>
      </rPr>
      <t>s (%)</t>
    </r>
    <phoneticPr fontId="2" type="noConversion"/>
  </si>
  <si>
    <r>
      <t>207</t>
    </r>
    <r>
      <rPr>
        <b/>
        <sz val="5"/>
        <rFont val="Arial"/>
        <family val="2"/>
      </rPr>
      <t>Pb*/</t>
    </r>
    <r>
      <rPr>
        <b/>
        <vertAlign val="superscript"/>
        <sz val="5"/>
        <rFont val="Arial"/>
        <family val="2"/>
      </rPr>
      <t>235</t>
    </r>
    <r>
      <rPr>
        <b/>
        <sz val="5"/>
        <rFont val="Arial"/>
        <family val="2"/>
      </rPr>
      <t>U</t>
    </r>
    <phoneticPr fontId="2" type="noConversion"/>
  </si>
  <si>
    <r>
      <t>206</t>
    </r>
    <r>
      <rPr>
        <b/>
        <sz val="5"/>
        <rFont val="Arial"/>
        <family val="2"/>
      </rPr>
      <t>Pb*/</t>
    </r>
    <r>
      <rPr>
        <b/>
        <vertAlign val="superscript"/>
        <sz val="5"/>
        <rFont val="Arial"/>
        <family val="2"/>
      </rPr>
      <t>238</t>
    </r>
    <r>
      <rPr>
        <b/>
        <sz val="5"/>
        <rFont val="Arial"/>
        <family val="2"/>
      </rPr>
      <t>U</t>
    </r>
    <phoneticPr fontId="2" type="noConversion"/>
  </si>
  <si>
    <r>
      <t>±</t>
    </r>
    <r>
      <rPr>
        <b/>
        <sz val="5"/>
        <rFont val="Symbol"/>
        <family val="1"/>
        <charset val="2"/>
      </rPr>
      <t>s</t>
    </r>
  </si>
  <si>
    <r>
      <t>207</t>
    </r>
    <r>
      <rPr>
        <b/>
        <sz val="5"/>
        <rFont val="Arial"/>
        <family val="2"/>
      </rPr>
      <t>Pb*/</t>
    </r>
    <r>
      <rPr>
        <b/>
        <vertAlign val="superscript"/>
        <sz val="5"/>
        <rFont val="Arial"/>
        <family val="2"/>
      </rPr>
      <t>235</t>
    </r>
    <r>
      <rPr>
        <b/>
        <sz val="5"/>
        <rFont val="Arial"/>
        <family val="2"/>
      </rPr>
      <t>U</t>
    </r>
    <phoneticPr fontId="2" type="noConversion"/>
  </si>
  <si>
    <r>
      <t>206</t>
    </r>
    <r>
      <rPr>
        <b/>
        <sz val="5"/>
        <rFont val="Arial"/>
        <family val="2"/>
      </rPr>
      <t>Pb*/</t>
    </r>
    <r>
      <rPr>
        <b/>
        <vertAlign val="superscript"/>
        <sz val="5"/>
        <rFont val="Arial"/>
        <family val="2"/>
      </rPr>
      <t>238</t>
    </r>
    <r>
      <rPr>
        <b/>
        <sz val="5"/>
        <rFont val="Arial"/>
        <family val="2"/>
      </rPr>
      <t>U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</si>
</sst>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0"/>
    <numFmt numFmtId="177" formatCode="0.0000"/>
    <numFmt numFmtId="178" formatCode="0.0"/>
    <numFmt numFmtId="179" formatCode="0.00_);[Red]\(0.00\)"/>
  </numFmts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8"/>
      <color indexed="81"/>
      <name val="Tahoma"/>
      <family val="2"/>
    </font>
    <font>
      <sz val="8"/>
      <color theme="1"/>
      <name val="宋体"/>
      <family val="2"/>
      <charset val="134"/>
      <scheme val="minor"/>
    </font>
    <font>
      <sz val="5"/>
      <color rgb="FF000000"/>
      <name val="Arial Unicode MS"/>
      <family val="2"/>
      <charset val="134"/>
    </font>
    <font>
      <sz val="5"/>
      <color theme="1"/>
      <name val="宋体"/>
      <family val="2"/>
      <charset val="134"/>
      <scheme val="minor"/>
    </font>
    <font>
      <b/>
      <sz val="5"/>
      <name val="Arial"/>
      <family val="2"/>
    </font>
    <font>
      <b/>
      <vertAlign val="subscript"/>
      <sz val="5"/>
      <name val="Arial"/>
      <family val="2"/>
    </font>
    <font>
      <b/>
      <vertAlign val="superscript"/>
      <sz val="5"/>
      <name val="Arial"/>
      <family val="2"/>
    </font>
    <font>
      <b/>
      <sz val="5"/>
      <color indexed="8"/>
      <name val="Arial"/>
      <family val="2"/>
    </font>
    <font>
      <b/>
      <sz val="5"/>
      <color indexed="8"/>
      <name val="Symbol"/>
      <family val="1"/>
      <charset val="2"/>
    </font>
    <font>
      <b/>
      <sz val="5"/>
      <name val="Symbol"/>
      <family val="1"/>
      <charset val="2"/>
    </font>
    <font>
      <sz val="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179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2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/>
    </xf>
    <xf numFmtId="2" fontId="9" fillId="0" borderId="1" xfId="0" applyNumberFormat="1" applyFont="1" applyFill="1" applyBorder="1" applyProtection="1">
      <alignment vertical="center"/>
      <protection locked="0"/>
    </xf>
    <xf numFmtId="0" fontId="1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3" fillId="0" borderId="0" xfId="0" applyFont="1" applyFill="1" applyProtection="1">
      <alignment vertical="center"/>
      <protection locked="0"/>
    </xf>
    <xf numFmtId="1" fontId="13" fillId="0" borderId="0" xfId="0" applyNumberFormat="1" applyFont="1" applyFill="1" applyBorder="1" applyProtection="1">
      <alignment vertical="center"/>
      <protection locked="0"/>
    </xf>
    <xf numFmtId="1" fontId="13" fillId="0" borderId="0" xfId="0" applyNumberFormat="1" applyFont="1" applyFill="1" applyBorder="1" applyAlignment="1" applyProtection="1">
      <alignment horizontal="right"/>
      <protection locked="0"/>
    </xf>
    <xf numFmtId="2" fontId="13" fillId="0" borderId="0" xfId="0" applyNumberFormat="1" applyFont="1" applyFill="1" applyBorder="1" applyProtection="1">
      <alignment vertical="center"/>
      <protection locked="0"/>
    </xf>
    <xf numFmtId="2" fontId="13" fillId="0" borderId="0" xfId="0" applyNumberFormat="1" applyFont="1" applyFill="1" applyAlignment="1" applyProtection="1">
      <alignment horizontal="right"/>
      <protection locked="0"/>
    </xf>
    <xf numFmtId="176" fontId="13" fillId="0" borderId="0" xfId="0" applyNumberFormat="1" applyFont="1" applyFill="1" applyProtection="1">
      <alignment vertical="center"/>
      <protection locked="0" hidden="1"/>
    </xf>
    <xf numFmtId="2" fontId="13" fillId="0" borderId="0" xfId="0" applyNumberFormat="1" applyFont="1" applyFill="1" applyProtection="1">
      <alignment vertical="center"/>
      <protection locked="0" hidden="1"/>
    </xf>
    <xf numFmtId="176" fontId="13" fillId="0" borderId="0" xfId="0" applyNumberFormat="1" applyFont="1" applyFill="1" applyProtection="1">
      <alignment vertical="center"/>
      <protection locked="0"/>
    </xf>
    <xf numFmtId="2" fontId="13" fillId="0" borderId="0" xfId="0" applyNumberFormat="1" applyFont="1" applyFill="1" applyProtection="1">
      <alignment vertical="center"/>
      <protection locked="0"/>
    </xf>
    <xf numFmtId="177" fontId="13" fillId="0" borderId="0" xfId="0" applyNumberFormat="1" applyFont="1" applyFill="1" applyProtection="1">
      <alignment vertical="center"/>
      <protection locked="0"/>
    </xf>
    <xf numFmtId="178" fontId="13" fillId="0" borderId="0" xfId="0" applyNumberFormat="1" applyFont="1" applyFill="1" applyProtection="1">
      <alignment vertical="center"/>
      <protection locked="0"/>
    </xf>
    <xf numFmtId="0" fontId="13" fillId="0" borderId="0" xfId="0" applyFont="1" applyFill="1" applyBorder="1" applyProtection="1">
      <alignment vertical="center"/>
      <protection locked="0"/>
    </xf>
    <xf numFmtId="2" fontId="13" fillId="0" borderId="0" xfId="0" applyNumberFormat="1" applyFont="1" applyFill="1" applyBorder="1" applyAlignment="1" applyProtection="1">
      <alignment horizontal="right"/>
      <protection locked="0"/>
    </xf>
    <xf numFmtId="176" fontId="13" fillId="0" borderId="0" xfId="0" applyNumberFormat="1" applyFont="1" applyFill="1" applyBorder="1" applyProtection="1">
      <alignment vertical="center"/>
      <protection locked="0" hidden="1"/>
    </xf>
    <xf numFmtId="2" fontId="13" fillId="0" borderId="0" xfId="0" applyNumberFormat="1" applyFont="1" applyFill="1" applyBorder="1" applyProtection="1">
      <alignment vertical="center"/>
      <protection locked="0" hidden="1"/>
    </xf>
    <xf numFmtId="176" fontId="13" fillId="0" borderId="0" xfId="0" applyNumberFormat="1" applyFont="1" applyFill="1" applyBorder="1" applyProtection="1">
      <alignment vertical="center"/>
      <protection locked="0"/>
    </xf>
    <xf numFmtId="177" fontId="13" fillId="0" borderId="0" xfId="0" applyNumberFormat="1" applyFont="1" applyFill="1" applyBorder="1" applyProtection="1">
      <alignment vertical="center"/>
      <protection locked="0"/>
    </xf>
    <xf numFmtId="178" fontId="13" fillId="0" borderId="0" xfId="0" applyNumberFormat="1" applyFont="1" applyFill="1" applyBorder="1" applyProtection="1">
      <alignment vertical="center"/>
      <protection locked="0"/>
    </xf>
    <xf numFmtId="0" fontId="13" fillId="0" borderId="1" xfId="0" applyFont="1" applyFill="1" applyBorder="1" applyProtection="1">
      <alignment vertical="center"/>
      <protection locked="0"/>
    </xf>
    <xf numFmtId="1" fontId="13" fillId="0" borderId="1" xfId="0" applyNumberFormat="1" applyFont="1" applyFill="1" applyBorder="1" applyProtection="1">
      <alignment vertical="center"/>
      <protection locked="0"/>
    </xf>
    <xf numFmtId="1" fontId="13" fillId="0" borderId="1" xfId="0" applyNumberFormat="1" applyFont="1" applyFill="1" applyBorder="1" applyAlignment="1" applyProtection="1">
      <alignment horizontal="right"/>
      <protection locked="0"/>
    </xf>
    <xf numFmtId="2" fontId="13" fillId="0" borderId="1" xfId="0" applyNumberFormat="1" applyFont="1" applyFill="1" applyBorder="1" applyProtection="1">
      <alignment vertical="center"/>
      <protection locked="0"/>
    </xf>
    <xf numFmtId="2" fontId="13" fillId="0" borderId="1" xfId="0" applyNumberFormat="1" applyFont="1" applyFill="1" applyBorder="1" applyAlignment="1" applyProtection="1">
      <alignment horizontal="right"/>
      <protection locked="0"/>
    </xf>
    <xf numFmtId="176" fontId="13" fillId="0" borderId="1" xfId="0" applyNumberFormat="1" applyFont="1" applyFill="1" applyBorder="1" applyProtection="1">
      <alignment vertical="center"/>
      <protection locked="0" hidden="1"/>
    </xf>
    <xf numFmtId="2" fontId="13" fillId="0" borderId="1" xfId="0" applyNumberFormat="1" applyFont="1" applyFill="1" applyBorder="1" applyProtection="1">
      <alignment vertical="center"/>
      <protection locked="0" hidden="1"/>
    </xf>
    <xf numFmtId="176" fontId="13" fillId="0" borderId="1" xfId="0" applyNumberFormat="1" applyFont="1" applyFill="1" applyBorder="1" applyProtection="1">
      <alignment vertical="center"/>
      <protection locked="0"/>
    </xf>
    <xf numFmtId="177" fontId="13" fillId="0" borderId="1" xfId="0" applyNumberFormat="1" applyFont="1" applyFill="1" applyBorder="1" applyProtection="1">
      <alignment vertical="center"/>
      <protection locked="0"/>
    </xf>
    <xf numFmtId="178" fontId="13" fillId="0" borderId="1" xfId="0" applyNumberFormat="1" applyFont="1" applyFill="1" applyBorder="1" applyProtection="1">
      <alignment vertical="center"/>
      <protection locked="0"/>
    </xf>
    <xf numFmtId="2" fontId="13" fillId="0" borderId="3" xfId="0" applyNumberFormat="1" applyFont="1" applyFill="1" applyBorder="1" applyProtection="1">
      <alignment vertical="center"/>
      <protection locked="0" hidden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2"/>
  <sheetViews>
    <sheetView tabSelected="1" zoomScale="175" zoomScaleNormal="175" workbookViewId="0">
      <selection activeCell="L58" sqref="L58"/>
    </sheetView>
  </sheetViews>
  <sheetFormatPr defaultRowHeight="10.5" x14ac:dyDescent="0.15"/>
  <cols>
    <col min="1" max="1" width="7.375" style="1" customWidth="1"/>
    <col min="2" max="2" width="3.125" style="1" customWidth="1"/>
    <col min="3" max="3" width="3.25" style="1" customWidth="1"/>
    <col min="4" max="4" width="2.75" style="1" customWidth="1"/>
    <col min="5" max="5" width="2.875" style="1" customWidth="1"/>
    <col min="6" max="6" width="4" style="1" customWidth="1"/>
    <col min="7" max="7" width="4.625" style="1" customWidth="1"/>
    <col min="8" max="8" width="3.625" style="1" customWidth="1"/>
    <col min="9" max="9" width="4.75" style="1" customWidth="1"/>
    <col min="10" max="10" width="4.25" style="1" customWidth="1"/>
    <col min="11" max="11" width="4.875" style="1" customWidth="1"/>
    <col min="12" max="12" width="3.25" style="1" customWidth="1"/>
    <col min="13" max="13" width="4.125" style="1" bestFit="1" customWidth="1"/>
    <col min="14" max="14" width="4" style="1" customWidth="1"/>
    <col min="15" max="15" width="4.125" style="1" customWidth="1"/>
    <col min="16" max="16" width="3.625" style="1" customWidth="1"/>
    <col min="17" max="17" width="4.125" style="1" bestFit="1" customWidth="1"/>
    <col min="18" max="18" width="3.125" style="1" customWidth="1"/>
    <col min="19" max="19" width="3.375" style="1" customWidth="1"/>
    <col min="20" max="20" width="5.625" style="1" customWidth="1"/>
    <col min="21" max="16384" width="9" style="1"/>
  </cols>
  <sheetData>
    <row r="1" spans="1:20" x14ac:dyDescent="0.15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x14ac:dyDescent="0.15">
      <c r="A2" s="5"/>
      <c r="B2" s="6" t="s">
        <v>73</v>
      </c>
      <c r="C2" s="7"/>
      <c r="D2" s="7"/>
      <c r="E2" s="5"/>
      <c r="F2" s="5"/>
      <c r="G2" s="6" t="s">
        <v>74</v>
      </c>
      <c r="H2" s="7"/>
      <c r="I2" s="7"/>
      <c r="J2" s="7"/>
      <c r="K2" s="7"/>
      <c r="L2" s="7"/>
      <c r="M2" s="8"/>
      <c r="N2" s="6" t="s">
        <v>75</v>
      </c>
      <c r="O2" s="7"/>
      <c r="P2" s="7"/>
      <c r="Q2" s="7"/>
      <c r="R2" s="7"/>
      <c r="S2" s="7"/>
      <c r="T2" s="7"/>
    </row>
    <row r="3" spans="1:20" x14ac:dyDescent="0.15">
      <c r="A3" s="9" t="s">
        <v>76</v>
      </c>
      <c r="B3" s="10" t="s">
        <v>77</v>
      </c>
      <c r="C3" s="10" t="s">
        <v>78</v>
      </c>
      <c r="D3" s="10" t="s">
        <v>79</v>
      </c>
      <c r="E3" s="10" t="s">
        <v>80</v>
      </c>
      <c r="F3" s="11" t="s">
        <v>89</v>
      </c>
      <c r="G3" s="12" t="s">
        <v>90</v>
      </c>
      <c r="H3" s="13" t="s">
        <v>91</v>
      </c>
      <c r="I3" s="12" t="s">
        <v>92</v>
      </c>
      <c r="J3" s="13" t="s">
        <v>91</v>
      </c>
      <c r="K3" s="12" t="s">
        <v>93</v>
      </c>
      <c r="L3" s="13" t="s">
        <v>91</v>
      </c>
      <c r="M3" s="14" t="s">
        <v>0</v>
      </c>
      <c r="N3" s="12" t="s">
        <v>90</v>
      </c>
      <c r="O3" s="15" t="s">
        <v>94</v>
      </c>
      <c r="P3" s="12" t="s">
        <v>95</v>
      </c>
      <c r="Q3" s="15" t="s">
        <v>94</v>
      </c>
      <c r="R3" s="12" t="s">
        <v>96</v>
      </c>
      <c r="S3" s="15" t="s">
        <v>94</v>
      </c>
      <c r="T3" s="13" t="s">
        <v>82</v>
      </c>
    </row>
    <row r="4" spans="1:20" x14ac:dyDescent="0.15">
      <c r="A4" s="16" t="s">
        <v>1</v>
      </c>
      <c r="B4" s="17">
        <v>775.47745160724787</v>
      </c>
      <c r="C4" s="17">
        <v>507.16343151978231</v>
      </c>
      <c r="D4" s="18">
        <v>14.29873833835882</v>
      </c>
      <c r="E4" s="19">
        <v>0.6540015192816242</v>
      </c>
      <c r="F4" s="20" t="s">
        <v>2</v>
      </c>
      <c r="G4" s="21">
        <v>4.8557058082104559E-2</v>
      </c>
      <c r="H4" s="22">
        <v>2.2887592753424504</v>
      </c>
      <c r="I4" s="23">
        <v>9.8997869465992552E-2</v>
      </c>
      <c r="J4" s="24">
        <v>2.7514461973670405</v>
      </c>
      <c r="K4" s="25">
        <v>1.4786732188211643E-2</v>
      </c>
      <c r="L4" s="24">
        <v>1.5271008992661392</v>
      </c>
      <c r="M4" s="24">
        <v>0.55501753976780555</v>
      </c>
      <c r="N4" s="26">
        <v>126.49819721532261</v>
      </c>
      <c r="O4" s="26">
        <v>53.006951747955419</v>
      </c>
      <c r="P4" s="26">
        <v>95.850877603831506</v>
      </c>
      <c r="Q4" s="26">
        <v>2.519757176790427</v>
      </c>
      <c r="R4" s="26">
        <v>94.623525192902179</v>
      </c>
      <c r="S4" s="26">
        <v>1.4346028484149147</v>
      </c>
      <c r="T4" s="22">
        <f>(P4-R4)/R4</f>
        <v>1.2970901352778947E-2</v>
      </c>
    </row>
    <row r="5" spans="1:20" x14ac:dyDescent="0.15">
      <c r="A5" s="16" t="s">
        <v>17</v>
      </c>
      <c r="B5" s="17">
        <v>611.55736778892071</v>
      </c>
      <c r="C5" s="17">
        <v>460.78362097865113</v>
      </c>
      <c r="D5" s="18">
        <v>11.660174837568864</v>
      </c>
      <c r="E5" s="19">
        <v>0.75345935679690934</v>
      </c>
      <c r="F5" s="20" t="s">
        <v>18</v>
      </c>
      <c r="G5" s="21">
        <v>4.7783543103372426E-2</v>
      </c>
      <c r="H5" s="22">
        <v>3.4026331535900809</v>
      </c>
      <c r="I5" s="23">
        <v>9.818593148158497E-2</v>
      </c>
      <c r="J5" s="24">
        <v>3.7502690033854487</v>
      </c>
      <c r="K5" s="25">
        <v>1.4902860655397775E-2</v>
      </c>
      <c r="L5" s="24">
        <v>1.5768973396652393</v>
      </c>
      <c r="M5" s="24">
        <v>0.42047579473412172</v>
      </c>
      <c r="N5" s="26">
        <v>88.565584003260497</v>
      </c>
      <c r="O5" s="26">
        <v>78.740414092816692</v>
      </c>
      <c r="P5" s="26">
        <v>95.100436874353619</v>
      </c>
      <c r="Q5" s="26">
        <v>3.4103176890496467</v>
      </c>
      <c r="R5" s="26">
        <v>95.361186952880146</v>
      </c>
      <c r="S5" s="26">
        <v>1.4928531052104954</v>
      </c>
      <c r="T5" s="22">
        <f t="shared" ref="T5:T19" si="0">(P5-R5)/R5</f>
        <v>-2.7343417889226685E-3</v>
      </c>
    </row>
    <row r="6" spans="1:20" x14ac:dyDescent="0.15">
      <c r="A6" s="16" t="s">
        <v>19</v>
      </c>
      <c r="B6" s="17">
        <v>452.64171632162771</v>
      </c>
      <c r="C6" s="17">
        <v>352.73409183417431</v>
      </c>
      <c r="D6" s="18">
        <v>8.9280410927157892</v>
      </c>
      <c r="E6" s="19">
        <v>0.77927879626440943</v>
      </c>
      <c r="F6" s="20" t="s">
        <v>12</v>
      </c>
      <c r="G6" s="21">
        <v>5.042671E-2</v>
      </c>
      <c r="H6" s="22">
        <v>2.5827429999999998</v>
      </c>
      <c r="I6" s="23">
        <v>0.10590287719958502</v>
      </c>
      <c r="J6" s="24">
        <v>3.0074432787948906</v>
      </c>
      <c r="K6" s="25">
        <v>1.523161136856317E-2</v>
      </c>
      <c r="L6" s="24">
        <v>1.5408288909283741</v>
      </c>
      <c r="M6" s="24">
        <v>0.51233847095058027</v>
      </c>
      <c r="N6" s="26">
        <v>214.71013017860969</v>
      </c>
      <c r="O6" s="26">
        <v>58.743547785003628</v>
      </c>
      <c r="P6" s="26">
        <v>102.21057498837955</v>
      </c>
      <c r="Q6" s="26">
        <v>2.928493449494904</v>
      </c>
      <c r="R6" s="26">
        <v>97.448992768166519</v>
      </c>
      <c r="S6" s="26">
        <v>1.4904023955774197</v>
      </c>
      <c r="T6" s="22">
        <f t="shared" si="0"/>
        <v>4.8862303087533664E-2</v>
      </c>
    </row>
    <row r="7" spans="1:20" x14ac:dyDescent="0.15">
      <c r="A7" s="16" t="s">
        <v>20</v>
      </c>
      <c r="B7" s="17">
        <v>530.60406641783368</v>
      </c>
      <c r="C7" s="17">
        <v>883.01618192875981</v>
      </c>
      <c r="D7" s="18">
        <v>12.499967954633661</v>
      </c>
      <c r="E7" s="19">
        <v>1.6641715316848191</v>
      </c>
      <c r="F7" s="20" t="s">
        <v>21</v>
      </c>
      <c r="G7" s="21">
        <v>4.8541330000000001E-2</v>
      </c>
      <c r="H7" s="22">
        <v>2.448833</v>
      </c>
      <c r="I7" s="23">
        <v>0.10145193686683374</v>
      </c>
      <c r="J7" s="24">
        <v>2.9289243044638362</v>
      </c>
      <c r="K7" s="25">
        <v>1.5158191747857836E-2</v>
      </c>
      <c r="L7" s="24">
        <v>1.6068025763577696</v>
      </c>
      <c r="M7" s="24">
        <v>0.548598191461936</v>
      </c>
      <c r="N7" s="26">
        <v>125.73557660513798</v>
      </c>
      <c r="O7" s="26">
        <v>56.658605569128774</v>
      </c>
      <c r="P7" s="26">
        <v>98.115704982579629</v>
      </c>
      <c r="Q7" s="26">
        <v>2.7429590285877463</v>
      </c>
      <c r="R7" s="26">
        <v>96.982783487919335</v>
      </c>
      <c r="S7" s="26">
        <v>1.5468439471916506</v>
      </c>
      <c r="T7" s="22">
        <f t="shared" si="0"/>
        <v>1.1681676416324109E-2</v>
      </c>
    </row>
    <row r="8" spans="1:20" x14ac:dyDescent="0.15">
      <c r="A8" s="16" t="s">
        <v>22</v>
      </c>
      <c r="B8" s="17">
        <v>565.87092185103484</v>
      </c>
      <c r="C8" s="17">
        <v>576.56548909258379</v>
      </c>
      <c r="D8" s="18">
        <v>11.83719822141639</v>
      </c>
      <c r="E8" s="19">
        <v>1.0188993051746955</v>
      </c>
      <c r="F8" s="20" t="s">
        <v>12</v>
      </c>
      <c r="G8" s="21">
        <v>4.9095819999999998E-2</v>
      </c>
      <c r="H8" s="22">
        <v>2.5929000000000002</v>
      </c>
      <c r="I8" s="23">
        <v>0.10334946466041994</v>
      </c>
      <c r="J8" s="24">
        <v>3.0067989124477497</v>
      </c>
      <c r="K8" s="25">
        <v>1.5267306999697553E-2</v>
      </c>
      <c r="L8" s="24">
        <v>1.5224024730329915</v>
      </c>
      <c r="M8" s="24">
        <v>0.5063200158582094</v>
      </c>
      <c r="N8" s="26">
        <v>152.40946090376164</v>
      </c>
      <c r="O8" s="26">
        <v>59.639943179135372</v>
      </c>
      <c r="P8" s="26">
        <v>99.863452456849132</v>
      </c>
      <c r="Q8" s="26">
        <v>2.8637937550165944</v>
      </c>
      <c r="R8" s="26">
        <v>97.675645263005919</v>
      </c>
      <c r="S8" s="26">
        <v>1.4759764923417407</v>
      </c>
      <c r="T8" s="22">
        <f t="shared" si="0"/>
        <v>2.2398697115869805E-2</v>
      </c>
    </row>
    <row r="9" spans="1:20" x14ac:dyDescent="0.15">
      <c r="A9" s="16" t="s">
        <v>23</v>
      </c>
      <c r="B9" s="17">
        <v>580.6726823156522</v>
      </c>
      <c r="C9" s="17">
        <v>477.41010357672695</v>
      </c>
      <c r="D9" s="18">
        <v>11.351933562266828</v>
      </c>
      <c r="E9" s="19">
        <v>0.82216732096449485</v>
      </c>
      <c r="F9" s="20" t="s">
        <v>24</v>
      </c>
      <c r="G9" s="21">
        <v>4.6996774190234035E-2</v>
      </c>
      <c r="H9" s="22">
        <v>3.9184323911004464</v>
      </c>
      <c r="I9" s="23">
        <v>9.7411667942069943E-2</v>
      </c>
      <c r="J9" s="24">
        <v>4.2039762400355398</v>
      </c>
      <c r="K9" s="25">
        <v>1.5032861473402444E-2</v>
      </c>
      <c r="L9" s="24">
        <v>1.5229260727816678</v>
      </c>
      <c r="M9" s="24">
        <v>0.36225848716233305</v>
      </c>
      <c r="N9" s="26">
        <v>49.063142265515538</v>
      </c>
      <c r="O9" s="26">
        <v>91.012805240528323</v>
      </c>
      <c r="P9" s="26">
        <v>94.38430008355607</v>
      </c>
      <c r="Q9" s="26">
        <v>3.7961481366240029</v>
      </c>
      <c r="R9" s="26">
        <v>96.186867400671517</v>
      </c>
      <c r="S9" s="26">
        <v>1.4541444904246221</v>
      </c>
      <c r="T9" s="22">
        <f t="shared" si="0"/>
        <v>-1.8740264298313786E-2</v>
      </c>
    </row>
    <row r="10" spans="1:20" x14ac:dyDescent="0.15">
      <c r="A10" s="16" t="s">
        <v>25</v>
      </c>
      <c r="B10" s="17">
        <v>717.94179834519093</v>
      </c>
      <c r="C10" s="17">
        <v>494.39536556426907</v>
      </c>
      <c r="D10" s="18">
        <v>13.640074376807446</v>
      </c>
      <c r="E10" s="19">
        <v>0.68862875333880569</v>
      </c>
      <c r="F10" s="20" t="s">
        <v>12</v>
      </c>
      <c r="G10" s="21">
        <v>4.6851570000000002E-2</v>
      </c>
      <c r="H10" s="22">
        <v>2.1257130000000002</v>
      </c>
      <c r="I10" s="23">
        <v>9.8214456607583142E-2</v>
      </c>
      <c r="J10" s="24">
        <v>2.6157568782839893</v>
      </c>
      <c r="K10" s="25">
        <v>1.5203724618005591E-2</v>
      </c>
      <c r="L10" s="24">
        <v>1.5243123984016531</v>
      </c>
      <c r="M10" s="24">
        <v>0.58274238368882569</v>
      </c>
      <c r="N10" s="26">
        <v>41.667914291787014</v>
      </c>
      <c r="O10" s="26">
        <v>50.067522312099797</v>
      </c>
      <c r="P10" s="26">
        <v>95.126810872181366</v>
      </c>
      <c r="Q10" s="26">
        <v>2.378066618133917</v>
      </c>
      <c r="R10" s="26">
        <v>97.271917890566087</v>
      </c>
      <c r="S10" s="26">
        <v>1.4717652863842496</v>
      </c>
      <c r="T10" s="22">
        <f t="shared" si="0"/>
        <v>-2.2052685553070234E-2</v>
      </c>
    </row>
    <row r="11" spans="1:20" x14ac:dyDescent="0.15">
      <c r="A11" s="16" t="s">
        <v>26</v>
      </c>
      <c r="B11" s="17">
        <v>709.86126600107741</v>
      </c>
      <c r="C11" s="17">
        <v>463.57533127583559</v>
      </c>
      <c r="D11" s="18">
        <v>13.704593961981631</v>
      </c>
      <c r="E11" s="19">
        <v>0.65305060788474123</v>
      </c>
      <c r="F11" s="20" t="s">
        <v>27</v>
      </c>
      <c r="G11" s="21">
        <v>4.7490074157488585E-2</v>
      </c>
      <c r="H11" s="22">
        <v>2.303108729764245</v>
      </c>
      <c r="I11" s="23">
        <v>0.10089120285280728</v>
      </c>
      <c r="J11" s="24">
        <v>2.749664186176247</v>
      </c>
      <c r="K11" s="25">
        <v>1.5408103156082905E-2</v>
      </c>
      <c r="L11" s="24">
        <v>1.5021129503549351</v>
      </c>
      <c r="M11" s="24">
        <v>0.54628960071077326</v>
      </c>
      <c r="N11" s="26">
        <v>73.941655082014037</v>
      </c>
      <c r="O11" s="26">
        <v>53.853460999955928</v>
      </c>
      <c r="P11" s="26">
        <v>97.59865582955554</v>
      </c>
      <c r="Q11" s="26">
        <v>2.5619239738939732</v>
      </c>
      <c r="R11" s="26">
        <v>98.569564927590491</v>
      </c>
      <c r="S11" s="26">
        <v>1.4695313266613885</v>
      </c>
      <c r="T11" s="22">
        <f t="shared" si="0"/>
        <v>-9.8499886729558391E-3</v>
      </c>
    </row>
    <row r="12" spans="1:20" s="2" customFormat="1" x14ac:dyDescent="0.15">
      <c r="A12" s="27" t="s">
        <v>28</v>
      </c>
      <c r="B12" s="17">
        <v>138.11239254593846</v>
      </c>
      <c r="C12" s="17">
        <v>155.17408536124725</v>
      </c>
      <c r="D12" s="18">
        <v>2.8364697822628853</v>
      </c>
      <c r="E12" s="19">
        <v>1.1235348436211745</v>
      </c>
      <c r="F12" s="28" t="s">
        <v>29</v>
      </c>
      <c r="G12" s="29">
        <v>4.917592560199395E-2</v>
      </c>
      <c r="H12" s="30">
        <v>5.8963944999751687</v>
      </c>
      <c r="I12" s="31">
        <v>0.10063148626271655</v>
      </c>
      <c r="J12" s="19">
        <v>6.1185631139250694</v>
      </c>
      <c r="K12" s="32">
        <v>1.4841577669322736E-2</v>
      </c>
      <c r="L12" s="19">
        <v>1.633813477648846</v>
      </c>
      <c r="M12" s="19">
        <v>0.26702568025007328</v>
      </c>
      <c r="N12" s="33">
        <v>156.22727398437291</v>
      </c>
      <c r="O12" s="33">
        <v>132.50062120540741</v>
      </c>
      <c r="P12" s="33">
        <v>97.359083621869416</v>
      </c>
      <c r="Q12" s="33">
        <v>5.6962484704830558</v>
      </c>
      <c r="R12" s="33">
        <v>94.971920695298678</v>
      </c>
      <c r="S12" s="33">
        <v>1.5404740505729904</v>
      </c>
      <c r="T12" s="22">
        <f t="shared" si="0"/>
        <v>2.5135460134891305E-2</v>
      </c>
    </row>
    <row r="13" spans="1:20" x14ac:dyDescent="0.15">
      <c r="A13" s="16" t="s">
        <v>3</v>
      </c>
      <c r="B13" s="17">
        <v>925.60556251853177</v>
      </c>
      <c r="C13" s="17">
        <v>1768.6318262882503</v>
      </c>
      <c r="D13" s="18">
        <v>22.967967246692549</v>
      </c>
      <c r="E13" s="19">
        <v>1.9107834891094231</v>
      </c>
      <c r="F13" s="20" t="s">
        <v>4</v>
      </c>
      <c r="G13" s="21">
        <v>4.7660017143532421E-2</v>
      </c>
      <c r="H13" s="22">
        <v>2.1493171122778771</v>
      </c>
      <c r="I13" s="23">
        <v>9.9681704936246354E-2</v>
      </c>
      <c r="J13" s="24">
        <v>2.6300221791597158</v>
      </c>
      <c r="K13" s="25">
        <v>1.516910608230004E-2</v>
      </c>
      <c r="L13" s="24">
        <v>1.5157350077574598</v>
      </c>
      <c r="M13" s="24">
        <v>0.57632023781705644</v>
      </c>
      <c r="N13" s="26">
        <v>82.425976916454644</v>
      </c>
      <c r="O13" s="26">
        <v>50.232851010542426</v>
      </c>
      <c r="P13" s="26">
        <v>96.482488483547527</v>
      </c>
      <c r="Q13" s="26">
        <v>2.4235722724582356</v>
      </c>
      <c r="R13" s="26">
        <v>97.052090855664943</v>
      </c>
      <c r="S13" s="26">
        <v>1.4601997455375437</v>
      </c>
      <c r="T13" s="22">
        <f t="shared" si="0"/>
        <v>-5.8690376177935582E-3</v>
      </c>
    </row>
    <row r="14" spans="1:20" x14ac:dyDescent="0.15">
      <c r="A14" s="16" t="s">
        <v>5</v>
      </c>
      <c r="B14" s="17">
        <v>1254.2868546667542</v>
      </c>
      <c r="C14" s="17">
        <v>2085.2213835893463</v>
      </c>
      <c r="D14" s="18">
        <v>29.144005315247661</v>
      </c>
      <c r="E14" s="19">
        <v>1.6624756735917157</v>
      </c>
      <c r="F14" s="20" t="s">
        <v>6</v>
      </c>
      <c r="G14" s="21">
        <v>4.5816846048286661E-2</v>
      </c>
      <c r="H14" s="22">
        <v>3.3803978938836607</v>
      </c>
      <c r="I14" s="23">
        <v>9.2893151579888228E-2</v>
      </c>
      <c r="J14" s="24">
        <v>3.7024450062034018</v>
      </c>
      <c r="K14" s="25">
        <v>1.4704736034343385E-2</v>
      </c>
      <c r="L14" s="24">
        <v>1.5103009974794492</v>
      </c>
      <c r="M14" s="24">
        <v>0.40791990021430646</v>
      </c>
      <c r="N14" s="26">
        <v>-12.012377309214838</v>
      </c>
      <c r="O14" s="26">
        <v>79.713728740391176</v>
      </c>
      <c r="P14" s="26">
        <v>90.194900135439227</v>
      </c>
      <c r="Q14" s="26">
        <v>3.2004332731407348</v>
      </c>
      <c r="R14" s="26">
        <v>94.10262507803192</v>
      </c>
      <c r="S14" s="26">
        <v>1.4110642565716285</v>
      </c>
      <c r="T14" s="22">
        <f t="shared" si="0"/>
        <v>-4.1526205452316813E-2</v>
      </c>
    </row>
    <row r="15" spans="1:20" x14ac:dyDescent="0.15">
      <c r="A15" s="16" t="s">
        <v>7</v>
      </c>
      <c r="B15" s="17">
        <v>645.59854672270365</v>
      </c>
      <c r="C15" s="17">
        <v>582.27098260601008</v>
      </c>
      <c r="D15" s="18">
        <v>12.689944441422488</v>
      </c>
      <c r="E15" s="19">
        <v>0.90190875670621062</v>
      </c>
      <c r="F15" s="20" t="s">
        <v>8</v>
      </c>
      <c r="G15" s="21">
        <v>4.8314858569931708E-2</v>
      </c>
      <c r="H15" s="22">
        <v>2.9493587066710529</v>
      </c>
      <c r="I15" s="23">
        <v>9.8603876264880652E-2</v>
      </c>
      <c r="J15" s="24">
        <v>3.3257808257823376</v>
      </c>
      <c r="K15" s="25">
        <v>1.480171373546282E-2</v>
      </c>
      <c r="L15" s="24">
        <v>1.536912918979179</v>
      </c>
      <c r="M15" s="24">
        <v>0.46212092723147036</v>
      </c>
      <c r="N15" s="26">
        <v>114.71494966397178</v>
      </c>
      <c r="O15" s="26">
        <v>68.138790035228098</v>
      </c>
      <c r="P15" s="26">
        <v>95.486795235794759</v>
      </c>
      <c r="Q15" s="26">
        <v>3.0354661363670985</v>
      </c>
      <c r="R15" s="26">
        <v>94.718694495689562</v>
      </c>
      <c r="S15" s="26">
        <v>1.4452632452117005</v>
      </c>
      <c r="T15" s="22">
        <f t="shared" si="0"/>
        <v>8.1092834333791591E-3</v>
      </c>
    </row>
    <row r="16" spans="1:20" x14ac:dyDescent="0.15">
      <c r="A16" s="16" t="s">
        <v>9</v>
      </c>
      <c r="B16" s="17">
        <v>778.17092270939895</v>
      </c>
      <c r="C16" s="17">
        <v>642.43114608080111</v>
      </c>
      <c r="D16" s="18">
        <v>15.592663065337137</v>
      </c>
      <c r="E16" s="19">
        <v>0.82556560176267513</v>
      </c>
      <c r="F16" s="20" t="s">
        <v>10</v>
      </c>
      <c r="G16" s="21">
        <v>4.7915619999999999E-2</v>
      </c>
      <c r="H16" s="22">
        <v>2.9714469999999999</v>
      </c>
      <c r="I16" s="23">
        <v>0.10010755290918054</v>
      </c>
      <c r="J16" s="24">
        <v>3.3433438530693511</v>
      </c>
      <c r="K16" s="25">
        <v>1.5152645348182146E-2</v>
      </c>
      <c r="L16" s="24">
        <v>1.5324656100701293</v>
      </c>
      <c r="M16" s="24">
        <v>0.45836314702218023</v>
      </c>
      <c r="N16" s="26">
        <v>95.104917587295517</v>
      </c>
      <c r="O16" s="26">
        <v>68.886302784452553</v>
      </c>
      <c r="P16" s="26">
        <v>96.875615978684166</v>
      </c>
      <c r="Q16" s="26">
        <v>3.0938847859180578</v>
      </c>
      <c r="R16" s="26">
        <v>96.947562881422741</v>
      </c>
      <c r="S16" s="26">
        <v>1.4747409046629023</v>
      </c>
      <c r="T16" s="22">
        <f t="shared" si="0"/>
        <v>-7.4212182957680904E-4</v>
      </c>
    </row>
    <row r="17" spans="1:20" x14ac:dyDescent="0.15">
      <c r="A17" s="16" t="s">
        <v>11</v>
      </c>
      <c r="B17" s="17">
        <v>564.14217883195522</v>
      </c>
      <c r="C17" s="17">
        <v>482.88138106412657</v>
      </c>
      <c r="D17" s="18">
        <v>11.384927448712661</v>
      </c>
      <c r="E17" s="19">
        <v>0.85595688318133301</v>
      </c>
      <c r="F17" s="20" t="s">
        <v>12</v>
      </c>
      <c r="G17" s="21">
        <v>4.9215460000000003E-2</v>
      </c>
      <c r="H17" s="22">
        <v>2.4127559999999999</v>
      </c>
      <c r="I17" s="23">
        <v>0.10294223728782895</v>
      </c>
      <c r="J17" s="24">
        <v>2.8605875667990506</v>
      </c>
      <c r="K17" s="25">
        <v>1.5170181587225769E-2</v>
      </c>
      <c r="L17" s="24">
        <v>1.5367399623193627</v>
      </c>
      <c r="M17" s="24">
        <v>0.53721129887974306</v>
      </c>
      <c r="N17" s="26">
        <v>158.10819405344964</v>
      </c>
      <c r="O17" s="26">
        <v>55.508420474358942</v>
      </c>
      <c r="P17" s="26">
        <v>99.48862280283582</v>
      </c>
      <c r="Q17" s="26">
        <v>2.7146034746782233</v>
      </c>
      <c r="R17" s="26">
        <v>97.058920404054845</v>
      </c>
      <c r="S17" s="26">
        <v>1.4805408277187293</v>
      </c>
      <c r="T17" s="22">
        <f t="shared" si="0"/>
        <v>2.5033272456216907E-2</v>
      </c>
    </row>
    <row r="18" spans="1:20" x14ac:dyDescent="0.15">
      <c r="A18" s="16" t="s">
        <v>13</v>
      </c>
      <c r="B18" s="17">
        <v>827.08153407890461</v>
      </c>
      <c r="C18" s="17">
        <v>683.614870104582</v>
      </c>
      <c r="D18" s="18">
        <v>16.239628562043141</v>
      </c>
      <c r="E18" s="19">
        <v>0.82653866872496795</v>
      </c>
      <c r="F18" s="20" t="s">
        <v>14</v>
      </c>
      <c r="G18" s="21">
        <v>4.8848508126746043E-2</v>
      </c>
      <c r="H18" s="22">
        <v>2.763847524145763</v>
      </c>
      <c r="I18" s="23">
        <v>0.10103349853468935</v>
      </c>
      <c r="J18" s="24">
        <v>3.1509003232522006</v>
      </c>
      <c r="K18" s="25">
        <v>1.5000744447515611E-2</v>
      </c>
      <c r="L18" s="24">
        <v>1.5130498043171465</v>
      </c>
      <c r="M18" s="24">
        <v>0.48019602307046449</v>
      </c>
      <c r="N18" s="26">
        <v>140.56611440420701</v>
      </c>
      <c r="O18" s="26">
        <v>63.633705558303028</v>
      </c>
      <c r="P18" s="26">
        <v>97.729890675183682</v>
      </c>
      <c r="Q18" s="26">
        <v>2.9400724977053372</v>
      </c>
      <c r="R18" s="26">
        <v>95.982890825526482</v>
      </c>
      <c r="S18" s="26">
        <v>1.4416719301588721</v>
      </c>
      <c r="T18" s="22">
        <f t="shared" si="0"/>
        <v>1.8201158921466749E-2</v>
      </c>
    </row>
    <row r="19" spans="1:20" x14ac:dyDescent="0.15">
      <c r="A19" s="34" t="s">
        <v>15</v>
      </c>
      <c r="B19" s="35">
        <v>599.3570191866379</v>
      </c>
      <c r="C19" s="35">
        <v>491.18096852940357</v>
      </c>
      <c r="D19" s="36">
        <v>11.682961383847365</v>
      </c>
      <c r="E19" s="37">
        <v>0.81951316628603854</v>
      </c>
      <c r="F19" s="38" t="s">
        <v>16</v>
      </c>
      <c r="G19" s="39">
        <v>4.779137E-2</v>
      </c>
      <c r="H19" s="40">
        <v>2.504327</v>
      </c>
      <c r="I19" s="41">
        <v>9.7482097828595751E-2</v>
      </c>
      <c r="J19" s="37">
        <v>2.9358817420262247</v>
      </c>
      <c r="K19" s="42">
        <v>1.4793608171809587E-2</v>
      </c>
      <c r="L19" s="37">
        <v>1.5322362351262739</v>
      </c>
      <c r="M19" s="37">
        <v>0.52189984807384915</v>
      </c>
      <c r="N19" s="43">
        <v>88.95383231958796</v>
      </c>
      <c r="O19" s="43">
        <v>58.313481433571333</v>
      </c>
      <c r="P19" s="43">
        <v>94.449463431651395</v>
      </c>
      <c r="Q19" s="43">
        <v>2.6513238151041065</v>
      </c>
      <c r="R19" s="43">
        <v>94.667204605144377</v>
      </c>
      <c r="S19" s="43">
        <v>1.4400873351444603</v>
      </c>
      <c r="T19" s="40">
        <f t="shared" si="0"/>
        <v>-2.3000697485594658E-3</v>
      </c>
    </row>
    <row r="20" spans="1:20" x14ac:dyDescent="0.15">
      <c r="A20" s="16" t="s">
        <v>30</v>
      </c>
      <c r="B20" s="17">
        <v>354.53165618073081</v>
      </c>
      <c r="C20" s="17">
        <v>205.28891074968789</v>
      </c>
      <c r="D20" s="18">
        <v>6.4786406552773128</v>
      </c>
      <c r="E20" s="19">
        <v>0.57904254012520973</v>
      </c>
      <c r="F20" s="20" t="s">
        <v>31</v>
      </c>
      <c r="G20" s="21">
        <v>4.6779384613341544E-2</v>
      </c>
      <c r="H20" s="22">
        <v>5.0601223892364375</v>
      </c>
      <c r="I20" s="23">
        <v>9.6490035915224065E-2</v>
      </c>
      <c r="J20" s="24">
        <v>5.2903468328927676</v>
      </c>
      <c r="K20" s="25">
        <v>1.4959831055822615E-2</v>
      </c>
      <c r="L20" s="24">
        <v>1.5436745182345499</v>
      </c>
      <c r="M20" s="24">
        <v>0.29179079689761367</v>
      </c>
      <c r="N20" s="26">
        <v>37.979139101582078</v>
      </c>
      <c r="O20" s="26">
        <v>116.84573979281737</v>
      </c>
      <c r="P20" s="26">
        <v>93.531199331775383</v>
      </c>
      <c r="Q20" s="26">
        <v>4.738105423651481</v>
      </c>
      <c r="R20" s="26">
        <v>95.723038814934355</v>
      </c>
      <c r="S20" s="26">
        <v>1.4669022906583091</v>
      </c>
      <c r="T20" s="22">
        <f t="shared" ref="T20:T40" si="1">(P20-R20)/R20</f>
        <v>-2.2897721492069992E-2</v>
      </c>
    </row>
    <row r="21" spans="1:20" x14ac:dyDescent="0.15">
      <c r="A21" s="16" t="s">
        <v>46</v>
      </c>
      <c r="B21" s="17">
        <v>99.516683354386558</v>
      </c>
      <c r="C21" s="17">
        <v>123.57728797822354</v>
      </c>
      <c r="D21" s="18">
        <v>2.1507317057460775</v>
      </c>
      <c r="E21" s="19">
        <v>1.2417745830430795</v>
      </c>
      <c r="F21" s="20" t="s">
        <v>47</v>
      </c>
      <c r="G21" s="21">
        <v>4.4738245264229592E-2</v>
      </c>
      <c r="H21" s="22">
        <v>8.6023476845784828</v>
      </c>
      <c r="I21" s="23">
        <v>9.3240583000001293E-2</v>
      </c>
      <c r="J21" s="24">
        <v>8.7628898870384191</v>
      </c>
      <c r="K21" s="25">
        <v>1.5115578029441863E-2</v>
      </c>
      <c r="L21" s="24">
        <v>1.6696866430523443</v>
      </c>
      <c r="M21" s="24">
        <v>0.19054063951232064</v>
      </c>
      <c r="N21" s="26">
        <v>-69.886737437022632</v>
      </c>
      <c r="O21" s="26">
        <v>197.82534388803307</v>
      </c>
      <c r="P21" s="26">
        <v>90.517639749710426</v>
      </c>
      <c r="Q21" s="26">
        <v>7.6171844794381824</v>
      </c>
      <c r="R21" s="26">
        <v>96.71217399389073</v>
      </c>
      <c r="S21" s="26">
        <v>1.6029369466098731</v>
      </c>
      <c r="T21" s="22">
        <f t="shared" si="1"/>
        <v>-6.4051235623879266E-2</v>
      </c>
    </row>
    <row r="22" spans="1:20" x14ac:dyDescent="0.15">
      <c r="A22" s="16" t="s">
        <v>48</v>
      </c>
      <c r="B22" s="17">
        <v>638.21528769907002</v>
      </c>
      <c r="C22" s="17">
        <v>710.39821119045405</v>
      </c>
      <c r="D22" s="18">
        <v>13.618269531071189</v>
      </c>
      <c r="E22" s="19">
        <v>1.1131012134661049</v>
      </c>
      <c r="F22" s="20" t="s">
        <v>49</v>
      </c>
      <c r="G22" s="21">
        <v>4.9242574108141833E-2</v>
      </c>
      <c r="H22" s="22">
        <v>2.3682140077324498</v>
      </c>
      <c r="I22" s="23">
        <v>0.1065314304896799</v>
      </c>
      <c r="J22" s="24">
        <v>2.8036246547117196</v>
      </c>
      <c r="K22" s="25">
        <v>1.5690462194155753E-2</v>
      </c>
      <c r="L22" s="24">
        <v>1.5006244094000392</v>
      </c>
      <c r="M22" s="24">
        <v>0.53524440473089652</v>
      </c>
      <c r="N22" s="26">
        <v>159.3969468857459</v>
      </c>
      <c r="O22" s="26">
        <v>54.48780440221973</v>
      </c>
      <c r="P22" s="26">
        <v>102.7875163002947</v>
      </c>
      <c r="Q22" s="26">
        <v>2.7444199522887178</v>
      </c>
      <c r="R22" s="26">
        <v>100.36189874167356</v>
      </c>
      <c r="S22" s="26">
        <v>1.4945653795113423</v>
      </c>
      <c r="T22" s="22">
        <f t="shared" si="1"/>
        <v>2.4168709331262833E-2</v>
      </c>
    </row>
    <row r="23" spans="1:20" x14ac:dyDescent="0.15">
      <c r="A23" s="16" t="s">
        <v>50</v>
      </c>
      <c r="B23" s="17">
        <v>269.32542811936042</v>
      </c>
      <c r="C23" s="17">
        <v>209.42992978901776</v>
      </c>
      <c r="D23" s="18">
        <v>5.2007506822501961</v>
      </c>
      <c r="E23" s="19">
        <v>0.77760919661919925</v>
      </c>
      <c r="F23" s="20" t="s">
        <v>21</v>
      </c>
      <c r="G23" s="21">
        <v>4.7751557721538655E-2</v>
      </c>
      <c r="H23" s="22">
        <v>4.6405222980603185</v>
      </c>
      <c r="I23" s="23">
        <v>9.7966797157217456E-2</v>
      </c>
      <c r="J23" s="24">
        <v>4.9122017462338636</v>
      </c>
      <c r="K23" s="25">
        <v>1.4879560091778963E-2</v>
      </c>
      <c r="L23" s="24">
        <v>1.6109869015320999</v>
      </c>
      <c r="M23" s="24">
        <v>0.32795617622326462</v>
      </c>
      <c r="N23" s="26">
        <v>86.978014949811424</v>
      </c>
      <c r="O23" s="26">
        <v>106.50261113813474</v>
      </c>
      <c r="P23" s="26">
        <v>94.897804992530084</v>
      </c>
      <c r="Q23" s="26">
        <v>4.4601482610101275</v>
      </c>
      <c r="R23" s="26">
        <v>95.213185785627459</v>
      </c>
      <c r="S23" s="26">
        <v>1.5227797553300781</v>
      </c>
      <c r="T23" s="22">
        <f t="shared" si="1"/>
        <v>-3.31236467402168E-3</v>
      </c>
    </row>
    <row r="24" spans="1:20" x14ac:dyDescent="0.15">
      <c r="A24" s="16" t="s">
        <v>51</v>
      </c>
      <c r="B24" s="17">
        <v>110.74256351455422</v>
      </c>
      <c r="C24" s="17">
        <v>155.87432206501595</v>
      </c>
      <c r="D24" s="18">
        <v>2.4057853092535564</v>
      </c>
      <c r="E24" s="19">
        <v>1.4075375999809714</v>
      </c>
      <c r="F24" s="20" t="s">
        <v>52</v>
      </c>
      <c r="G24" s="21">
        <v>4.5944879286890346E-2</v>
      </c>
      <c r="H24" s="22">
        <v>5.9744883955875761</v>
      </c>
      <c r="I24" s="23">
        <v>9.2794654233489565E-2</v>
      </c>
      <c r="J24" s="24">
        <v>6.2129468809439432</v>
      </c>
      <c r="K24" s="25">
        <v>1.4648210364977885E-2</v>
      </c>
      <c r="L24" s="24">
        <v>1.7047572719951887</v>
      </c>
      <c r="M24" s="24">
        <v>0.2743878717559835</v>
      </c>
      <c r="N24" s="26">
        <v>-5.2748418623453333</v>
      </c>
      <c r="O24" s="26">
        <v>138.1977582557015</v>
      </c>
      <c r="P24" s="26">
        <v>90.10338428754396</v>
      </c>
      <c r="Q24" s="26">
        <v>5.3710609711193484</v>
      </c>
      <c r="R24" s="26">
        <v>93.7435077767351</v>
      </c>
      <c r="S24" s="26">
        <v>1.5867309014537949</v>
      </c>
      <c r="T24" s="22">
        <f t="shared" si="1"/>
        <v>-3.8830672923619053E-2</v>
      </c>
    </row>
    <row r="25" spans="1:20" x14ac:dyDescent="0.15">
      <c r="A25" s="27" t="s">
        <v>53</v>
      </c>
      <c r="B25" s="17">
        <v>123.11577756796044</v>
      </c>
      <c r="C25" s="17">
        <v>200.14597302424954</v>
      </c>
      <c r="D25" s="18">
        <v>2.8911281947097383</v>
      </c>
      <c r="E25" s="19">
        <v>1.6256728177163817</v>
      </c>
      <c r="F25" s="28" t="s">
        <v>12</v>
      </c>
      <c r="G25" s="29">
        <v>5.0448100000000003E-2</v>
      </c>
      <c r="H25" s="30">
        <v>5.6725830000000004</v>
      </c>
      <c r="I25" s="31">
        <v>0.10479187369464817</v>
      </c>
      <c r="J25" s="19">
        <v>5.8681920457491081</v>
      </c>
      <c r="K25" s="32">
        <v>1.5065429471762801E-2</v>
      </c>
      <c r="L25" s="19">
        <v>1.502491262505075</v>
      </c>
      <c r="M25" s="19">
        <v>0.25603989283095691</v>
      </c>
      <c r="N25" s="33">
        <v>215.69224718153265</v>
      </c>
      <c r="O25" s="33">
        <v>126.31350329812011</v>
      </c>
      <c r="P25" s="33">
        <v>101.1899960725996</v>
      </c>
      <c r="Q25" s="33">
        <v>5.6675171205609605</v>
      </c>
      <c r="R25" s="33">
        <v>96.393701530295999</v>
      </c>
      <c r="S25" s="33">
        <v>1.4376927011584688</v>
      </c>
      <c r="T25" s="30">
        <f t="shared" ref="T25:T32" si="2">(P25-R25)/R25</f>
        <v>4.9757343749229827E-2</v>
      </c>
    </row>
    <row r="26" spans="1:20" x14ac:dyDescent="0.15">
      <c r="A26" s="16" t="s">
        <v>44</v>
      </c>
      <c r="B26" s="17">
        <v>95.008076787135096</v>
      </c>
      <c r="C26" s="17">
        <v>115.93593543922653</v>
      </c>
      <c r="D26" s="18">
        <v>2.2342378249902972</v>
      </c>
      <c r="E26" s="19">
        <v>1.2202745214912638</v>
      </c>
      <c r="F26" s="20" t="s">
        <v>45</v>
      </c>
      <c r="G26" s="21">
        <v>4.7346319999999997E-2</v>
      </c>
      <c r="H26" s="22">
        <v>7.673699</v>
      </c>
      <c r="I26" s="23">
        <v>0.101271521908191</v>
      </c>
      <c r="J26" s="24">
        <v>8.1249454686013909</v>
      </c>
      <c r="K26" s="25">
        <v>1.551314432132476E-2</v>
      </c>
      <c r="L26" s="24">
        <v>2.6700341805200378</v>
      </c>
      <c r="M26" s="24">
        <v>0.32862179701245969</v>
      </c>
      <c r="N26" s="26">
        <v>66.730468763687483</v>
      </c>
      <c r="O26" s="26">
        <v>173.17414376388803</v>
      </c>
      <c r="P26" s="26">
        <v>97.94937426027326</v>
      </c>
      <c r="Q26" s="26">
        <v>7.6150157079886567</v>
      </c>
      <c r="R26" s="26">
        <v>99.236394189203423</v>
      </c>
      <c r="S26" s="26">
        <v>2.629891885547353</v>
      </c>
      <c r="T26" s="22">
        <f t="shared" si="2"/>
        <v>-1.2969233106921847E-2</v>
      </c>
    </row>
    <row r="27" spans="1:20" x14ac:dyDescent="0.15">
      <c r="A27" s="16" t="s">
        <v>42</v>
      </c>
      <c r="B27" s="17">
        <v>351.83969683582899</v>
      </c>
      <c r="C27" s="17">
        <v>246.56168882268801</v>
      </c>
      <c r="D27" s="18">
        <v>6.6029949411945461</v>
      </c>
      <c r="E27" s="19">
        <v>0.7007784824738964</v>
      </c>
      <c r="F27" s="20" t="s">
        <v>43</v>
      </c>
      <c r="G27" s="21">
        <v>4.8306598764631711E-2</v>
      </c>
      <c r="H27" s="22">
        <v>4.5036478535786619</v>
      </c>
      <c r="I27" s="23">
        <v>9.8355273956744954E-2</v>
      </c>
      <c r="J27" s="24">
        <v>4.7876097757705933</v>
      </c>
      <c r="K27" s="25">
        <v>1.4766919843408053E-2</v>
      </c>
      <c r="L27" s="24">
        <v>1.6243039666301593</v>
      </c>
      <c r="M27" s="24">
        <v>0.33927242250413292</v>
      </c>
      <c r="N27" s="26">
        <v>114.31160491202446</v>
      </c>
      <c r="O27" s="26">
        <v>102.9431802319816</v>
      </c>
      <c r="P27" s="26">
        <v>95.256998908691102</v>
      </c>
      <c r="Q27" s="26">
        <v>4.3625065201761402</v>
      </c>
      <c r="R27" s="26">
        <v>94.497666405775007</v>
      </c>
      <c r="S27" s="26">
        <v>1.5239139987440891</v>
      </c>
      <c r="T27" s="22">
        <f t="shared" si="2"/>
        <v>8.0354630098007397E-3</v>
      </c>
    </row>
    <row r="28" spans="1:20" x14ac:dyDescent="0.15">
      <c r="A28" s="16" t="s">
        <v>40</v>
      </c>
      <c r="B28" s="17">
        <v>77.856167243341702</v>
      </c>
      <c r="C28" s="17">
        <v>113.16602639152175</v>
      </c>
      <c r="D28" s="18">
        <v>1.7136948348315886</v>
      </c>
      <c r="E28" s="19">
        <v>1.4535268097364473</v>
      </c>
      <c r="F28" s="20" t="s">
        <v>41</v>
      </c>
      <c r="G28" s="21">
        <v>4.8540627633252939E-2</v>
      </c>
      <c r="H28" s="22">
        <v>8.8699322181267544</v>
      </c>
      <c r="I28" s="23">
        <v>0.10139321970744264</v>
      </c>
      <c r="J28" s="24">
        <v>9.027669010450424</v>
      </c>
      <c r="K28" s="25">
        <v>1.5149637874884186E-2</v>
      </c>
      <c r="L28" s="24">
        <v>1.6802113581582254</v>
      </c>
      <c r="M28" s="24">
        <v>0.18611796203573916</v>
      </c>
      <c r="N28" s="26">
        <v>125.70151208467131</v>
      </c>
      <c r="O28" s="26">
        <v>196.49538101917815</v>
      </c>
      <c r="P28" s="26">
        <v>98.061574615388565</v>
      </c>
      <c r="Q28" s="26">
        <v>8.4738934534987216</v>
      </c>
      <c r="R28" s="26">
        <v>96.928464820330589</v>
      </c>
      <c r="S28" s="26">
        <v>1.6166230410810529</v>
      </c>
      <c r="T28" s="22">
        <f t="shared" si="2"/>
        <v>1.1690165496362098E-2</v>
      </c>
    </row>
    <row r="29" spans="1:20" x14ac:dyDescent="0.15">
      <c r="A29" s="16" t="s">
        <v>38</v>
      </c>
      <c r="B29" s="17">
        <v>109.37825785245256</v>
      </c>
      <c r="C29" s="17">
        <v>210.05351754034919</v>
      </c>
      <c r="D29" s="18">
        <v>2.7099377363113448</v>
      </c>
      <c r="E29" s="19">
        <v>1.9204321010826853</v>
      </c>
      <c r="F29" s="20" t="s">
        <v>39</v>
      </c>
      <c r="G29" s="21">
        <v>4.8877200000000003E-2</v>
      </c>
      <c r="H29" s="22">
        <v>8.0083780000000004</v>
      </c>
      <c r="I29" s="23">
        <v>0.10139367006690378</v>
      </c>
      <c r="J29" s="24">
        <v>8.1952151160725553</v>
      </c>
      <c r="K29" s="25">
        <v>1.5045383065683147E-2</v>
      </c>
      <c r="L29" s="24">
        <v>1.7399518981339943</v>
      </c>
      <c r="M29" s="24">
        <v>0.21231314535253368</v>
      </c>
      <c r="N29" s="26">
        <v>141.94452231529939</v>
      </c>
      <c r="O29" s="26">
        <v>177.90032471594117</v>
      </c>
      <c r="P29" s="26">
        <v>98.061989805225352</v>
      </c>
      <c r="Q29" s="26">
        <v>7.6895684876342463</v>
      </c>
      <c r="R29" s="26">
        <v>96.266390808479514</v>
      </c>
      <c r="S29" s="26">
        <v>1.6627587652884994</v>
      </c>
      <c r="T29" s="22">
        <f t="shared" si="2"/>
        <v>1.8652397598640152E-2</v>
      </c>
    </row>
    <row r="30" spans="1:20" x14ac:dyDescent="0.15">
      <c r="A30" s="16" t="s">
        <v>36</v>
      </c>
      <c r="B30" s="17">
        <v>108.37614031957787</v>
      </c>
      <c r="C30" s="17">
        <v>158.08270260897746</v>
      </c>
      <c r="D30" s="18">
        <v>2.3850060758983167</v>
      </c>
      <c r="E30" s="19">
        <v>1.4586485747031186</v>
      </c>
      <c r="F30" s="20" t="s">
        <v>37</v>
      </c>
      <c r="G30" s="21">
        <v>4.8149548168094879E-2</v>
      </c>
      <c r="H30" s="22">
        <v>10.905310368899482</v>
      </c>
      <c r="I30" s="23">
        <v>9.751193317236001E-2</v>
      </c>
      <c r="J30" s="24">
        <v>11.055490607553264</v>
      </c>
      <c r="K30" s="25">
        <v>1.4688054509051938E-2</v>
      </c>
      <c r="L30" s="24">
        <v>1.8160612136356684</v>
      </c>
      <c r="M30" s="24">
        <v>0.16426780846748817</v>
      </c>
      <c r="N30" s="26">
        <v>106.62354271896592</v>
      </c>
      <c r="O30" s="26">
        <v>239.22448265917313</v>
      </c>
      <c r="P30" s="26">
        <v>94.477066515778517</v>
      </c>
      <c r="Q30" s="26">
        <v>10.0230103407561</v>
      </c>
      <c r="R30" s="26">
        <v>93.996646559017975</v>
      </c>
      <c r="S30" s="26">
        <v>1.6948743495789342</v>
      </c>
      <c r="T30" s="22">
        <f t="shared" si="2"/>
        <v>5.111032939445339E-3</v>
      </c>
    </row>
    <row r="31" spans="1:20" x14ac:dyDescent="0.15">
      <c r="A31" s="16" t="s">
        <v>34</v>
      </c>
      <c r="B31" s="17">
        <v>208.21952095533754</v>
      </c>
      <c r="C31" s="17">
        <v>193.46864487581661</v>
      </c>
      <c r="D31" s="18">
        <v>4.0250069339613681</v>
      </c>
      <c r="E31" s="19">
        <v>0.92915709337989993</v>
      </c>
      <c r="F31" s="20" t="s">
        <v>35</v>
      </c>
      <c r="G31" s="21">
        <v>4.6793876985022013E-2</v>
      </c>
      <c r="H31" s="22">
        <v>7.1820578417850713</v>
      </c>
      <c r="I31" s="23">
        <v>9.3616025084157312E-2</v>
      </c>
      <c r="J31" s="24">
        <v>7.3688020545213302</v>
      </c>
      <c r="K31" s="25">
        <v>1.4509748786478894E-2</v>
      </c>
      <c r="L31" s="24">
        <v>1.6484201151318643</v>
      </c>
      <c r="M31" s="24">
        <v>0.22370259140295792</v>
      </c>
      <c r="N31" s="26">
        <v>38.720382206854964</v>
      </c>
      <c r="O31" s="26">
        <v>163.44580019106564</v>
      </c>
      <c r="P31" s="26">
        <v>90.866284038565524</v>
      </c>
      <c r="Q31" s="26">
        <v>6.4251827023433936</v>
      </c>
      <c r="R31" s="26">
        <v>92.863753018685884</v>
      </c>
      <c r="S31" s="26">
        <v>1.5199908705207794</v>
      </c>
      <c r="T31" s="22">
        <f t="shared" si="2"/>
        <v>-2.1509673206061706E-2</v>
      </c>
    </row>
    <row r="32" spans="1:20" x14ac:dyDescent="0.15">
      <c r="A32" s="34" t="s">
        <v>32</v>
      </c>
      <c r="B32" s="35">
        <v>174.97525813969719</v>
      </c>
      <c r="C32" s="35">
        <v>298.88093384963008</v>
      </c>
      <c r="D32" s="36">
        <v>4.1700191367613577</v>
      </c>
      <c r="E32" s="37">
        <v>1.7081325498660431</v>
      </c>
      <c r="F32" s="38" t="s">
        <v>33</v>
      </c>
      <c r="G32" s="39">
        <v>4.7263020064642447E-2</v>
      </c>
      <c r="H32" s="40">
        <v>5.4934955851316571</v>
      </c>
      <c r="I32" s="41">
        <v>9.837438192441611E-2</v>
      </c>
      <c r="J32" s="37">
        <v>5.7287922982601494</v>
      </c>
      <c r="K32" s="42">
        <v>1.5095909125799957E-2</v>
      </c>
      <c r="L32" s="37">
        <v>1.6249822930554618</v>
      </c>
      <c r="M32" s="37">
        <v>0.28365180799956352</v>
      </c>
      <c r="N32" s="43">
        <v>62.537359177288224</v>
      </c>
      <c r="O32" s="43">
        <v>125.90705017721595</v>
      </c>
      <c r="P32" s="43">
        <v>95.274663263978411</v>
      </c>
      <c r="Q32" s="43">
        <v>5.2232542026299091</v>
      </c>
      <c r="R32" s="43">
        <v>96.587266908900574</v>
      </c>
      <c r="S32" s="43">
        <v>1.5580145685342024</v>
      </c>
      <c r="T32" s="40">
        <f t="shared" si="2"/>
        <v>-1.3589820759295197E-2</v>
      </c>
    </row>
    <row r="33" spans="1:20" x14ac:dyDescent="0.15">
      <c r="A33" s="16" t="s">
        <v>54</v>
      </c>
      <c r="B33" s="17">
        <v>98.237454219440679</v>
      </c>
      <c r="C33" s="17">
        <v>157.59041906198442</v>
      </c>
      <c r="D33" s="18">
        <v>3.476311589881897</v>
      </c>
      <c r="E33" s="19">
        <v>1.6041785723596054</v>
      </c>
      <c r="F33" s="20" t="s">
        <v>14</v>
      </c>
      <c r="G33" s="21">
        <v>4.9265660000000003E-2</v>
      </c>
      <c r="H33" s="22">
        <v>6.0966100000000001</v>
      </c>
      <c r="I33" s="23">
        <v>9.8972757245690934E-2</v>
      </c>
      <c r="J33" s="24">
        <v>6.363931059830553</v>
      </c>
      <c r="K33" s="25">
        <v>1.457035352255235E-2</v>
      </c>
      <c r="L33" s="24">
        <v>1.8250931598622655</v>
      </c>
      <c r="M33" s="24">
        <v>0.28678707275481713</v>
      </c>
      <c r="N33" s="26">
        <v>160.49343566558852</v>
      </c>
      <c r="O33" s="26">
        <v>136.71082926624175</v>
      </c>
      <c r="P33" s="26">
        <v>95.827675726049151</v>
      </c>
      <c r="Q33" s="26">
        <v>5.8362198175838236</v>
      </c>
      <c r="R33" s="26">
        <v>93.248837106591722</v>
      </c>
      <c r="S33" s="26">
        <v>1.6898497262344547</v>
      </c>
      <c r="T33" s="22">
        <f t="shared" si="1"/>
        <v>2.7655450721702689E-2</v>
      </c>
    </row>
    <row r="34" spans="1:20" x14ac:dyDescent="0.15">
      <c r="A34" s="16" t="s">
        <v>63</v>
      </c>
      <c r="B34" s="17">
        <v>305.65275397966911</v>
      </c>
      <c r="C34" s="17">
        <v>216.22787530433135</v>
      </c>
      <c r="D34" s="18">
        <v>8.6932491596536465</v>
      </c>
      <c r="E34" s="19">
        <v>0.70742982842128765</v>
      </c>
      <c r="F34" s="20" t="s">
        <v>12</v>
      </c>
      <c r="G34" s="21">
        <v>4.8524230000000002E-2</v>
      </c>
      <c r="H34" s="22">
        <v>3.3918499999999998</v>
      </c>
      <c r="I34" s="23">
        <v>9.8444907835795056E-2</v>
      </c>
      <c r="J34" s="24">
        <v>3.7365769616796269</v>
      </c>
      <c r="K34" s="25">
        <v>1.4714087333688376E-2</v>
      </c>
      <c r="L34" s="24">
        <v>1.5675971957282107</v>
      </c>
      <c r="M34" s="24">
        <v>0.41952760823734286</v>
      </c>
      <c r="N34" s="26">
        <v>124.90603180930422</v>
      </c>
      <c r="O34" s="26">
        <v>77.975481279212815</v>
      </c>
      <c r="P34" s="26">
        <v>95.339858262573003</v>
      </c>
      <c r="Q34" s="26">
        <v>3.4060186232023755</v>
      </c>
      <c r="R34" s="26">
        <v>94.162033562890429</v>
      </c>
      <c r="S34" s="26">
        <v>1.4655197923309355</v>
      </c>
      <c r="T34" s="22">
        <f t="shared" si="1"/>
        <v>1.2508488348394792E-2</v>
      </c>
    </row>
    <row r="35" spans="1:20" x14ac:dyDescent="0.15">
      <c r="A35" s="16" t="s">
        <v>64</v>
      </c>
      <c r="B35" s="17">
        <v>133.69781197827473</v>
      </c>
      <c r="C35" s="17">
        <v>142.37348865426682</v>
      </c>
      <c r="D35" s="18">
        <v>4.2508628267969</v>
      </c>
      <c r="E35" s="19">
        <v>1.0648901919008356</v>
      </c>
      <c r="F35" s="20" t="s">
        <v>12</v>
      </c>
      <c r="G35" s="21">
        <v>4.8541340000000002E-2</v>
      </c>
      <c r="H35" s="22">
        <v>4.9903789999999999</v>
      </c>
      <c r="I35" s="23">
        <v>0.10135418531783147</v>
      </c>
      <c r="J35" s="24">
        <v>5.2507461649915337</v>
      </c>
      <c r="K35" s="25">
        <v>1.5143583320736315E-2</v>
      </c>
      <c r="L35" s="24">
        <v>1.632927654714778</v>
      </c>
      <c r="M35" s="24">
        <v>0.31098963907302291</v>
      </c>
      <c r="N35" s="26">
        <v>125.7360615962299</v>
      </c>
      <c r="O35" s="26">
        <v>113.45399345271515</v>
      </c>
      <c r="P35" s="26">
        <v>98.025587867548779</v>
      </c>
      <c r="Q35" s="26">
        <v>4.9183225919223608</v>
      </c>
      <c r="R35" s="26">
        <v>96.890017010607835</v>
      </c>
      <c r="S35" s="26">
        <v>1.5705046571076187</v>
      </c>
      <c r="T35" s="22">
        <f t="shared" si="1"/>
        <v>1.1720204949665953E-2</v>
      </c>
    </row>
    <row r="36" spans="1:20" x14ac:dyDescent="0.15">
      <c r="A36" s="16" t="s">
        <v>65</v>
      </c>
      <c r="B36" s="17">
        <v>364.78498773594396</v>
      </c>
      <c r="C36" s="17">
        <v>342.9297414508178</v>
      </c>
      <c r="D36" s="18">
        <v>11.181618333774248</v>
      </c>
      <c r="E36" s="19">
        <v>0.94008731987362792</v>
      </c>
      <c r="F36" s="20" t="s">
        <v>12</v>
      </c>
      <c r="G36" s="21">
        <v>4.6488479999999999E-2</v>
      </c>
      <c r="H36" s="22">
        <v>3.1320039999999998</v>
      </c>
      <c r="I36" s="23">
        <v>9.5907039224974164E-2</v>
      </c>
      <c r="J36" s="24">
        <v>3.4928708122182819</v>
      </c>
      <c r="K36" s="25">
        <v>1.4962489636984285E-2</v>
      </c>
      <c r="L36" s="24">
        <v>1.5461880399325307</v>
      </c>
      <c r="M36" s="24">
        <v>0.44266969007953794</v>
      </c>
      <c r="N36" s="26">
        <v>23.029315251783885</v>
      </c>
      <c r="O36" s="26">
        <v>73.502086040347265</v>
      </c>
      <c r="P36" s="26">
        <v>92.991183127548481</v>
      </c>
      <c r="Q36" s="26">
        <v>3.1085210461906101</v>
      </c>
      <c r="R36" s="26">
        <v>95.739924500785605</v>
      </c>
      <c r="S36" s="26">
        <v>1.4695483730732679</v>
      </c>
      <c r="T36" s="22">
        <f t="shared" si="1"/>
        <v>-2.871050282909476E-2</v>
      </c>
    </row>
    <row r="37" spans="1:20" x14ac:dyDescent="0.15">
      <c r="A37" s="16" t="s">
        <v>66</v>
      </c>
      <c r="B37" s="17">
        <v>490.44127477258712</v>
      </c>
      <c r="C37" s="17">
        <v>523.58059788543403</v>
      </c>
      <c r="D37" s="18">
        <v>15.730301611221076</v>
      </c>
      <c r="E37" s="19">
        <v>1.0675704203897058</v>
      </c>
      <c r="F37" s="20" t="s">
        <v>67</v>
      </c>
      <c r="G37" s="21">
        <v>4.9311460000000001E-2</v>
      </c>
      <c r="H37" s="22">
        <v>2.5364559999999998</v>
      </c>
      <c r="I37" s="23">
        <v>0.10398861344917137</v>
      </c>
      <c r="J37" s="24">
        <v>2.9855549451513812</v>
      </c>
      <c r="K37" s="25">
        <v>1.529454816814531E-2</v>
      </c>
      <c r="L37" s="24">
        <v>1.5747791243796281</v>
      </c>
      <c r="M37" s="24">
        <v>0.52746613387139629</v>
      </c>
      <c r="N37" s="26">
        <v>162.66658070840521</v>
      </c>
      <c r="O37" s="26">
        <v>58.255634487269312</v>
      </c>
      <c r="P37" s="26">
        <v>100.45147372389589</v>
      </c>
      <c r="Q37" s="26">
        <v>2.8594832087878301</v>
      </c>
      <c r="R37" s="26">
        <v>97.848610055171036</v>
      </c>
      <c r="S37" s="26">
        <v>1.529445374056998</v>
      </c>
      <c r="T37" s="22">
        <f t="shared" si="1"/>
        <v>2.6600926341797292E-2</v>
      </c>
    </row>
    <row r="38" spans="1:20" x14ac:dyDescent="0.15">
      <c r="A38" s="16" t="s">
        <v>68</v>
      </c>
      <c r="B38" s="17">
        <v>420.2183081633288</v>
      </c>
      <c r="C38" s="17">
        <v>431.851090111443</v>
      </c>
      <c r="D38" s="18">
        <v>13.110719875870291</v>
      </c>
      <c r="E38" s="19">
        <v>1.0276827109198508</v>
      </c>
      <c r="F38" s="20" t="s">
        <v>12</v>
      </c>
      <c r="G38" s="21">
        <v>4.701495E-2</v>
      </c>
      <c r="H38" s="22">
        <v>2.879435</v>
      </c>
      <c r="I38" s="23">
        <v>9.7486631270268326E-2</v>
      </c>
      <c r="J38" s="24">
        <v>3.2953011566752655</v>
      </c>
      <c r="K38" s="25">
        <v>1.5038613917308437E-2</v>
      </c>
      <c r="L38" s="24">
        <v>1.602455551321265</v>
      </c>
      <c r="M38" s="24">
        <v>0.48628500860238055</v>
      </c>
      <c r="N38" s="26">
        <v>49.986500750333114</v>
      </c>
      <c r="O38" s="26">
        <v>67.355945814533328</v>
      </c>
      <c r="P38" s="26">
        <v>94.453657732723798</v>
      </c>
      <c r="Q38" s="26">
        <v>2.9765092690269142</v>
      </c>
      <c r="R38" s="26">
        <v>96.223400731075216</v>
      </c>
      <c r="S38" s="26">
        <v>1.5306679999286392</v>
      </c>
      <c r="T38" s="22">
        <f t="shared" si="1"/>
        <v>-1.8392022989267332E-2</v>
      </c>
    </row>
    <row r="39" spans="1:20" x14ac:dyDescent="0.15">
      <c r="A39" s="16" t="s">
        <v>69</v>
      </c>
      <c r="B39" s="17">
        <v>99.816845436886496</v>
      </c>
      <c r="C39" s="17">
        <v>156.30429963739368</v>
      </c>
      <c r="D39" s="18">
        <v>3.493774503740823</v>
      </c>
      <c r="E39" s="19">
        <v>1.5659110338867983</v>
      </c>
      <c r="F39" s="20" t="s">
        <v>70</v>
      </c>
      <c r="G39" s="21">
        <v>4.7649456219200505E-2</v>
      </c>
      <c r="H39" s="22">
        <v>8.4913470940915055</v>
      </c>
      <c r="I39" s="23">
        <v>9.8011637950181141E-2</v>
      </c>
      <c r="J39" s="24">
        <v>8.6457345854975642</v>
      </c>
      <c r="K39" s="25">
        <v>1.4918268645134798E-2</v>
      </c>
      <c r="L39" s="24">
        <v>1.6265764816117572</v>
      </c>
      <c r="M39" s="24">
        <v>0.18813629605750229</v>
      </c>
      <c r="N39" s="26">
        <v>81.90000181149729</v>
      </c>
      <c r="O39" s="26">
        <v>190.0660940163155</v>
      </c>
      <c r="P39" s="26">
        <v>94.939272231505029</v>
      </c>
      <c r="Q39" s="26">
        <v>7.8665398261134056</v>
      </c>
      <c r="R39" s="26">
        <v>95.45905398374947</v>
      </c>
      <c r="S39" s="26">
        <v>1.5414589749471603</v>
      </c>
      <c r="T39" s="22">
        <f t="shared" si="1"/>
        <v>-5.4450754596093772E-3</v>
      </c>
    </row>
    <row r="40" spans="1:20" x14ac:dyDescent="0.15">
      <c r="A40" s="16" t="s">
        <v>71</v>
      </c>
      <c r="B40" s="17">
        <v>433.85409305608124</v>
      </c>
      <c r="C40" s="17">
        <v>280.46970533514309</v>
      </c>
      <c r="D40" s="18">
        <v>12.516531046743468</v>
      </c>
      <c r="E40" s="19">
        <v>0.64646089508919025</v>
      </c>
      <c r="F40" s="20" t="s">
        <v>12</v>
      </c>
      <c r="G40" s="21">
        <v>4.7222489999999999E-2</v>
      </c>
      <c r="H40" s="22">
        <v>3.386336</v>
      </c>
      <c r="I40" s="23">
        <v>9.9668148733927056E-2</v>
      </c>
      <c r="J40" s="24">
        <v>3.8070637537030221</v>
      </c>
      <c r="K40" s="25">
        <v>1.5307569276624218E-2</v>
      </c>
      <c r="L40" s="24">
        <v>1.7396732221493032</v>
      </c>
      <c r="M40" s="24">
        <v>0.45695930898377374</v>
      </c>
      <c r="N40" s="26">
        <v>60.493307883697774</v>
      </c>
      <c r="O40" s="26">
        <v>78.779142308566918</v>
      </c>
      <c r="P40" s="26">
        <v>96.469971386207334</v>
      </c>
      <c r="Q40" s="26">
        <v>3.5096608956264319</v>
      </c>
      <c r="R40" s="26">
        <v>97.93128450689737</v>
      </c>
      <c r="S40" s="26">
        <v>1.6910305549317217</v>
      </c>
      <c r="T40" s="22">
        <f t="shared" si="1"/>
        <v>-1.4921821234634321E-2</v>
      </c>
    </row>
    <row r="41" spans="1:20" x14ac:dyDescent="0.15">
      <c r="A41" s="16" t="s">
        <v>72</v>
      </c>
      <c r="B41" s="17">
        <v>226.05406678681481</v>
      </c>
      <c r="C41" s="17">
        <v>313.15843436592064</v>
      </c>
      <c r="D41" s="18">
        <v>7.7054545573496922</v>
      </c>
      <c r="E41" s="19">
        <v>1.3853253728952</v>
      </c>
      <c r="F41" s="20" t="s">
        <v>2</v>
      </c>
      <c r="G41" s="21">
        <v>4.6424130000000001E-2</v>
      </c>
      <c r="H41" s="22">
        <v>3.8718530000000002</v>
      </c>
      <c r="I41" s="23">
        <v>9.5666399582616746E-2</v>
      </c>
      <c r="J41" s="24">
        <v>4.1771300277529102</v>
      </c>
      <c r="K41" s="25">
        <v>1.4945635321055882E-2</v>
      </c>
      <c r="L41" s="24">
        <v>1.5675361607140144</v>
      </c>
      <c r="M41" s="24">
        <v>0.37526630732088312</v>
      </c>
      <c r="N41" s="26">
        <v>19.70394268625429</v>
      </c>
      <c r="O41" s="26">
        <v>90.451409718324811</v>
      </c>
      <c r="P41" s="26">
        <v>92.768200487362506</v>
      </c>
      <c r="Q41" s="26">
        <v>3.7100706161252162</v>
      </c>
      <c r="R41" s="26">
        <v>95.632875418222511</v>
      </c>
      <c r="S41" s="26">
        <v>1.4881869882912568</v>
      </c>
      <c r="T41" s="22">
        <f t="shared" ref="T41:T52" si="3">(P41-R41)/R41</f>
        <v>-2.9954917891281466E-2</v>
      </c>
    </row>
    <row r="42" spans="1:20" x14ac:dyDescent="0.15">
      <c r="A42" s="16" t="s">
        <v>55</v>
      </c>
      <c r="B42" s="17">
        <v>150.72517479670614</v>
      </c>
      <c r="C42" s="17">
        <v>107.83028694742831</v>
      </c>
      <c r="D42" s="18">
        <v>4.4278468690434627</v>
      </c>
      <c r="E42" s="19">
        <v>0.71540993130621178</v>
      </c>
      <c r="F42" s="20" t="s">
        <v>12</v>
      </c>
      <c r="G42" s="21">
        <v>4.9264620000000002E-2</v>
      </c>
      <c r="H42" s="22">
        <v>7.2376129999999996</v>
      </c>
      <c r="I42" s="23">
        <v>0.10219068549880934</v>
      </c>
      <c r="J42" s="24">
        <v>7.4763439772438574</v>
      </c>
      <c r="K42" s="25">
        <v>1.5044400988875389E-2</v>
      </c>
      <c r="L42" s="24">
        <v>1.8742137893798307</v>
      </c>
      <c r="M42" s="24">
        <v>0.25068586933459391</v>
      </c>
      <c r="N42" s="26">
        <v>160.4440555830416</v>
      </c>
      <c r="O42" s="26">
        <v>161.06725194314222</v>
      </c>
      <c r="P42" s="26">
        <v>98.796498557737394</v>
      </c>
      <c r="Q42" s="26">
        <v>7.062904604325154</v>
      </c>
      <c r="R42" s="26">
        <v>96.26015377018642</v>
      </c>
      <c r="S42" s="26">
        <v>1.7909667459053147</v>
      </c>
      <c r="T42" s="22">
        <f t="shared" si="3"/>
        <v>2.634885451779246E-2</v>
      </c>
    </row>
    <row r="43" spans="1:20" x14ac:dyDescent="0.15">
      <c r="A43" s="16" t="s">
        <v>56</v>
      </c>
      <c r="B43" s="17">
        <v>160.54660616095785</v>
      </c>
      <c r="C43" s="17">
        <v>106.78486750208633</v>
      </c>
      <c r="D43" s="18">
        <v>4.6886219698675378</v>
      </c>
      <c r="E43" s="19">
        <v>0.66513313520329376</v>
      </c>
      <c r="F43" s="20" t="s">
        <v>12</v>
      </c>
      <c r="G43" s="21">
        <v>4.9303350000000003E-2</v>
      </c>
      <c r="H43" s="22">
        <v>4.4300119999999996</v>
      </c>
      <c r="I43" s="23">
        <v>0.10371495232144336</v>
      </c>
      <c r="J43" s="24">
        <v>4.6825236469476694</v>
      </c>
      <c r="K43" s="25">
        <v>1.5256807552992878E-2</v>
      </c>
      <c r="L43" s="24">
        <v>1.516911791792821</v>
      </c>
      <c r="M43" s="24">
        <v>0.32395176322956271</v>
      </c>
      <c r="N43" s="26">
        <v>162.28198312717751</v>
      </c>
      <c r="O43" s="26">
        <v>100.43334406708715</v>
      </c>
      <c r="P43" s="26">
        <v>100.1997452969805</v>
      </c>
      <c r="Q43" s="26">
        <v>4.4776646666993685</v>
      </c>
      <c r="R43" s="26">
        <v>97.608978946012002</v>
      </c>
      <c r="S43" s="26">
        <v>1.4696563489388914</v>
      </c>
      <c r="T43" s="22">
        <f t="shared" si="3"/>
        <v>2.6542295380443014E-2</v>
      </c>
    </row>
    <row r="44" spans="1:20" x14ac:dyDescent="0.15">
      <c r="A44" s="16" t="s">
        <v>57</v>
      </c>
      <c r="B44" s="17">
        <v>164.43421628068529</v>
      </c>
      <c r="C44" s="17">
        <v>102.76430957636384</v>
      </c>
      <c r="D44" s="18">
        <v>4.7139575732195764</v>
      </c>
      <c r="E44" s="19">
        <v>0.62495697003200124</v>
      </c>
      <c r="F44" s="20" t="s">
        <v>12</v>
      </c>
      <c r="G44" s="21">
        <v>4.7624550000000002E-2</v>
      </c>
      <c r="H44" s="22">
        <v>4.4165780000000003</v>
      </c>
      <c r="I44" s="23">
        <v>0.10049068573731285</v>
      </c>
      <c r="J44" s="24">
        <v>4.7317141824388269</v>
      </c>
      <c r="K44" s="25">
        <v>1.5303601559205149E-2</v>
      </c>
      <c r="L44" s="24">
        <v>1.6979275232496616</v>
      </c>
      <c r="M44" s="24">
        <v>0.35883983220104687</v>
      </c>
      <c r="N44" s="26">
        <v>80.658908371000621</v>
      </c>
      <c r="O44" s="26">
        <v>101.63685703634192</v>
      </c>
      <c r="P44" s="26">
        <v>97.229180366704313</v>
      </c>
      <c r="Q44" s="26">
        <v>4.396709609496952</v>
      </c>
      <c r="R44" s="26">
        <v>97.906092534935198</v>
      </c>
      <c r="S44" s="26">
        <v>1.6500255033047584</v>
      </c>
      <c r="T44" s="22">
        <f t="shared" si="3"/>
        <v>-6.9138921869376698E-3</v>
      </c>
    </row>
    <row r="45" spans="1:20" x14ac:dyDescent="0.15">
      <c r="A45" s="16" t="s">
        <v>58</v>
      </c>
      <c r="B45" s="17">
        <v>112.44192041771122</v>
      </c>
      <c r="C45" s="17">
        <v>88.73915559487844</v>
      </c>
      <c r="D45" s="18">
        <v>3.3536735648744691</v>
      </c>
      <c r="E45" s="19">
        <v>0.7891999288630146</v>
      </c>
      <c r="F45" s="20" t="s">
        <v>59</v>
      </c>
      <c r="G45" s="21">
        <v>5.1425480000000003E-2</v>
      </c>
      <c r="H45" s="22">
        <v>5.1544970000000001</v>
      </c>
      <c r="I45" s="23">
        <v>0.10638220554011588</v>
      </c>
      <c r="J45" s="24">
        <v>5.4109964890526454</v>
      </c>
      <c r="K45" s="25">
        <v>1.5003388710387956E-2</v>
      </c>
      <c r="L45" s="24">
        <v>1.6462210305821754</v>
      </c>
      <c r="M45" s="24">
        <v>0.30423620379587413</v>
      </c>
      <c r="N45" s="26">
        <v>259.9475849009134</v>
      </c>
      <c r="O45" s="26">
        <v>114.27693031367042</v>
      </c>
      <c r="P45" s="26">
        <v>102.65057423199787</v>
      </c>
      <c r="Q45" s="26">
        <v>5.2966736054967374</v>
      </c>
      <c r="R45" s="26">
        <v>95.999684893483007</v>
      </c>
      <c r="S45" s="26">
        <v>1.5688487121963552</v>
      </c>
      <c r="T45" s="22">
        <f t="shared" si="3"/>
        <v>6.9280324679131922E-2</v>
      </c>
    </row>
    <row r="46" spans="1:20" x14ac:dyDescent="0.15">
      <c r="A46" s="16" t="s">
        <v>60</v>
      </c>
      <c r="B46" s="17">
        <v>336.19683405690807</v>
      </c>
      <c r="C46" s="17">
        <v>225.32385391377858</v>
      </c>
      <c r="D46" s="18">
        <v>9.7519911479595986</v>
      </c>
      <c r="E46" s="19">
        <v>0.67021408617916367</v>
      </c>
      <c r="F46" s="20" t="s">
        <v>21</v>
      </c>
      <c r="G46" s="21">
        <v>4.8255069999999997E-2</v>
      </c>
      <c r="H46" s="22">
        <v>3.0479319999999999</v>
      </c>
      <c r="I46" s="23">
        <v>0.10158246122083445</v>
      </c>
      <c r="J46" s="24">
        <v>3.4032360988223562</v>
      </c>
      <c r="K46" s="25">
        <v>1.5267731238680731E-2</v>
      </c>
      <c r="L46" s="24">
        <v>1.5139770367160834</v>
      </c>
      <c r="M46" s="24">
        <v>0.44486394500809789</v>
      </c>
      <c r="N46" s="26">
        <v>111.79309819647631</v>
      </c>
      <c r="O46" s="26">
        <v>70.405511056085274</v>
      </c>
      <c r="P46" s="26">
        <v>98.236022865368611</v>
      </c>
      <c r="Q46" s="26">
        <v>3.191582486601674</v>
      </c>
      <c r="R46" s="26">
        <v>97.67833895717564</v>
      </c>
      <c r="S46" s="26">
        <v>1.4678472392141428</v>
      </c>
      <c r="T46" s="22">
        <f t="shared" si="3"/>
        <v>5.7093918073020423E-3</v>
      </c>
    </row>
    <row r="47" spans="1:20" x14ac:dyDescent="0.15">
      <c r="A47" s="16" t="s">
        <v>61</v>
      </c>
      <c r="B47" s="17">
        <v>220.50280693810672</v>
      </c>
      <c r="C47" s="17">
        <v>291.47906771058803</v>
      </c>
      <c r="D47" s="18">
        <v>7.4048481487972051</v>
      </c>
      <c r="E47" s="19">
        <v>1.3218837064165074</v>
      </c>
      <c r="F47" s="20" t="s">
        <v>31</v>
      </c>
      <c r="G47" s="21">
        <v>4.7220230000000002E-2</v>
      </c>
      <c r="H47" s="22">
        <v>3.8467380000000002</v>
      </c>
      <c r="I47" s="23">
        <v>9.9655895792114479E-2</v>
      </c>
      <c r="J47" s="24">
        <v>4.1416065910077338</v>
      </c>
      <c r="K47" s="25">
        <v>1.5306419947147036E-2</v>
      </c>
      <c r="L47" s="24">
        <v>1.5347677068646908</v>
      </c>
      <c r="M47" s="24">
        <v>0.37057303081296555</v>
      </c>
      <c r="N47" s="26">
        <v>60.379254642301539</v>
      </c>
      <c r="O47" s="26">
        <v>89.205331821479575</v>
      </c>
      <c r="P47" s="26">
        <v>96.458657519567211</v>
      </c>
      <c r="Q47" s="26">
        <v>3.8182225978976856</v>
      </c>
      <c r="R47" s="26">
        <v>97.92398715360352</v>
      </c>
      <c r="S47" s="26">
        <v>1.4917209801538629</v>
      </c>
      <c r="T47" s="22">
        <f t="shared" si="3"/>
        <v>-1.4963949861822855E-2</v>
      </c>
    </row>
    <row r="48" spans="1:20" x14ac:dyDescent="0.15">
      <c r="A48" s="34" t="s">
        <v>62</v>
      </c>
      <c r="B48" s="35">
        <v>486.44034521151292</v>
      </c>
      <c r="C48" s="35">
        <v>496.00439561198795</v>
      </c>
      <c r="D48" s="36">
        <v>15.358757132212547</v>
      </c>
      <c r="E48" s="37">
        <v>1.0196613017292315</v>
      </c>
      <c r="F48" s="38" t="s">
        <v>12</v>
      </c>
      <c r="G48" s="39">
        <v>4.7604519999999997E-2</v>
      </c>
      <c r="H48" s="40">
        <v>4.574268</v>
      </c>
      <c r="I48" s="41">
        <v>9.9799820951905108E-2</v>
      </c>
      <c r="J48" s="37">
        <v>4.8434262585867707</v>
      </c>
      <c r="K48" s="42">
        <v>1.520478547019267E-2</v>
      </c>
      <c r="L48" s="37">
        <v>1.592121285123669</v>
      </c>
      <c r="M48" s="37">
        <v>0.32871797775408318</v>
      </c>
      <c r="N48" s="43">
        <v>79.660119969986411</v>
      </c>
      <c r="O48" s="43">
        <v>105.17077866746797</v>
      </c>
      <c r="P48" s="43">
        <v>96.591544185377003</v>
      </c>
      <c r="Q48" s="43">
        <v>4.4725464177833292</v>
      </c>
      <c r="R48" s="43">
        <v>97.278654163143088</v>
      </c>
      <c r="S48" s="43">
        <v>1.537350095526302</v>
      </c>
      <c r="T48" s="30">
        <f t="shared" si="3"/>
        <v>-7.0633170624847781E-3</v>
      </c>
    </row>
    <row r="49" spans="1:20" x14ac:dyDescent="0.15">
      <c r="A49" s="16" t="s">
        <v>83</v>
      </c>
      <c r="B49" s="17">
        <v>134.35299087524615</v>
      </c>
      <c r="C49" s="17">
        <v>48.140012413356644</v>
      </c>
      <c r="D49" s="18">
        <v>28.405050327600968</v>
      </c>
      <c r="E49" s="19">
        <f>C49/D49</f>
        <v>1.6947694814178649</v>
      </c>
      <c r="F49" s="20" t="s">
        <v>12</v>
      </c>
      <c r="G49" s="21">
        <v>7.4119909999999997E-2</v>
      </c>
      <c r="H49" s="22">
        <v>1.654366</v>
      </c>
      <c r="I49" s="23">
        <v>1.8283021216410846</v>
      </c>
      <c r="J49" s="24">
        <v>2.2440649612212655</v>
      </c>
      <c r="K49" s="25">
        <v>0.17890060332839575</v>
      </c>
      <c r="L49" s="24">
        <v>1.5162126131334615</v>
      </c>
      <c r="M49" s="24">
        <v>0.67565451060218318</v>
      </c>
      <c r="N49" s="26">
        <v>1044.7342260351143</v>
      </c>
      <c r="O49" s="26">
        <v>33.015338854656349</v>
      </c>
      <c r="P49" s="26">
        <v>1055.6699747084667</v>
      </c>
      <c r="Q49" s="26">
        <v>14.837362804885679</v>
      </c>
      <c r="R49" s="26">
        <v>1060.965750769639</v>
      </c>
      <c r="S49" s="26">
        <v>14.849541216899409</v>
      </c>
      <c r="T49" s="44">
        <f t="shared" si="3"/>
        <v>-4.9914674977309028E-3</v>
      </c>
    </row>
    <row r="50" spans="1:20" x14ac:dyDescent="0.15">
      <c r="A50" s="16" t="s">
        <v>84</v>
      </c>
      <c r="B50" s="17">
        <v>131.83991839862895</v>
      </c>
      <c r="C50" s="17">
        <v>47.508667503253051</v>
      </c>
      <c r="D50" s="18">
        <v>27.874918908592498</v>
      </c>
      <c r="E50" s="19">
        <f t="shared" ref="E50:E52" si="4">C50/D50</f>
        <v>1.7043517744049261</v>
      </c>
      <c r="F50" s="20" t="s">
        <v>12</v>
      </c>
      <c r="G50" s="21">
        <v>7.6933710000000002E-2</v>
      </c>
      <c r="H50" s="22">
        <v>2.0255299999999998</v>
      </c>
      <c r="I50" s="23">
        <v>1.9062589602652653</v>
      </c>
      <c r="J50" s="24">
        <v>2.5317433020834286</v>
      </c>
      <c r="K50" s="25">
        <v>0.17970656678709582</v>
      </c>
      <c r="L50" s="24">
        <v>1.5188654867183935</v>
      </c>
      <c r="M50" s="24">
        <v>0.59992870741219517</v>
      </c>
      <c r="N50" s="26">
        <v>1119.4718705750249</v>
      </c>
      <c r="O50" s="26">
        <v>39.882636374373618</v>
      </c>
      <c r="P50" s="26">
        <v>1083.2783403064461</v>
      </c>
      <c r="Q50" s="26">
        <v>17.003108916842756</v>
      </c>
      <c r="R50" s="26">
        <v>1065.3713801075648</v>
      </c>
      <c r="S50" s="26">
        <v>14.932425983621433</v>
      </c>
      <c r="T50" s="30">
        <f t="shared" si="3"/>
        <v>1.6808185890138432E-2</v>
      </c>
    </row>
    <row r="51" spans="1:20" x14ac:dyDescent="0.15">
      <c r="A51" s="16" t="s">
        <v>85</v>
      </c>
      <c r="B51" s="17">
        <v>129.94485110953781</v>
      </c>
      <c r="C51" s="17">
        <v>46.64964072438984</v>
      </c>
      <c r="D51" s="18">
        <v>27.095170062915845</v>
      </c>
      <c r="E51" s="19">
        <f>C51/D51</f>
        <v>1.7216958083698273</v>
      </c>
      <c r="F51" s="20" t="s">
        <v>87</v>
      </c>
      <c r="G51" s="21">
        <v>7.5186329737090871E-2</v>
      </c>
      <c r="H51" s="22">
        <v>1.5987863063542478</v>
      </c>
      <c r="I51" s="23">
        <v>1.8389452732878044</v>
      </c>
      <c r="J51" s="24">
        <v>2.1932358112732349</v>
      </c>
      <c r="K51" s="25">
        <v>0.17738980044037669</v>
      </c>
      <c r="L51" s="24">
        <v>1.5013879147194122</v>
      </c>
      <c r="M51" s="24">
        <v>0.68455380265189747</v>
      </c>
      <c r="N51" s="26">
        <v>1073.4869200743119</v>
      </c>
      <c r="O51" s="26">
        <v>31.78089783736926</v>
      </c>
      <c r="P51" s="26">
        <v>1059.4837798125216</v>
      </c>
      <c r="Q51" s="26">
        <v>14.528822421621124</v>
      </c>
      <c r="R51" s="26">
        <v>1052.6991445119729</v>
      </c>
      <c r="S51" s="26">
        <v>14.598598268182439</v>
      </c>
      <c r="T51" s="30">
        <f t="shared" si="3"/>
        <v>6.444989849112087E-3</v>
      </c>
    </row>
    <row r="52" spans="1:20" x14ac:dyDescent="0.15">
      <c r="A52" s="34" t="s">
        <v>86</v>
      </c>
      <c r="B52" s="35">
        <v>131.03273070800904</v>
      </c>
      <c r="C52" s="35">
        <v>47.164622339635827</v>
      </c>
      <c r="D52" s="36">
        <v>27.198889227782661</v>
      </c>
      <c r="E52" s="37">
        <f t="shared" si="4"/>
        <v>1.7340642827229469</v>
      </c>
      <c r="F52" s="38" t="s">
        <v>88</v>
      </c>
      <c r="G52" s="39">
        <v>7.4377960325749629E-2</v>
      </c>
      <c r="H52" s="40">
        <v>1.6863732239021303</v>
      </c>
      <c r="I52" s="41">
        <v>1.807436341103337</v>
      </c>
      <c r="J52" s="37">
        <v>2.2662718055368645</v>
      </c>
      <c r="K52" s="42">
        <v>0.17624527021394676</v>
      </c>
      <c r="L52" s="37">
        <v>1.5139792753790444</v>
      </c>
      <c r="M52" s="37">
        <v>0.66804840958624234</v>
      </c>
      <c r="N52" s="43">
        <v>1051.7409571294388</v>
      </c>
      <c r="O52" s="43">
        <v>33.611940762946489</v>
      </c>
      <c r="P52" s="43">
        <v>1048.1512238296662</v>
      </c>
      <c r="Q52" s="43">
        <v>14.923912021189922</v>
      </c>
      <c r="R52" s="43">
        <v>1046.4295944384949</v>
      </c>
      <c r="S52" s="43">
        <v>14.640327171077328</v>
      </c>
      <c r="T52" s="40">
        <f t="shared" si="3"/>
        <v>1.6452414957693379E-3</v>
      </c>
    </row>
  </sheetData>
  <sortState ref="A25:T32">
    <sortCondition descending="1" ref="A32"/>
  </sortState>
  <mergeCells count="1">
    <mergeCell ref="A1:S1"/>
  </mergeCells>
  <phoneticPr fontId="1" type="noConversion"/>
  <pageMargins left="0.7" right="0.7" top="0.75" bottom="0.75" header="0.3" footer="0.3"/>
  <pageSetup paperSize="9" orientation="portrait" verticalDpi="0" r:id="rId1"/>
  <ignoredErrors>
    <ignoredError sqref="T4 T5:T48 E49:E52 T49:T5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Jing-Yuan</cp:lastModifiedBy>
  <cp:lastPrinted>2019-05-16T08:10:03Z</cp:lastPrinted>
  <dcterms:created xsi:type="dcterms:W3CDTF">2019-05-02T14:17:15Z</dcterms:created>
  <dcterms:modified xsi:type="dcterms:W3CDTF">2020-09-03T06:12:10Z</dcterms:modified>
</cp:coreProperties>
</file>