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logy\Editorial\July-2021\G48508-kMaloney\1-Data Repo\"/>
    </mc:Choice>
  </mc:AlternateContent>
  <xr:revisionPtr revIDLastSave="0" documentId="13_ncr:1_{40BB44C9-4A38-4128-A68A-4EBA245D6AB2}" xr6:coauthVersionLast="46" xr6:coauthVersionMax="46" xr10:uidLastSave="{00000000-0000-0000-0000-000000000000}"/>
  <bookViews>
    <workbookView xWindow="-120" yWindow="-120" windowWidth="20730" windowHeight="10215" activeTab="1" xr2:uid="{3920B6F4-18C4-2547-A290-B478A8AD046E}"/>
  </bookViews>
  <sheets>
    <sheet name="G48508" sheetId="12" r:id="rId1"/>
    <sheet name="Fossils Samples" sheetId="5" r:id="rId2"/>
    <sheet name="Specimen Measurements" sheetId="7" r:id="rId3"/>
    <sheet name="Cell Measurements" sheetId="8" r:id="rId4"/>
    <sheet name="Small Specimens" sheetId="10" r:id="rId5"/>
    <sheet name="Size Comparison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1" l="1"/>
  <c r="G4" i="11"/>
  <c r="G8" i="11"/>
  <c r="G7" i="11"/>
  <c r="D341" i="11"/>
  <c r="G9" i="11"/>
  <c r="G6" i="11"/>
  <c r="G3" i="11"/>
  <c r="G2" i="11"/>
  <c r="G10" i="11" l="1"/>
  <c r="E253" i="7"/>
  <c r="F160" i="8" l="1"/>
  <c r="E160" i="8"/>
  <c r="E254" i="7" l="1"/>
  <c r="E255" i="7" s="1"/>
  <c r="E256" i="7"/>
  <c r="E257" i="7"/>
  <c r="D254" i="7"/>
  <c r="D255" i="7" s="1"/>
  <c r="D256" i="7"/>
  <c r="D257" i="7"/>
  <c r="D253" i="7"/>
  <c r="F161" i="8"/>
  <c r="F162" i="8" s="1"/>
  <c r="F163" i="8"/>
  <c r="F164" i="8"/>
  <c r="E164" i="8"/>
  <c r="E163" i="8"/>
  <c r="E161" i="8"/>
  <c r="E162" i="8" s="1"/>
  <c r="D96" i="10"/>
  <c r="D97" i="10"/>
  <c r="C97" i="10"/>
  <c r="C96" i="10"/>
  <c r="C95" i="10"/>
  <c r="D94" i="10"/>
  <c r="D95" i="10" s="1"/>
  <c r="C94" i="10"/>
  <c r="C93" i="10"/>
  <c r="D93" i="10"/>
</calcChain>
</file>

<file path=xl/sharedStrings.xml><?xml version="1.0" encoding="utf-8"?>
<sst xmlns="http://schemas.openxmlformats.org/spreadsheetml/2006/main" count="2437" uniqueCount="467">
  <si>
    <t>Notes</t>
  </si>
  <si>
    <t>OP1</t>
  </si>
  <si>
    <t>SP1</t>
  </si>
  <si>
    <t>SP2</t>
  </si>
  <si>
    <t>RP1</t>
  </si>
  <si>
    <t>SP3</t>
  </si>
  <si>
    <t>Sample Number</t>
  </si>
  <si>
    <t>Size</t>
  </si>
  <si>
    <t>Bed</t>
  </si>
  <si>
    <t>HCS-1</t>
  </si>
  <si>
    <t>many</t>
  </si>
  <si>
    <t>medium</t>
  </si>
  <si>
    <t>broken into several pieces</t>
  </si>
  <si>
    <t>HCS-2</t>
  </si>
  <si>
    <t>HCS-3</t>
  </si>
  <si>
    <t>HCS-4</t>
  </si>
  <si>
    <t>HCS-5</t>
  </si>
  <si>
    <t>HCS-6</t>
  </si>
  <si>
    <t>HCS-7</t>
  </si>
  <si>
    <t>HCS-8</t>
  </si>
  <si>
    <t>HCS-9</t>
  </si>
  <si>
    <t>HCS-10</t>
  </si>
  <si>
    <t>HCS-11</t>
  </si>
  <si>
    <t>HCS-12</t>
  </si>
  <si>
    <t>HCS-13</t>
  </si>
  <si>
    <t>HCS-14</t>
  </si>
  <si>
    <t>HCS-15</t>
  </si>
  <si>
    <t>HCS-16</t>
  </si>
  <si>
    <t>HCS-17</t>
  </si>
  <si>
    <t>HCS-18</t>
  </si>
  <si>
    <t>HCS-19</t>
  </si>
  <si>
    <t>HCS-20</t>
  </si>
  <si>
    <t>HCS-21</t>
  </si>
  <si>
    <t>HCS-22</t>
  </si>
  <si>
    <t>HCS-23</t>
  </si>
  <si>
    <t>HCS-24</t>
  </si>
  <si>
    <t>HCS-25</t>
  </si>
  <si>
    <t>HCS-26</t>
  </si>
  <si>
    <t>HCS-27</t>
  </si>
  <si>
    <t>HCS-28</t>
  </si>
  <si>
    <t>HCS-29</t>
  </si>
  <si>
    <t>HCS-30</t>
  </si>
  <si>
    <t>HCS-31</t>
  </si>
  <si>
    <t>HCS-32</t>
  </si>
  <si>
    <t>HCS-33</t>
  </si>
  <si>
    <t>shale</t>
  </si>
  <si>
    <t xml:space="preserve">shale </t>
  </si>
  <si>
    <t>1 or 2</t>
  </si>
  <si>
    <t>small</t>
  </si>
  <si>
    <t>iron oxide atound specimen</t>
  </si>
  <si>
    <t>Samples are fragile in bag</t>
  </si>
  <si>
    <t>v. small</t>
  </si>
  <si>
    <t>orange</t>
  </si>
  <si>
    <t>red</t>
  </si>
  <si>
    <t>large</t>
  </si>
  <si>
    <t>specimens appear clumped</t>
  </si>
  <si>
    <t>long sample</t>
  </si>
  <si>
    <t>v. fragile, two pieces seperated and a few smaller pieces</t>
  </si>
  <si>
    <t>2 pieces</t>
  </si>
  <si>
    <t>several pieces</t>
  </si>
  <si>
    <t>big orange, small shale</t>
  </si>
  <si>
    <t>float</t>
  </si>
  <si>
    <t>looks like a snake</t>
  </si>
  <si>
    <t>HCS-660</t>
  </si>
  <si>
    <t>HCS-562.5</t>
  </si>
  <si>
    <t>HCS-670</t>
  </si>
  <si>
    <t>light iron oxide almost looks white, branching?, in bag</t>
  </si>
  <si>
    <t>poor preservation, in bag</t>
  </si>
  <si>
    <t>split in 4 pieces, really good preservation</t>
  </si>
  <si>
    <t xml:space="preserve">many </t>
  </si>
  <si>
    <t>branching?, 4 samples in 1 bag</t>
  </si>
  <si>
    <t>4 samples in 1 bag</t>
  </si>
  <si>
    <t>HCS-655</t>
  </si>
  <si>
    <t>poor preservation</t>
  </si>
  <si>
    <t>rust</t>
  </si>
  <si>
    <t>HCS-34</t>
  </si>
  <si>
    <t>HCS-35</t>
  </si>
  <si>
    <t>HCS-36</t>
  </si>
  <si>
    <t>HCS-37</t>
  </si>
  <si>
    <t>HCS-38</t>
  </si>
  <si>
    <t>HCS-39</t>
  </si>
  <si>
    <t>HCS-40</t>
  </si>
  <si>
    <t>HCS-41</t>
  </si>
  <si>
    <t>HCS-42</t>
  </si>
  <si>
    <t>HCS-43</t>
  </si>
  <si>
    <t>HCS-44</t>
  </si>
  <si>
    <t>HCS-45</t>
  </si>
  <si>
    <t>HCS-46</t>
  </si>
  <si>
    <t>HCS-47</t>
  </si>
  <si>
    <t>HCS-48</t>
  </si>
  <si>
    <t>HCS-49</t>
  </si>
  <si>
    <t>HCS-50</t>
  </si>
  <si>
    <t>HCS-51</t>
  </si>
  <si>
    <t>HCS-52</t>
  </si>
  <si>
    <t>HCS-53</t>
  </si>
  <si>
    <t>HCS-54</t>
  </si>
  <si>
    <t>HCS-55</t>
  </si>
  <si>
    <t>HCS-56</t>
  </si>
  <si>
    <t>HCS-57</t>
  </si>
  <si>
    <t>HCS-58</t>
  </si>
  <si>
    <t>HCS-59</t>
  </si>
  <si>
    <t>HCS-60</t>
  </si>
  <si>
    <t>HCS-61</t>
  </si>
  <si>
    <t>HCS-62</t>
  </si>
  <si>
    <t>HCS-63</t>
  </si>
  <si>
    <t>HCS-64</t>
  </si>
  <si>
    <t>HCS-65</t>
  </si>
  <si>
    <t>HCS-66</t>
  </si>
  <si>
    <t>HCS-67</t>
  </si>
  <si>
    <t>HCS-68</t>
  </si>
  <si>
    <t>HCS-69</t>
  </si>
  <si>
    <t>HCS-70</t>
  </si>
  <si>
    <t>HCS-71</t>
  </si>
  <si>
    <t>HCS-72</t>
  </si>
  <si>
    <t>HCS-73</t>
  </si>
  <si>
    <t>HCS-74</t>
  </si>
  <si>
    <t>HCS-75</t>
  </si>
  <si>
    <t>HCS-76</t>
  </si>
  <si>
    <t>HCS-77</t>
  </si>
  <si>
    <t>HCS-78</t>
  </si>
  <si>
    <t>HCS-79</t>
  </si>
  <si>
    <t>HCS-80</t>
  </si>
  <si>
    <t>HCS-81</t>
  </si>
  <si>
    <t>HCS-82</t>
  </si>
  <si>
    <t>HCS-83</t>
  </si>
  <si>
    <t>HCS-84</t>
  </si>
  <si>
    <t>HCS-85</t>
  </si>
  <si>
    <t>HCS-86</t>
  </si>
  <si>
    <t>HCS-87</t>
  </si>
  <si>
    <t>HCS-88</t>
  </si>
  <si>
    <t>HCS-89</t>
  </si>
  <si>
    <t>HCS-90</t>
  </si>
  <si>
    <t>meduim</t>
  </si>
  <si>
    <t>~# of specimens</t>
  </si>
  <si>
    <t>v.small</t>
  </si>
  <si>
    <t>P shaped</t>
  </si>
  <si>
    <t>v. large</t>
  </si>
  <si>
    <t>excellent preservation, in bag</t>
  </si>
  <si>
    <t>excellent preservation</t>
  </si>
  <si>
    <t>fragile sample lots of pieces</t>
  </si>
  <si>
    <t>specimens are curved</t>
  </si>
  <si>
    <t>poor preservation, boundaries coated with iron oxide</t>
  </si>
  <si>
    <t>sample is very long, 2 parts</t>
  </si>
  <si>
    <t>Valley-R</t>
  </si>
  <si>
    <t>best sample</t>
  </si>
  <si>
    <t>different</t>
  </si>
  <si>
    <t>Valley-L</t>
  </si>
  <si>
    <t>top and bottom</t>
  </si>
  <si>
    <t>multilpe pieces</t>
  </si>
  <si>
    <t>HCS-1.11</t>
  </si>
  <si>
    <t>HCS-1.12</t>
  </si>
  <si>
    <t>HCS-1.13</t>
  </si>
  <si>
    <t>HCS-1.14</t>
  </si>
  <si>
    <t>HCS-1.15</t>
  </si>
  <si>
    <t>HCS-1.16</t>
  </si>
  <si>
    <t>HCS-1.17</t>
  </si>
  <si>
    <t>HCS-1.18</t>
  </si>
  <si>
    <t>HCS-1.19</t>
  </si>
  <si>
    <t>HCS-1.20</t>
  </si>
  <si>
    <t>HCS-1.21</t>
  </si>
  <si>
    <t>HCS-1.22</t>
  </si>
  <si>
    <t>HCS-1.23</t>
  </si>
  <si>
    <t>HCS-1.24</t>
  </si>
  <si>
    <t>HCS-1.25</t>
  </si>
  <si>
    <t>HCS-1.26</t>
  </si>
  <si>
    <t>HCS-1.27</t>
  </si>
  <si>
    <t>HCS-1.28</t>
  </si>
  <si>
    <t>HCS-1.29</t>
  </si>
  <si>
    <t>HCS-1.30</t>
  </si>
  <si>
    <t>HCS-1.31</t>
  </si>
  <si>
    <t>HCS-1.32</t>
  </si>
  <si>
    <t>HCS-1.33</t>
  </si>
  <si>
    <t>HCS-1.34</t>
  </si>
  <si>
    <t>HCS-1.35</t>
  </si>
  <si>
    <t>HCS-1.36</t>
  </si>
  <si>
    <t>Length Size (mm)</t>
  </si>
  <si>
    <t>Width (mm)</t>
  </si>
  <si>
    <t>curved</t>
  </si>
  <si>
    <t>HCS-1.10</t>
  </si>
  <si>
    <t>crossed</t>
  </si>
  <si>
    <t>Grade</t>
  </si>
  <si>
    <t>Number of segments</t>
  </si>
  <si>
    <t>N/A</t>
  </si>
  <si>
    <t>straight</t>
  </si>
  <si>
    <t>HCS-5.10</t>
  </si>
  <si>
    <t>HCS-5.11</t>
  </si>
  <si>
    <t>slightly curved</t>
  </si>
  <si>
    <t>hooked</t>
  </si>
  <si>
    <t>HCS-9.10</t>
  </si>
  <si>
    <t>HCS-9.11</t>
  </si>
  <si>
    <t>HCS-9.12</t>
  </si>
  <si>
    <t>HCS-9.13</t>
  </si>
  <si>
    <t>HCS-9.14</t>
  </si>
  <si>
    <t>HCS-9.15</t>
  </si>
  <si>
    <t>HCS-9.16</t>
  </si>
  <si>
    <t>HCS-9.17</t>
  </si>
  <si>
    <t>HCS-9.18</t>
  </si>
  <si>
    <t>HCS-9.19</t>
  </si>
  <si>
    <t>HCS-9.20</t>
  </si>
  <si>
    <t>HCS-9.21</t>
  </si>
  <si>
    <t>HCS-9.22</t>
  </si>
  <si>
    <t>HCS-9.23</t>
  </si>
  <si>
    <t>HCS-9.24</t>
  </si>
  <si>
    <t>HCS-9.25</t>
  </si>
  <si>
    <t>HCS-9.26</t>
  </si>
  <si>
    <t>HCS-9.27</t>
  </si>
  <si>
    <t>HCS-9.28</t>
  </si>
  <si>
    <t>HCS-9.29</t>
  </si>
  <si>
    <t>HCS-9.30</t>
  </si>
  <si>
    <t>HCS-9.31</t>
  </si>
  <si>
    <t>HCS-10.10</t>
  </si>
  <si>
    <t>HCS-10.13</t>
  </si>
  <si>
    <t>HCS-10.11</t>
  </si>
  <si>
    <t>HCS-10.12</t>
  </si>
  <si>
    <t>HCS-16.10</t>
  </si>
  <si>
    <t>HCS-16.11</t>
  </si>
  <si>
    <t>HCS-16.12</t>
  </si>
  <si>
    <t>HCS-16.13</t>
  </si>
  <si>
    <t>HCS-16.14</t>
  </si>
  <si>
    <t>HCS-16.15</t>
  </si>
  <si>
    <t>HCS-16.16</t>
  </si>
  <si>
    <t>HCS-16.17</t>
  </si>
  <si>
    <t>HCS-16.18</t>
  </si>
  <si>
    <t>HCS-16.19</t>
  </si>
  <si>
    <t>HCS-16.20</t>
  </si>
  <si>
    <t>HCS-16.21</t>
  </si>
  <si>
    <t>HCS-16.22</t>
  </si>
  <si>
    <t>HCS-16.23</t>
  </si>
  <si>
    <t>HCS-16.24</t>
  </si>
  <si>
    <t>HCS-16.25</t>
  </si>
  <si>
    <t>back</t>
  </si>
  <si>
    <t>front</t>
  </si>
  <si>
    <t>P1</t>
  </si>
  <si>
    <t>P2</t>
  </si>
  <si>
    <t>P3</t>
  </si>
  <si>
    <t>HCS-16.01</t>
  </si>
  <si>
    <t>HCS-16.02</t>
  </si>
  <si>
    <t>HCS-16.03</t>
  </si>
  <si>
    <t>HCS-16.04</t>
  </si>
  <si>
    <t>HCS-16.06</t>
  </si>
  <si>
    <t>HCS-16.05</t>
  </si>
  <si>
    <t>HCS-16.08</t>
  </si>
  <si>
    <t>HCS-16.07</t>
  </si>
  <si>
    <t>HCS-16.09</t>
  </si>
  <si>
    <t>HCS-15.01</t>
  </si>
  <si>
    <t>HCS-15.02</t>
  </si>
  <si>
    <t>HCS-15.03</t>
  </si>
  <si>
    <t>HCS-15.04</t>
  </si>
  <si>
    <t>HCS-15.05</t>
  </si>
  <si>
    <t>HCS-14.03</t>
  </si>
  <si>
    <t>HCS-14.01</t>
  </si>
  <si>
    <t>HCS-14.02</t>
  </si>
  <si>
    <t>HCS-13.06</t>
  </si>
  <si>
    <t>HCS-13.05</t>
  </si>
  <si>
    <t>HCS-13.04</t>
  </si>
  <si>
    <t>HCS-13.03</t>
  </si>
  <si>
    <t>HCS-13.02</t>
  </si>
  <si>
    <t>HCS-13.01</t>
  </si>
  <si>
    <t>HCS-12.06</t>
  </si>
  <si>
    <t>HCS-12.05</t>
  </si>
  <si>
    <t>HCS-12.04</t>
  </si>
  <si>
    <t>HCS-12.03</t>
  </si>
  <si>
    <t>HCS-12.01</t>
  </si>
  <si>
    <t>HCS-12.02</t>
  </si>
  <si>
    <t>HCS-10.09</t>
  </si>
  <si>
    <t>HCS-10.08</t>
  </si>
  <si>
    <t>HCS-10.07</t>
  </si>
  <si>
    <t>HCS-10.06</t>
  </si>
  <si>
    <t>HCS-10.05</t>
  </si>
  <si>
    <t>HCS-10.04</t>
  </si>
  <si>
    <t>HCS-10.02</t>
  </si>
  <si>
    <t>HCS-10.01</t>
  </si>
  <si>
    <t>HCS-10.03</t>
  </si>
  <si>
    <t>HCS-9.09</t>
  </si>
  <si>
    <t>HCS-9.08</t>
  </si>
  <si>
    <t>HCS-9.07</t>
  </si>
  <si>
    <t>HCS-9.06</t>
  </si>
  <si>
    <t>HCS-9.05</t>
  </si>
  <si>
    <t>HCS-9.04</t>
  </si>
  <si>
    <t>HCS-9.03</t>
  </si>
  <si>
    <t>HCS-9.02</t>
  </si>
  <si>
    <t>HCS-9.01</t>
  </si>
  <si>
    <t>HCS-7.03</t>
  </si>
  <si>
    <t>HCS-7.02</t>
  </si>
  <si>
    <t>HCS-7.01</t>
  </si>
  <si>
    <t>HCS-5.09</t>
  </si>
  <si>
    <t>HCS-5.08</t>
  </si>
  <si>
    <t>HCS-5.07</t>
  </si>
  <si>
    <t>HCS-5.06</t>
  </si>
  <si>
    <t>HCS-5.05</t>
  </si>
  <si>
    <t>HCS-5.04</t>
  </si>
  <si>
    <t>HCS-5.01</t>
  </si>
  <si>
    <t>HCS-5.02</t>
  </si>
  <si>
    <t>HCS-5.03</t>
  </si>
  <si>
    <t>HCS-4.01</t>
  </si>
  <si>
    <t>HCS-3.04</t>
  </si>
  <si>
    <t>HCS-3.02</t>
  </si>
  <si>
    <t>HCS-3.01</t>
  </si>
  <si>
    <t>HCS-3.03</t>
  </si>
  <si>
    <t>HCS-2.01</t>
  </si>
  <si>
    <t>HCS-2.02</t>
  </si>
  <si>
    <t>HCS-2.03</t>
  </si>
  <si>
    <t>HCS-2.04</t>
  </si>
  <si>
    <t>HCS-2.05</t>
  </si>
  <si>
    <t>HCS-2.06</t>
  </si>
  <si>
    <t>HCS-2.07</t>
  </si>
  <si>
    <t>HCS-1.01</t>
  </si>
  <si>
    <t>HCS-1.02</t>
  </si>
  <si>
    <t>HCS-1.03</t>
  </si>
  <si>
    <t>HCS-1.04</t>
  </si>
  <si>
    <t>HCS-1.05</t>
  </si>
  <si>
    <t>HCS-1.07</t>
  </si>
  <si>
    <t>HCS-1.06</t>
  </si>
  <si>
    <t>HCS-1.08</t>
  </si>
  <si>
    <t>HCS-1.09</t>
  </si>
  <si>
    <t>Sample</t>
  </si>
  <si>
    <t>HCS-6.01</t>
  </si>
  <si>
    <t>HCS-6.02</t>
  </si>
  <si>
    <t>HCS-6.03</t>
  </si>
  <si>
    <t>HCS-6.04</t>
  </si>
  <si>
    <t>HCS-6.05</t>
  </si>
  <si>
    <t>HCS-6.06</t>
  </si>
  <si>
    <t>HCS-6.08</t>
  </si>
  <si>
    <t>HCS-6.07</t>
  </si>
  <si>
    <t>HCS-6.09</t>
  </si>
  <si>
    <t>HCS-6.10</t>
  </si>
  <si>
    <t>HCS-6.11</t>
  </si>
  <si>
    <t>HCS-6.13</t>
  </si>
  <si>
    <t>HCS-6.12</t>
  </si>
  <si>
    <t>HCS-6.16</t>
  </si>
  <si>
    <t>HCS-6.14</t>
  </si>
  <si>
    <t>HCS-6.15</t>
  </si>
  <si>
    <t>HCS-4.02</t>
  </si>
  <si>
    <t>HCS-4.03</t>
  </si>
  <si>
    <t>HCS-4.04</t>
  </si>
  <si>
    <t>HCS-4.05</t>
  </si>
  <si>
    <t>HCS-4.06</t>
  </si>
  <si>
    <t>HCS-4.07</t>
  </si>
  <si>
    <t>HCS-4.08</t>
  </si>
  <si>
    <t>HCS-4.09</t>
  </si>
  <si>
    <t>HCS-4.10</t>
  </si>
  <si>
    <t>HCS-4.11</t>
  </si>
  <si>
    <t>HCS-4.12</t>
  </si>
  <si>
    <t>HCS-4.13</t>
  </si>
  <si>
    <t>HCS-4.14</t>
  </si>
  <si>
    <t>HCS-4.15</t>
  </si>
  <si>
    <t>HCS-4.16</t>
  </si>
  <si>
    <t>HCS-4.17</t>
  </si>
  <si>
    <t>HCS-4.18</t>
  </si>
  <si>
    <t>HCS-4.19</t>
  </si>
  <si>
    <t>HCS-4.21</t>
  </si>
  <si>
    <t>HCS-4.20</t>
  </si>
  <si>
    <t>HCS-4.22</t>
  </si>
  <si>
    <t>cruved</t>
  </si>
  <si>
    <t>HCS-4.23</t>
  </si>
  <si>
    <t>HCS-4.24</t>
  </si>
  <si>
    <t>HCS-4.25</t>
  </si>
  <si>
    <t>HCS-4.26</t>
  </si>
  <si>
    <t>HCS-4.27</t>
  </si>
  <si>
    <t>HCS-4.28</t>
  </si>
  <si>
    <t>HCS-4.29</t>
  </si>
  <si>
    <t>HCS-4.30</t>
  </si>
  <si>
    <t>HCS-4.31</t>
  </si>
  <si>
    <t>HCS-4.32</t>
  </si>
  <si>
    <t>HCS-4.33</t>
  </si>
  <si>
    <t>HCS-2.08</t>
  </si>
  <si>
    <t>HCS-2.09</t>
  </si>
  <si>
    <t>HCS-2.10</t>
  </si>
  <si>
    <t>HCS-2.11</t>
  </si>
  <si>
    <t>HCS-2.12</t>
  </si>
  <si>
    <t>HCS-2.14</t>
  </si>
  <si>
    <t>HCS-2.13</t>
  </si>
  <si>
    <t>HCS-2.15</t>
  </si>
  <si>
    <t>HCS-2.16</t>
  </si>
  <si>
    <t>HCS-2.17</t>
  </si>
  <si>
    <t>HCS-2.18</t>
  </si>
  <si>
    <t>HCS-2.19</t>
  </si>
  <si>
    <t>HCS-2.20</t>
  </si>
  <si>
    <t>HCS-2.21</t>
  </si>
  <si>
    <t>HCS-2.22</t>
  </si>
  <si>
    <t>HCS-2.23</t>
  </si>
  <si>
    <t>HCS-2.24</t>
  </si>
  <si>
    <t>HCS-8.01</t>
  </si>
  <si>
    <t>HCS-8.10</t>
  </si>
  <si>
    <t>HCS-8.09</t>
  </si>
  <si>
    <t>HCS-8.08</t>
  </si>
  <si>
    <t>HCS-8.07</t>
  </si>
  <si>
    <t>HCS-8.06</t>
  </si>
  <si>
    <t>HCS-8.05</t>
  </si>
  <si>
    <t>HCS-8.02</t>
  </si>
  <si>
    <t>HCS-8.03</t>
  </si>
  <si>
    <t>HCS-8.04</t>
  </si>
  <si>
    <t>HCS-8.11</t>
  </si>
  <si>
    <t>very curved</t>
  </si>
  <si>
    <t>HCS-17.01</t>
  </si>
  <si>
    <t>HCS-17.02</t>
  </si>
  <si>
    <t>HCS-17.03</t>
  </si>
  <si>
    <t>HCS-17.04</t>
  </si>
  <si>
    <t>HCS-17.05</t>
  </si>
  <si>
    <t>HCS-17.06</t>
  </si>
  <si>
    <t>HCS-17.07</t>
  </si>
  <si>
    <t>HCS-17.08</t>
  </si>
  <si>
    <t>HCS-17.09</t>
  </si>
  <si>
    <t>HCS-17.10</t>
  </si>
  <si>
    <t>HCS-17.11</t>
  </si>
  <si>
    <t>510.0 m</t>
  </si>
  <si>
    <t>511.5 m</t>
  </si>
  <si>
    <t>515.6 m</t>
  </si>
  <si>
    <t>519.0 m</t>
  </si>
  <si>
    <t>520.8 m</t>
  </si>
  <si>
    <t>HCS-11.01</t>
  </si>
  <si>
    <t>HCS-11.02</t>
  </si>
  <si>
    <t>HCS-11.03</t>
  </si>
  <si>
    <t>HCS-11.04</t>
  </si>
  <si>
    <t>HCS-11.05</t>
  </si>
  <si>
    <t>HCS-11.06</t>
  </si>
  <si>
    <t>HCS-11.07</t>
  </si>
  <si>
    <t>HCS-11.08</t>
  </si>
  <si>
    <t>HCS-11.09</t>
  </si>
  <si>
    <t>HCS-11.10</t>
  </si>
  <si>
    <t>HCS-11.11</t>
  </si>
  <si>
    <t>HCS-11.12</t>
  </si>
  <si>
    <t>Shape</t>
  </si>
  <si>
    <t>Location on sample</t>
  </si>
  <si>
    <t>Number of Specimen</t>
  </si>
  <si>
    <t xml:space="preserve">Specimen </t>
  </si>
  <si>
    <t>Average</t>
  </si>
  <si>
    <t>branched</t>
  </si>
  <si>
    <t>intertwinned, could be additional orgnaisms or branching??</t>
  </si>
  <si>
    <t>intertwinned, could be additional orgnaisms or branching?? Thallus width varies likely branching?</t>
  </si>
  <si>
    <t>appears twisted and bent over</t>
  </si>
  <si>
    <t>bent</t>
  </si>
  <si>
    <t>possibly branched</t>
  </si>
  <si>
    <t>looks like width varies, but it appears to be partially buried</t>
  </si>
  <si>
    <t>possibly 1 organism (6-8)</t>
  </si>
  <si>
    <t>overlaped by another fossil</t>
  </si>
  <si>
    <t>overlaps another fossil</t>
  </si>
  <si>
    <t>below larger fossil</t>
  </si>
  <si>
    <t>odd shape, straight part connected to C</t>
  </si>
  <si>
    <t>overlies larger fossil</t>
  </si>
  <si>
    <t>possible branching or two organisms</t>
  </si>
  <si>
    <t>slight v shape in the middle of a relatively straight sample</t>
  </si>
  <si>
    <t>middle is buried</t>
  </si>
  <si>
    <t>v shaped</t>
  </si>
  <si>
    <t>v shaped, overlies larger fossil</t>
  </si>
  <si>
    <t>diagonal ~45,</t>
  </si>
  <si>
    <t>Length (mm)</t>
  </si>
  <si>
    <t>Specimen</t>
  </si>
  <si>
    <t>Segment</t>
  </si>
  <si>
    <t>Height (mm)</t>
  </si>
  <si>
    <t>Cell width same as organism width, no buldging</t>
  </si>
  <si>
    <t>Standard deviation</t>
  </si>
  <si>
    <t>Standard error</t>
  </si>
  <si>
    <t>Maximum</t>
  </si>
  <si>
    <t>Minimum</t>
  </si>
  <si>
    <t>Photo ID</t>
  </si>
  <si>
    <t>Location</t>
  </si>
  <si>
    <t>Length of Organism (mm)</t>
  </si>
  <si>
    <t>Sum</t>
  </si>
  <si>
    <t>Colour</t>
  </si>
  <si>
    <t>grey</t>
  </si>
  <si>
    <t>surface is packed with specimens, very hard to see</t>
  </si>
  <si>
    <t>portions of specimens have thick orange border</t>
  </si>
  <si>
    <t xml:space="preserve"> very poor preservation, may not be biological</t>
  </si>
  <si>
    <t>poor preservation, branching?, mineral growth?</t>
  </si>
  <si>
    <t>triangle shaped sample, broken piece on back</t>
  </si>
  <si>
    <t>Maloney, K.M., et al., 2021, New multicellular marine macroalgae from the early Tonian of northwestern Canada: Geology, v. 49, https://doi.org/10.1130/G48508.1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</si>
</sst>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20" fontId="0" fillId="0" borderId="0" xfId="0" applyNumberFormat="1"/>
    <xf numFmtId="164" fontId="0" fillId="0" borderId="0" xfId="0" applyNumberFormat="1"/>
    <xf numFmtId="0" fontId="2" fillId="0" borderId="0" xfId="0" applyFon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</a:t>
            </a:r>
            <a:r>
              <a:rPr lang="en-US" baseline="0"/>
              <a:t> Comparision for Specimens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'Size Comparison'!$F$2:$F$9</c:f>
              <c:numCache>
                <c:formatCode>General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600</c:v>
                </c:pt>
                <c:pt idx="4">
                  <c:v>650</c:v>
                </c:pt>
                <c:pt idx="5">
                  <c:v>700</c:v>
                </c:pt>
                <c:pt idx="6">
                  <c:v>750</c:v>
                </c:pt>
                <c:pt idx="7">
                  <c:v>800</c:v>
                </c:pt>
              </c:numCache>
            </c:numRef>
          </c:cat>
          <c:val>
            <c:numRef>
              <c:f>'Size Comparison'!$G$2:$G$9</c:f>
              <c:numCache>
                <c:formatCode>General</c:formatCode>
                <c:ptCount val="8"/>
                <c:pt idx="0">
                  <c:v>39</c:v>
                </c:pt>
                <c:pt idx="1">
                  <c:v>47</c:v>
                </c:pt>
                <c:pt idx="2">
                  <c:v>3</c:v>
                </c:pt>
                <c:pt idx="3">
                  <c:v>3</c:v>
                </c:pt>
                <c:pt idx="4">
                  <c:v>60</c:v>
                </c:pt>
                <c:pt idx="5">
                  <c:v>133</c:v>
                </c:pt>
                <c:pt idx="6">
                  <c:v>17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8-674E-BC63-D482631FE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31183"/>
        <c:axId val="58316063"/>
      </c:barChart>
      <c:catAx>
        <c:axId val="690311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Width (</a:t>
                </a:r>
                <a:r>
                  <a:rPr lang="el-GR" sz="1000" b="0" i="0" u="none" strike="noStrike" baseline="0">
                    <a:effectLst/>
                  </a:rPr>
                  <a:t>μ</a:t>
                </a:r>
                <a:r>
                  <a:rPr lang="en-CA" sz="1000" b="0" i="0" u="none" strike="noStrike" baseline="0">
                    <a:effectLst/>
                  </a:rPr>
                  <a:t>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6063"/>
        <c:crosses val="autoZero"/>
        <c:auto val="1"/>
        <c:lblAlgn val="ctr"/>
        <c:lblOffset val="100"/>
        <c:noMultiLvlLbl val="0"/>
      </c:catAx>
      <c:valAx>
        <c:axId val="58316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Specimens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31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8467</xdr:colOff>
      <xdr:row>0</xdr:row>
      <xdr:rowOff>194733</xdr:rowOff>
    </xdr:from>
    <xdr:to>
      <xdr:col>15</xdr:col>
      <xdr:colOff>355599</xdr:colOff>
      <xdr:row>20</xdr:row>
      <xdr:rowOff>186266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B47A115-F514-4146-A866-97B14C2F08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E355D-4D8A-40C1-A910-EB068E54CA44}">
  <dimension ref="A1"/>
  <sheetViews>
    <sheetView workbookViewId="0"/>
  </sheetViews>
  <sheetFormatPr defaultRowHeight="15.75" x14ac:dyDescent="0.25"/>
  <sheetData>
    <row r="1" spans="1:1" x14ac:dyDescent="0.25">
      <c r="A1" t="s">
        <v>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BF59-6938-8D40-B6F7-B58D85A7B68B}">
  <dimension ref="A1:F91"/>
  <sheetViews>
    <sheetView tabSelected="1" zoomScale="165" workbookViewId="0">
      <selection activeCell="G15" sqref="G15"/>
    </sheetView>
  </sheetViews>
  <sheetFormatPr defaultColWidth="11" defaultRowHeight="15.75" x14ac:dyDescent="0.25"/>
  <cols>
    <col min="1" max="1" width="16.5" customWidth="1"/>
    <col min="2" max="2" width="14.5" customWidth="1"/>
    <col min="3" max="3" width="17.125" customWidth="1"/>
  </cols>
  <sheetData>
    <row r="1" spans="1:6" x14ac:dyDescent="0.25">
      <c r="A1" t="s">
        <v>6</v>
      </c>
      <c r="B1" t="s">
        <v>459</v>
      </c>
      <c r="C1" t="s">
        <v>133</v>
      </c>
      <c r="D1" t="s">
        <v>7</v>
      </c>
      <c r="E1" t="s">
        <v>8</v>
      </c>
      <c r="F1" t="s">
        <v>0</v>
      </c>
    </row>
    <row r="2" spans="1:6" x14ac:dyDescent="0.25">
      <c r="A2" t="s">
        <v>9</v>
      </c>
      <c r="B2" t="s">
        <v>460</v>
      </c>
      <c r="C2" t="s">
        <v>10</v>
      </c>
      <c r="D2" t="s">
        <v>11</v>
      </c>
      <c r="E2" t="s">
        <v>3</v>
      </c>
      <c r="F2" t="s">
        <v>12</v>
      </c>
    </row>
    <row r="3" spans="1:6" x14ac:dyDescent="0.25">
      <c r="A3" t="s">
        <v>13</v>
      </c>
      <c r="B3" t="s">
        <v>460</v>
      </c>
      <c r="C3" t="s">
        <v>10</v>
      </c>
      <c r="D3" t="s">
        <v>48</v>
      </c>
      <c r="E3" t="s">
        <v>3</v>
      </c>
      <c r="F3" t="s">
        <v>461</v>
      </c>
    </row>
    <row r="4" spans="1:6" x14ac:dyDescent="0.25">
      <c r="A4" t="s">
        <v>14</v>
      </c>
      <c r="B4" t="s">
        <v>460</v>
      </c>
      <c r="C4" t="s">
        <v>47</v>
      </c>
      <c r="D4" t="s">
        <v>48</v>
      </c>
      <c r="E4" t="s">
        <v>3</v>
      </c>
      <c r="F4" t="s">
        <v>49</v>
      </c>
    </row>
    <row r="5" spans="1:6" x14ac:dyDescent="0.25">
      <c r="A5" t="s">
        <v>15</v>
      </c>
      <c r="B5" t="s">
        <v>460</v>
      </c>
      <c r="C5" t="s">
        <v>10</v>
      </c>
      <c r="D5" t="s">
        <v>54</v>
      </c>
      <c r="E5" t="s">
        <v>5</v>
      </c>
      <c r="F5" t="s">
        <v>55</v>
      </c>
    </row>
    <row r="6" spans="1:6" x14ac:dyDescent="0.25">
      <c r="A6" t="s">
        <v>16</v>
      </c>
      <c r="B6" t="s">
        <v>460</v>
      </c>
      <c r="C6">
        <v>4</v>
      </c>
      <c r="D6" t="s">
        <v>48</v>
      </c>
      <c r="E6" t="s">
        <v>2</v>
      </c>
      <c r="F6" t="s">
        <v>462</v>
      </c>
    </row>
    <row r="7" spans="1:6" x14ac:dyDescent="0.25">
      <c r="A7" t="s">
        <v>17</v>
      </c>
      <c r="B7" t="s">
        <v>460</v>
      </c>
      <c r="C7" t="s">
        <v>10</v>
      </c>
      <c r="D7" t="s">
        <v>48</v>
      </c>
      <c r="E7" t="s">
        <v>2</v>
      </c>
    </row>
    <row r="8" spans="1:6" x14ac:dyDescent="0.25">
      <c r="A8" t="s">
        <v>18</v>
      </c>
      <c r="B8" t="s">
        <v>460</v>
      </c>
      <c r="C8">
        <v>1</v>
      </c>
      <c r="D8" t="s">
        <v>48</v>
      </c>
      <c r="E8" t="s">
        <v>2</v>
      </c>
      <c r="F8" t="s">
        <v>56</v>
      </c>
    </row>
    <row r="9" spans="1:6" x14ac:dyDescent="0.25">
      <c r="A9" t="s">
        <v>19</v>
      </c>
      <c r="B9" t="s">
        <v>460</v>
      </c>
      <c r="C9" t="s">
        <v>10</v>
      </c>
      <c r="D9" t="s">
        <v>48</v>
      </c>
      <c r="E9" t="s">
        <v>2</v>
      </c>
      <c r="F9" t="s">
        <v>465</v>
      </c>
    </row>
    <row r="10" spans="1:6" x14ac:dyDescent="0.25">
      <c r="A10" t="s">
        <v>20</v>
      </c>
      <c r="B10" t="s">
        <v>460</v>
      </c>
      <c r="C10" t="s">
        <v>10</v>
      </c>
      <c r="D10" t="s">
        <v>54</v>
      </c>
      <c r="E10" t="s">
        <v>2</v>
      </c>
      <c r="F10" t="s">
        <v>57</v>
      </c>
    </row>
    <row r="11" spans="1:6" x14ac:dyDescent="0.25">
      <c r="A11" t="s">
        <v>21</v>
      </c>
      <c r="B11" t="s">
        <v>460</v>
      </c>
      <c r="C11" t="s">
        <v>10</v>
      </c>
      <c r="D11" t="s">
        <v>51</v>
      </c>
      <c r="E11" t="s">
        <v>2</v>
      </c>
      <c r="F11" t="s">
        <v>50</v>
      </c>
    </row>
    <row r="12" spans="1:6" x14ac:dyDescent="0.25">
      <c r="A12" t="s">
        <v>22</v>
      </c>
      <c r="B12" t="s">
        <v>52</v>
      </c>
      <c r="C12" t="s">
        <v>10</v>
      </c>
      <c r="D12" t="s">
        <v>48</v>
      </c>
      <c r="E12" t="s">
        <v>1</v>
      </c>
    </row>
    <row r="13" spans="1:6" x14ac:dyDescent="0.25">
      <c r="A13" t="s">
        <v>23</v>
      </c>
      <c r="B13" t="s">
        <v>53</v>
      </c>
      <c r="C13">
        <v>1</v>
      </c>
      <c r="D13" t="s">
        <v>48</v>
      </c>
      <c r="E13" t="s">
        <v>4</v>
      </c>
      <c r="F13" t="s">
        <v>58</v>
      </c>
    </row>
    <row r="14" spans="1:6" x14ac:dyDescent="0.25">
      <c r="A14" t="s">
        <v>24</v>
      </c>
      <c r="B14" t="s">
        <v>53</v>
      </c>
      <c r="C14">
        <v>3</v>
      </c>
      <c r="D14" t="s">
        <v>48</v>
      </c>
      <c r="E14" t="s">
        <v>4</v>
      </c>
      <c r="F14" t="s">
        <v>58</v>
      </c>
    </row>
    <row r="15" spans="1:6" x14ac:dyDescent="0.25">
      <c r="A15" t="s">
        <v>25</v>
      </c>
      <c r="B15" t="s">
        <v>53</v>
      </c>
      <c r="C15">
        <v>3</v>
      </c>
      <c r="D15" t="s">
        <v>48</v>
      </c>
      <c r="E15" t="s">
        <v>4</v>
      </c>
    </row>
    <row r="16" spans="1:6" x14ac:dyDescent="0.25">
      <c r="A16" t="s">
        <v>26</v>
      </c>
      <c r="B16" t="s">
        <v>53</v>
      </c>
      <c r="C16">
        <v>6</v>
      </c>
      <c r="D16" t="s">
        <v>48</v>
      </c>
      <c r="E16" t="s">
        <v>4</v>
      </c>
    </row>
    <row r="17" spans="1:6" x14ac:dyDescent="0.25">
      <c r="A17" t="s">
        <v>27</v>
      </c>
      <c r="B17" t="s">
        <v>53</v>
      </c>
      <c r="C17" t="s">
        <v>10</v>
      </c>
      <c r="D17" t="s">
        <v>11</v>
      </c>
      <c r="E17" t="s">
        <v>4</v>
      </c>
      <c r="F17" t="s">
        <v>59</v>
      </c>
    </row>
    <row r="18" spans="1:6" x14ac:dyDescent="0.25">
      <c r="A18" t="s">
        <v>28</v>
      </c>
      <c r="B18" t="s">
        <v>52</v>
      </c>
      <c r="C18" t="s">
        <v>10</v>
      </c>
      <c r="D18" t="s">
        <v>48</v>
      </c>
      <c r="E18" t="s">
        <v>1</v>
      </c>
    </row>
    <row r="19" spans="1:6" x14ac:dyDescent="0.25">
      <c r="A19" t="s">
        <v>29</v>
      </c>
      <c r="B19" t="s">
        <v>52</v>
      </c>
      <c r="C19" t="s">
        <v>10</v>
      </c>
      <c r="D19" t="s">
        <v>11</v>
      </c>
      <c r="E19" t="s">
        <v>61</v>
      </c>
      <c r="F19" t="s">
        <v>59</v>
      </c>
    </row>
    <row r="20" spans="1:6" x14ac:dyDescent="0.25">
      <c r="A20" t="s">
        <v>30</v>
      </c>
      <c r="B20" t="s">
        <v>52</v>
      </c>
      <c r="C20">
        <v>3</v>
      </c>
      <c r="D20" t="s">
        <v>11</v>
      </c>
      <c r="E20" t="s">
        <v>61</v>
      </c>
      <c r="F20" t="s">
        <v>60</v>
      </c>
    </row>
    <row r="21" spans="1:6" x14ac:dyDescent="0.25">
      <c r="A21" t="s">
        <v>31</v>
      </c>
      <c r="B21" t="s">
        <v>460</v>
      </c>
      <c r="C21">
        <v>1</v>
      </c>
      <c r="D21" t="s">
        <v>11</v>
      </c>
      <c r="E21" t="s">
        <v>61</v>
      </c>
      <c r="F21" t="s">
        <v>62</v>
      </c>
    </row>
    <row r="22" spans="1:6" x14ac:dyDescent="0.25">
      <c r="A22" t="s">
        <v>32</v>
      </c>
      <c r="B22" t="s">
        <v>460</v>
      </c>
      <c r="C22">
        <v>5</v>
      </c>
      <c r="D22" t="s">
        <v>11</v>
      </c>
      <c r="E22" t="s">
        <v>61</v>
      </c>
    </row>
    <row r="23" spans="1:6" x14ac:dyDescent="0.25">
      <c r="A23" t="s">
        <v>33</v>
      </c>
      <c r="B23" t="s">
        <v>460</v>
      </c>
      <c r="C23">
        <v>10</v>
      </c>
      <c r="D23" t="s">
        <v>11</v>
      </c>
      <c r="E23" t="s">
        <v>61</v>
      </c>
    </row>
    <row r="24" spans="1:6" x14ac:dyDescent="0.25">
      <c r="A24" t="s">
        <v>34</v>
      </c>
      <c r="B24" t="s">
        <v>460</v>
      </c>
      <c r="C24">
        <v>15</v>
      </c>
      <c r="D24" t="s">
        <v>48</v>
      </c>
      <c r="E24" t="s">
        <v>64</v>
      </c>
      <c r="F24" t="s">
        <v>66</v>
      </c>
    </row>
    <row r="25" spans="1:6" x14ac:dyDescent="0.25">
      <c r="A25" t="s">
        <v>35</v>
      </c>
      <c r="B25" t="s">
        <v>74</v>
      </c>
      <c r="C25">
        <v>4</v>
      </c>
      <c r="D25" t="s">
        <v>48</v>
      </c>
      <c r="E25" t="s">
        <v>63</v>
      </c>
      <c r="F25" t="s">
        <v>67</v>
      </c>
    </row>
    <row r="26" spans="1:6" x14ac:dyDescent="0.25">
      <c r="A26" t="s">
        <v>36</v>
      </c>
      <c r="B26" t="s">
        <v>460</v>
      </c>
      <c r="C26">
        <v>5</v>
      </c>
      <c r="D26" t="s">
        <v>51</v>
      </c>
      <c r="E26" t="s">
        <v>65</v>
      </c>
      <c r="F26" t="s">
        <v>68</v>
      </c>
    </row>
    <row r="27" spans="1:6" x14ac:dyDescent="0.25">
      <c r="A27" t="s">
        <v>37</v>
      </c>
      <c r="B27" t="s">
        <v>460</v>
      </c>
      <c r="C27">
        <v>1</v>
      </c>
      <c r="D27" t="s">
        <v>51</v>
      </c>
      <c r="E27" t="s">
        <v>65</v>
      </c>
    </row>
    <row r="28" spans="1:6" x14ac:dyDescent="0.25">
      <c r="A28" t="s">
        <v>38</v>
      </c>
      <c r="B28" t="s">
        <v>52</v>
      </c>
      <c r="C28" t="s">
        <v>10</v>
      </c>
      <c r="D28" t="s">
        <v>48</v>
      </c>
      <c r="E28" t="s">
        <v>61</v>
      </c>
      <c r="F28" t="s">
        <v>70</v>
      </c>
    </row>
    <row r="29" spans="1:6" x14ac:dyDescent="0.25">
      <c r="A29" t="s">
        <v>39</v>
      </c>
      <c r="B29" t="s">
        <v>52</v>
      </c>
      <c r="C29" t="s">
        <v>69</v>
      </c>
      <c r="D29" t="s">
        <v>48</v>
      </c>
      <c r="E29" t="s">
        <v>61</v>
      </c>
      <c r="F29" t="s">
        <v>71</v>
      </c>
    </row>
    <row r="30" spans="1:6" x14ac:dyDescent="0.25">
      <c r="A30" t="s">
        <v>40</v>
      </c>
      <c r="B30" t="s">
        <v>52</v>
      </c>
      <c r="C30" t="s">
        <v>10</v>
      </c>
      <c r="D30" t="s">
        <v>48</v>
      </c>
      <c r="E30" t="s">
        <v>61</v>
      </c>
      <c r="F30" t="s">
        <v>71</v>
      </c>
    </row>
    <row r="31" spans="1:6" x14ac:dyDescent="0.25">
      <c r="A31" t="s">
        <v>41</v>
      </c>
      <c r="B31" t="s">
        <v>52</v>
      </c>
      <c r="C31" t="s">
        <v>10</v>
      </c>
      <c r="D31" t="s">
        <v>48</v>
      </c>
      <c r="E31" t="s">
        <v>61</v>
      </c>
      <c r="F31" t="s">
        <v>71</v>
      </c>
    </row>
    <row r="32" spans="1:6" x14ac:dyDescent="0.25">
      <c r="A32" t="s">
        <v>42</v>
      </c>
      <c r="B32" t="s">
        <v>74</v>
      </c>
      <c r="C32" t="s">
        <v>10</v>
      </c>
      <c r="D32" t="s">
        <v>11</v>
      </c>
      <c r="E32" t="s">
        <v>72</v>
      </c>
      <c r="F32" t="s">
        <v>463</v>
      </c>
    </row>
    <row r="33" spans="1:6" x14ac:dyDescent="0.25">
      <c r="A33" t="s">
        <v>43</v>
      </c>
      <c r="B33" t="s">
        <v>74</v>
      </c>
      <c r="C33">
        <v>5</v>
      </c>
      <c r="D33" t="s">
        <v>11</v>
      </c>
      <c r="E33" t="s">
        <v>61</v>
      </c>
      <c r="F33" t="s">
        <v>463</v>
      </c>
    </row>
    <row r="34" spans="1:6" x14ac:dyDescent="0.25">
      <c r="A34" t="s">
        <v>44</v>
      </c>
      <c r="B34" t="s">
        <v>74</v>
      </c>
      <c r="C34">
        <v>25</v>
      </c>
      <c r="D34" t="s">
        <v>132</v>
      </c>
      <c r="E34" t="s">
        <v>61</v>
      </c>
      <c r="F34" t="s">
        <v>463</v>
      </c>
    </row>
    <row r="35" spans="1:6" x14ac:dyDescent="0.25">
      <c r="A35" t="s">
        <v>75</v>
      </c>
      <c r="B35" t="s">
        <v>74</v>
      </c>
      <c r="C35">
        <v>8</v>
      </c>
      <c r="D35" t="s">
        <v>48</v>
      </c>
      <c r="E35" t="s">
        <v>61</v>
      </c>
      <c r="F35" t="s">
        <v>463</v>
      </c>
    </row>
    <row r="36" spans="1:6" x14ac:dyDescent="0.25">
      <c r="A36" t="s">
        <v>76</v>
      </c>
      <c r="B36" t="s">
        <v>74</v>
      </c>
      <c r="C36">
        <v>4</v>
      </c>
      <c r="D36" t="s">
        <v>48</v>
      </c>
      <c r="E36" t="s">
        <v>61</v>
      </c>
      <c r="F36" t="s">
        <v>463</v>
      </c>
    </row>
    <row r="37" spans="1:6" x14ac:dyDescent="0.25">
      <c r="A37" t="s">
        <v>77</v>
      </c>
      <c r="B37" t="s">
        <v>460</v>
      </c>
      <c r="C37">
        <v>1</v>
      </c>
      <c r="D37" t="s">
        <v>48</v>
      </c>
      <c r="E37" t="s">
        <v>61</v>
      </c>
      <c r="F37" t="s">
        <v>135</v>
      </c>
    </row>
    <row r="38" spans="1:6" x14ac:dyDescent="0.25">
      <c r="A38" t="s">
        <v>78</v>
      </c>
      <c r="B38" t="s">
        <v>460</v>
      </c>
      <c r="C38">
        <v>10</v>
      </c>
      <c r="D38" t="s">
        <v>48</v>
      </c>
      <c r="E38" t="s">
        <v>61</v>
      </c>
      <c r="F38" t="s">
        <v>73</v>
      </c>
    </row>
    <row r="39" spans="1:6" x14ac:dyDescent="0.25">
      <c r="A39" t="s">
        <v>79</v>
      </c>
      <c r="B39" t="s">
        <v>460</v>
      </c>
      <c r="C39">
        <v>10</v>
      </c>
      <c r="D39" t="s">
        <v>48</v>
      </c>
      <c r="E39" t="s">
        <v>61</v>
      </c>
      <c r="F39" t="s">
        <v>73</v>
      </c>
    </row>
    <row r="40" spans="1:6" x14ac:dyDescent="0.25">
      <c r="A40" t="s">
        <v>80</v>
      </c>
      <c r="B40" t="s">
        <v>460</v>
      </c>
      <c r="C40">
        <v>3</v>
      </c>
      <c r="D40" t="s">
        <v>11</v>
      </c>
      <c r="E40" t="s">
        <v>61</v>
      </c>
      <c r="F40" t="s">
        <v>73</v>
      </c>
    </row>
    <row r="41" spans="1:6" x14ac:dyDescent="0.25">
      <c r="A41" t="s">
        <v>81</v>
      </c>
      <c r="B41" t="s">
        <v>460</v>
      </c>
      <c r="D41" t="s">
        <v>48</v>
      </c>
      <c r="E41" t="s">
        <v>61</v>
      </c>
      <c r="F41" t="s">
        <v>73</v>
      </c>
    </row>
    <row r="42" spans="1:6" x14ac:dyDescent="0.25">
      <c r="A42" t="s">
        <v>82</v>
      </c>
      <c r="B42" t="s">
        <v>52</v>
      </c>
      <c r="C42">
        <v>7</v>
      </c>
      <c r="D42" t="s">
        <v>54</v>
      </c>
      <c r="E42" t="s">
        <v>61</v>
      </c>
      <c r="F42" t="s">
        <v>73</v>
      </c>
    </row>
    <row r="43" spans="1:6" x14ac:dyDescent="0.25">
      <c r="A43" t="s">
        <v>83</v>
      </c>
      <c r="B43" t="s">
        <v>52</v>
      </c>
      <c r="C43">
        <v>8</v>
      </c>
      <c r="D43" t="s">
        <v>48</v>
      </c>
      <c r="E43" t="s">
        <v>61</v>
      </c>
      <c r="F43" t="s">
        <v>73</v>
      </c>
    </row>
    <row r="44" spans="1:6" x14ac:dyDescent="0.25">
      <c r="A44" t="s">
        <v>84</v>
      </c>
      <c r="B44" t="s">
        <v>52</v>
      </c>
      <c r="C44">
        <v>4</v>
      </c>
      <c r="D44" t="s">
        <v>48</v>
      </c>
      <c r="E44" t="s">
        <v>61</v>
      </c>
      <c r="F44" t="s">
        <v>73</v>
      </c>
    </row>
    <row r="45" spans="1:6" x14ac:dyDescent="0.25">
      <c r="A45" t="s">
        <v>85</v>
      </c>
      <c r="B45" t="s">
        <v>52</v>
      </c>
      <c r="C45">
        <v>15</v>
      </c>
      <c r="D45" t="s">
        <v>48</v>
      </c>
      <c r="E45" t="s">
        <v>61</v>
      </c>
      <c r="F45" t="s">
        <v>73</v>
      </c>
    </row>
    <row r="46" spans="1:6" x14ac:dyDescent="0.25">
      <c r="A46" t="s">
        <v>86</v>
      </c>
      <c r="B46" t="s">
        <v>52</v>
      </c>
      <c r="C46">
        <v>4</v>
      </c>
      <c r="D46" t="s">
        <v>48</v>
      </c>
      <c r="E46" t="s">
        <v>61</v>
      </c>
      <c r="F46" t="s">
        <v>73</v>
      </c>
    </row>
    <row r="47" spans="1:6" x14ac:dyDescent="0.25">
      <c r="A47" t="s">
        <v>87</v>
      </c>
      <c r="B47" t="s">
        <v>52</v>
      </c>
      <c r="C47">
        <v>10</v>
      </c>
      <c r="D47" t="s">
        <v>48</v>
      </c>
      <c r="E47" t="s">
        <v>61</v>
      </c>
      <c r="F47" t="s">
        <v>73</v>
      </c>
    </row>
    <row r="48" spans="1:6" x14ac:dyDescent="0.25">
      <c r="A48" t="s">
        <v>88</v>
      </c>
      <c r="B48" t="s">
        <v>52</v>
      </c>
      <c r="C48">
        <v>2</v>
      </c>
      <c r="D48" t="s">
        <v>48</v>
      </c>
      <c r="E48" t="s">
        <v>61</v>
      </c>
      <c r="F48" t="s">
        <v>73</v>
      </c>
    </row>
    <row r="49" spans="1:6" x14ac:dyDescent="0.25">
      <c r="A49" t="s">
        <v>89</v>
      </c>
      <c r="B49" t="s">
        <v>52</v>
      </c>
      <c r="C49">
        <v>25</v>
      </c>
      <c r="D49" t="s">
        <v>48</v>
      </c>
      <c r="E49" t="s">
        <v>61</v>
      </c>
      <c r="F49" t="s">
        <v>73</v>
      </c>
    </row>
    <row r="50" spans="1:6" x14ac:dyDescent="0.25">
      <c r="A50" t="s">
        <v>90</v>
      </c>
      <c r="B50" t="s">
        <v>52</v>
      </c>
      <c r="C50">
        <v>2</v>
      </c>
      <c r="D50" t="s">
        <v>48</v>
      </c>
      <c r="E50" t="s">
        <v>61</v>
      </c>
      <c r="F50" t="s">
        <v>464</v>
      </c>
    </row>
    <row r="51" spans="1:6" x14ac:dyDescent="0.25">
      <c r="A51" t="s">
        <v>91</v>
      </c>
      <c r="B51" t="s">
        <v>52</v>
      </c>
      <c r="C51" t="s">
        <v>69</v>
      </c>
      <c r="D51" t="s">
        <v>48</v>
      </c>
      <c r="E51" t="s">
        <v>61</v>
      </c>
      <c r="F51" t="s">
        <v>464</v>
      </c>
    </row>
    <row r="52" spans="1:6" x14ac:dyDescent="0.25">
      <c r="A52" t="s">
        <v>92</v>
      </c>
      <c r="B52" t="s">
        <v>52</v>
      </c>
      <c r="C52" t="s">
        <v>69</v>
      </c>
      <c r="D52" t="s">
        <v>48</v>
      </c>
      <c r="E52" t="s">
        <v>61</v>
      </c>
      <c r="F52" t="s">
        <v>464</v>
      </c>
    </row>
    <row r="53" spans="1:6" x14ac:dyDescent="0.25">
      <c r="A53" t="s">
        <v>93</v>
      </c>
      <c r="B53" t="s">
        <v>52</v>
      </c>
      <c r="C53" t="s">
        <v>69</v>
      </c>
      <c r="D53" t="s">
        <v>48</v>
      </c>
      <c r="E53" t="s">
        <v>61</v>
      </c>
      <c r="F53" t="s">
        <v>464</v>
      </c>
    </row>
    <row r="54" spans="1:6" x14ac:dyDescent="0.25">
      <c r="A54" t="s">
        <v>94</v>
      </c>
      <c r="B54" t="s">
        <v>52</v>
      </c>
      <c r="C54" t="s">
        <v>69</v>
      </c>
      <c r="D54" t="s">
        <v>48</v>
      </c>
      <c r="E54" t="s">
        <v>61</v>
      </c>
      <c r="F54" t="s">
        <v>464</v>
      </c>
    </row>
    <row r="55" spans="1:6" x14ac:dyDescent="0.25">
      <c r="A55" t="s">
        <v>95</v>
      </c>
      <c r="B55" t="s">
        <v>52</v>
      </c>
      <c r="C55" t="s">
        <v>69</v>
      </c>
      <c r="D55" t="s">
        <v>48</v>
      </c>
      <c r="E55" t="s">
        <v>61</v>
      </c>
      <c r="F55" t="s">
        <v>464</v>
      </c>
    </row>
    <row r="56" spans="1:6" x14ac:dyDescent="0.25">
      <c r="A56" t="s">
        <v>96</v>
      </c>
      <c r="B56" t="s">
        <v>53</v>
      </c>
      <c r="C56">
        <v>5</v>
      </c>
      <c r="D56" t="s">
        <v>48</v>
      </c>
      <c r="E56" t="s">
        <v>61</v>
      </c>
      <c r="F56" t="s">
        <v>137</v>
      </c>
    </row>
    <row r="57" spans="1:6" x14ac:dyDescent="0.25">
      <c r="A57" t="s">
        <v>97</v>
      </c>
      <c r="B57" t="s">
        <v>53</v>
      </c>
      <c r="C57" t="s">
        <v>10</v>
      </c>
      <c r="D57" t="s">
        <v>136</v>
      </c>
      <c r="E57" t="s">
        <v>61</v>
      </c>
      <c r="F57" t="s">
        <v>138</v>
      </c>
    </row>
    <row r="58" spans="1:6" x14ac:dyDescent="0.25">
      <c r="A58" t="s">
        <v>98</v>
      </c>
      <c r="B58" t="s">
        <v>53</v>
      </c>
      <c r="C58">
        <v>6</v>
      </c>
      <c r="D58" t="s">
        <v>48</v>
      </c>
      <c r="E58" t="s">
        <v>61</v>
      </c>
      <c r="F58" t="s">
        <v>138</v>
      </c>
    </row>
    <row r="59" spans="1:6" x14ac:dyDescent="0.25">
      <c r="A59" t="s">
        <v>99</v>
      </c>
      <c r="B59" t="s">
        <v>53</v>
      </c>
      <c r="C59">
        <v>10</v>
      </c>
      <c r="D59" t="s">
        <v>48</v>
      </c>
      <c r="E59" t="s">
        <v>61</v>
      </c>
      <c r="F59" t="s">
        <v>138</v>
      </c>
    </row>
    <row r="60" spans="1:6" x14ac:dyDescent="0.25">
      <c r="A60" t="s">
        <v>100</v>
      </c>
      <c r="B60" t="s">
        <v>53</v>
      </c>
      <c r="C60">
        <v>10</v>
      </c>
      <c r="D60" t="s">
        <v>48</v>
      </c>
      <c r="E60" t="s">
        <v>61</v>
      </c>
      <c r="F60" t="s">
        <v>138</v>
      </c>
    </row>
    <row r="61" spans="1:6" x14ac:dyDescent="0.25">
      <c r="A61" t="s">
        <v>101</v>
      </c>
      <c r="B61" t="s">
        <v>53</v>
      </c>
      <c r="C61">
        <v>4</v>
      </c>
      <c r="D61" t="s">
        <v>134</v>
      </c>
      <c r="E61" t="s">
        <v>61</v>
      </c>
      <c r="F61" t="s">
        <v>138</v>
      </c>
    </row>
    <row r="62" spans="1:6" x14ac:dyDescent="0.25">
      <c r="A62" t="s">
        <v>102</v>
      </c>
      <c r="B62" t="s">
        <v>53</v>
      </c>
      <c r="C62">
        <v>6</v>
      </c>
      <c r="D62" t="s">
        <v>11</v>
      </c>
      <c r="E62" t="s">
        <v>61</v>
      </c>
    </row>
    <row r="63" spans="1:6" x14ac:dyDescent="0.25">
      <c r="A63" t="s">
        <v>103</v>
      </c>
      <c r="B63" t="s">
        <v>460</v>
      </c>
      <c r="C63">
        <v>5</v>
      </c>
      <c r="D63" t="s">
        <v>48</v>
      </c>
      <c r="E63" t="s">
        <v>61</v>
      </c>
      <c r="F63" t="s">
        <v>58</v>
      </c>
    </row>
    <row r="64" spans="1:6" x14ac:dyDescent="0.25">
      <c r="A64" t="s">
        <v>104</v>
      </c>
      <c r="B64" t="s">
        <v>460</v>
      </c>
      <c r="C64" t="s">
        <v>10</v>
      </c>
      <c r="D64" t="s">
        <v>11</v>
      </c>
      <c r="E64" t="s">
        <v>61</v>
      </c>
      <c r="F64" t="s">
        <v>139</v>
      </c>
    </row>
    <row r="65" spans="1:6" x14ac:dyDescent="0.25">
      <c r="A65" t="s">
        <v>105</v>
      </c>
      <c r="B65" t="s">
        <v>460</v>
      </c>
      <c r="C65">
        <v>2</v>
      </c>
      <c r="D65" t="s">
        <v>51</v>
      </c>
      <c r="E65" t="s">
        <v>61</v>
      </c>
      <c r="F65" t="s">
        <v>58</v>
      </c>
    </row>
    <row r="66" spans="1:6" x14ac:dyDescent="0.25">
      <c r="A66" t="s">
        <v>106</v>
      </c>
      <c r="B66" t="s">
        <v>460</v>
      </c>
      <c r="C66">
        <v>1</v>
      </c>
      <c r="D66" t="s">
        <v>51</v>
      </c>
      <c r="E66" t="s">
        <v>61</v>
      </c>
    </row>
    <row r="67" spans="1:6" x14ac:dyDescent="0.25">
      <c r="A67" t="s">
        <v>107</v>
      </c>
      <c r="B67" t="s">
        <v>460</v>
      </c>
      <c r="C67">
        <v>1</v>
      </c>
      <c r="D67" t="s">
        <v>11</v>
      </c>
      <c r="E67" t="s">
        <v>61</v>
      </c>
      <c r="F67" t="s">
        <v>140</v>
      </c>
    </row>
    <row r="68" spans="1:6" x14ac:dyDescent="0.25">
      <c r="A68" t="s">
        <v>108</v>
      </c>
      <c r="B68" t="s">
        <v>460</v>
      </c>
      <c r="C68">
        <v>3</v>
      </c>
      <c r="D68" t="s">
        <v>11</v>
      </c>
      <c r="E68" t="s">
        <v>61</v>
      </c>
      <c r="F68" t="s">
        <v>140</v>
      </c>
    </row>
    <row r="69" spans="1:6" x14ac:dyDescent="0.25">
      <c r="A69" t="s">
        <v>109</v>
      </c>
      <c r="B69" t="s">
        <v>74</v>
      </c>
      <c r="C69">
        <v>1</v>
      </c>
      <c r="D69" t="s">
        <v>48</v>
      </c>
      <c r="E69" t="s">
        <v>61</v>
      </c>
      <c r="F69" t="s">
        <v>141</v>
      </c>
    </row>
    <row r="70" spans="1:6" x14ac:dyDescent="0.25">
      <c r="A70" t="s">
        <v>110</v>
      </c>
      <c r="B70" t="s">
        <v>46</v>
      </c>
      <c r="C70">
        <v>8</v>
      </c>
      <c r="D70" t="s">
        <v>11</v>
      </c>
      <c r="E70" t="s">
        <v>61</v>
      </c>
    </row>
    <row r="71" spans="1:6" x14ac:dyDescent="0.25">
      <c r="A71" t="s">
        <v>111</v>
      </c>
      <c r="B71" t="s">
        <v>45</v>
      </c>
      <c r="C71">
        <v>15</v>
      </c>
      <c r="D71" t="s">
        <v>11</v>
      </c>
      <c r="E71" t="s">
        <v>61</v>
      </c>
    </row>
    <row r="72" spans="1:6" x14ac:dyDescent="0.25">
      <c r="A72" t="s">
        <v>112</v>
      </c>
      <c r="B72" t="s">
        <v>45</v>
      </c>
      <c r="C72" t="s">
        <v>10</v>
      </c>
      <c r="D72" t="s">
        <v>54</v>
      </c>
      <c r="E72" t="s">
        <v>3</v>
      </c>
      <c r="F72" t="s">
        <v>142</v>
      </c>
    </row>
    <row r="73" spans="1:6" x14ac:dyDescent="0.25">
      <c r="A73" t="s">
        <v>113</v>
      </c>
      <c r="B73" t="s">
        <v>145</v>
      </c>
      <c r="C73" t="s">
        <v>69</v>
      </c>
      <c r="D73" t="s">
        <v>54</v>
      </c>
      <c r="E73" t="s">
        <v>143</v>
      </c>
      <c r="F73" t="s">
        <v>144</v>
      </c>
    </row>
    <row r="74" spans="1:6" x14ac:dyDescent="0.25">
      <c r="A74" t="s">
        <v>114</v>
      </c>
      <c r="B74" t="s">
        <v>46</v>
      </c>
      <c r="C74">
        <v>1</v>
      </c>
      <c r="D74" t="s">
        <v>48</v>
      </c>
      <c r="E74" t="s">
        <v>143</v>
      </c>
    </row>
    <row r="75" spans="1:6" x14ac:dyDescent="0.25">
      <c r="A75" t="s">
        <v>115</v>
      </c>
      <c r="B75" t="s">
        <v>52</v>
      </c>
      <c r="C75">
        <v>8</v>
      </c>
      <c r="D75" t="s">
        <v>11</v>
      </c>
      <c r="E75" t="s">
        <v>143</v>
      </c>
    </row>
    <row r="76" spans="1:6" x14ac:dyDescent="0.25">
      <c r="A76" t="s">
        <v>116</v>
      </c>
      <c r="B76" t="s">
        <v>45</v>
      </c>
      <c r="C76">
        <v>5</v>
      </c>
      <c r="D76" t="s">
        <v>48</v>
      </c>
      <c r="E76" t="s">
        <v>143</v>
      </c>
    </row>
    <row r="77" spans="1:6" x14ac:dyDescent="0.25">
      <c r="A77" t="s">
        <v>117</v>
      </c>
      <c r="B77" t="s">
        <v>45</v>
      </c>
      <c r="C77" t="s">
        <v>10</v>
      </c>
      <c r="D77" t="s">
        <v>48</v>
      </c>
      <c r="E77" t="s">
        <v>143</v>
      </c>
    </row>
    <row r="78" spans="1:6" x14ac:dyDescent="0.25">
      <c r="A78" t="s">
        <v>118</v>
      </c>
      <c r="B78" t="s">
        <v>46</v>
      </c>
      <c r="C78" t="s">
        <v>10</v>
      </c>
      <c r="D78" t="s">
        <v>11</v>
      </c>
      <c r="E78" t="s">
        <v>146</v>
      </c>
      <c r="F78" t="s">
        <v>148</v>
      </c>
    </row>
    <row r="79" spans="1:6" x14ac:dyDescent="0.25">
      <c r="A79" t="s">
        <v>119</v>
      </c>
      <c r="B79" t="s">
        <v>45</v>
      </c>
      <c r="C79">
        <v>8</v>
      </c>
      <c r="D79" t="s">
        <v>11</v>
      </c>
      <c r="E79" t="s">
        <v>146</v>
      </c>
      <c r="F79" t="s">
        <v>147</v>
      </c>
    </row>
    <row r="80" spans="1:6" x14ac:dyDescent="0.25">
      <c r="A80" t="s">
        <v>120</v>
      </c>
      <c r="B80" t="s">
        <v>52</v>
      </c>
      <c r="C80">
        <v>6</v>
      </c>
      <c r="D80" t="s">
        <v>48</v>
      </c>
      <c r="E80" t="s">
        <v>146</v>
      </c>
      <c r="F80" t="s">
        <v>73</v>
      </c>
    </row>
    <row r="81" spans="1:5" x14ac:dyDescent="0.25">
      <c r="A81" t="s">
        <v>121</v>
      </c>
      <c r="B81" t="s">
        <v>52</v>
      </c>
      <c r="C81" t="s">
        <v>69</v>
      </c>
      <c r="D81" t="s">
        <v>48</v>
      </c>
      <c r="E81" t="s">
        <v>61</v>
      </c>
    </row>
    <row r="82" spans="1:5" x14ac:dyDescent="0.25">
      <c r="A82" t="s">
        <v>122</v>
      </c>
      <c r="B82" t="s">
        <v>52</v>
      </c>
      <c r="C82">
        <v>3</v>
      </c>
      <c r="D82" t="s">
        <v>48</v>
      </c>
      <c r="E82" t="s">
        <v>61</v>
      </c>
    </row>
    <row r="83" spans="1:5" x14ac:dyDescent="0.25">
      <c r="A83" t="s">
        <v>123</v>
      </c>
      <c r="B83" t="s">
        <v>52</v>
      </c>
      <c r="C83">
        <v>4</v>
      </c>
      <c r="D83" t="s">
        <v>48</v>
      </c>
      <c r="E83" t="s">
        <v>61</v>
      </c>
    </row>
    <row r="84" spans="1:5" x14ac:dyDescent="0.25">
      <c r="A84" t="s">
        <v>124</v>
      </c>
      <c r="B84" t="s">
        <v>45</v>
      </c>
      <c r="C84">
        <v>3</v>
      </c>
      <c r="D84" t="s">
        <v>54</v>
      </c>
      <c r="E84" t="s">
        <v>61</v>
      </c>
    </row>
    <row r="85" spans="1:5" x14ac:dyDescent="0.25">
      <c r="A85" t="s">
        <v>125</v>
      </c>
      <c r="B85" t="s">
        <v>460</v>
      </c>
      <c r="C85">
        <v>5</v>
      </c>
      <c r="D85" t="s">
        <v>11</v>
      </c>
      <c r="E85" t="s">
        <v>61</v>
      </c>
    </row>
    <row r="86" spans="1:5" x14ac:dyDescent="0.25">
      <c r="A86" t="s">
        <v>126</v>
      </c>
      <c r="B86" t="s">
        <v>460</v>
      </c>
      <c r="C86">
        <v>15</v>
      </c>
      <c r="D86" t="s">
        <v>11</v>
      </c>
      <c r="E86" t="s">
        <v>61</v>
      </c>
    </row>
    <row r="87" spans="1:5" x14ac:dyDescent="0.25">
      <c r="A87" t="s">
        <v>127</v>
      </c>
      <c r="B87" t="s">
        <v>460</v>
      </c>
      <c r="C87" t="s">
        <v>10</v>
      </c>
      <c r="D87" t="s">
        <v>11</v>
      </c>
      <c r="E87" t="s">
        <v>61</v>
      </c>
    </row>
    <row r="88" spans="1:5" x14ac:dyDescent="0.25">
      <c r="A88" t="s">
        <v>128</v>
      </c>
      <c r="B88" t="s">
        <v>460</v>
      </c>
      <c r="C88">
        <v>7</v>
      </c>
      <c r="D88" t="s">
        <v>11</v>
      </c>
      <c r="E88" t="s">
        <v>61</v>
      </c>
    </row>
    <row r="89" spans="1:5" x14ac:dyDescent="0.25">
      <c r="A89" t="s">
        <v>129</v>
      </c>
      <c r="B89" t="s">
        <v>460</v>
      </c>
      <c r="C89">
        <v>1</v>
      </c>
      <c r="D89" t="s">
        <v>11</v>
      </c>
      <c r="E89" t="s">
        <v>61</v>
      </c>
    </row>
    <row r="90" spans="1:5" x14ac:dyDescent="0.25">
      <c r="A90" t="s">
        <v>130</v>
      </c>
      <c r="B90" t="s">
        <v>460</v>
      </c>
      <c r="C90">
        <v>10</v>
      </c>
      <c r="D90" t="s">
        <v>51</v>
      </c>
      <c r="E90" t="s">
        <v>61</v>
      </c>
    </row>
    <row r="91" spans="1:5" x14ac:dyDescent="0.25">
      <c r="A91" t="s">
        <v>131</v>
      </c>
      <c r="B91" t="s">
        <v>460</v>
      </c>
      <c r="C91">
        <v>10</v>
      </c>
      <c r="D91" t="s">
        <v>51</v>
      </c>
      <c r="E9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F862C-4ACB-294D-8794-B095C4D48023}">
  <dimension ref="A1:J257"/>
  <sheetViews>
    <sheetView topLeftCell="A242" zoomScale="125" zoomScaleNormal="100" workbookViewId="0">
      <selection activeCell="A253" sqref="A253:A257"/>
    </sheetView>
  </sheetViews>
  <sheetFormatPr defaultColWidth="11" defaultRowHeight="15.75" x14ac:dyDescent="0.25"/>
  <cols>
    <col min="2" max="2" width="18" customWidth="1"/>
    <col min="3" max="5" width="16.5" customWidth="1"/>
    <col min="6" max="6" width="19.375" customWidth="1"/>
    <col min="7" max="7" width="16.5" customWidth="1"/>
    <col min="8" max="8" width="17.875" customWidth="1"/>
    <col min="9" max="9" width="16.5" customWidth="1"/>
  </cols>
  <sheetData>
    <row r="1" spans="1:10" x14ac:dyDescent="0.25">
      <c r="A1" t="s">
        <v>315</v>
      </c>
      <c r="B1" t="s">
        <v>424</v>
      </c>
      <c r="C1" t="s">
        <v>425</v>
      </c>
      <c r="D1" t="s">
        <v>175</v>
      </c>
      <c r="E1" t="s">
        <v>176</v>
      </c>
      <c r="F1" t="s">
        <v>181</v>
      </c>
      <c r="G1" t="s">
        <v>422</v>
      </c>
      <c r="H1" t="s">
        <v>423</v>
      </c>
      <c r="I1" t="s">
        <v>180</v>
      </c>
      <c r="J1" t="s">
        <v>8</v>
      </c>
    </row>
    <row r="2" spans="1:10" x14ac:dyDescent="0.25">
      <c r="A2">
        <v>1</v>
      </c>
      <c r="B2">
        <v>1</v>
      </c>
      <c r="C2" t="s">
        <v>306</v>
      </c>
      <c r="D2">
        <v>21</v>
      </c>
      <c r="E2">
        <v>0.75</v>
      </c>
      <c r="F2" t="s">
        <v>182</v>
      </c>
      <c r="G2" t="s">
        <v>177</v>
      </c>
      <c r="H2" t="s">
        <v>231</v>
      </c>
      <c r="I2">
        <v>1</v>
      </c>
      <c r="J2" t="s">
        <v>407</v>
      </c>
    </row>
    <row r="3" spans="1:10" x14ac:dyDescent="0.25">
      <c r="A3">
        <v>1</v>
      </c>
      <c r="B3">
        <v>2</v>
      </c>
      <c r="C3" t="s">
        <v>307</v>
      </c>
      <c r="D3">
        <v>11</v>
      </c>
      <c r="E3">
        <v>0.75</v>
      </c>
      <c r="F3" t="s">
        <v>182</v>
      </c>
      <c r="G3" t="s">
        <v>183</v>
      </c>
      <c r="H3" t="s">
        <v>231</v>
      </c>
      <c r="I3">
        <v>1</v>
      </c>
      <c r="J3" t="s">
        <v>407</v>
      </c>
    </row>
    <row r="4" spans="1:10" x14ac:dyDescent="0.25">
      <c r="A4">
        <v>1</v>
      </c>
      <c r="B4">
        <v>3</v>
      </c>
      <c r="C4" t="s">
        <v>308</v>
      </c>
      <c r="D4">
        <v>21</v>
      </c>
      <c r="E4">
        <v>0.75</v>
      </c>
      <c r="F4" t="s">
        <v>182</v>
      </c>
      <c r="G4" t="s">
        <v>179</v>
      </c>
      <c r="H4" t="s">
        <v>231</v>
      </c>
      <c r="I4">
        <v>1</v>
      </c>
      <c r="J4" t="s">
        <v>407</v>
      </c>
    </row>
    <row r="5" spans="1:10" x14ac:dyDescent="0.25">
      <c r="A5">
        <v>1</v>
      </c>
      <c r="B5">
        <v>4</v>
      </c>
      <c r="C5" t="s">
        <v>309</v>
      </c>
      <c r="D5">
        <v>15</v>
      </c>
      <c r="E5">
        <v>0.75</v>
      </c>
      <c r="F5" t="s">
        <v>182</v>
      </c>
      <c r="G5" t="s">
        <v>177</v>
      </c>
      <c r="H5" t="s">
        <v>231</v>
      </c>
      <c r="I5">
        <v>1</v>
      </c>
      <c r="J5" t="s">
        <v>407</v>
      </c>
    </row>
    <row r="6" spans="1:10" x14ac:dyDescent="0.25">
      <c r="A6">
        <v>1</v>
      </c>
      <c r="B6">
        <v>5</v>
      </c>
      <c r="C6" t="s">
        <v>310</v>
      </c>
      <c r="D6">
        <v>21</v>
      </c>
      <c r="E6">
        <v>0.75</v>
      </c>
      <c r="F6" t="s">
        <v>182</v>
      </c>
      <c r="G6" t="s">
        <v>183</v>
      </c>
      <c r="H6" t="s">
        <v>231</v>
      </c>
      <c r="I6">
        <v>1</v>
      </c>
      <c r="J6" t="s">
        <v>407</v>
      </c>
    </row>
    <row r="7" spans="1:10" x14ac:dyDescent="0.25">
      <c r="A7">
        <v>1</v>
      </c>
      <c r="B7">
        <v>6</v>
      </c>
      <c r="C7" t="s">
        <v>312</v>
      </c>
      <c r="D7">
        <v>8</v>
      </c>
      <c r="E7">
        <v>0.75</v>
      </c>
      <c r="F7" t="s">
        <v>182</v>
      </c>
      <c r="G7" t="s">
        <v>179</v>
      </c>
      <c r="H7" t="s">
        <v>231</v>
      </c>
      <c r="I7">
        <v>1</v>
      </c>
      <c r="J7" t="s">
        <v>407</v>
      </c>
    </row>
    <row r="8" spans="1:10" x14ac:dyDescent="0.25">
      <c r="A8">
        <v>1</v>
      </c>
      <c r="B8">
        <v>7</v>
      </c>
      <c r="C8" t="s">
        <v>311</v>
      </c>
      <c r="D8">
        <v>6</v>
      </c>
      <c r="E8">
        <v>0.7</v>
      </c>
      <c r="F8" t="s">
        <v>182</v>
      </c>
      <c r="G8" t="s">
        <v>183</v>
      </c>
      <c r="H8" t="s">
        <v>232</v>
      </c>
      <c r="I8">
        <v>1</v>
      </c>
      <c r="J8" t="s">
        <v>407</v>
      </c>
    </row>
    <row r="9" spans="1:10" x14ac:dyDescent="0.25">
      <c r="A9">
        <v>1</v>
      </c>
      <c r="B9">
        <v>8</v>
      </c>
      <c r="C9" t="s">
        <v>313</v>
      </c>
      <c r="D9">
        <v>6</v>
      </c>
      <c r="E9">
        <v>0.7</v>
      </c>
      <c r="F9" t="s">
        <v>182</v>
      </c>
      <c r="G9" t="s">
        <v>183</v>
      </c>
      <c r="H9" t="s">
        <v>232</v>
      </c>
      <c r="I9">
        <v>1</v>
      </c>
      <c r="J9" t="s">
        <v>407</v>
      </c>
    </row>
    <row r="10" spans="1:10" x14ac:dyDescent="0.25">
      <c r="A10">
        <v>1</v>
      </c>
      <c r="B10">
        <v>9</v>
      </c>
      <c r="C10" t="s">
        <v>314</v>
      </c>
      <c r="D10">
        <v>3</v>
      </c>
      <c r="E10">
        <v>0.7</v>
      </c>
      <c r="F10" t="s">
        <v>182</v>
      </c>
      <c r="G10" t="s">
        <v>179</v>
      </c>
      <c r="H10" t="s">
        <v>232</v>
      </c>
      <c r="I10">
        <v>1</v>
      </c>
      <c r="J10" t="s">
        <v>407</v>
      </c>
    </row>
    <row r="11" spans="1:10" x14ac:dyDescent="0.25">
      <c r="A11">
        <v>1</v>
      </c>
      <c r="B11">
        <v>10</v>
      </c>
      <c r="C11" t="s">
        <v>178</v>
      </c>
      <c r="D11">
        <v>3</v>
      </c>
      <c r="E11">
        <v>0.7</v>
      </c>
      <c r="F11" t="s">
        <v>182</v>
      </c>
      <c r="G11" t="s">
        <v>179</v>
      </c>
      <c r="H11" t="s">
        <v>232</v>
      </c>
      <c r="I11">
        <v>1</v>
      </c>
      <c r="J11" s="1" t="s">
        <v>407</v>
      </c>
    </row>
    <row r="12" spans="1:10" x14ac:dyDescent="0.25">
      <c r="A12">
        <v>1</v>
      </c>
      <c r="B12">
        <v>11</v>
      </c>
      <c r="C12" t="s">
        <v>149</v>
      </c>
      <c r="D12">
        <v>4</v>
      </c>
      <c r="E12">
        <v>0.7</v>
      </c>
      <c r="F12" t="s">
        <v>182</v>
      </c>
      <c r="G12" t="s">
        <v>177</v>
      </c>
      <c r="H12" t="s">
        <v>232</v>
      </c>
      <c r="I12">
        <v>1</v>
      </c>
      <c r="J12" t="s">
        <v>407</v>
      </c>
    </row>
    <row r="13" spans="1:10" x14ac:dyDescent="0.25">
      <c r="A13">
        <v>1</v>
      </c>
      <c r="B13">
        <v>12</v>
      </c>
      <c r="C13" t="s">
        <v>150</v>
      </c>
      <c r="D13">
        <v>4</v>
      </c>
      <c r="E13">
        <v>0.7</v>
      </c>
      <c r="F13" t="s">
        <v>182</v>
      </c>
      <c r="G13" t="s">
        <v>183</v>
      </c>
      <c r="H13" t="s">
        <v>232</v>
      </c>
      <c r="I13">
        <v>1</v>
      </c>
      <c r="J13" t="s">
        <v>407</v>
      </c>
    </row>
    <row r="14" spans="1:10" x14ac:dyDescent="0.25">
      <c r="A14">
        <v>1</v>
      </c>
      <c r="B14">
        <v>13</v>
      </c>
      <c r="C14" t="s">
        <v>151</v>
      </c>
      <c r="D14">
        <v>5</v>
      </c>
      <c r="E14">
        <v>0.7</v>
      </c>
      <c r="F14" t="s">
        <v>182</v>
      </c>
      <c r="G14" t="s">
        <v>183</v>
      </c>
      <c r="H14" t="s">
        <v>232</v>
      </c>
      <c r="I14">
        <v>1</v>
      </c>
      <c r="J14" t="s">
        <v>407</v>
      </c>
    </row>
    <row r="15" spans="1:10" x14ac:dyDescent="0.25">
      <c r="A15">
        <v>1</v>
      </c>
      <c r="B15">
        <v>14</v>
      </c>
      <c r="C15" t="s">
        <v>152</v>
      </c>
      <c r="D15">
        <v>5</v>
      </c>
      <c r="E15">
        <v>0.7</v>
      </c>
      <c r="F15" t="s">
        <v>182</v>
      </c>
      <c r="G15" t="s">
        <v>183</v>
      </c>
      <c r="H15" t="s">
        <v>232</v>
      </c>
      <c r="I15">
        <v>1</v>
      </c>
      <c r="J15" t="s">
        <v>407</v>
      </c>
    </row>
    <row r="16" spans="1:10" x14ac:dyDescent="0.25">
      <c r="A16">
        <v>1</v>
      </c>
      <c r="B16">
        <v>15</v>
      </c>
      <c r="C16" t="s">
        <v>153</v>
      </c>
      <c r="D16">
        <v>4</v>
      </c>
      <c r="E16">
        <v>0.7</v>
      </c>
      <c r="F16" t="s">
        <v>182</v>
      </c>
      <c r="G16" t="s">
        <v>183</v>
      </c>
      <c r="H16" t="s">
        <v>232</v>
      </c>
      <c r="I16">
        <v>1</v>
      </c>
      <c r="J16" t="s">
        <v>407</v>
      </c>
    </row>
    <row r="17" spans="1:10" x14ac:dyDescent="0.25">
      <c r="A17">
        <v>1</v>
      </c>
      <c r="B17">
        <v>16</v>
      </c>
      <c r="C17" t="s">
        <v>154</v>
      </c>
      <c r="D17">
        <v>9</v>
      </c>
      <c r="E17">
        <v>0.7</v>
      </c>
      <c r="F17" t="s">
        <v>182</v>
      </c>
      <c r="G17" t="s">
        <v>177</v>
      </c>
      <c r="H17" t="s">
        <v>232</v>
      </c>
      <c r="I17">
        <v>1</v>
      </c>
      <c r="J17" t="s">
        <v>407</v>
      </c>
    </row>
    <row r="18" spans="1:10" x14ac:dyDescent="0.25">
      <c r="A18">
        <v>1</v>
      </c>
      <c r="B18">
        <v>17</v>
      </c>
      <c r="C18" t="s">
        <v>155</v>
      </c>
      <c r="D18">
        <v>9</v>
      </c>
      <c r="E18">
        <v>0.7</v>
      </c>
      <c r="F18" t="s">
        <v>182</v>
      </c>
      <c r="G18" t="s">
        <v>183</v>
      </c>
      <c r="H18" t="s">
        <v>232</v>
      </c>
      <c r="I18">
        <v>1</v>
      </c>
      <c r="J18" t="s">
        <v>407</v>
      </c>
    </row>
    <row r="19" spans="1:10" x14ac:dyDescent="0.25">
      <c r="A19">
        <v>1</v>
      </c>
      <c r="B19">
        <v>18</v>
      </c>
      <c r="C19" t="s">
        <v>156</v>
      </c>
      <c r="D19">
        <v>6</v>
      </c>
      <c r="E19">
        <v>0.65</v>
      </c>
      <c r="F19" t="s">
        <v>182</v>
      </c>
      <c r="G19" t="s">
        <v>183</v>
      </c>
      <c r="H19" t="s">
        <v>233</v>
      </c>
      <c r="I19">
        <v>1</v>
      </c>
      <c r="J19" t="s">
        <v>407</v>
      </c>
    </row>
    <row r="20" spans="1:10" x14ac:dyDescent="0.25">
      <c r="A20">
        <v>1</v>
      </c>
      <c r="B20">
        <v>19</v>
      </c>
      <c r="C20" t="s">
        <v>157</v>
      </c>
      <c r="D20">
        <v>13</v>
      </c>
      <c r="E20">
        <v>0.65</v>
      </c>
      <c r="F20" t="s">
        <v>182</v>
      </c>
      <c r="G20" t="s">
        <v>183</v>
      </c>
      <c r="H20" t="s">
        <v>233</v>
      </c>
      <c r="I20">
        <v>1</v>
      </c>
      <c r="J20" t="s">
        <v>407</v>
      </c>
    </row>
    <row r="21" spans="1:10" x14ac:dyDescent="0.25">
      <c r="A21">
        <v>1</v>
      </c>
      <c r="B21">
        <v>20</v>
      </c>
      <c r="C21" t="s">
        <v>158</v>
      </c>
      <c r="D21">
        <v>5</v>
      </c>
      <c r="E21">
        <v>0.65</v>
      </c>
      <c r="F21" t="s">
        <v>182</v>
      </c>
      <c r="G21" t="s">
        <v>183</v>
      </c>
      <c r="H21" t="s">
        <v>233</v>
      </c>
      <c r="I21">
        <v>1</v>
      </c>
      <c r="J21" t="s">
        <v>407</v>
      </c>
    </row>
    <row r="22" spans="1:10" x14ac:dyDescent="0.25">
      <c r="A22">
        <v>1</v>
      </c>
      <c r="B22">
        <v>21</v>
      </c>
      <c r="C22" t="s">
        <v>159</v>
      </c>
      <c r="D22">
        <v>10</v>
      </c>
      <c r="E22">
        <v>0.75</v>
      </c>
      <c r="F22" t="s">
        <v>182</v>
      </c>
      <c r="G22" t="s">
        <v>183</v>
      </c>
      <c r="H22" t="s">
        <v>233</v>
      </c>
      <c r="I22">
        <v>1</v>
      </c>
      <c r="J22" t="s">
        <v>407</v>
      </c>
    </row>
    <row r="23" spans="1:10" x14ac:dyDescent="0.25">
      <c r="A23">
        <v>1</v>
      </c>
      <c r="B23">
        <v>22</v>
      </c>
      <c r="C23" t="s">
        <v>160</v>
      </c>
      <c r="D23">
        <v>5</v>
      </c>
      <c r="E23">
        <v>0.75</v>
      </c>
      <c r="F23" t="s">
        <v>182</v>
      </c>
      <c r="G23" t="s">
        <v>183</v>
      </c>
      <c r="H23" t="s">
        <v>233</v>
      </c>
      <c r="I23">
        <v>1</v>
      </c>
      <c r="J23" t="s">
        <v>407</v>
      </c>
    </row>
    <row r="24" spans="1:10" x14ac:dyDescent="0.25">
      <c r="A24">
        <v>1</v>
      </c>
      <c r="B24">
        <v>23</v>
      </c>
      <c r="C24" t="s">
        <v>161</v>
      </c>
      <c r="D24">
        <v>14</v>
      </c>
      <c r="E24">
        <v>0.75</v>
      </c>
      <c r="F24" t="s">
        <v>182</v>
      </c>
      <c r="G24" t="s">
        <v>183</v>
      </c>
      <c r="H24" t="s">
        <v>233</v>
      </c>
      <c r="I24">
        <v>1</v>
      </c>
      <c r="J24" t="s">
        <v>407</v>
      </c>
    </row>
    <row r="25" spans="1:10" x14ac:dyDescent="0.25">
      <c r="A25">
        <v>1</v>
      </c>
      <c r="B25">
        <v>24</v>
      </c>
      <c r="C25" t="s">
        <v>162</v>
      </c>
      <c r="D25">
        <v>6</v>
      </c>
      <c r="E25">
        <v>0.75</v>
      </c>
      <c r="F25" t="s">
        <v>182</v>
      </c>
      <c r="G25" t="s">
        <v>183</v>
      </c>
      <c r="H25" t="s">
        <v>233</v>
      </c>
      <c r="I25">
        <v>1</v>
      </c>
      <c r="J25" t="s">
        <v>407</v>
      </c>
    </row>
    <row r="26" spans="1:10" x14ac:dyDescent="0.25">
      <c r="A26">
        <v>1</v>
      </c>
      <c r="B26">
        <v>25</v>
      </c>
      <c r="C26" t="s">
        <v>163</v>
      </c>
      <c r="D26">
        <v>10</v>
      </c>
      <c r="E26">
        <v>0.75</v>
      </c>
      <c r="F26" t="s">
        <v>182</v>
      </c>
      <c r="G26" t="s">
        <v>177</v>
      </c>
      <c r="H26" t="s">
        <v>233</v>
      </c>
      <c r="I26">
        <v>1</v>
      </c>
      <c r="J26" t="s">
        <v>407</v>
      </c>
    </row>
    <row r="27" spans="1:10" x14ac:dyDescent="0.25">
      <c r="A27">
        <v>1</v>
      </c>
      <c r="B27">
        <v>26</v>
      </c>
      <c r="C27" t="s">
        <v>164</v>
      </c>
      <c r="D27">
        <v>4</v>
      </c>
      <c r="E27">
        <v>0.7</v>
      </c>
      <c r="F27" t="s">
        <v>182</v>
      </c>
      <c r="G27" t="s">
        <v>177</v>
      </c>
      <c r="H27" t="s">
        <v>233</v>
      </c>
      <c r="I27">
        <v>1</v>
      </c>
      <c r="J27" t="s">
        <v>407</v>
      </c>
    </row>
    <row r="28" spans="1:10" x14ac:dyDescent="0.25">
      <c r="A28">
        <v>1</v>
      </c>
      <c r="B28">
        <v>27</v>
      </c>
      <c r="C28" t="s">
        <v>165</v>
      </c>
      <c r="D28">
        <v>4</v>
      </c>
      <c r="E28">
        <v>0.7</v>
      </c>
      <c r="F28" t="s">
        <v>182</v>
      </c>
      <c r="G28" t="s">
        <v>183</v>
      </c>
      <c r="H28" t="s">
        <v>233</v>
      </c>
      <c r="I28">
        <v>1</v>
      </c>
      <c r="J28" t="s">
        <v>407</v>
      </c>
    </row>
    <row r="29" spans="1:10" x14ac:dyDescent="0.25">
      <c r="A29">
        <v>1</v>
      </c>
      <c r="B29">
        <v>28</v>
      </c>
      <c r="C29" t="s">
        <v>166</v>
      </c>
      <c r="D29">
        <v>5</v>
      </c>
      <c r="E29">
        <v>0.7</v>
      </c>
      <c r="F29" t="s">
        <v>182</v>
      </c>
      <c r="G29" t="s">
        <v>183</v>
      </c>
      <c r="H29" t="s">
        <v>234</v>
      </c>
      <c r="I29">
        <v>1</v>
      </c>
      <c r="J29" t="s">
        <v>407</v>
      </c>
    </row>
    <row r="30" spans="1:10" x14ac:dyDescent="0.25">
      <c r="A30">
        <v>1</v>
      </c>
      <c r="B30">
        <v>29</v>
      </c>
      <c r="C30" t="s">
        <v>167</v>
      </c>
      <c r="D30">
        <v>9</v>
      </c>
      <c r="E30">
        <v>0.7</v>
      </c>
      <c r="F30" t="s">
        <v>182</v>
      </c>
      <c r="G30" t="s">
        <v>183</v>
      </c>
      <c r="H30" t="s">
        <v>234</v>
      </c>
      <c r="I30">
        <v>1</v>
      </c>
      <c r="J30" t="s">
        <v>407</v>
      </c>
    </row>
    <row r="31" spans="1:10" x14ac:dyDescent="0.25">
      <c r="A31">
        <v>1</v>
      </c>
      <c r="B31">
        <v>30</v>
      </c>
      <c r="C31" t="s">
        <v>168</v>
      </c>
      <c r="D31">
        <v>8</v>
      </c>
      <c r="E31">
        <v>0.7</v>
      </c>
      <c r="F31" t="s">
        <v>182</v>
      </c>
      <c r="G31" t="s">
        <v>183</v>
      </c>
      <c r="H31" t="s">
        <v>234</v>
      </c>
      <c r="I31">
        <v>1</v>
      </c>
      <c r="J31" t="s">
        <v>407</v>
      </c>
    </row>
    <row r="32" spans="1:10" x14ac:dyDescent="0.25">
      <c r="A32">
        <v>1</v>
      </c>
      <c r="B32">
        <v>31</v>
      </c>
      <c r="C32" t="s">
        <v>169</v>
      </c>
      <c r="D32">
        <v>9</v>
      </c>
      <c r="E32">
        <v>0.7</v>
      </c>
      <c r="F32" t="s">
        <v>182</v>
      </c>
      <c r="G32" t="s">
        <v>183</v>
      </c>
      <c r="H32" t="s">
        <v>234</v>
      </c>
      <c r="I32">
        <v>1</v>
      </c>
      <c r="J32" t="s">
        <v>407</v>
      </c>
    </row>
    <row r="33" spans="1:10" x14ac:dyDescent="0.25">
      <c r="A33">
        <v>1</v>
      </c>
      <c r="B33">
        <v>32</v>
      </c>
      <c r="C33" t="s">
        <v>170</v>
      </c>
      <c r="D33">
        <v>15</v>
      </c>
      <c r="E33">
        <v>0.7</v>
      </c>
      <c r="F33" t="s">
        <v>182</v>
      </c>
      <c r="G33" t="s">
        <v>183</v>
      </c>
      <c r="H33" t="s">
        <v>234</v>
      </c>
      <c r="I33">
        <v>1</v>
      </c>
      <c r="J33" t="s">
        <v>407</v>
      </c>
    </row>
    <row r="34" spans="1:10" x14ac:dyDescent="0.25">
      <c r="A34">
        <v>1</v>
      </c>
      <c r="B34">
        <v>33</v>
      </c>
      <c r="C34" t="s">
        <v>171</v>
      </c>
      <c r="D34">
        <v>6</v>
      </c>
      <c r="E34">
        <v>0.7</v>
      </c>
      <c r="F34" t="s">
        <v>182</v>
      </c>
      <c r="G34" t="s">
        <v>183</v>
      </c>
      <c r="H34" t="s">
        <v>234</v>
      </c>
      <c r="I34">
        <v>1</v>
      </c>
      <c r="J34" t="s">
        <v>407</v>
      </c>
    </row>
    <row r="35" spans="1:10" x14ac:dyDescent="0.25">
      <c r="A35">
        <v>1</v>
      </c>
      <c r="B35">
        <v>34</v>
      </c>
      <c r="C35" t="s">
        <v>172</v>
      </c>
      <c r="D35">
        <v>11</v>
      </c>
      <c r="E35">
        <v>0.7</v>
      </c>
      <c r="F35" t="s">
        <v>182</v>
      </c>
      <c r="G35" t="s">
        <v>183</v>
      </c>
      <c r="H35" t="s">
        <v>234</v>
      </c>
      <c r="I35">
        <v>1</v>
      </c>
      <c r="J35" t="s">
        <v>407</v>
      </c>
    </row>
    <row r="36" spans="1:10" x14ac:dyDescent="0.25">
      <c r="A36">
        <v>1</v>
      </c>
      <c r="B36">
        <v>35</v>
      </c>
      <c r="C36" t="s">
        <v>173</v>
      </c>
      <c r="D36">
        <v>9</v>
      </c>
      <c r="E36">
        <v>0.7</v>
      </c>
      <c r="F36" t="s">
        <v>182</v>
      </c>
      <c r="G36" t="s">
        <v>177</v>
      </c>
      <c r="H36" t="s">
        <v>234</v>
      </c>
      <c r="I36">
        <v>1</v>
      </c>
      <c r="J36" t="s">
        <v>407</v>
      </c>
    </row>
    <row r="37" spans="1:10" x14ac:dyDescent="0.25">
      <c r="A37">
        <v>1</v>
      </c>
      <c r="B37">
        <v>36</v>
      </c>
      <c r="C37" t="s">
        <v>174</v>
      </c>
      <c r="D37">
        <v>10</v>
      </c>
      <c r="E37">
        <v>0.7</v>
      </c>
      <c r="F37" t="s">
        <v>182</v>
      </c>
      <c r="H37" t="s">
        <v>234</v>
      </c>
      <c r="I37">
        <v>1</v>
      </c>
      <c r="J37" t="s">
        <v>407</v>
      </c>
    </row>
    <row r="38" spans="1:10" x14ac:dyDescent="0.25">
      <c r="A38">
        <v>2</v>
      </c>
      <c r="B38">
        <v>1</v>
      </c>
      <c r="C38" t="s">
        <v>299</v>
      </c>
      <c r="D38">
        <v>20</v>
      </c>
      <c r="E38">
        <v>0.7</v>
      </c>
      <c r="F38">
        <v>30</v>
      </c>
      <c r="G38" t="s">
        <v>183</v>
      </c>
      <c r="H38" t="s">
        <v>230</v>
      </c>
      <c r="I38">
        <v>2</v>
      </c>
      <c r="J38" t="s">
        <v>407</v>
      </c>
    </row>
    <row r="39" spans="1:10" x14ac:dyDescent="0.25">
      <c r="A39">
        <v>2</v>
      </c>
      <c r="B39">
        <v>2</v>
      </c>
      <c r="C39" t="s">
        <v>300</v>
      </c>
      <c r="D39">
        <v>4</v>
      </c>
      <c r="E39">
        <v>0.7</v>
      </c>
      <c r="F39">
        <v>8</v>
      </c>
      <c r="G39" t="s">
        <v>183</v>
      </c>
      <c r="H39" t="s">
        <v>230</v>
      </c>
      <c r="I39">
        <v>2</v>
      </c>
      <c r="J39" t="s">
        <v>407</v>
      </c>
    </row>
    <row r="40" spans="1:10" x14ac:dyDescent="0.25">
      <c r="A40">
        <v>2</v>
      </c>
      <c r="B40">
        <v>3</v>
      </c>
      <c r="C40" t="s">
        <v>301</v>
      </c>
      <c r="D40">
        <v>9</v>
      </c>
      <c r="E40">
        <v>0.7</v>
      </c>
      <c r="F40">
        <v>16</v>
      </c>
      <c r="G40" t="s">
        <v>177</v>
      </c>
      <c r="H40" t="s">
        <v>230</v>
      </c>
      <c r="I40">
        <v>2</v>
      </c>
      <c r="J40" t="s">
        <v>407</v>
      </c>
    </row>
    <row r="41" spans="1:10" x14ac:dyDescent="0.25">
      <c r="A41">
        <v>2</v>
      </c>
      <c r="B41">
        <v>4</v>
      </c>
      <c r="C41" t="s">
        <v>302</v>
      </c>
      <c r="D41">
        <v>1</v>
      </c>
      <c r="E41">
        <v>0.7</v>
      </c>
      <c r="F41">
        <v>5</v>
      </c>
      <c r="G41" t="s">
        <v>177</v>
      </c>
      <c r="H41" t="s">
        <v>230</v>
      </c>
      <c r="I41">
        <v>2</v>
      </c>
      <c r="J41" t="s">
        <v>407</v>
      </c>
    </row>
    <row r="42" spans="1:10" x14ac:dyDescent="0.25">
      <c r="A42">
        <v>2</v>
      </c>
      <c r="B42">
        <v>5</v>
      </c>
      <c r="C42" t="s">
        <v>303</v>
      </c>
      <c r="D42">
        <v>6</v>
      </c>
      <c r="E42">
        <v>0.7</v>
      </c>
      <c r="F42">
        <v>11</v>
      </c>
      <c r="G42" t="s">
        <v>177</v>
      </c>
      <c r="H42" t="s">
        <v>230</v>
      </c>
      <c r="I42">
        <v>2</v>
      </c>
      <c r="J42" t="s">
        <v>407</v>
      </c>
    </row>
    <row r="43" spans="1:10" x14ac:dyDescent="0.25">
      <c r="A43">
        <v>2</v>
      </c>
      <c r="B43">
        <v>6</v>
      </c>
      <c r="C43" t="s">
        <v>304</v>
      </c>
      <c r="D43">
        <v>5</v>
      </c>
      <c r="E43">
        <v>0.7</v>
      </c>
      <c r="F43">
        <v>7</v>
      </c>
      <c r="G43" t="s">
        <v>183</v>
      </c>
      <c r="H43" t="s">
        <v>230</v>
      </c>
      <c r="I43">
        <v>2</v>
      </c>
      <c r="J43" t="s">
        <v>407</v>
      </c>
    </row>
    <row r="44" spans="1:10" x14ac:dyDescent="0.25">
      <c r="A44">
        <v>2</v>
      </c>
      <c r="B44">
        <v>7</v>
      </c>
      <c r="C44" t="s">
        <v>305</v>
      </c>
      <c r="D44">
        <v>4</v>
      </c>
      <c r="E44">
        <v>0.7</v>
      </c>
      <c r="F44">
        <v>4</v>
      </c>
      <c r="G44" t="s">
        <v>183</v>
      </c>
      <c r="H44" t="s">
        <v>230</v>
      </c>
      <c r="I44">
        <v>2</v>
      </c>
      <c r="J44" t="s">
        <v>407</v>
      </c>
    </row>
    <row r="45" spans="1:10" x14ac:dyDescent="0.25">
      <c r="A45">
        <v>2</v>
      </c>
      <c r="B45">
        <v>8</v>
      </c>
      <c r="C45" t="s">
        <v>365</v>
      </c>
      <c r="D45">
        <v>4</v>
      </c>
      <c r="E45">
        <v>0.7</v>
      </c>
      <c r="F45" t="s">
        <v>182</v>
      </c>
      <c r="G45" t="s">
        <v>183</v>
      </c>
      <c r="H45" t="s">
        <v>231</v>
      </c>
      <c r="I45">
        <v>2</v>
      </c>
      <c r="J45" t="s">
        <v>407</v>
      </c>
    </row>
    <row r="46" spans="1:10" x14ac:dyDescent="0.25">
      <c r="A46">
        <v>2</v>
      </c>
      <c r="B46">
        <v>9</v>
      </c>
      <c r="C46" t="s">
        <v>366</v>
      </c>
      <c r="D46">
        <v>3</v>
      </c>
      <c r="E46">
        <v>0.7</v>
      </c>
      <c r="F46">
        <v>3</v>
      </c>
      <c r="G46" t="s">
        <v>183</v>
      </c>
      <c r="H46" t="s">
        <v>231</v>
      </c>
      <c r="I46">
        <v>2</v>
      </c>
      <c r="J46" t="s">
        <v>407</v>
      </c>
    </row>
    <row r="47" spans="1:10" x14ac:dyDescent="0.25">
      <c r="A47">
        <v>2</v>
      </c>
      <c r="B47">
        <v>10</v>
      </c>
      <c r="C47" t="s">
        <v>367</v>
      </c>
      <c r="D47">
        <v>5</v>
      </c>
      <c r="E47">
        <v>0.7</v>
      </c>
      <c r="F47" t="s">
        <v>182</v>
      </c>
      <c r="G47" t="s">
        <v>183</v>
      </c>
      <c r="H47" t="s">
        <v>231</v>
      </c>
      <c r="I47">
        <v>2</v>
      </c>
      <c r="J47" t="s">
        <v>407</v>
      </c>
    </row>
    <row r="48" spans="1:10" x14ac:dyDescent="0.25">
      <c r="A48">
        <v>2</v>
      </c>
      <c r="B48">
        <v>11</v>
      </c>
      <c r="C48" t="s">
        <v>368</v>
      </c>
      <c r="D48">
        <v>8</v>
      </c>
      <c r="E48">
        <v>0.7</v>
      </c>
      <c r="F48" t="s">
        <v>182</v>
      </c>
      <c r="G48" t="s">
        <v>183</v>
      </c>
      <c r="H48" t="s">
        <v>231</v>
      </c>
      <c r="I48">
        <v>2</v>
      </c>
      <c r="J48" t="s">
        <v>407</v>
      </c>
    </row>
    <row r="49" spans="1:10" x14ac:dyDescent="0.25">
      <c r="A49">
        <v>2</v>
      </c>
      <c r="B49">
        <v>12</v>
      </c>
      <c r="C49" t="s">
        <v>369</v>
      </c>
      <c r="D49">
        <v>6</v>
      </c>
      <c r="E49">
        <v>0.7</v>
      </c>
      <c r="F49" t="s">
        <v>182</v>
      </c>
      <c r="G49" t="s">
        <v>183</v>
      </c>
      <c r="H49" t="s">
        <v>231</v>
      </c>
      <c r="I49">
        <v>2</v>
      </c>
      <c r="J49" t="s">
        <v>407</v>
      </c>
    </row>
    <row r="50" spans="1:10" x14ac:dyDescent="0.25">
      <c r="A50">
        <v>2</v>
      </c>
      <c r="B50">
        <v>13</v>
      </c>
      <c r="C50" t="s">
        <v>371</v>
      </c>
      <c r="D50">
        <v>5</v>
      </c>
      <c r="E50">
        <v>0.7</v>
      </c>
      <c r="F50" t="s">
        <v>182</v>
      </c>
      <c r="G50" t="s">
        <v>186</v>
      </c>
      <c r="H50" t="s">
        <v>231</v>
      </c>
      <c r="I50">
        <v>2</v>
      </c>
      <c r="J50" t="s">
        <v>407</v>
      </c>
    </row>
    <row r="51" spans="1:10" x14ac:dyDescent="0.25">
      <c r="A51">
        <v>2</v>
      </c>
      <c r="B51">
        <v>14</v>
      </c>
      <c r="C51" t="s">
        <v>370</v>
      </c>
      <c r="D51">
        <v>5</v>
      </c>
      <c r="E51">
        <v>0.7</v>
      </c>
      <c r="F51" t="s">
        <v>182</v>
      </c>
      <c r="G51" t="s">
        <v>186</v>
      </c>
      <c r="H51" t="s">
        <v>231</v>
      </c>
      <c r="I51">
        <v>2</v>
      </c>
      <c r="J51" t="s">
        <v>407</v>
      </c>
    </row>
    <row r="52" spans="1:10" x14ac:dyDescent="0.25">
      <c r="A52">
        <v>2</v>
      </c>
      <c r="B52">
        <v>15</v>
      </c>
      <c r="C52" s="1" t="s">
        <v>372</v>
      </c>
      <c r="D52">
        <v>4</v>
      </c>
      <c r="E52">
        <v>0.7</v>
      </c>
      <c r="F52" t="s">
        <v>182</v>
      </c>
      <c r="G52" t="s">
        <v>183</v>
      </c>
      <c r="H52" t="s">
        <v>231</v>
      </c>
      <c r="I52">
        <v>2</v>
      </c>
      <c r="J52" t="s">
        <v>407</v>
      </c>
    </row>
    <row r="53" spans="1:10" x14ac:dyDescent="0.25">
      <c r="A53">
        <v>2</v>
      </c>
      <c r="B53">
        <v>16</v>
      </c>
      <c r="C53" s="1" t="s">
        <v>373</v>
      </c>
      <c r="D53">
        <v>9</v>
      </c>
      <c r="E53">
        <v>0.7</v>
      </c>
      <c r="F53" t="s">
        <v>182</v>
      </c>
      <c r="G53" t="s">
        <v>183</v>
      </c>
      <c r="H53" t="s">
        <v>231</v>
      </c>
      <c r="I53">
        <v>2</v>
      </c>
      <c r="J53" t="s">
        <v>407</v>
      </c>
    </row>
    <row r="54" spans="1:10" x14ac:dyDescent="0.25">
      <c r="A54">
        <v>2</v>
      </c>
      <c r="B54">
        <v>17</v>
      </c>
      <c r="C54" t="s">
        <v>374</v>
      </c>
      <c r="D54">
        <v>7</v>
      </c>
      <c r="E54">
        <v>0.7</v>
      </c>
      <c r="F54" t="s">
        <v>182</v>
      </c>
      <c r="G54" t="s">
        <v>183</v>
      </c>
      <c r="H54" t="s">
        <v>231</v>
      </c>
      <c r="I54">
        <v>2</v>
      </c>
      <c r="J54" t="s">
        <v>407</v>
      </c>
    </row>
    <row r="55" spans="1:10" x14ac:dyDescent="0.25">
      <c r="A55">
        <v>2</v>
      </c>
      <c r="B55">
        <v>18</v>
      </c>
      <c r="C55" s="1" t="s">
        <v>375</v>
      </c>
      <c r="D55">
        <v>9</v>
      </c>
      <c r="E55">
        <v>0.7</v>
      </c>
      <c r="F55" t="s">
        <v>182</v>
      </c>
      <c r="G55" t="s">
        <v>183</v>
      </c>
      <c r="H55" t="s">
        <v>231</v>
      </c>
      <c r="I55">
        <v>2</v>
      </c>
      <c r="J55" t="s">
        <v>407</v>
      </c>
    </row>
    <row r="56" spans="1:10" x14ac:dyDescent="0.25">
      <c r="A56">
        <v>2</v>
      </c>
      <c r="B56">
        <v>19</v>
      </c>
      <c r="C56" s="1" t="s">
        <v>376</v>
      </c>
      <c r="D56">
        <v>8</v>
      </c>
      <c r="E56">
        <v>0.7</v>
      </c>
      <c r="F56" t="s">
        <v>182</v>
      </c>
      <c r="G56" t="s">
        <v>183</v>
      </c>
      <c r="H56" t="s">
        <v>231</v>
      </c>
      <c r="I56">
        <v>2</v>
      </c>
      <c r="J56" t="s">
        <v>407</v>
      </c>
    </row>
    <row r="57" spans="1:10" x14ac:dyDescent="0.25">
      <c r="A57">
        <v>2</v>
      </c>
      <c r="B57">
        <v>20</v>
      </c>
      <c r="C57" s="1" t="s">
        <v>377</v>
      </c>
      <c r="D57">
        <v>5</v>
      </c>
      <c r="E57">
        <v>0.7</v>
      </c>
      <c r="F57" t="s">
        <v>182</v>
      </c>
      <c r="G57" t="s">
        <v>183</v>
      </c>
      <c r="H57" t="s">
        <v>231</v>
      </c>
      <c r="I57">
        <v>2</v>
      </c>
      <c r="J57" t="s">
        <v>407</v>
      </c>
    </row>
    <row r="58" spans="1:10" x14ac:dyDescent="0.25">
      <c r="A58">
        <v>2</v>
      </c>
      <c r="B58">
        <v>21</v>
      </c>
      <c r="C58" s="1" t="s">
        <v>378</v>
      </c>
      <c r="D58">
        <v>3</v>
      </c>
      <c r="E58">
        <v>0.7</v>
      </c>
      <c r="F58" t="s">
        <v>182</v>
      </c>
      <c r="G58" t="s">
        <v>183</v>
      </c>
      <c r="H58" t="s">
        <v>231</v>
      </c>
      <c r="I58">
        <v>2</v>
      </c>
      <c r="J58" t="s">
        <v>407</v>
      </c>
    </row>
    <row r="59" spans="1:10" x14ac:dyDescent="0.25">
      <c r="A59">
        <v>2</v>
      </c>
      <c r="B59">
        <v>22</v>
      </c>
      <c r="C59" s="1" t="s">
        <v>379</v>
      </c>
      <c r="D59">
        <v>10</v>
      </c>
      <c r="E59">
        <v>0.7</v>
      </c>
      <c r="F59" t="s">
        <v>182</v>
      </c>
      <c r="G59" t="s">
        <v>183</v>
      </c>
      <c r="H59" t="s">
        <v>231</v>
      </c>
      <c r="I59">
        <v>2</v>
      </c>
      <c r="J59" t="s">
        <v>407</v>
      </c>
    </row>
    <row r="60" spans="1:10" x14ac:dyDescent="0.25">
      <c r="A60">
        <v>2</v>
      </c>
      <c r="B60">
        <v>23</v>
      </c>
      <c r="C60" s="1" t="s">
        <v>380</v>
      </c>
      <c r="D60">
        <v>5</v>
      </c>
      <c r="E60">
        <v>0.7</v>
      </c>
      <c r="F60" t="s">
        <v>182</v>
      </c>
      <c r="G60" t="s">
        <v>183</v>
      </c>
      <c r="H60" t="s">
        <v>231</v>
      </c>
      <c r="I60">
        <v>2</v>
      </c>
      <c r="J60" t="s">
        <v>407</v>
      </c>
    </row>
    <row r="61" spans="1:10" x14ac:dyDescent="0.25">
      <c r="A61">
        <v>2</v>
      </c>
      <c r="B61">
        <v>24</v>
      </c>
      <c r="C61" s="1" t="s">
        <v>381</v>
      </c>
      <c r="D61">
        <v>10</v>
      </c>
      <c r="E61">
        <v>0.7</v>
      </c>
      <c r="F61" t="s">
        <v>182</v>
      </c>
      <c r="G61" t="s">
        <v>186</v>
      </c>
      <c r="H61" t="s">
        <v>231</v>
      </c>
      <c r="I61">
        <v>2</v>
      </c>
      <c r="J61" t="s">
        <v>407</v>
      </c>
    </row>
    <row r="62" spans="1:10" x14ac:dyDescent="0.25">
      <c r="A62">
        <v>3</v>
      </c>
      <c r="B62">
        <v>1</v>
      </c>
      <c r="C62" t="s">
        <v>297</v>
      </c>
      <c r="D62">
        <v>8</v>
      </c>
      <c r="E62">
        <v>0.75</v>
      </c>
      <c r="F62" t="s">
        <v>182</v>
      </c>
      <c r="G62" t="s">
        <v>183</v>
      </c>
      <c r="H62" t="s">
        <v>231</v>
      </c>
      <c r="I62">
        <v>1</v>
      </c>
      <c r="J62" t="s">
        <v>407</v>
      </c>
    </row>
    <row r="63" spans="1:10" x14ac:dyDescent="0.25">
      <c r="A63">
        <v>3</v>
      </c>
      <c r="B63">
        <v>2</v>
      </c>
      <c r="C63" t="s">
        <v>296</v>
      </c>
      <c r="D63">
        <v>9</v>
      </c>
      <c r="E63">
        <v>0.75</v>
      </c>
      <c r="F63" t="s">
        <v>182</v>
      </c>
      <c r="G63" t="s">
        <v>183</v>
      </c>
      <c r="H63" t="s">
        <v>231</v>
      </c>
      <c r="I63">
        <v>1</v>
      </c>
      <c r="J63" t="s">
        <v>407</v>
      </c>
    </row>
    <row r="64" spans="1:10" x14ac:dyDescent="0.25">
      <c r="A64">
        <v>3</v>
      </c>
      <c r="B64">
        <v>3</v>
      </c>
      <c r="C64" t="s">
        <v>298</v>
      </c>
      <c r="D64">
        <v>3</v>
      </c>
      <c r="E64">
        <v>0.75</v>
      </c>
      <c r="F64" t="s">
        <v>182</v>
      </c>
      <c r="G64" t="s">
        <v>183</v>
      </c>
      <c r="H64" t="s">
        <v>231</v>
      </c>
      <c r="I64">
        <v>1</v>
      </c>
      <c r="J64" t="s">
        <v>407</v>
      </c>
    </row>
    <row r="65" spans="1:10" x14ac:dyDescent="0.25">
      <c r="A65">
        <v>3</v>
      </c>
      <c r="B65">
        <v>4</v>
      </c>
      <c r="C65" t="s">
        <v>295</v>
      </c>
      <c r="D65">
        <v>27</v>
      </c>
      <c r="E65">
        <v>0.75</v>
      </c>
      <c r="F65">
        <v>26</v>
      </c>
      <c r="G65" t="s">
        <v>183</v>
      </c>
      <c r="H65" t="s">
        <v>231</v>
      </c>
      <c r="I65">
        <v>1</v>
      </c>
      <c r="J65" t="s">
        <v>407</v>
      </c>
    </row>
    <row r="66" spans="1:10" x14ac:dyDescent="0.25">
      <c r="A66">
        <v>4</v>
      </c>
      <c r="B66">
        <v>1</v>
      </c>
      <c r="C66" t="s">
        <v>294</v>
      </c>
      <c r="D66">
        <v>9</v>
      </c>
      <c r="E66">
        <v>0.8</v>
      </c>
      <c r="F66" t="s">
        <v>182</v>
      </c>
      <c r="G66" t="s">
        <v>183</v>
      </c>
      <c r="H66" t="s">
        <v>231</v>
      </c>
      <c r="I66">
        <v>1</v>
      </c>
      <c r="J66" t="s">
        <v>409</v>
      </c>
    </row>
    <row r="67" spans="1:10" x14ac:dyDescent="0.25">
      <c r="A67">
        <v>4</v>
      </c>
      <c r="B67">
        <v>2</v>
      </c>
      <c r="C67" t="s">
        <v>332</v>
      </c>
      <c r="D67">
        <v>24</v>
      </c>
      <c r="E67">
        <v>0.8</v>
      </c>
      <c r="F67" t="s">
        <v>182</v>
      </c>
      <c r="G67" t="s">
        <v>183</v>
      </c>
      <c r="H67" t="s">
        <v>231</v>
      </c>
      <c r="I67">
        <v>1</v>
      </c>
      <c r="J67" t="s">
        <v>409</v>
      </c>
    </row>
    <row r="68" spans="1:10" x14ac:dyDescent="0.25">
      <c r="A68">
        <v>4</v>
      </c>
      <c r="B68">
        <v>3</v>
      </c>
      <c r="C68" t="s">
        <v>333</v>
      </c>
      <c r="D68">
        <v>13</v>
      </c>
      <c r="E68">
        <v>0.8</v>
      </c>
      <c r="F68" t="s">
        <v>182</v>
      </c>
      <c r="G68" t="s">
        <v>186</v>
      </c>
      <c r="H68" t="s">
        <v>231</v>
      </c>
      <c r="I68">
        <v>1</v>
      </c>
      <c r="J68" t="s">
        <v>409</v>
      </c>
    </row>
    <row r="69" spans="1:10" x14ac:dyDescent="0.25">
      <c r="A69">
        <v>4</v>
      </c>
      <c r="B69">
        <v>4</v>
      </c>
      <c r="C69" t="s">
        <v>334</v>
      </c>
      <c r="D69">
        <v>10</v>
      </c>
      <c r="E69">
        <v>0.8</v>
      </c>
      <c r="F69" t="s">
        <v>182</v>
      </c>
      <c r="G69" t="s">
        <v>177</v>
      </c>
      <c r="H69" t="s">
        <v>231</v>
      </c>
      <c r="I69">
        <v>1</v>
      </c>
      <c r="J69" t="s">
        <v>409</v>
      </c>
    </row>
    <row r="70" spans="1:10" x14ac:dyDescent="0.25">
      <c r="A70">
        <v>4</v>
      </c>
      <c r="B70">
        <v>5</v>
      </c>
      <c r="C70" t="s">
        <v>335</v>
      </c>
      <c r="D70">
        <v>8</v>
      </c>
      <c r="E70">
        <v>0.8</v>
      </c>
      <c r="F70" t="s">
        <v>182</v>
      </c>
      <c r="G70" t="s">
        <v>177</v>
      </c>
      <c r="H70" t="s">
        <v>231</v>
      </c>
      <c r="I70">
        <v>1</v>
      </c>
      <c r="J70" t="s">
        <v>409</v>
      </c>
    </row>
    <row r="71" spans="1:10" x14ac:dyDescent="0.25">
      <c r="A71">
        <v>4</v>
      </c>
      <c r="B71">
        <v>6</v>
      </c>
      <c r="C71" t="s">
        <v>336</v>
      </c>
      <c r="D71">
        <v>14</v>
      </c>
      <c r="E71">
        <v>0.8</v>
      </c>
      <c r="F71" t="s">
        <v>182</v>
      </c>
      <c r="G71" s="1" t="s">
        <v>183</v>
      </c>
      <c r="H71" t="s">
        <v>231</v>
      </c>
      <c r="I71">
        <v>1</v>
      </c>
      <c r="J71" t="s">
        <v>409</v>
      </c>
    </row>
    <row r="72" spans="1:10" x14ac:dyDescent="0.25">
      <c r="A72">
        <v>4</v>
      </c>
      <c r="B72">
        <v>7</v>
      </c>
      <c r="C72" t="s">
        <v>337</v>
      </c>
      <c r="D72">
        <v>7</v>
      </c>
      <c r="E72">
        <v>0.8</v>
      </c>
      <c r="F72" t="s">
        <v>182</v>
      </c>
      <c r="G72" s="1" t="s">
        <v>183</v>
      </c>
      <c r="H72" t="s">
        <v>231</v>
      </c>
      <c r="I72">
        <v>1</v>
      </c>
      <c r="J72" t="s">
        <v>409</v>
      </c>
    </row>
    <row r="73" spans="1:10" x14ac:dyDescent="0.25">
      <c r="A73">
        <v>4</v>
      </c>
      <c r="B73">
        <v>8</v>
      </c>
      <c r="C73" t="s">
        <v>338</v>
      </c>
      <c r="D73">
        <v>6</v>
      </c>
      <c r="E73">
        <v>0.8</v>
      </c>
      <c r="F73" t="s">
        <v>182</v>
      </c>
      <c r="G73" s="1" t="s">
        <v>183</v>
      </c>
      <c r="H73" t="s">
        <v>231</v>
      </c>
      <c r="I73">
        <v>1</v>
      </c>
      <c r="J73" t="s">
        <v>409</v>
      </c>
    </row>
    <row r="74" spans="1:10" x14ac:dyDescent="0.25">
      <c r="A74">
        <v>4</v>
      </c>
      <c r="B74">
        <v>9</v>
      </c>
      <c r="C74" t="s">
        <v>339</v>
      </c>
      <c r="D74">
        <v>8</v>
      </c>
      <c r="E74">
        <v>0.8</v>
      </c>
      <c r="F74" t="s">
        <v>182</v>
      </c>
      <c r="G74" t="s">
        <v>187</v>
      </c>
      <c r="H74" s="1" t="s">
        <v>231</v>
      </c>
      <c r="I74">
        <v>1</v>
      </c>
      <c r="J74" t="s">
        <v>409</v>
      </c>
    </row>
    <row r="75" spans="1:10" x14ac:dyDescent="0.25">
      <c r="A75">
        <v>4</v>
      </c>
      <c r="B75">
        <v>10</v>
      </c>
      <c r="C75" t="s">
        <v>340</v>
      </c>
      <c r="D75">
        <v>9</v>
      </c>
      <c r="E75">
        <v>0.8</v>
      </c>
      <c r="F75" t="s">
        <v>182</v>
      </c>
      <c r="G75" t="s">
        <v>186</v>
      </c>
      <c r="H75" t="s">
        <v>231</v>
      </c>
      <c r="I75">
        <v>1</v>
      </c>
      <c r="J75" t="s">
        <v>409</v>
      </c>
    </row>
    <row r="76" spans="1:10" x14ac:dyDescent="0.25">
      <c r="A76">
        <v>4</v>
      </c>
      <c r="B76">
        <v>11</v>
      </c>
      <c r="C76" t="s">
        <v>341</v>
      </c>
      <c r="D76">
        <v>25</v>
      </c>
      <c r="E76">
        <v>0.8</v>
      </c>
      <c r="F76" t="s">
        <v>182</v>
      </c>
      <c r="G76" t="s">
        <v>187</v>
      </c>
      <c r="H76" t="s">
        <v>231</v>
      </c>
      <c r="I76">
        <v>1</v>
      </c>
      <c r="J76" t="s">
        <v>409</v>
      </c>
    </row>
    <row r="77" spans="1:10" x14ac:dyDescent="0.25">
      <c r="A77">
        <v>4</v>
      </c>
      <c r="B77">
        <v>12</v>
      </c>
      <c r="C77" t="s">
        <v>342</v>
      </c>
      <c r="D77">
        <v>4</v>
      </c>
      <c r="E77">
        <v>0.8</v>
      </c>
      <c r="F77" t="s">
        <v>182</v>
      </c>
      <c r="G77" s="1" t="s">
        <v>183</v>
      </c>
      <c r="H77" t="s">
        <v>231</v>
      </c>
      <c r="I77">
        <v>1</v>
      </c>
      <c r="J77" t="s">
        <v>409</v>
      </c>
    </row>
    <row r="78" spans="1:10" x14ac:dyDescent="0.25">
      <c r="A78">
        <v>4</v>
      </c>
      <c r="B78">
        <v>13</v>
      </c>
      <c r="C78" t="s">
        <v>343</v>
      </c>
      <c r="D78">
        <v>3</v>
      </c>
      <c r="E78">
        <v>0.8</v>
      </c>
      <c r="F78" t="s">
        <v>182</v>
      </c>
      <c r="G78" s="1" t="s">
        <v>183</v>
      </c>
      <c r="H78" t="s">
        <v>231</v>
      </c>
      <c r="I78">
        <v>1</v>
      </c>
      <c r="J78" t="s">
        <v>409</v>
      </c>
    </row>
    <row r="79" spans="1:10" x14ac:dyDescent="0.25">
      <c r="A79">
        <v>4</v>
      </c>
      <c r="B79">
        <v>14</v>
      </c>
      <c r="C79" t="s">
        <v>344</v>
      </c>
      <c r="D79">
        <v>2</v>
      </c>
      <c r="E79">
        <v>0.8</v>
      </c>
      <c r="F79" t="s">
        <v>182</v>
      </c>
      <c r="G79" s="1" t="s">
        <v>183</v>
      </c>
      <c r="H79" t="s">
        <v>231</v>
      </c>
      <c r="I79">
        <v>1</v>
      </c>
      <c r="J79" t="s">
        <v>409</v>
      </c>
    </row>
    <row r="80" spans="1:10" x14ac:dyDescent="0.25">
      <c r="A80">
        <v>4</v>
      </c>
      <c r="B80">
        <v>15</v>
      </c>
      <c r="C80" t="s">
        <v>345</v>
      </c>
      <c r="D80">
        <v>11</v>
      </c>
      <c r="E80">
        <v>0.8</v>
      </c>
      <c r="F80" t="s">
        <v>182</v>
      </c>
      <c r="G80" s="1" t="s">
        <v>183</v>
      </c>
      <c r="H80" t="s">
        <v>231</v>
      </c>
      <c r="I80">
        <v>1</v>
      </c>
      <c r="J80" t="s">
        <v>409</v>
      </c>
    </row>
    <row r="81" spans="1:10" x14ac:dyDescent="0.25">
      <c r="A81">
        <v>4</v>
      </c>
      <c r="B81">
        <v>16</v>
      </c>
      <c r="C81" t="s">
        <v>346</v>
      </c>
      <c r="D81">
        <v>3</v>
      </c>
      <c r="E81">
        <v>0.8</v>
      </c>
      <c r="F81" t="s">
        <v>182</v>
      </c>
      <c r="G81" s="1" t="s">
        <v>183</v>
      </c>
      <c r="H81" t="s">
        <v>231</v>
      </c>
      <c r="I81">
        <v>1</v>
      </c>
      <c r="J81" t="s">
        <v>409</v>
      </c>
    </row>
    <row r="82" spans="1:10" x14ac:dyDescent="0.25">
      <c r="A82">
        <v>4</v>
      </c>
      <c r="B82">
        <v>17</v>
      </c>
      <c r="C82" t="s">
        <v>347</v>
      </c>
      <c r="D82">
        <v>5</v>
      </c>
      <c r="E82">
        <v>0.8</v>
      </c>
      <c r="F82" t="s">
        <v>182</v>
      </c>
      <c r="G82" s="1" t="s">
        <v>183</v>
      </c>
      <c r="H82" t="s">
        <v>231</v>
      </c>
      <c r="I82">
        <v>1</v>
      </c>
      <c r="J82" t="s">
        <v>409</v>
      </c>
    </row>
    <row r="83" spans="1:10" x14ac:dyDescent="0.25">
      <c r="A83">
        <v>4</v>
      </c>
      <c r="B83">
        <v>18</v>
      </c>
      <c r="C83" t="s">
        <v>348</v>
      </c>
      <c r="D83">
        <v>3</v>
      </c>
      <c r="E83">
        <v>0.8</v>
      </c>
      <c r="F83" t="s">
        <v>182</v>
      </c>
      <c r="G83" s="1" t="s">
        <v>183</v>
      </c>
      <c r="H83" s="1" t="s">
        <v>231</v>
      </c>
      <c r="I83">
        <v>1</v>
      </c>
      <c r="J83" t="s">
        <v>409</v>
      </c>
    </row>
    <row r="84" spans="1:10" x14ac:dyDescent="0.25">
      <c r="A84">
        <v>4</v>
      </c>
      <c r="B84">
        <v>19</v>
      </c>
      <c r="C84" t="s">
        <v>349</v>
      </c>
      <c r="D84">
        <v>15</v>
      </c>
      <c r="E84">
        <v>0.8</v>
      </c>
      <c r="F84" t="s">
        <v>182</v>
      </c>
      <c r="G84" s="1" t="s">
        <v>183</v>
      </c>
      <c r="H84" t="s">
        <v>231</v>
      </c>
      <c r="I84">
        <v>1</v>
      </c>
      <c r="J84" t="s">
        <v>409</v>
      </c>
    </row>
    <row r="85" spans="1:10" x14ac:dyDescent="0.25">
      <c r="A85">
        <v>4</v>
      </c>
      <c r="B85">
        <v>20</v>
      </c>
      <c r="C85" t="s">
        <v>351</v>
      </c>
      <c r="D85">
        <v>17</v>
      </c>
      <c r="E85">
        <v>0.8</v>
      </c>
      <c r="F85" t="s">
        <v>182</v>
      </c>
      <c r="G85" t="s">
        <v>187</v>
      </c>
      <c r="H85" t="s">
        <v>231</v>
      </c>
      <c r="I85">
        <v>1</v>
      </c>
      <c r="J85" t="s">
        <v>409</v>
      </c>
    </row>
    <row r="86" spans="1:10" x14ac:dyDescent="0.25">
      <c r="A86">
        <v>4</v>
      </c>
      <c r="B86">
        <v>21</v>
      </c>
      <c r="C86" t="s">
        <v>350</v>
      </c>
      <c r="D86">
        <v>14</v>
      </c>
      <c r="E86">
        <v>0.8</v>
      </c>
      <c r="F86" t="s">
        <v>182</v>
      </c>
      <c r="G86" t="s">
        <v>353</v>
      </c>
      <c r="H86" t="s">
        <v>231</v>
      </c>
      <c r="I86">
        <v>1</v>
      </c>
      <c r="J86" t="s">
        <v>409</v>
      </c>
    </row>
    <row r="87" spans="1:10" x14ac:dyDescent="0.25">
      <c r="A87">
        <v>4</v>
      </c>
      <c r="B87">
        <v>22</v>
      </c>
      <c r="C87" t="s">
        <v>352</v>
      </c>
      <c r="D87">
        <v>5</v>
      </c>
      <c r="E87">
        <v>0.8</v>
      </c>
      <c r="F87" t="s">
        <v>182</v>
      </c>
      <c r="G87" s="1" t="s">
        <v>183</v>
      </c>
      <c r="H87" t="s">
        <v>231</v>
      </c>
      <c r="I87">
        <v>1</v>
      </c>
      <c r="J87" t="s">
        <v>409</v>
      </c>
    </row>
    <row r="88" spans="1:10" x14ac:dyDescent="0.25">
      <c r="A88">
        <v>4</v>
      </c>
      <c r="B88">
        <v>23</v>
      </c>
      <c r="C88" t="s">
        <v>354</v>
      </c>
      <c r="D88">
        <v>6</v>
      </c>
      <c r="E88">
        <v>0.8</v>
      </c>
      <c r="F88" t="s">
        <v>182</v>
      </c>
      <c r="G88" s="1" t="s">
        <v>183</v>
      </c>
      <c r="H88" t="s">
        <v>231</v>
      </c>
      <c r="I88">
        <v>1</v>
      </c>
      <c r="J88" t="s">
        <v>409</v>
      </c>
    </row>
    <row r="89" spans="1:10" x14ac:dyDescent="0.25">
      <c r="A89">
        <v>4</v>
      </c>
      <c r="B89">
        <v>24</v>
      </c>
      <c r="C89" t="s">
        <v>355</v>
      </c>
      <c r="D89">
        <v>20</v>
      </c>
      <c r="E89">
        <v>0.8</v>
      </c>
      <c r="F89" t="s">
        <v>182</v>
      </c>
      <c r="G89" t="s">
        <v>186</v>
      </c>
      <c r="H89" t="s">
        <v>231</v>
      </c>
      <c r="I89">
        <v>1</v>
      </c>
      <c r="J89" t="s">
        <v>409</v>
      </c>
    </row>
    <row r="90" spans="1:10" x14ac:dyDescent="0.25">
      <c r="A90">
        <v>4</v>
      </c>
      <c r="B90">
        <v>25</v>
      </c>
      <c r="C90" t="s">
        <v>356</v>
      </c>
      <c r="D90">
        <v>7</v>
      </c>
      <c r="E90">
        <v>0.8</v>
      </c>
      <c r="F90" t="s">
        <v>182</v>
      </c>
      <c r="G90" t="s">
        <v>177</v>
      </c>
      <c r="H90" t="s">
        <v>231</v>
      </c>
      <c r="I90">
        <v>1</v>
      </c>
      <c r="J90" t="s">
        <v>409</v>
      </c>
    </row>
    <row r="91" spans="1:10" x14ac:dyDescent="0.25">
      <c r="A91">
        <v>4</v>
      </c>
      <c r="B91">
        <v>26</v>
      </c>
      <c r="C91" t="s">
        <v>357</v>
      </c>
      <c r="D91">
        <v>19</v>
      </c>
      <c r="E91">
        <v>0.8</v>
      </c>
      <c r="F91" t="s">
        <v>182</v>
      </c>
      <c r="G91" s="1" t="s">
        <v>183</v>
      </c>
      <c r="H91" t="s">
        <v>231</v>
      </c>
      <c r="I91">
        <v>1</v>
      </c>
      <c r="J91" t="s">
        <v>409</v>
      </c>
    </row>
    <row r="92" spans="1:10" x14ac:dyDescent="0.25">
      <c r="A92">
        <v>4</v>
      </c>
      <c r="B92">
        <v>27</v>
      </c>
      <c r="C92" t="s">
        <v>358</v>
      </c>
      <c r="D92">
        <v>4</v>
      </c>
      <c r="E92">
        <v>0.8</v>
      </c>
      <c r="F92" t="s">
        <v>182</v>
      </c>
      <c r="G92" s="1" t="s">
        <v>183</v>
      </c>
      <c r="H92" s="1" t="s">
        <v>231</v>
      </c>
      <c r="I92">
        <v>1</v>
      </c>
      <c r="J92" t="s">
        <v>409</v>
      </c>
    </row>
    <row r="93" spans="1:10" x14ac:dyDescent="0.25">
      <c r="A93">
        <v>4</v>
      </c>
      <c r="B93">
        <v>28</v>
      </c>
      <c r="C93" t="s">
        <v>359</v>
      </c>
      <c r="D93">
        <v>5</v>
      </c>
      <c r="E93">
        <v>0.8</v>
      </c>
      <c r="F93" t="s">
        <v>182</v>
      </c>
      <c r="G93" t="s">
        <v>183</v>
      </c>
      <c r="H93" t="s">
        <v>231</v>
      </c>
      <c r="I93">
        <v>1</v>
      </c>
      <c r="J93" t="s">
        <v>409</v>
      </c>
    </row>
    <row r="94" spans="1:10" x14ac:dyDescent="0.25">
      <c r="A94">
        <v>4</v>
      </c>
      <c r="B94">
        <v>29</v>
      </c>
      <c r="C94" t="s">
        <v>360</v>
      </c>
      <c r="D94">
        <v>28</v>
      </c>
      <c r="E94">
        <v>0.8</v>
      </c>
      <c r="F94" t="s">
        <v>182</v>
      </c>
      <c r="G94" t="s">
        <v>183</v>
      </c>
      <c r="H94" t="s">
        <v>231</v>
      </c>
      <c r="I94">
        <v>1</v>
      </c>
      <c r="J94" t="s">
        <v>409</v>
      </c>
    </row>
    <row r="95" spans="1:10" x14ac:dyDescent="0.25">
      <c r="A95">
        <v>4</v>
      </c>
      <c r="B95">
        <v>30</v>
      </c>
      <c r="C95" t="s">
        <v>361</v>
      </c>
      <c r="D95">
        <v>24</v>
      </c>
      <c r="E95">
        <v>0.8</v>
      </c>
      <c r="F95" t="s">
        <v>182</v>
      </c>
      <c r="G95" t="s">
        <v>183</v>
      </c>
      <c r="H95" t="s">
        <v>231</v>
      </c>
      <c r="I95">
        <v>1</v>
      </c>
      <c r="J95" t="s">
        <v>409</v>
      </c>
    </row>
    <row r="96" spans="1:10" x14ac:dyDescent="0.25">
      <c r="A96">
        <v>4</v>
      </c>
      <c r="B96">
        <v>31</v>
      </c>
      <c r="C96" t="s">
        <v>362</v>
      </c>
      <c r="D96">
        <v>5</v>
      </c>
      <c r="E96">
        <v>0.8</v>
      </c>
      <c r="F96" t="s">
        <v>182</v>
      </c>
      <c r="G96" t="s">
        <v>183</v>
      </c>
      <c r="H96" t="s">
        <v>231</v>
      </c>
      <c r="I96">
        <v>1</v>
      </c>
      <c r="J96" t="s">
        <v>409</v>
      </c>
    </row>
    <row r="97" spans="1:10" x14ac:dyDescent="0.25">
      <c r="A97">
        <v>4</v>
      </c>
      <c r="B97">
        <v>32</v>
      </c>
      <c r="C97" t="s">
        <v>363</v>
      </c>
      <c r="D97">
        <v>9</v>
      </c>
      <c r="E97">
        <v>0.8</v>
      </c>
      <c r="F97" t="s">
        <v>182</v>
      </c>
      <c r="G97" t="s">
        <v>183</v>
      </c>
      <c r="H97" t="s">
        <v>231</v>
      </c>
      <c r="I97">
        <v>1</v>
      </c>
      <c r="J97" t="s">
        <v>409</v>
      </c>
    </row>
    <row r="98" spans="1:10" x14ac:dyDescent="0.25">
      <c r="A98">
        <v>4</v>
      </c>
      <c r="B98">
        <v>33</v>
      </c>
      <c r="C98" t="s">
        <v>364</v>
      </c>
      <c r="D98">
        <v>10</v>
      </c>
      <c r="E98">
        <v>0.8</v>
      </c>
      <c r="F98" t="s">
        <v>182</v>
      </c>
      <c r="G98" t="s">
        <v>183</v>
      </c>
      <c r="H98" t="s">
        <v>231</v>
      </c>
      <c r="I98">
        <v>1</v>
      </c>
      <c r="J98" t="s">
        <v>409</v>
      </c>
    </row>
    <row r="99" spans="1:10" x14ac:dyDescent="0.25">
      <c r="A99">
        <v>5</v>
      </c>
      <c r="B99">
        <v>1</v>
      </c>
      <c r="C99" t="s">
        <v>291</v>
      </c>
      <c r="D99">
        <v>13</v>
      </c>
      <c r="E99">
        <v>0.7</v>
      </c>
      <c r="F99" t="s">
        <v>182</v>
      </c>
      <c r="G99" t="s">
        <v>183</v>
      </c>
      <c r="H99" t="s">
        <v>231</v>
      </c>
      <c r="I99">
        <v>1</v>
      </c>
      <c r="J99" t="s">
        <v>406</v>
      </c>
    </row>
    <row r="100" spans="1:10" x14ac:dyDescent="0.25">
      <c r="A100">
        <v>5</v>
      </c>
      <c r="B100">
        <v>2</v>
      </c>
      <c r="C100" t="s">
        <v>292</v>
      </c>
      <c r="D100">
        <v>17</v>
      </c>
      <c r="E100">
        <v>0.7</v>
      </c>
      <c r="F100" t="s">
        <v>182</v>
      </c>
      <c r="G100" t="s">
        <v>177</v>
      </c>
      <c r="H100" t="s">
        <v>231</v>
      </c>
      <c r="I100">
        <v>1</v>
      </c>
      <c r="J100" t="s">
        <v>406</v>
      </c>
    </row>
    <row r="101" spans="1:10" x14ac:dyDescent="0.25">
      <c r="A101">
        <v>5</v>
      </c>
      <c r="B101">
        <v>3</v>
      </c>
      <c r="C101" t="s">
        <v>293</v>
      </c>
      <c r="D101">
        <v>18</v>
      </c>
      <c r="E101">
        <v>0.7</v>
      </c>
      <c r="F101" t="s">
        <v>182</v>
      </c>
      <c r="G101" t="s">
        <v>183</v>
      </c>
      <c r="H101" t="s">
        <v>231</v>
      </c>
      <c r="I101">
        <v>1</v>
      </c>
      <c r="J101" t="s">
        <v>406</v>
      </c>
    </row>
    <row r="102" spans="1:10" x14ac:dyDescent="0.25">
      <c r="A102">
        <v>5</v>
      </c>
      <c r="B102">
        <v>4</v>
      </c>
      <c r="C102" t="s">
        <v>290</v>
      </c>
      <c r="D102">
        <v>11</v>
      </c>
      <c r="E102">
        <v>0.7</v>
      </c>
      <c r="F102" t="s">
        <v>182</v>
      </c>
      <c r="G102" t="s">
        <v>183</v>
      </c>
      <c r="H102" t="s">
        <v>231</v>
      </c>
      <c r="I102">
        <v>1</v>
      </c>
      <c r="J102" t="s">
        <v>406</v>
      </c>
    </row>
    <row r="103" spans="1:10" x14ac:dyDescent="0.25">
      <c r="A103">
        <v>5</v>
      </c>
      <c r="B103">
        <v>5</v>
      </c>
      <c r="C103" t="s">
        <v>289</v>
      </c>
      <c r="D103">
        <v>19</v>
      </c>
      <c r="E103">
        <v>0.7</v>
      </c>
      <c r="F103" t="s">
        <v>182</v>
      </c>
      <c r="G103" t="s">
        <v>186</v>
      </c>
      <c r="H103" t="s">
        <v>231</v>
      </c>
      <c r="I103">
        <v>1</v>
      </c>
      <c r="J103" t="s">
        <v>406</v>
      </c>
    </row>
    <row r="104" spans="1:10" x14ac:dyDescent="0.25">
      <c r="A104">
        <v>5</v>
      </c>
      <c r="B104">
        <v>6</v>
      </c>
      <c r="C104" t="s">
        <v>288</v>
      </c>
      <c r="D104">
        <v>4</v>
      </c>
      <c r="E104">
        <v>0.7</v>
      </c>
      <c r="F104" t="s">
        <v>182</v>
      </c>
      <c r="G104" s="1" t="s">
        <v>183</v>
      </c>
      <c r="H104" t="s">
        <v>231</v>
      </c>
      <c r="I104">
        <v>1</v>
      </c>
      <c r="J104" t="s">
        <v>406</v>
      </c>
    </row>
    <row r="105" spans="1:10" x14ac:dyDescent="0.25">
      <c r="A105">
        <v>5</v>
      </c>
      <c r="B105">
        <v>7</v>
      </c>
      <c r="C105" t="s">
        <v>287</v>
      </c>
      <c r="D105">
        <v>9</v>
      </c>
      <c r="E105">
        <v>0.7</v>
      </c>
      <c r="F105" t="s">
        <v>182</v>
      </c>
      <c r="G105" t="s">
        <v>177</v>
      </c>
      <c r="H105" t="s">
        <v>231</v>
      </c>
      <c r="I105">
        <v>1</v>
      </c>
      <c r="J105" t="s">
        <v>406</v>
      </c>
    </row>
    <row r="106" spans="1:10" x14ac:dyDescent="0.25">
      <c r="A106">
        <v>5</v>
      </c>
      <c r="B106">
        <v>8</v>
      </c>
      <c r="C106" t="s">
        <v>286</v>
      </c>
      <c r="D106">
        <v>8</v>
      </c>
      <c r="E106">
        <v>0.7</v>
      </c>
      <c r="F106" t="s">
        <v>182</v>
      </c>
      <c r="G106" t="s">
        <v>177</v>
      </c>
      <c r="H106" t="s">
        <v>231</v>
      </c>
      <c r="I106">
        <v>1</v>
      </c>
      <c r="J106" t="s">
        <v>406</v>
      </c>
    </row>
    <row r="107" spans="1:10" x14ac:dyDescent="0.25">
      <c r="A107">
        <v>5</v>
      </c>
      <c r="B107">
        <v>9</v>
      </c>
      <c r="C107" t="s">
        <v>285</v>
      </c>
      <c r="D107">
        <v>4</v>
      </c>
      <c r="E107">
        <v>0.7</v>
      </c>
      <c r="F107" t="s">
        <v>182</v>
      </c>
      <c r="G107" s="1" t="s">
        <v>183</v>
      </c>
      <c r="H107" s="1" t="s">
        <v>231</v>
      </c>
      <c r="I107">
        <v>1</v>
      </c>
      <c r="J107" t="s">
        <v>406</v>
      </c>
    </row>
    <row r="108" spans="1:10" x14ac:dyDescent="0.25">
      <c r="A108">
        <v>5</v>
      </c>
      <c r="B108">
        <v>10</v>
      </c>
      <c r="C108" t="s">
        <v>184</v>
      </c>
      <c r="D108">
        <v>11</v>
      </c>
      <c r="E108">
        <v>0.7</v>
      </c>
      <c r="F108" t="s">
        <v>182</v>
      </c>
      <c r="G108" t="s">
        <v>177</v>
      </c>
      <c r="H108" t="s">
        <v>231</v>
      </c>
      <c r="I108">
        <v>1</v>
      </c>
      <c r="J108" t="s">
        <v>406</v>
      </c>
    </row>
    <row r="109" spans="1:10" x14ac:dyDescent="0.25">
      <c r="A109">
        <v>5</v>
      </c>
      <c r="B109">
        <v>11</v>
      </c>
      <c r="C109" t="s">
        <v>185</v>
      </c>
      <c r="D109">
        <v>7</v>
      </c>
      <c r="E109">
        <v>0.7</v>
      </c>
      <c r="F109" t="s">
        <v>182</v>
      </c>
      <c r="G109" t="s">
        <v>177</v>
      </c>
      <c r="H109" t="s">
        <v>231</v>
      </c>
      <c r="I109">
        <v>1</v>
      </c>
      <c r="J109" t="s">
        <v>406</v>
      </c>
    </row>
    <row r="110" spans="1:10" s="2" customFormat="1" x14ac:dyDescent="0.25">
      <c r="A110" s="2">
        <v>6</v>
      </c>
      <c r="B110" s="2">
        <v>1</v>
      </c>
      <c r="C110" t="s">
        <v>316</v>
      </c>
      <c r="D110" s="2">
        <v>9</v>
      </c>
      <c r="E110" s="2">
        <v>0.7</v>
      </c>
      <c r="F110" s="2">
        <v>8</v>
      </c>
      <c r="G110" t="s">
        <v>177</v>
      </c>
      <c r="H110" t="s">
        <v>231</v>
      </c>
      <c r="I110" s="2">
        <v>2</v>
      </c>
      <c r="J110" s="2" t="s">
        <v>406</v>
      </c>
    </row>
    <row r="111" spans="1:10" s="2" customFormat="1" x14ac:dyDescent="0.25">
      <c r="A111" s="2">
        <v>6</v>
      </c>
      <c r="B111" s="2">
        <v>2</v>
      </c>
      <c r="C111" t="s">
        <v>317</v>
      </c>
      <c r="D111" s="2">
        <v>5</v>
      </c>
      <c r="E111" s="2">
        <v>0.7</v>
      </c>
      <c r="F111" s="2">
        <v>6</v>
      </c>
      <c r="G111" s="1" t="s">
        <v>183</v>
      </c>
      <c r="H111" t="s">
        <v>231</v>
      </c>
      <c r="I111" s="2">
        <v>2</v>
      </c>
      <c r="J111" s="2" t="s">
        <v>406</v>
      </c>
    </row>
    <row r="112" spans="1:10" s="2" customFormat="1" x14ac:dyDescent="0.25">
      <c r="A112" s="2">
        <v>6</v>
      </c>
      <c r="B112" s="2">
        <v>3</v>
      </c>
      <c r="C112" t="s">
        <v>318</v>
      </c>
      <c r="D112" s="2">
        <v>8</v>
      </c>
      <c r="E112" s="2">
        <v>0.7</v>
      </c>
      <c r="F112" s="2" t="s">
        <v>182</v>
      </c>
      <c r="G112" s="1" t="s">
        <v>183</v>
      </c>
      <c r="H112" t="s">
        <v>231</v>
      </c>
      <c r="I112" s="2">
        <v>2</v>
      </c>
      <c r="J112" s="2" t="s">
        <v>406</v>
      </c>
    </row>
    <row r="113" spans="1:10" s="2" customFormat="1" x14ac:dyDescent="0.25">
      <c r="A113" s="2">
        <v>6</v>
      </c>
      <c r="B113" s="2">
        <v>4</v>
      </c>
      <c r="C113" t="s">
        <v>319</v>
      </c>
      <c r="D113" s="2">
        <v>8</v>
      </c>
      <c r="E113" s="2">
        <v>0.7</v>
      </c>
      <c r="F113" s="2" t="s">
        <v>182</v>
      </c>
      <c r="G113" s="1" t="s">
        <v>183</v>
      </c>
      <c r="H113" t="s">
        <v>231</v>
      </c>
      <c r="I113" s="2">
        <v>2</v>
      </c>
      <c r="J113" s="2" t="s">
        <v>406</v>
      </c>
    </row>
    <row r="114" spans="1:10" s="2" customFormat="1" x14ac:dyDescent="0.25">
      <c r="A114" s="2">
        <v>6</v>
      </c>
      <c r="B114" s="2">
        <v>5</v>
      </c>
      <c r="C114" t="s">
        <v>320</v>
      </c>
      <c r="D114" s="2">
        <v>3</v>
      </c>
      <c r="E114" s="2">
        <v>0.7</v>
      </c>
      <c r="F114" s="2" t="s">
        <v>182</v>
      </c>
      <c r="G114" s="1" t="s">
        <v>183</v>
      </c>
      <c r="H114" t="s">
        <v>231</v>
      </c>
      <c r="I114" s="2">
        <v>2</v>
      </c>
      <c r="J114" s="2" t="s">
        <v>406</v>
      </c>
    </row>
    <row r="115" spans="1:10" s="2" customFormat="1" x14ac:dyDescent="0.25">
      <c r="A115" s="2">
        <v>6</v>
      </c>
      <c r="B115" s="2">
        <v>6</v>
      </c>
      <c r="C115" t="s">
        <v>321</v>
      </c>
      <c r="D115" s="2">
        <v>10</v>
      </c>
      <c r="E115" s="2">
        <v>0.7</v>
      </c>
      <c r="F115" s="2">
        <v>8</v>
      </c>
      <c r="G115" s="1" t="s">
        <v>183</v>
      </c>
      <c r="H115" t="s">
        <v>231</v>
      </c>
      <c r="I115" s="2">
        <v>2</v>
      </c>
      <c r="J115" s="2" t="s">
        <v>406</v>
      </c>
    </row>
    <row r="116" spans="1:10" s="2" customFormat="1" x14ac:dyDescent="0.25">
      <c r="A116" s="2">
        <v>6</v>
      </c>
      <c r="B116" s="2">
        <v>7</v>
      </c>
      <c r="C116" t="s">
        <v>323</v>
      </c>
      <c r="D116" s="2">
        <v>8</v>
      </c>
      <c r="E116" s="2">
        <v>0.7</v>
      </c>
      <c r="F116" s="2">
        <v>8</v>
      </c>
      <c r="G116" s="1" t="s">
        <v>183</v>
      </c>
      <c r="H116" s="1" t="s">
        <v>231</v>
      </c>
      <c r="I116" s="2">
        <v>2</v>
      </c>
      <c r="J116" s="2" t="s">
        <v>406</v>
      </c>
    </row>
    <row r="117" spans="1:10" s="2" customFormat="1" x14ac:dyDescent="0.25">
      <c r="A117" s="2">
        <v>6</v>
      </c>
      <c r="B117" s="2">
        <v>8</v>
      </c>
      <c r="C117" t="s">
        <v>322</v>
      </c>
      <c r="D117" s="2">
        <v>5</v>
      </c>
      <c r="E117" s="2">
        <v>0.7</v>
      </c>
      <c r="F117" s="2">
        <v>6</v>
      </c>
      <c r="G117" s="1" t="s">
        <v>183</v>
      </c>
      <c r="H117" t="s">
        <v>231</v>
      </c>
      <c r="I117" s="2">
        <v>2</v>
      </c>
      <c r="J117" s="2" t="s">
        <v>406</v>
      </c>
    </row>
    <row r="118" spans="1:10" s="2" customFormat="1" x14ac:dyDescent="0.25">
      <c r="A118" s="2">
        <v>6</v>
      </c>
      <c r="B118" s="2">
        <v>9</v>
      </c>
      <c r="C118" t="s">
        <v>324</v>
      </c>
      <c r="D118" s="2">
        <v>10</v>
      </c>
      <c r="E118" s="2">
        <v>0.8</v>
      </c>
      <c r="F118" s="2">
        <v>12</v>
      </c>
      <c r="G118" s="1" t="s">
        <v>183</v>
      </c>
      <c r="H118" t="s">
        <v>231</v>
      </c>
      <c r="I118" s="2">
        <v>2</v>
      </c>
      <c r="J118" s="2" t="s">
        <v>406</v>
      </c>
    </row>
    <row r="119" spans="1:10" s="2" customFormat="1" x14ac:dyDescent="0.25">
      <c r="A119" s="2">
        <v>6</v>
      </c>
      <c r="B119" s="2">
        <v>10</v>
      </c>
      <c r="C119" t="s">
        <v>325</v>
      </c>
      <c r="D119" s="2">
        <v>6</v>
      </c>
      <c r="E119" s="2">
        <v>0.8</v>
      </c>
      <c r="F119" s="2">
        <v>8</v>
      </c>
      <c r="G119" s="2" t="s">
        <v>177</v>
      </c>
      <c r="H119" t="s">
        <v>231</v>
      </c>
      <c r="I119" s="2">
        <v>2</v>
      </c>
      <c r="J119" s="2" t="s">
        <v>406</v>
      </c>
    </row>
    <row r="120" spans="1:10" s="2" customFormat="1" x14ac:dyDescent="0.25">
      <c r="A120" s="2">
        <v>6</v>
      </c>
      <c r="B120" s="2">
        <v>11</v>
      </c>
      <c r="C120" t="s">
        <v>326</v>
      </c>
      <c r="D120" s="2">
        <v>6</v>
      </c>
      <c r="E120" s="2">
        <v>0.7</v>
      </c>
      <c r="F120" s="2">
        <v>10</v>
      </c>
      <c r="G120" s="1" t="s">
        <v>183</v>
      </c>
      <c r="H120" t="s">
        <v>231</v>
      </c>
      <c r="I120" s="2">
        <v>2</v>
      </c>
      <c r="J120" s="2" t="s">
        <v>406</v>
      </c>
    </row>
    <row r="121" spans="1:10" s="2" customFormat="1" x14ac:dyDescent="0.25">
      <c r="A121" s="2">
        <v>6</v>
      </c>
      <c r="B121" s="2">
        <v>12</v>
      </c>
      <c r="C121" t="s">
        <v>328</v>
      </c>
      <c r="D121" s="2">
        <v>6</v>
      </c>
      <c r="E121" s="2">
        <v>0.7</v>
      </c>
      <c r="F121" s="2" t="s">
        <v>182</v>
      </c>
      <c r="G121" s="1" t="s">
        <v>183</v>
      </c>
      <c r="H121" t="s">
        <v>231</v>
      </c>
      <c r="I121" s="2">
        <v>2</v>
      </c>
      <c r="J121" s="2" t="s">
        <v>406</v>
      </c>
    </row>
    <row r="122" spans="1:10" s="2" customFormat="1" x14ac:dyDescent="0.25">
      <c r="A122" s="2">
        <v>6</v>
      </c>
      <c r="B122" s="2">
        <v>13</v>
      </c>
      <c r="C122" t="s">
        <v>327</v>
      </c>
      <c r="D122" s="2">
        <v>6</v>
      </c>
      <c r="E122" s="2">
        <v>0.7</v>
      </c>
      <c r="F122" s="2" t="s">
        <v>182</v>
      </c>
      <c r="G122" s="1" t="s">
        <v>183</v>
      </c>
      <c r="H122" t="s">
        <v>231</v>
      </c>
      <c r="I122" s="2">
        <v>2</v>
      </c>
      <c r="J122" s="2" t="s">
        <v>406</v>
      </c>
    </row>
    <row r="123" spans="1:10" s="2" customFormat="1" x14ac:dyDescent="0.25">
      <c r="A123" s="2">
        <v>6</v>
      </c>
      <c r="B123" s="2">
        <v>14</v>
      </c>
      <c r="C123" t="s">
        <v>330</v>
      </c>
      <c r="D123" s="2">
        <v>7</v>
      </c>
      <c r="E123" s="2">
        <v>0.7</v>
      </c>
      <c r="F123" s="2" t="s">
        <v>182</v>
      </c>
      <c r="G123" s="2" t="s">
        <v>177</v>
      </c>
      <c r="H123" t="s">
        <v>231</v>
      </c>
      <c r="I123" s="2">
        <v>2</v>
      </c>
      <c r="J123" s="2" t="s">
        <v>406</v>
      </c>
    </row>
    <row r="124" spans="1:10" s="2" customFormat="1" x14ac:dyDescent="0.25">
      <c r="A124" s="2">
        <v>6</v>
      </c>
      <c r="B124" s="2">
        <v>15</v>
      </c>
      <c r="C124" t="s">
        <v>331</v>
      </c>
      <c r="D124" s="2">
        <v>12</v>
      </c>
      <c r="E124" s="2">
        <v>0.7</v>
      </c>
      <c r="F124" s="2" t="s">
        <v>182</v>
      </c>
      <c r="G124" s="2" t="s">
        <v>177</v>
      </c>
      <c r="H124" t="s">
        <v>231</v>
      </c>
      <c r="I124" s="2">
        <v>2</v>
      </c>
      <c r="J124" s="2" t="s">
        <v>406</v>
      </c>
    </row>
    <row r="125" spans="1:10" s="2" customFormat="1" x14ac:dyDescent="0.25">
      <c r="A125" s="2">
        <v>6</v>
      </c>
      <c r="B125" s="2">
        <v>16</v>
      </c>
      <c r="C125" t="s">
        <v>329</v>
      </c>
      <c r="D125" s="2">
        <v>8</v>
      </c>
      <c r="E125" s="2">
        <v>0.7</v>
      </c>
      <c r="F125" s="2" t="s">
        <v>182</v>
      </c>
      <c r="G125" s="3" t="s">
        <v>183</v>
      </c>
      <c r="H125" s="1" t="s">
        <v>231</v>
      </c>
      <c r="I125" s="2">
        <v>2</v>
      </c>
      <c r="J125" s="2" t="s">
        <v>406</v>
      </c>
    </row>
    <row r="126" spans="1:10" x14ac:dyDescent="0.25">
      <c r="A126">
        <v>7</v>
      </c>
      <c r="B126">
        <v>1</v>
      </c>
      <c r="C126" t="s">
        <v>284</v>
      </c>
      <c r="D126">
        <v>11</v>
      </c>
      <c r="E126">
        <v>0.7</v>
      </c>
      <c r="F126">
        <v>18</v>
      </c>
      <c r="G126" t="s">
        <v>177</v>
      </c>
      <c r="H126" t="s">
        <v>231</v>
      </c>
      <c r="I126">
        <v>1</v>
      </c>
      <c r="J126" t="s">
        <v>406</v>
      </c>
    </row>
    <row r="127" spans="1:10" x14ac:dyDescent="0.25">
      <c r="A127">
        <v>7</v>
      </c>
      <c r="B127">
        <v>2</v>
      </c>
      <c r="C127" t="s">
        <v>283</v>
      </c>
      <c r="D127">
        <v>4</v>
      </c>
      <c r="E127">
        <v>0.7</v>
      </c>
      <c r="F127" t="s">
        <v>182</v>
      </c>
      <c r="G127" t="s">
        <v>183</v>
      </c>
      <c r="H127" t="s">
        <v>231</v>
      </c>
      <c r="I127">
        <v>1</v>
      </c>
      <c r="J127" t="s">
        <v>406</v>
      </c>
    </row>
    <row r="128" spans="1:10" x14ac:dyDescent="0.25">
      <c r="A128">
        <v>7</v>
      </c>
      <c r="B128">
        <v>3</v>
      </c>
      <c r="C128" t="s">
        <v>282</v>
      </c>
      <c r="D128">
        <v>6</v>
      </c>
      <c r="E128">
        <v>0.7</v>
      </c>
      <c r="F128">
        <v>10</v>
      </c>
      <c r="G128" t="s">
        <v>183</v>
      </c>
      <c r="H128" t="s">
        <v>231</v>
      </c>
      <c r="I128">
        <v>1</v>
      </c>
      <c r="J128" t="s">
        <v>406</v>
      </c>
    </row>
    <row r="129" spans="1:10" s="2" customFormat="1" x14ac:dyDescent="0.25">
      <c r="A129" s="2">
        <v>8</v>
      </c>
      <c r="B129" s="2">
        <v>1</v>
      </c>
      <c r="C129" s="2" t="s">
        <v>382</v>
      </c>
      <c r="D129" s="2">
        <v>8</v>
      </c>
      <c r="E129" s="2">
        <v>0.7</v>
      </c>
      <c r="F129" s="2" t="s">
        <v>182</v>
      </c>
      <c r="G129" s="2" t="s">
        <v>186</v>
      </c>
      <c r="H129" s="2" t="s">
        <v>230</v>
      </c>
      <c r="I129" s="2">
        <v>2</v>
      </c>
      <c r="J129" s="2" t="s">
        <v>406</v>
      </c>
    </row>
    <row r="130" spans="1:10" s="2" customFormat="1" x14ac:dyDescent="0.25">
      <c r="A130" s="2">
        <v>8</v>
      </c>
      <c r="B130" s="2">
        <v>2</v>
      </c>
      <c r="C130" s="2" t="s">
        <v>389</v>
      </c>
      <c r="D130" s="2">
        <v>19</v>
      </c>
      <c r="E130" s="2">
        <v>0.8</v>
      </c>
      <c r="F130" s="2" t="s">
        <v>182</v>
      </c>
      <c r="G130" s="2" t="s">
        <v>187</v>
      </c>
      <c r="H130" s="2" t="s">
        <v>231</v>
      </c>
      <c r="I130" s="2">
        <v>2</v>
      </c>
      <c r="J130" s="2" t="s">
        <v>406</v>
      </c>
    </row>
    <row r="131" spans="1:10" s="2" customFormat="1" x14ac:dyDescent="0.25">
      <c r="A131" s="2">
        <v>8</v>
      </c>
      <c r="B131" s="2">
        <v>3</v>
      </c>
      <c r="C131" s="2" t="s">
        <v>390</v>
      </c>
      <c r="D131" s="2">
        <v>18</v>
      </c>
      <c r="E131" s="2">
        <v>0.65</v>
      </c>
      <c r="F131" s="2" t="s">
        <v>182</v>
      </c>
      <c r="G131" s="2" t="s">
        <v>393</v>
      </c>
      <c r="H131" t="s">
        <v>231</v>
      </c>
      <c r="I131" s="2">
        <v>2</v>
      </c>
      <c r="J131" s="2" t="s">
        <v>406</v>
      </c>
    </row>
    <row r="132" spans="1:10" s="2" customFormat="1" x14ac:dyDescent="0.25">
      <c r="A132" s="2">
        <v>8</v>
      </c>
      <c r="B132" s="2">
        <v>4</v>
      </c>
      <c r="C132" s="2" t="s">
        <v>391</v>
      </c>
      <c r="D132" s="2">
        <v>11</v>
      </c>
      <c r="E132" s="2">
        <v>0.8</v>
      </c>
      <c r="F132" s="2" t="s">
        <v>182</v>
      </c>
      <c r="G132" s="2" t="s">
        <v>183</v>
      </c>
      <c r="H132" t="s">
        <v>231</v>
      </c>
      <c r="I132" s="2">
        <v>2</v>
      </c>
      <c r="J132" s="2" t="s">
        <v>406</v>
      </c>
    </row>
    <row r="133" spans="1:10" s="2" customFormat="1" x14ac:dyDescent="0.25">
      <c r="A133" s="2">
        <v>8</v>
      </c>
      <c r="B133" s="2">
        <v>5</v>
      </c>
      <c r="C133" s="2" t="s">
        <v>388</v>
      </c>
      <c r="D133" s="2">
        <v>27</v>
      </c>
      <c r="E133" s="2">
        <v>0.75</v>
      </c>
      <c r="F133" s="2" t="s">
        <v>182</v>
      </c>
      <c r="G133" s="2" t="s">
        <v>393</v>
      </c>
      <c r="H133" s="1" t="s">
        <v>231</v>
      </c>
      <c r="I133" s="2">
        <v>2</v>
      </c>
      <c r="J133" s="2" t="s">
        <v>406</v>
      </c>
    </row>
    <row r="134" spans="1:10" s="2" customFormat="1" x14ac:dyDescent="0.25">
      <c r="A134" s="2">
        <v>8</v>
      </c>
      <c r="B134" s="2">
        <v>6</v>
      </c>
      <c r="C134" s="2" t="s">
        <v>387</v>
      </c>
      <c r="D134" s="2">
        <v>17</v>
      </c>
      <c r="E134" s="2">
        <v>0.7</v>
      </c>
      <c r="F134" s="2" t="s">
        <v>182</v>
      </c>
      <c r="G134" s="2" t="s">
        <v>183</v>
      </c>
      <c r="H134" t="s">
        <v>231</v>
      </c>
      <c r="I134" s="2">
        <v>2</v>
      </c>
      <c r="J134" s="2" t="s">
        <v>406</v>
      </c>
    </row>
    <row r="135" spans="1:10" s="2" customFormat="1" x14ac:dyDescent="0.25">
      <c r="A135" s="2">
        <v>8</v>
      </c>
      <c r="B135" s="2">
        <v>7</v>
      </c>
      <c r="C135" s="2" t="s">
        <v>386</v>
      </c>
      <c r="D135" s="2">
        <v>15</v>
      </c>
      <c r="E135" s="2">
        <v>0.7</v>
      </c>
      <c r="F135" s="2" t="s">
        <v>182</v>
      </c>
      <c r="G135" s="2" t="s">
        <v>183</v>
      </c>
      <c r="H135" t="s">
        <v>231</v>
      </c>
      <c r="I135" s="2">
        <v>2</v>
      </c>
      <c r="J135" s="2" t="s">
        <v>406</v>
      </c>
    </row>
    <row r="136" spans="1:10" s="2" customFormat="1" x14ac:dyDescent="0.25">
      <c r="A136" s="2">
        <v>8</v>
      </c>
      <c r="B136" s="2">
        <v>8</v>
      </c>
      <c r="C136" s="2" t="s">
        <v>385</v>
      </c>
      <c r="D136" s="2">
        <v>18</v>
      </c>
      <c r="E136" s="2">
        <v>0.75</v>
      </c>
      <c r="F136" s="2" t="s">
        <v>182</v>
      </c>
      <c r="G136" s="2" t="s">
        <v>183</v>
      </c>
      <c r="H136" t="s">
        <v>231</v>
      </c>
      <c r="I136" s="2">
        <v>2</v>
      </c>
      <c r="J136" s="2" t="s">
        <v>406</v>
      </c>
    </row>
    <row r="137" spans="1:10" s="2" customFormat="1" x14ac:dyDescent="0.25">
      <c r="A137" s="2">
        <v>8</v>
      </c>
      <c r="B137" s="2">
        <v>9</v>
      </c>
      <c r="C137" s="2" t="s">
        <v>384</v>
      </c>
      <c r="D137" s="2">
        <v>11</v>
      </c>
      <c r="E137" s="2">
        <v>0.7</v>
      </c>
      <c r="F137" s="2" t="s">
        <v>182</v>
      </c>
      <c r="G137" s="2" t="s">
        <v>186</v>
      </c>
      <c r="H137" t="s">
        <v>231</v>
      </c>
      <c r="I137" s="2">
        <v>2</v>
      </c>
      <c r="J137" s="2" t="s">
        <v>406</v>
      </c>
    </row>
    <row r="138" spans="1:10" s="2" customFormat="1" x14ac:dyDescent="0.25">
      <c r="A138" s="2">
        <v>8</v>
      </c>
      <c r="B138" s="2">
        <v>10</v>
      </c>
      <c r="C138" s="2" t="s">
        <v>383</v>
      </c>
      <c r="D138" s="2">
        <v>10</v>
      </c>
      <c r="E138" s="2">
        <v>0.7</v>
      </c>
      <c r="F138" s="2" t="s">
        <v>182</v>
      </c>
      <c r="G138" s="2" t="s">
        <v>183</v>
      </c>
      <c r="H138" t="s">
        <v>231</v>
      </c>
      <c r="I138" s="2">
        <v>2</v>
      </c>
      <c r="J138" s="2" t="s">
        <v>406</v>
      </c>
    </row>
    <row r="139" spans="1:10" s="2" customFormat="1" x14ac:dyDescent="0.25">
      <c r="A139" s="2">
        <v>8</v>
      </c>
      <c r="B139" s="2">
        <v>11</v>
      </c>
      <c r="C139" s="2" t="s">
        <v>392</v>
      </c>
      <c r="D139" s="2">
        <v>6</v>
      </c>
      <c r="E139" s="2">
        <v>0.7</v>
      </c>
      <c r="F139" s="2" t="s">
        <v>182</v>
      </c>
      <c r="G139" s="2" t="s">
        <v>183</v>
      </c>
      <c r="H139" s="1" t="s">
        <v>231</v>
      </c>
      <c r="I139" s="2">
        <v>2</v>
      </c>
      <c r="J139" t="s">
        <v>406</v>
      </c>
    </row>
    <row r="140" spans="1:10" x14ac:dyDescent="0.25">
      <c r="A140">
        <v>9</v>
      </c>
      <c r="B140">
        <v>1</v>
      </c>
      <c r="C140" t="s">
        <v>281</v>
      </c>
      <c r="D140">
        <v>12</v>
      </c>
      <c r="E140" s="2">
        <v>0.65</v>
      </c>
      <c r="F140">
        <v>15</v>
      </c>
      <c r="G140" t="s">
        <v>177</v>
      </c>
      <c r="H140" t="s">
        <v>232</v>
      </c>
      <c r="I140">
        <v>1</v>
      </c>
      <c r="J140" t="s">
        <v>406</v>
      </c>
    </row>
    <row r="141" spans="1:10" x14ac:dyDescent="0.25">
      <c r="A141">
        <v>9</v>
      </c>
      <c r="B141">
        <v>2</v>
      </c>
      <c r="C141" t="s">
        <v>280</v>
      </c>
      <c r="D141">
        <v>7</v>
      </c>
      <c r="E141" s="2">
        <v>0.65</v>
      </c>
      <c r="F141" t="s">
        <v>182</v>
      </c>
      <c r="G141" t="s">
        <v>186</v>
      </c>
      <c r="H141" t="s">
        <v>232</v>
      </c>
      <c r="I141">
        <v>1</v>
      </c>
      <c r="J141" t="s">
        <v>406</v>
      </c>
    </row>
    <row r="142" spans="1:10" x14ac:dyDescent="0.25">
      <c r="A142">
        <v>9</v>
      </c>
      <c r="B142">
        <v>3</v>
      </c>
      <c r="C142" t="s">
        <v>279</v>
      </c>
      <c r="D142">
        <v>5</v>
      </c>
      <c r="E142" s="2">
        <v>0.65</v>
      </c>
      <c r="F142" t="s">
        <v>182</v>
      </c>
      <c r="G142" t="s">
        <v>183</v>
      </c>
      <c r="H142" t="s">
        <v>232</v>
      </c>
      <c r="I142">
        <v>1</v>
      </c>
      <c r="J142" s="2" t="s">
        <v>406</v>
      </c>
    </row>
    <row r="143" spans="1:10" x14ac:dyDescent="0.25">
      <c r="A143">
        <v>9</v>
      </c>
      <c r="B143">
        <v>4</v>
      </c>
      <c r="C143" t="s">
        <v>278</v>
      </c>
      <c r="D143">
        <v>4</v>
      </c>
      <c r="E143" s="2">
        <v>0.65</v>
      </c>
      <c r="F143">
        <v>8</v>
      </c>
      <c r="G143" t="s">
        <v>183</v>
      </c>
      <c r="H143" t="s">
        <v>232</v>
      </c>
      <c r="I143">
        <v>1</v>
      </c>
      <c r="J143" s="2" t="s">
        <v>406</v>
      </c>
    </row>
    <row r="144" spans="1:10" x14ac:dyDescent="0.25">
      <c r="A144">
        <v>9</v>
      </c>
      <c r="B144">
        <v>5</v>
      </c>
      <c r="C144" t="s">
        <v>277</v>
      </c>
      <c r="D144">
        <v>3</v>
      </c>
      <c r="E144" s="2">
        <v>0.65</v>
      </c>
      <c r="F144">
        <v>6</v>
      </c>
      <c r="G144" t="s">
        <v>177</v>
      </c>
      <c r="H144" t="s">
        <v>232</v>
      </c>
      <c r="I144">
        <v>1</v>
      </c>
      <c r="J144" s="2" t="s">
        <v>406</v>
      </c>
    </row>
    <row r="145" spans="1:10" x14ac:dyDescent="0.25">
      <c r="A145">
        <v>9</v>
      </c>
      <c r="B145">
        <v>6</v>
      </c>
      <c r="C145" t="s">
        <v>276</v>
      </c>
      <c r="D145">
        <v>4</v>
      </c>
      <c r="E145" s="2">
        <v>0.65</v>
      </c>
      <c r="F145">
        <v>7</v>
      </c>
      <c r="G145" t="s">
        <v>183</v>
      </c>
      <c r="H145" t="s">
        <v>232</v>
      </c>
      <c r="I145">
        <v>1</v>
      </c>
      <c r="J145" s="2" t="s">
        <v>406</v>
      </c>
    </row>
    <row r="146" spans="1:10" x14ac:dyDescent="0.25">
      <c r="A146">
        <v>9</v>
      </c>
      <c r="B146">
        <v>7</v>
      </c>
      <c r="C146" t="s">
        <v>275</v>
      </c>
      <c r="D146">
        <v>11</v>
      </c>
      <c r="E146" s="2">
        <v>0.65</v>
      </c>
      <c r="F146" t="s">
        <v>182</v>
      </c>
      <c r="G146" t="s">
        <v>183</v>
      </c>
      <c r="H146" t="s">
        <v>232</v>
      </c>
      <c r="I146">
        <v>1</v>
      </c>
      <c r="J146" s="2" t="s">
        <v>406</v>
      </c>
    </row>
    <row r="147" spans="1:10" x14ac:dyDescent="0.25">
      <c r="A147">
        <v>9</v>
      </c>
      <c r="B147">
        <v>8</v>
      </c>
      <c r="C147" t="s">
        <v>274</v>
      </c>
      <c r="D147">
        <v>11</v>
      </c>
      <c r="E147" s="2">
        <v>0.65</v>
      </c>
      <c r="F147">
        <v>13</v>
      </c>
      <c r="G147" t="s">
        <v>177</v>
      </c>
      <c r="H147" t="s">
        <v>232</v>
      </c>
      <c r="I147">
        <v>1</v>
      </c>
      <c r="J147" s="2" t="s">
        <v>406</v>
      </c>
    </row>
    <row r="148" spans="1:10" x14ac:dyDescent="0.25">
      <c r="A148">
        <v>9</v>
      </c>
      <c r="B148">
        <v>9</v>
      </c>
      <c r="C148" t="s">
        <v>273</v>
      </c>
      <c r="D148">
        <v>3</v>
      </c>
      <c r="E148" s="2">
        <v>0.65</v>
      </c>
      <c r="F148">
        <v>4</v>
      </c>
      <c r="G148" t="s">
        <v>183</v>
      </c>
      <c r="H148" t="s">
        <v>232</v>
      </c>
      <c r="I148">
        <v>1</v>
      </c>
      <c r="J148" s="2" t="s">
        <v>406</v>
      </c>
    </row>
    <row r="149" spans="1:10" x14ac:dyDescent="0.25">
      <c r="A149">
        <v>9</v>
      </c>
      <c r="B149">
        <v>10</v>
      </c>
      <c r="C149" t="s">
        <v>188</v>
      </c>
      <c r="D149">
        <v>6</v>
      </c>
      <c r="E149" s="2">
        <v>0.65</v>
      </c>
      <c r="F149">
        <v>8</v>
      </c>
      <c r="G149" t="s">
        <v>183</v>
      </c>
      <c r="H149" t="s">
        <v>232</v>
      </c>
      <c r="I149">
        <v>1</v>
      </c>
      <c r="J149" s="2" t="s">
        <v>406</v>
      </c>
    </row>
    <row r="150" spans="1:10" x14ac:dyDescent="0.25">
      <c r="A150">
        <v>9</v>
      </c>
      <c r="B150">
        <v>11</v>
      </c>
      <c r="C150" t="s">
        <v>189</v>
      </c>
      <c r="D150">
        <v>29</v>
      </c>
      <c r="E150" s="2">
        <v>0.65</v>
      </c>
      <c r="F150">
        <v>31</v>
      </c>
      <c r="G150" t="s">
        <v>187</v>
      </c>
      <c r="H150" t="s">
        <v>233</v>
      </c>
      <c r="I150">
        <v>1</v>
      </c>
      <c r="J150" s="2" t="s">
        <v>406</v>
      </c>
    </row>
    <row r="151" spans="1:10" x14ac:dyDescent="0.25">
      <c r="A151">
        <v>9</v>
      </c>
      <c r="B151">
        <v>12</v>
      </c>
      <c r="C151" t="s">
        <v>190</v>
      </c>
      <c r="D151">
        <v>14</v>
      </c>
      <c r="E151" s="2">
        <v>0.65</v>
      </c>
      <c r="F151">
        <v>22</v>
      </c>
      <c r="G151" t="s">
        <v>183</v>
      </c>
      <c r="H151" t="s">
        <v>233</v>
      </c>
      <c r="I151">
        <v>1</v>
      </c>
      <c r="J151" s="2" t="s">
        <v>406</v>
      </c>
    </row>
    <row r="152" spans="1:10" x14ac:dyDescent="0.25">
      <c r="A152">
        <v>9</v>
      </c>
      <c r="B152">
        <v>13</v>
      </c>
      <c r="C152" t="s">
        <v>191</v>
      </c>
      <c r="D152">
        <v>10</v>
      </c>
      <c r="E152" s="2">
        <v>0.65</v>
      </c>
      <c r="F152">
        <v>14</v>
      </c>
      <c r="G152" t="s">
        <v>183</v>
      </c>
      <c r="H152" t="s">
        <v>233</v>
      </c>
      <c r="I152">
        <v>1</v>
      </c>
      <c r="J152" t="s">
        <v>406</v>
      </c>
    </row>
    <row r="153" spans="1:10" x14ac:dyDescent="0.25">
      <c r="A153">
        <v>9</v>
      </c>
      <c r="B153">
        <v>14</v>
      </c>
      <c r="C153" t="s">
        <v>192</v>
      </c>
      <c r="D153">
        <v>7</v>
      </c>
      <c r="E153" s="2">
        <v>0.65</v>
      </c>
      <c r="F153">
        <v>9</v>
      </c>
      <c r="G153" t="s">
        <v>183</v>
      </c>
      <c r="H153" t="s">
        <v>233</v>
      </c>
      <c r="I153">
        <v>1</v>
      </c>
      <c r="J153" t="s">
        <v>406</v>
      </c>
    </row>
    <row r="154" spans="1:10" x14ac:dyDescent="0.25">
      <c r="A154">
        <v>9</v>
      </c>
      <c r="B154">
        <v>15</v>
      </c>
      <c r="C154" t="s">
        <v>193</v>
      </c>
      <c r="D154">
        <v>7</v>
      </c>
      <c r="E154" s="2">
        <v>0.65</v>
      </c>
      <c r="F154">
        <v>9</v>
      </c>
      <c r="G154" t="s">
        <v>183</v>
      </c>
      <c r="H154" t="s">
        <v>233</v>
      </c>
      <c r="I154">
        <v>1</v>
      </c>
      <c r="J154" t="s">
        <v>406</v>
      </c>
    </row>
    <row r="155" spans="1:10" x14ac:dyDescent="0.25">
      <c r="A155">
        <v>9</v>
      </c>
      <c r="B155">
        <v>16</v>
      </c>
      <c r="C155" t="s">
        <v>194</v>
      </c>
      <c r="D155">
        <v>8</v>
      </c>
      <c r="E155" s="2">
        <v>0.65</v>
      </c>
      <c r="F155">
        <v>13</v>
      </c>
      <c r="G155" t="s">
        <v>183</v>
      </c>
      <c r="H155" t="s">
        <v>233</v>
      </c>
      <c r="I155">
        <v>1</v>
      </c>
      <c r="J155" s="2" t="s">
        <v>406</v>
      </c>
    </row>
    <row r="156" spans="1:10" x14ac:dyDescent="0.25">
      <c r="A156">
        <v>9</v>
      </c>
      <c r="B156">
        <v>17</v>
      </c>
      <c r="C156" t="s">
        <v>195</v>
      </c>
      <c r="D156">
        <v>16</v>
      </c>
      <c r="E156" s="2">
        <v>0.65</v>
      </c>
      <c r="F156">
        <v>20</v>
      </c>
      <c r="G156" t="s">
        <v>183</v>
      </c>
      <c r="H156" t="s">
        <v>231</v>
      </c>
      <c r="I156">
        <v>1</v>
      </c>
      <c r="J156" s="2" t="s">
        <v>406</v>
      </c>
    </row>
    <row r="157" spans="1:10" x14ac:dyDescent="0.25">
      <c r="A157">
        <v>9</v>
      </c>
      <c r="B157">
        <v>18</v>
      </c>
      <c r="C157" t="s">
        <v>196</v>
      </c>
      <c r="D157">
        <v>6</v>
      </c>
      <c r="E157" s="2">
        <v>0.65</v>
      </c>
      <c r="F157">
        <v>12</v>
      </c>
      <c r="G157" t="s">
        <v>186</v>
      </c>
      <c r="H157" t="s">
        <v>231</v>
      </c>
      <c r="I157">
        <v>1</v>
      </c>
      <c r="J157" s="2" t="s">
        <v>406</v>
      </c>
    </row>
    <row r="158" spans="1:10" x14ac:dyDescent="0.25">
      <c r="A158">
        <v>9</v>
      </c>
      <c r="B158">
        <v>19</v>
      </c>
      <c r="C158" t="s">
        <v>197</v>
      </c>
      <c r="D158">
        <v>4</v>
      </c>
      <c r="E158" s="2">
        <v>0.65</v>
      </c>
      <c r="F158">
        <v>8</v>
      </c>
      <c r="G158" t="s">
        <v>177</v>
      </c>
      <c r="H158" t="s">
        <v>231</v>
      </c>
      <c r="I158">
        <v>1</v>
      </c>
      <c r="J158" s="2" t="s">
        <v>406</v>
      </c>
    </row>
    <row r="159" spans="1:10" x14ac:dyDescent="0.25">
      <c r="A159">
        <v>9</v>
      </c>
      <c r="B159">
        <v>20</v>
      </c>
      <c r="C159" t="s">
        <v>198</v>
      </c>
      <c r="D159">
        <v>13</v>
      </c>
      <c r="E159" s="2">
        <v>0.65</v>
      </c>
      <c r="F159">
        <v>15</v>
      </c>
      <c r="G159" t="s">
        <v>186</v>
      </c>
      <c r="H159" t="s">
        <v>231</v>
      </c>
      <c r="I159">
        <v>1</v>
      </c>
      <c r="J159" s="2" t="s">
        <v>406</v>
      </c>
    </row>
    <row r="160" spans="1:10" x14ac:dyDescent="0.25">
      <c r="A160">
        <v>9</v>
      </c>
      <c r="B160">
        <v>21</v>
      </c>
      <c r="C160" t="s">
        <v>199</v>
      </c>
      <c r="D160">
        <v>15</v>
      </c>
      <c r="E160" s="2">
        <v>0.65</v>
      </c>
      <c r="F160">
        <v>19</v>
      </c>
      <c r="G160" t="s">
        <v>186</v>
      </c>
      <c r="H160" t="s">
        <v>231</v>
      </c>
      <c r="I160">
        <v>1</v>
      </c>
      <c r="J160" s="2" t="s">
        <v>406</v>
      </c>
    </row>
    <row r="161" spans="1:10" x14ac:dyDescent="0.25">
      <c r="A161">
        <v>9</v>
      </c>
      <c r="B161">
        <v>22</v>
      </c>
      <c r="C161" t="s">
        <v>200</v>
      </c>
      <c r="D161">
        <v>8</v>
      </c>
      <c r="E161" s="2">
        <v>0.65</v>
      </c>
      <c r="F161">
        <v>9</v>
      </c>
      <c r="G161" t="s">
        <v>177</v>
      </c>
      <c r="H161" t="s">
        <v>231</v>
      </c>
      <c r="I161">
        <v>1</v>
      </c>
      <c r="J161" s="2" t="s">
        <v>406</v>
      </c>
    </row>
    <row r="162" spans="1:10" x14ac:dyDescent="0.25">
      <c r="A162">
        <v>9</v>
      </c>
      <c r="B162">
        <v>23</v>
      </c>
      <c r="C162" t="s">
        <v>201</v>
      </c>
      <c r="D162">
        <v>9</v>
      </c>
      <c r="E162" s="2">
        <v>0.65</v>
      </c>
      <c r="F162">
        <v>8</v>
      </c>
      <c r="G162" t="s">
        <v>183</v>
      </c>
      <c r="H162" t="s">
        <v>231</v>
      </c>
      <c r="I162">
        <v>1</v>
      </c>
      <c r="J162" s="2" t="s">
        <v>406</v>
      </c>
    </row>
    <row r="163" spans="1:10" x14ac:dyDescent="0.25">
      <c r="A163">
        <v>9</v>
      </c>
      <c r="B163">
        <v>24</v>
      </c>
      <c r="C163" t="s">
        <v>202</v>
      </c>
      <c r="D163">
        <v>6</v>
      </c>
      <c r="E163" s="2">
        <v>0.65</v>
      </c>
      <c r="F163">
        <v>8</v>
      </c>
      <c r="G163" t="s">
        <v>183</v>
      </c>
      <c r="H163" t="s">
        <v>231</v>
      </c>
      <c r="I163">
        <v>1</v>
      </c>
      <c r="J163" s="2" t="s">
        <v>406</v>
      </c>
    </row>
    <row r="164" spans="1:10" x14ac:dyDescent="0.25">
      <c r="A164">
        <v>9</v>
      </c>
      <c r="B164">
        <v>25</v>
      </c>
      <c r="C164" t="s">
        <v>203</v>
      </c>
      <c r="D164">
        <v>8</v>
      </c>
      <c r="E164" s="2">
        <v>0.65</v>
      </c>
      <c r="F164">
        <v>5</v>
      </c>
      <c r="G164" t="s">
        <v>183</v>
      </c>
      <c r="H164" t="s">
        <v>231</v>
      </c>
      <c r="I164">
        <v>1</v>
      </c>
      <c r="J164" s="2" t="s">
        <v>406</v>
      </c>
    </row>
    <row r="165" spans="1:10" x14ac:dyDescent="0.25">
      <c r="A165">
        <v>9</v>
      </c>
      <c r="B165">
        <v>26</v>
      </c>
      <c r="C165" t="s">
        <v>204</v>
      </c>
      <c r="D165">
        <v>8</v>
      </c>
      <c r="E165" s="2">
        <v>0.65</v>
      </c>
      <c r="F165">
        <v>7</v>
      </c>
      <c r="G165" t="s">
        <v>187</v>
      </c>
      <c r="H165" t="s">
        <v>231</v>
      </c>
      <c r="I165">
        <v>1</v>
      </c>
      <c r="J165" t="s">
        <v>406</v>
      </c>
    </row>
    <row r="166" spans="1:10" x14ac:dyDescent="0.25">
      <c r="A166">
        <v>9</v>
      </c>
      <c r="B166">
        <v>27</v>
      </c>
      <c r="C166" t="s">
        <v>205</v>
      </c>
      <c r="D166">
        <v>3</v>
      </c>
      <c r="E166" s="2">
        <v>0.65</v>
      </c>
      <c r="F166">
        <v>3</v>
      </c>
      <c r="G166" t="s">
        <v>183</v>
      </c>
      <c r="H166" t="s">
        <v>232</v>
      </c>
      <c r="I166">
        <v>1</v>
      </c>
      <c r="J166" t="s">
        <v>406</v>
      </c>
    </row>
    <row r="167" spans="1:10" x14ac:dyDescent="0.25">
      <c r="A167">
        <v>9</v>
      </c>
      <c r="B167">
        <v>28</v>
      </c>
      <c r="C167" t="s">
        <v>206</v>
      </c>
      <c r="D167">
        <v>11</v>
      </c>
      <c r="E167" s="2">
        <v>0.65</v>
      </c>
      <c r="F167">
        <v>11</v>
      </c>
      <c r="G167" t="s">
        <v>177</v>
      </c>
      <c r="H167" t="s">
        <v>232</v>
      </c>
      <c r="I167">
        <v>1</v>
      </c>
      <c r="J167" t="s">
        <v>406</v>
      </c>
    </row>
    <row r="168" spans="1:10" x14ac:dyDescent="0.25">
      <c r="A168">
        <v>9</v>
      </c>
      <c r="B168">
        <v>29</v>
      </c>
      <c r="C168" t="s">
        <v>207</v>
      </c>
      <c r="D168">
        <v>6</v>
      </c>
      <c r="E168" s="2">
        <v>0.65</v>
      </c>
      <c r="F168">
        <v>6</v>
      </c>
      <c r="G168" t="s">
        <v>183</v>
      </c>
      <c r="H168" t="s">
        <v>232</v>
      </c>
      <c r="I168">
        <v>1</v>
      </c>
      <c r="J168" s="2" t="s">
        <v>406</v>
      </c>
    </row>
    <row r="169" spans="1:10" x14ac:dyDescent="0.25">
      <c r="A169">
        <v>9</v>
      </c>
      <c r="B169">
        <v>30</v>
      </c>
      <c r="C169" s="1" t="s">
        <v>208</v>
      </c>
      <c r="D169">
        <v>7</v>
      </c>
      <c r="E169" s="2">
        <v>0.65</v>
      </c>
      <c r="F169">
        <v>7</v>
      </c>
      <c r="G169" t="s">
        <v>183</v>
      </c>
      <c r="H169" t="s">
        <v>232</v>
      </c>
      <c r="I169">
        <v>1</v>
      </c>
      <c r="J169" s="2" t="s">
        <v>406</v>
      </c>
    </row>
    <row r="170" spans="1:10" x14ac:dyDescent="0.25">
      <c r="A170">
        <v>9</v>
      </c>
      <c r="B170">
        <v>31</v>
      </c>
      <c r="C170" s="1" t="s">
        <v>209</v>
      </c>
      <c r="D170">
        <v>5</v>
      </c>
      <c r="E170" s="2">
        <v>0.65</v>
      </c>
      <c r="F170">
        <v>5</v>
      </c>
      <c r="G170" t="s">
        <v>183</v>
      </c>
      <c r="H170" t="s">
        <v>232</v>
      </c>
      <c r="I170">
        <v>1</v>
      </c>
      <c r="J170" s="2" t="s">
        <v>406</v>
      </c>
    </row>
    <row r="171" spans="1:10" x14ac:dyDescent="0.25">
      <c r="A171">
        <v>10</v>
      </c>
      <c r="B171">
        <v>1</v>
      </c>
      <c r="C171" t="s">
        <v>271</v>
      </c>
      <c r="D171">
        <v>12</v>
      </c>
      <c r="E171" s="2">
        <v>0.65</v>
      </c>
      <c r="F171" s="1" t="s">
        <v>182</v>
      </c>
      <c r="G171" t="s">
        <v>183</v>
      </c>
      <c r="H171" t="s">
        <v>232</v>
      </c>
      <c r="I171">
        <v>2</v>
      </c>
      <c r="J171" s="2" t="s">
        <v>406</v>
      </c>
    </row>
    <row r="172" spans="1:10" x14ac:dyDescent="0.25">
      <c r="A172">
        <v>10</v>
      </c>
      <c r="B172">
        <v>2</v>
      </c>
      <c r="C172" t="s">
        <v>270</v>
      </c>
      <c r="D172">
        <v>11</v>
      </c>
      <c r="E172" s="2">
        <v>0.65</v>
      </c>
      <c r="F172" s="1" t="s">
        <v>182</v>
      </c>
      <c r="G172" t="s">
        <v>183</v>
      </c>
      <c r="H172" t="s">
        <v>232</v>
      </c>
      <c r="I172">
        <v>2</v>
      </c>
      <c r="J172" s="2" t="s">
        <v>406</v>
      </c>
    </row>
    <row r="173" spans="1:10" x14ac:dyDescent="0.25">
      <c r="A173">
        <v>10</v>
      </c>
      <c r="B173">
        <v>3</v>
      </c>
      <c r="C173" t="s">
        <v>272</v>
      </c>
      <c r="D173">
        <v>12</v>
      </c>
      <c r="E173" s="2">
        <v>0.65</v>
      </c>
      <c r="F173" s="1" t="s">
        <v>182</v>
      </c>
      <c r="G173" t="s">
        <v>187</v>
      </c>
      <c r="H173" t="s">
        <v>233</v>
      </c>
      <c r="I173">
        <v>2</v>
      </c>
      <c r="J173" s="2" t="s">
        <v>406</v>
      </c>
    </row>
    <row r="174" spans="1:10" x14ac:dyDescent="0.25">
      <c r="A174">
        <v>10</v>
      </c>
      <c r="B174">
        <v>4</v>
      </c>
      <c r="C174" t="s">
        <v>269</v>
      </c>
      <c r="D174">
        <v>2</v>
      </c>
      <c r="E174" s="2">
        <v>0.65</v>
      </c>
      <c r="F174" s="1" t="s">
        <v>182</v>
      </c>
      <c r="G174" t="s">
        <v>183</v>
      </c>
      <c r="H174" t="s">
        <v>233</v>
      </c>
      <c r="I174">
        <v>2</v>
      </c>
      <c r="J174" s="2" t="s">
        <v>406</v>
      </c>
    </row>
    <row r="175" spans="1:10" x14ac:dyDescent="0.25">
      <c r="A175">
        <v>10</v>
      </c>
      <c r="B175">
        <v>5</v>
      </c>
      <c r="C175" t="s">
        <v>268</v>
      </c>
      <c r="D175">
        <v>13</v>
      </c>
      <c r="E175" s="2">
        <v>0.65</v>
      </c>
      <c r="F175" s="1" t="s">
        <v>182</v>
      </c>
      <c r="G175" t="s">
        <v>183</v>
      </c>
      <c r="H175" t="s">
        <v>233</v>
      </c>
      <c r="I175">
        <v>2</v>
      </c>
      <c r="J175" s="2" t="s">
        <v>406</v>
      </c>
    </row>
    <row r="176" spans="1:10" x14ac:dyDescent="0.25">
      <c r="A176">
        <v>10</v>
      </c>
      <c r="B176">
        <v>6</v>
      </c>
      <c r="C176" t="s">
        <v>267</v>
      </c>
      <c r="D176">
        <v>6</v>
      </c>
      <c r="E176" s="2">
        <v>0.65</v>
      </c>
      <c r="F176" s="1" t="s">
        <v>182</v>
      </c>
      <c r="G176" t="s">
        <v>183</v>
      </c>
      <c r="H176" t="s">
        <v>233</v>
      </c>
      <c r="I176">
        <v>2</v>
      </c>
      <c r="J176" s="2" t="s">
        <v>406</v>
      </c>
    </row>
    <row r="177" spans="1:10" x14ac:dyDescent="0.25">
      <c r="A177">
        <v>10</v>
      </c>
      <c r="B177">
        <v>7</v>
      </c>
      <c r="C177" t="s">
        <v>266</v>
      </c>
      <c r="D177">
        <v>15</v>
      </c>
      <c r="E177" s="2">
        <v>0.65</v>
      </c>
      <c r="F177" s="1" t="s">
        <v>182</v>
      </c>
      <c r="G177" t="s">
        <v>183</v>
      </c>
      <c r="H177" t="s">
        <v>233</v>
      </c>
      <c r="I177">
        <v>2</v>
      </c>
      <c r="J177" s="2" t="s">
        <v>406</v>
      </c>
    </row>
    <row r="178" spans="1:10" x14ac:dyDescent="0.25">
      <c r="A178">
        <v>10</v>
      </c>
      <c r="B178">
        <v>8</v>
      </c>
      <c r="C178" t="s">
        <v>265</v>
      </c>
      <c r="D178">
        <v>3</v>
      </c>
      <c r="E178" s="2">
        <v>0.65</v>
      </c>
      <c r="F178" s="1" t="s">
        <v>182</v>
      </c>
      <c r="G178" t="s">
        <v>183</v>
      </c>
      <c r="H178" t="s">
        <v>234</v>
      </c>
      <c r="I178">
        <v>2</v>
      </c>
      <c r="J178" s="2" t="s">
        <v>406</v>
      </c>
    </row>
    <row r="179" spans="1:10" x14ac:dyDescent="0.25">
      <c r="A179">
        <v>10</v>
      </c>
      <c r="B179">
        <v>9</v>
      </c>
      <c r="C179" t="s">
        <v>264</v>
      </c>
      <c r="D179">
        <v>6</v>
      </c>
      <c r="E179" s="2">
        <v>0.65</v>
      </c>
      <c r="F179" s="1" t="s">
        <v>182</v>
      </c>
      <c r="G179" t="s">
        <v>183</v>
      </c>
      <c r="H179" t="s">
        <v>234</v>
      </c>
      <c r="I179">
        <v>2</v>
      </c>
      <c r="J179" s="2" t="s">
        <v>406</v>
      </c>
    </row>
    <row r="180" spans="1:10" x14ac:dyDescent="0.25">
      <c r="A180">
        <v>10</v>
      </c>
      <c r="B180">
        <v>10</v>
      </c>
      <c r="C180" t="s">
        <v>210</v>
      </c>
      <c r="D180">
        <v>7</v>
      </c>
      <c r="E180" s="2">
        <v>0.65</v>
      </c>
      <c r="F180" s="1" t="s">
        <v>182</v>
      </c>
      <c r="G180" t="s">
        <v>183</v>
      </c>
      <c r="H180" t="s">
        <v>234</v>
      </c>
      <c r="I180">
        <v>2</v>
      </c>
      <c r="J180" s="2" t="s">
        <v>406</v>
      </c>
    </row>
    <row r="181" spans="1:10" x14ac:dyDescent="0.25">
      <c r="A181">
        <v>10</v>
      </c>
      <c r="B181">
        <v>11</v>
      </c>
      <c r="C181" t="s">
        <v>212</v>
      </c>
      <c r="D181">
        <v>5</v>
      </c>
      <c r="E181" s="2">
        <v>0.65</v>
      </c>
      <c r="F181" s="1" t="s">
        <v>182</v>
      </c>
      <c r="G181" t="s">
        <v>183</v>
      </c>
      <c r="H181" t="s">
        <v>234</v>
      </c>
      <c r="I181">
        <v>2</v>
      </c>
      <c r="J181" s="2" t="s">
        <v>406</v>
      </c>
    </row>
    <row r="182" spans="1:10" x14ac:dyDescent="0.25">
      <c r="A182">
        <v>10</v>
      </c>
      <c r="B182">
        <v>12</v>
      </c>
      <c r="C182" t="s">
        <v>213</v>
      </c>
      <c r="D182">
        <v>8</v>
      </c>
      <c r="E182" s="2">
        <v>0.65</v>
      </c>
      <c r="F182" s="1" t="s">
        <v>182</v>
      </c>
      <c r="G182" t="s">
        <v>186</v>
      </c>
      <c r="H182" t="s">
        <v>234</v>
      </c>
      <c r="I182">
        <v>2</v>
      </c>
      <c r="J182" s="2" t="s">
        <v>406</v>
      </c>
    </row>
    <row r="183" spans="1:10" x14ac:dyDescent="0.25">
      <c r="A183">
        <v>10</v>
      </c>
      <c r="B183">
        <v>13</v>
      </c>
      <c r="C183" t="s">
        <v>211</v>
      </c>
      <c r="D183">
        <v>4</v>
      </c>
      <c r="E183" s="2">
        <v>0.65</v>
      </c>
      <c r="F183" s="1" t="s">
        <v>182</v>
      </c>
      <c r="G183" t="s">
        <v>183</v>
      </c>
      <c r="H183" t="s">
        <v>234</v>
      </c>
      <c r="I183">
        <v>2</v>
      </c>
      <c r="J183" s="2" t="s">
        <v>406</v>
      </c>
    </row>
    <row r="184" spans="1:10" x14ac:dyDescent="0.25">
      <c r="A184">
        <v>11</v>
      </c>
      <c r="B184">
        <v>1</v>
      </c>
      <c r="C184" s="2" t="s">
        <v>410</v>
      </c>
      <c r="D184">
        <v>30</v>
      </c>
      <c r="E184" s="2">
        <v>0.65</v>
      </c>
      <c r="F184" s="1" t="s">
        <v>182</v>
      </c>
      <c r="G184" t="s">
        <v>183</v>
      </c>
      <c r="H184" t="s">
        <v>231</v>
      </c>
      <c r="I184">
        <v>1</v>
      </c>
      <c r="J184" t="s">
        <v>405</v>
      </c>
    </row>
    <row r="185" spans="1:10" x14ac:dyDescent="0.25">
      <c r="A185">
        <v>11</v>
      </c>
      <c r="B185">
        <v>2</v>
      </c>
      <c r="C185" s="2" t="s">
        <v>411</v>
      </c>
      <c r="D185">
        <v>11</v>
      </c>
      <c r="E185" s="2">
        <v>0.65</v>
      </c>
      <c r="F185" s="1" t="s">
        <v>182</v>
      </c>
      <c r="G185" t="s">
        <v>183</v>
      </c>
      <c r="H185" t="s">
        <v>231</v>
      </c>
      <c r="I185">
        <v>1</v>
      </c>
      <c r="J185" t="s">
        <v>405</v>
      </c>
    </row>
    <row r="186" spans="1:10" x14ac:dyDescent="0.25">
      <c r="A186">
        <v>11</v>
      </c>
      <c r="B186">
        <v>3</v>
      </c>
      <c r="C186" s="2" t="s">
        <v>412</v>
      </c>
      <c r="D186">
        <v>8</v>
      </c>
      <c r="E186" s="2">
        <v>0.65</v>
      </c>
      <c r="F186" s="1" t="s">
        <v>182</v>
      </c>
      <c r="G186" t="s">
        <v>177</v>
      </c>
      <c r="H186" t="s">
        <v>231</v>
      </c>
      <c r="I186">
        <v>1</v>
      </c>
      <c r="J186" t="s">
        <v>405</v>
      </c>
    </row>
    <row r="187" spans="1:10" x14ac:dyDescent="0.25">
      <c r="A187">
        <v>11</v>
      </c>
      <c r="B187">
        <v>4</v>
      </c>
      <c r="C187" s="2" t="s">
        <v>413</v>
      </c>
      <c r="D187">
        <v>7</v>
      </c>
      <c r="E187" s="2">
        <v>0.65</v>
      </c>
      <c r="F187" s="1" t="s">
        <v>182</v>
      </c>
      <c r="G187" t="s">
        <v>183</v>
      </c>
      <c r="H187" t="s">
        <v>231</v>
      </c>
      <c r="I187">
        <v>1</v>
      </c>
      <c r="J187" t="s">
        <v>405</v>
      </c>
    </row>
    <row r="188" spans="1:10" x14ac:dyDescent="0.25">
      <c r="A188">
        <v>11</v>
      </c>
      <c r="B188">
        <v>5</v>
      </c>
      <c r="C188" s="2" t="s">
        <v>414</v>
      </c>
      <c r="D188">
        <v>18</v>
      </c>
      <c r="E188" s="2">
        <v>0.65</v>
      </c>
      <c r="F188" s="1" t="s">
        <v>182</v>
      </c>
      <c r="G188" t="s">
        <v>183</v>
      </c>
      <c r="H188" t="s">
        <v>231</v>
      </c>
      <c r="I188">
        <v>1</v>
      </c>
      <c r="J188" t="s">
        <v>405</v>
      </c>
    </row>
    <row r="189" spans="1:10" x14ac:dyDescent="0.25">
      <c r="A189">
        <v>11</v>
      </c>
      <c r="B189">
        <v>6</v>
      </c>
      <c r="C189" s="2" t="s">
        <v>415</v>
      </c>
      <c r="D189">
        <v>10</v>
      </c>
      <c r="E189" s="2">
        <v>0.65</v>
      </c>
      <c r="F189" s="1" t="s">
        <v>182</v>
      </c>
      <c r="G189" t="s">
        <v>183</v>
      </c>
      <c r="H189" t="s">
        <v>231</v>
      </c>
      <c r="I189">
        <v>1</v>
      </c>
      <c r="J189" t="s">
        <v>405</v>
      </c>
    </row>
    <row r="190" spans="1:10" x14ac:dyDescent="0.25">
      <c r="A190">
        <v>11</v>
      </c>
      <c r="B190">
        <v>7</v>
      </c>
      <c r="C190" s="2" t="s">
        <v>416</v>
      </c>
      <c r="D190">
        <v>11</v>
      </c>
      <c r="E190" s="2">
        <v>0.65</v>
      </c>
      <c r="F190" s="1" t="s">
        <v>182</v>
      </c>
      <c r="G190" t="s">
        <v>183</v>
      </c>
      <c r="H190" t="s">
        <v>231</v>
      </c>
      <c r="I190">
        <v>1</v>
      </c>
      <c r="J190" t="s">
        <v>405</v>
      </c>
    </row>
    <row r="191" spans="1:10" x14ac:dyDescent="0.25">
      <c r="A191">
        <v>11</v>
      </c>
      <c r="B191">
        <v>8</v>
      </c>
      <c r="C191" s="2" t="s">
        <v>417</v>
      </c>
      <c r="D191">
        <v>10</v>
      </c>
      <c r="E191" s="2">
        <v>0.65</v>
      </c>
      <c r="F191" s="1" t="s">
        <v>182</v>
      </c>
      <c r="G191" t="s">
        <v>183</v>
      </c>
      <c r="H191" t="s">
        <v>230</v>
      </c>
      <c r="I191">
        <v>1</v>
      </c>
      <c r="J191" t="s">
        <v>405</v>
      </c>
    </row>
    <row r="192" spans="1:10" x14ac:dyDescent="0.25">
      <c r="A192">
        <v>11</v>
      </c>
      <c r="B192">
        <v>9</v>
      </c>
      <c r="C192" s="2" t="s">
        <v>418</v>
      </c>
      <c r="D192">
        <v>16</v>
      </c>
      <c r="E192" s="2">
        <v>0.65</v>
      </c>
      <c r="F192" s="1" t="s">
        <v>182</v>
      </c>
      <c r="G192" t="s">
        <v>186</v>
      </c>
      <c r="H192" t="s">
        <v>230</v>
      </c>
      <c r="I192">
        <v>1</v>
      </c>
      <c r="J192" t="s">
        <v>405</v>
      </c>
    </row>
    <row r="193" spans="1:10" x14ac:dyDescent="0.25">
      <c r="A193">
        <v>11</v>
      </c>
      <c r="B193">
        <v>10</v>
      </c>
      <c r="C193" s="2" t="s">
        <v>419</v>
      </c>
      <c r="D193">
        <v>5</v>
      </c>
      <c r="E193" s="2">
        <v>0.65</v>
      </c>
      <c r="F193" s="1" t="s">
        <v>182</v>
      </c>
      <c r="G193" t="s">
        <v>183</v>
      </c>
      <c r="H193" t="s">
        <v>230</v>
      </c>
      <c r="I193">
        <v>1</v>
      </c>
      <c r="J193" t="s">
        <v>405</v>
      </c>
    </row>
    <row r="194" spans="1:10" x14ac:dyDescent="0.25">
      <c r="A194">
        <v>11</v>
      </c>
      <c r="B194">
        <v>11</v>
      </c>
      <c r="C194" s="2" t="s">
        <v>420</v>
      </c>
      <c r="D194">
        <v>10</v>
      </c>
      <c r="E194" s="2">
        <v>0.65</v>
      </c>
      <c r="F194" s="1" t="s">
        <v>182</v>
      </c>
      <c r="G194" t="s">
        <v>177</v>
      </c>
      <c r="H194" t="s">
        <v>230</v>
      </c>
      <c r="I194">
        <v>1</v>
      </c>
      <c r="J194" t="s">
        <v>405</v>
      </c>
    </row>
    <row r="195" spans="1:10" x14ac:dyDescent="0.25">
      <c r="A195">
        <v>11</v>
      </c>
      <c r="B195">
        <v>12</v>
      </c>
      <c r="C195" s="2" t="s">
        <v>421</v>
      </c>
      <c r="D195">
        <v>6</v>
      </c>
      <c r="E195" s="2">
        <v>0.65</v>
      </c>
      <c r="F195" s="1" t="s">
        <v>182</v>
      </c>
      <c r="G195" t="s">
        <v>183</v>
      </c>
      <c r="H195" t="s">
        <v>230</v>
      </c>
      <c r="I195">
        <v>1</v>
      </c>
      <c r="J195" t="s">
        <v>405</v>
      </c>
    </row>
    <row r="196" spans="1:10" x14ac:dyDescent="0.25">
      <c r="A196">
        <v>12</v>
      </c>
      <c r="B196" s="2">
        <v>1</v>
      </c>
      <c r="C196" t="s">
        <v>262</v>
      </c>
      <c r="D196">
        <v>9</v>
      </c>
      <c r="E196">
        <v>0.7</v>
      </c>
      <c r="F196" s="1" t="s">
        <v>182</v>
      </c>
      <c r="G196" t="s">
        <v>183</v>
      </c>
      <c r="H196" t="s">
        <v>231</v>
      </c>
      <c r="I196">
        <v>1</v>
      </c>
      <c r="J196" t="s">
        <v>408</v>
      </c>
    </row>
    <row r="197" spans="1:10" x14ac:dyDescent="0.25">
      <c r="A197">
        <v>12</v>
      </c>
      <c r="B197" s="2">
        <v>2</v>
      </c>
      <c r="C197" t="s">
        <v>263</v>
      </c>
      <c r="D197">
        <v>23</v>
      </c>
      <c r="E197">
        <v>0.7</v>
      </c>
      <c r="F197" s="1" t="s">
        <v>182</v>
      </c>
      <c r="G197" t="s">
        <v>177</v>
      </c>
      <c r="H197" t="s">
        <v>231</v>
      </c>
      <c r="I197">
        <v>1</v>
      </c>
      <c r="J197" t="s">
        <v>408</v>
      </c>
    </row>
    <row r="198" spans="1:10" x14ac:dyDescent="0.25">
      <c r="A198">
        <v>12</v>
      </c>
      <c r="B198" s="2">
        <v>3</v>
      </c>
      <c r="C198" t="s">
        <v>261</v>
      </c>
      <c r="D198">
        <v>10</v>
      </c>
      <c r="E198">
        <v>0.7</v>
      </c>
      <c r="F198" s="1" t="s">
        <v>182</v>
      </c>
      <c r="G198" t="s">
        <v>186</v>
      </c>
      <c r="H198" t="s">
        <v>231</v>
      </c>
      <c r="I198">
        <v>1</v>
      </c>
      <c r="J198" t="s">
        <v>408</v>
      </c>
    </row>
    <row r="199" spans="1:10" x14ac:dyDescent="0.25">
      <c r="A199">
        <v>12</v>
      </c>
      <c r="B199" s="2">
        <v>4</v>
      </c>
      <c r="C199" t="s">
        <v>260</v>
      </c>
      <c r="D199">
        <v>12</v>
      </c>
      <c r="E199">
        <v>0.7</v>
      </c>
      <c r="F199" s="1" t="s">
        <v>182</v>
      </c>
      <c r="G199" t="s">
        <v>183</v>
      </c>
      <c r="H199" t="s">
        <v>231</v>
      </c>
      <c r="I199">
        <v>1</v>
      </c>
      <c r="J199" t="s">
        <v>408</v>
      </c>
    </row>
    <row r="200" spans="1:10" x14ac:dyDescent="0.25">
      <c r="A200">
        <v>12</v>
      </c>
      <c r="B200" s="2">
        <v>5</v>
      </c>
      <c r="C200" t="s">
        <v>259</v>
      </c>
      <c r="D200">
        <v>6</v>
      </c>
      <c r="E200">
        <v>0.7</v>
      </c>
      <c r="F200" s="1" t="s">
        <v>182</v>
      </c>
      <c r="G200" t="s">
        <v>177</v>
      </c>
      <c r="H200" t="s">
        <v>231</v>
      </c>
      <c r="I200">
        <v>1</v>
      </c>
      <c r="J200" t="s">
        <v>408</v>
      </c>
    </row>
    <row r="201" spans="1:10" x14ac:dyDescent="0.25">
      <c r="A201">
        <v>12</v>
      </c>
      <c r="B201" s="2">
        <v>6</v>
      </c>
      <c r="C201" t="s">
        <v>258</v>
      </c>
      <c r="D201">
        <v>4</v>
      </c>
      <c r="E201">
        <v>0.7</v>
      </c>
      <c r="F201" s="1" t="s">
        <v>182</v>
      </c>
      <c r="G201" t="s">
        <v>183</v>
      </c>
      <c r="H201" t="s">
        <v>231</v>
      </c>
      <c r="I201">
        <v>1</v>
      </c>
      <c r="J201" t="s">
        <v>408</v>
      </c>
    </row>
    <row r="202" spans="1:10" x14ac:dyDescent="0.25">
      <c r="A202">
        <v>13</v>
      </c>
      <c r="B202" s="2">
        <v>1</v>
      </c>
      <c r="C202" t="s">
        <v>257</v>
      </c>
      <c r="D202">
        <v>7</v>
      </c>
      <c r="E202">
        <v>0.7</v>
      </c>
      <c r="F202">
        <v>9</v>
      </c>
      <c r="G202" t="s">
        <v>183</v>
      </c>
      <c r="H202" t="s">
        <v>231</v>
      </c>
      <c r="I202">
        <v>1</v>
      </c>
      <c r="J202" t="s">
        <v>408</v>
      </c>
    </row>
    <row r="203" spans="1:10" x14ac:dyDescent="0.25">
      <c r="A203">
        <v>13</v>
      </c>
      <c r="B203" s="2">
        <v>2</v>
      </c>
      <c r="C203" t="s">
        <v>256</v>
      </c>
      <c r="D203">
        <v>5</v>
      </c>
      <c r="E203">
        <v>0.7</v>
      </c>
      <c r="F203">
        <v>10</v>
      </c>
      <c r="G203" t="s">
        <v>177</v>
      </c>
      <c r="H203" t="s">
        <v>231</v>
      </c>
      <c r="I203">
        <v>1</v>
      </c>
      <c r="J203" t="s">
        <v>408</v>
      </c>
    </row>
    <row r="204" spans="1:10" x14ac:dyDescent="0.25">
      <c r="A204">
        <v>13</v>
      </c>
      <c r="B204" s="2">
        <v>3</v>
      </c>
      <c r="C204" t="s">
        <v>255</v>
      </c>
      <c r="D204">
        <v>6</v>
      </c>
      <c r="E204">
        <v>0.7</v>
      </c>
      <c r="F204">
        <v>6</v>
      </c>
      <c r="G204" t="s">
        <v>183</v>
      </c>
      <c r="H204" t="s">
        <v>231</v>
      </c>
      <c r="I204">
        <v>1</v>
      </c>
      <c r="J204" t="s">
        <v>408</v>
      </c>
    </row>
    <row r="205" spans="1:10" x14ac:dyDescent="0.25">
      <c r="A205">
        <v>13</v>
      </c>
      <c r="B205" s="2">
        <v>4</v>
      </c>
      <c r="C205" t="s">
        <v>254</v>
      </c>
      <c r="D205">
        <v>9</v>
      </c>
      <c r="E205">
        <v>0.7</v>
      </c>
      <c r="F205">
        <v>13</v>
      </c>
      <c r="G205" t="s">
        <v>187</v>
      </c>
      <c r="H205" t="s">
        <v>231</v>
      </c>
      <c r="I205">
        <v>1</v>
      </c>
      <c r="J205" t="s">
        <v>408</v>
      </c>
    </row>
    <row r="206" spans="1:10" x14ac:dyDescent="0.25">
      <c r="A206">
        <v>13</v>
      </c>
      <c r="B206" s="2">
        <v>5</v>
      </c>
      <c r="C206" t="s">
        <v>253</v>
      </c>
      <c r="D206">
        <v>7</v>
      </c>
      <c r="E206">
        <v>0.7</v>
      </c>
      <c r="F206">
        <v>13</v>
      </c>
      <c r="G206" t="s">
        <v>187</v>
      </c>
      <c r="H206" t="s">
        <v>231</v>
      </c>
      <c r="I206">
        <v>1</v>
      </c>
      <c r="J206" t="s">
        <v>408</v>
      </c>
    </row>
    <row r="207" spans="1:10" x14ac:dyDescent="0.25">
      <c r="A207">
        <v>13</v>
      </c>
      <c r="B207" s="2">
        <v>6</v>
      </c>
      <c r="C207" t="s">
        <v>252</v>
      </c>
      <c r="D207">
        <v>14</v>
      </c>
      <c r="E207">
        <v>0.7</v>
      </c>
      <c r="F207">
        <v>23</v>
      </c>
      <c r="G207" t="s">
        <v>177</v>
      </c>
      <c r="H207" t="s">
        <v>231</v>
      </c>
      <c r="I207">
        <v>1</v>
      </c>
      <c r="J207" t="s">
        <v>408</v>
      </c>
    </row>
    <row r="208" spans="1:10" x14ac:dyDescent="0.25">
      <c r="A208">
        <v>14</v>
      </c>
      <c r="B208" s="2">
        <v>1</v>
      </c>
      <c r="C208" s="1" t="s">
        <v>250</v>
      </c>
      <c r="D208">
        <v>7</v>
      </c>
      <c r="E208">
        <v>0.6</v>
      </c>
      <c r="F208">
        <v>10</v>
      </c>
      <c r="G208" t="s">
        <v>183</v>
      </c>
      <c r="H208" t="s">
        <v>231</v>
      </c>
      <c r="I208">
        <v>2</v>
      </c>
      <c r="J208" t="s">
        <v>408</v>
      </c>
    </row>
    <row r="209" spans="1:10" x14ac:dyDescent="0.25">
      <c r="A209">
        <v>14</v>
      </c>
      <c r="B209" s="2">
        <v>2</v>
      </c>
      <c r="C209" s="1" t="s">
        <v>251</v>
      </c>
      <c r="D209">
        <v>3</v>
      </c>
      <c r="E209">
        <v>0.6</v>
      </c>
      <c r="F209">
        <v>6</v>
      </c>
      <c r="G209" t="s">
        <v>183</v>
      </c>
      <c r="H209" t="s">
        <v>231</v>
      </c>
      <c r="I209">
        <v>2</v>
      </c>
      <c r="J209" t="s">
        <v>408</v>
      </c>
    </row>
    <row r="210" spans="1:10" x14ac:dyDescent="0.25">
      <c r="A210">
        <v>14</v>
      </c>
      <c r="B210" s="2">
        <v>3</v>
      </c>
      <c r="C210" s="1" t="s">
        <v>249</v>
      </c>
      <c r="D210">
        <v>2</v>
      </c>
      <c r="E210">
        <v>0.6</v>
      </c>
      <c r="F210">
        <v>5</v>
      </c>
      <c r="G210" t="s">
        <v>183</v>
      </c>
      <c r="H210" t="s">
        <v>231</v>
      </c>
      <c r="I210">
        <v>2</v>
      </c>
      <c r="J210" t="s">
        <v>408</v>
      </c>
    </row>
    <row r="211" spans="1:10" x14ac:dyDescent="0.25">
      <c r="A211">
        <v>15</v>
      </c>
      <c r="B211" s="2">
        <v>1</v>
      </c>
      <c r="C211" s="1" t="s">
        <v>244</v>
      </c>
      <c r="D211">
        <v>5</v>
      </c>
      <c r="E211">
        <v>0.7</v>
      </c>
      <c r="F211" t="s">
        <v>182</v>
      </c>
      <c r="G211" t="s">
        <v>183</v>
      </c>
      <c r="H211" t="s">
        <v>231</v>
      </c>
      <c r="I211">
        <v>2</v>
      </c>
      <c r="J211" t="s">
        <v>408</v>
      </c>
    </row>
    <row r="212" spans="1:10" x14ac:dyDescent="0.25">
      <c r="A212">
        <v>15</v>
      </c>
      <c r="B212" s="2">
        <v>2</v>
      </c>
      <c r="C212" s="1" t="s">
        <v>245</v>
      </c>
      <c r="D212">
        <v>8</v>
      </c>
      <c r="E212">
        <v>0.7</v>
      </c>
      <c r="F212" t="s">
        <v>182</v>
      </c>
      <c r="G212" t="s">
        <v>183</v>
      </c>
      <c r="H212" t="s">
        <v>231</v>
      </c>
      <c r="I212">
        <v>2</v>
      </c>
      <c r="J212" t="s">
        <v>408</v>
      </c>
    </row>
    <row r="213" spans="1:10" x14ac:dyDescent="0.25">
      <c r="A213">
        <v>15</v>
      </c>
      <c r="B213" s="2">
        <v>3</v>
      </c>
      <c r="C213" s="1" t="s">
        <v>246</v>
      </c>
      <c r="D213">
        <v>5</v>
      </c>
      <c r="E213">
        <v>0.7</v>
      </c>
      <c r="F213" t="s">
        <v>182</v>
      </c>
      <c r="G213" t="s">
        <v>183</v>
      </c>
      <c r="H213" t="s">
        <v>231</v>
      </c>
      <c r="I213">
        <v>3</v>
      </c>
      <c r="J213" t="s">
        <v>408</v>
      </c>
    </row>
    <row r="214" spans="1:10" x14ac:dyDescent="0.25">
      <c r="A214">
        <v>15</v>
      </c>
      <c r="B214" s="2">
        <v>4</v>
      </c>
      <c r="C214" s="1" t="s">
        <v>247</v>
      </c>
      <c r="D214">
        <v>6</v>
      </c>
      <c r="E214">
        <v>0.7</v>
      </c>
      <c r="F214" t="s">
        <v>182</v>
      </c>
      <c r="G214" t="s">
        <v>186</v>
      </c>
      <c r="H214" t="s">
        <v>231</v>
      </c>
      <c r="I214">
        <v>3</v>
      </c>
      <c r="J214" t="s">
        <v>408</v>
      </c>
    </row>
    <row r="215" spans="1:10" x14ac:dyDescent="0.25">
      <c r="A215">
        <v>15</v>
      </c>
      <c r="B215" s="2">
        <v>5</v>
      </c>
      <c r="C215" s="1" t="s">
        <v>248</v>
      </c>
      <c r="D215">
        <v>12</v>
      </c>
      <c r="E215">
        <v>0.7</v>
      </c>
      <c r="F215" t="s">
        <v>182</v>
      </c>
      <c r="G215" t="s">
        <v>186</v>
      </c>
      <c r="H215" t="s">
        <v>231</v>
      </c>
      <c r="I215">
        <v>3</v>
      </c>
      <c r="J215" t="s">
        <v>408</v>
      </c>
    </row>
    <row r="216" spans="1:10" x14ac:dyDescent="0.25">
      <c r="A216">
        <v>16</v>
      </c>
      <c r="B216" s="2">
        <v>1</v>
      </c>
      <c r="C216" s="1" t="s">
        <v>235</v>
      </c>
      <c r="D216">
        <v>13</v>
      </c>
      <c r="E216">
        <v>0.7</v>
      </c>
      <c r="F216" t="s">
        <v>182</v>
      </c>
      <c r="G216" t="s">
        <v>183</v>
      </c>
      <c r="H216" t="s">
        <v>231</v>
      </c>
      <c r="I216">
        <v>1</v>
      </c>
      <c r="J216" t="s">
        <v>408</v>
      </c>
    </row>
    <row r="217" spans="1:10" x14ac:dyDescent="0.25">
      <c r="A217">
        <v>16</v>
      </c>
      <c r="B217" s="2">
        <v>2</v>
      </c>
      <c r="C217" s="1" t="s">
        <v>236</v>
      </c>
      <c r="D217">
        <v>11</v>
      </c>
      <c r="E217">
        <v>0.7</v>
      </c>
      <c r="F217" t="s">
        <v>182</v>
      </c>
      <c r="G217" t="s">
        <v>183</v>
      </c>
      <c r="H217" t="s">
        <v>231</v>
      </c>
      <c r="I217">
        <v>1</v>
      </c>
      <c r="J217" t="s">
        <v>408</v>
      </c>
    </row>
    <row r="218" spans="1:10" x14ac:dyDescent="0.25">
      <c r="A218">
        <v>16</v>
      </c>
      <c r="B218" s="2">
        <v>3</v>
      </c>
      <c r="C218" s="1" t="s">
        <v>237</v>
      </c>
      <c r="D218">
        <v>8</v>
      </c>
      <c r="E218">
        <v>0.7</v>
      </c>
      <c r="F218" t="s">
        <v>182</v>
      </c>
      <c r="G218" t="s">
        <v>183</v>
      </c>
      <c r="H218" t="s">
        <v>231</v>
      </c>
      <c r="I218">
        <v>1</v>
      </c>
      <c r="J218" t="s">
        <v>408</v>
      </c>
    </row>
    <row r="219" spans="1:10" x14ac:dyDescent="0.25">
      <c r="A219">
        <v>16</v>
      </c>
      <c r="B219" s="2">
        <v>4</v>
      </c>
      <c r="C219" s="1" t="s">
        <v>238</v>
      </c>
      <c r="D219">
        <v>26</v>
      </c>
      <c r="E219">
        <v>0.7</v>
      </c>
      <c r="F219" t="s">
        <v>182</v>
      </c>
      <c r="G219" t="s">
        <v>183</v>
      </c>
      <c r="H219" t="s">
        <v>231</v>
      </c>
      <c r="I219">
        <v>1</v>
      </c>
      <c r="J219" t="s">
        <v>408</v>
      </c>
    </row>
    <row r="220" spans="1:10" x14ac:dyDescent="0.25">
      <c r="A220">
        <v>16</v>
      </c>
      <c r="B220" s="2">
        <v>5</v>
      </c>
      <c r="C220" s="1" t="s">
        <v>240</v>
      </c>
      <c r="D220">
        <v>14</v>
      </c>
      <c r="E220">
        <v>0.7</v>
      </c>
      <c r="F220" t="s">
        <v>182</v>
      </c>
      <c r="G220" t="s">
        <v>183</v>
      </c>
      <c r="H220" t="s">
        <v>231</v>
      </c>
      <c r="I220">
        <v>1</v>
      </c>
      <c r="J220" t="s">
        <v>408</v>
      </c>
    </row>
    <row r="221" spans="1:10" x14ac:dyDescent="0.25">
      <c r="A221">
        <v>16</v>
      </c>
      <c r="B221" s="2">
        <v>6</v>
      </c>
      <c r="C221" s="1" t="s">
        <v>239</v>
      </c>
      <c r="D221">
        <v>12</v>
      </c>
      <c r="E221">
        <v>0.7</v>
      </c>
      <c r="F221" t="s">
        <v>182</v>
      </c>
      <c r="G221" t="s">
        <v>183</v>
      </c>
      <c r="H221" t="s">
        <v>231</v>
      </c>
      <c r="I221">
        <v>1</v>
      </c>
      <c r="J221" t="s">
        <v>408</v>
      </c>
    </row>
    <row r="222" spans="1:10" x14ac:dyDescent="0.25">
      <c r="A222">
        <v>16</v>
      </c>
      <c r="B222" s="2">
        <v>7</v>
      </c>
      <c r="C222" s="1" t="s">
        <v>242</v>
      </c>
      <c r="D222">
        <v>6</v>
      </c>
      <c r="E222">
        <v>0.7</v>
      </c>
      <c r="F222">
        <v>10</v>
      </c>
      <c r="G222" t="s">
        <v>183</v>
      </c>
      <c r="H222" t="s">
        <v>231</v>
      </c>
      <c r="I222">
        <v>1</v>
      </c>
      <c r="J222" t="s">
        <v>408</v>
      </c>
    </row>
    <row r="223" spans="1:10" x14ac:dyDescent="0.25">
      <c r="A223">
        <v>16</v>
      </c>
      <c r="B223" s="2">
        <v>8</v>
      </c>
      <c r="C223" s="1" t="s">
        <v>241</v>
      </c>
      <c r="D223">
        <v>10</v>
      </c>
      <c r="E223">
        <v>0.7</v>
      </c>
      <c r="F223">
        <v>20</v>
      </c>
      <c r="G223" t="s">
        <v>183</v>
      </c>
      <c r="H223" t="s">
        <v>231</v>
      </c>
      <c r="I223">
        <v>1</v>
      </c>
      <c r="J223" t="s">
        <v>408</v>
      </c>
    </row>
    <row r="224" spans="1:10" x14ac:dyDescent="0.25">
      <c r="A224">
        <v>16</v>
      </c>
      <c r="B224" s="2">
        <v>9</v>
      </c>
      <c r="C224" s="1" t="s">
        <v>243</v>
      </c>
      <c r="D224" s="2">
        <v>19</v>
      </c>
      <c r="E224">
        <v>0.7</v>
      </c>
      <c r="F224">
        <v>15</v>
      </c>
      <c r="G224" t="s">
        <v>183</v>
      </c>
      <c r="H224" t="s">
        <v>231</v>
      </c>
      <c r="I224">
        <v>1</v>
      </c>
      <c r="J224" t="s">
        <v>408</v>
      </c>
    </row>
    <row r="225" spans="1:10" x14ac:dyDescent="0.25">
      <c r="A225">
        <v>16</v>
      </c>
      <c r="B225" s="2">
        <v>10</v>
      </c>
      <c r="C225" s="1" t="s">
        <v>214</v>
      </c>
      <c r="D225">
        <v>12</v>
      </c>
      <c r="E225">
        <v>0.7</v>
      </c>
      <c r="F225">
        <v>16</v>
      </c>
      <c r="G225" t="s">
        <v>177</v>
      </c>
      <c r="H225" t="s">
        <v>231</v>
      </c>
      <c r="I225">
        <v>1</v>
      </c>
      <c r="J225" t="s">
        <v>408</v>
      </c>
    </row>
    <row r="226" spans="1:10" x14ac:dyDescent="0.25">
      <c r="A226">
        <v>16</v>
      </c>
      <c r="B226" s="2">
        <v>11</v>
      </c>
      <c r="C226" s="1" t="s">
        <v>215</v>
      </c>
      <c r="D226">
        <v>7</v>
      </c>
      <c r="E226">
        <v>0.7</v>
      </c>
      <c r="F226" t="s">
        <v>182</v>
      </c>
      <c r="G226" t="s">
        <v>183</v>
      </c>
      <c r="H226" t="s">
        <v>231</v>
      </c>
      <c r="I226">
        <v>1</v>
      </c>
      <c r="J226" t="s">
        <v>408</v>
      </c>
    </row>
    <row r="227" spans="1:10" x14ac:dyDescent="0.25">
      <c r="A227">
        <v>16</v>
      </c>
      <c r="B227" s="2">
        <v>12</v>
      </c>
      <c r="C227" s="1" t="s">
        <v>216</v>
      </c>
      <c r="D227">
        <v>6</v>
      </c>
      <c r="E227">
        <v>0.7</v>
      </c>
      <c r="F227" t="s">
        <v>182</v>
      </c>
      <c r="G227" t="s">
        <v>183</v>
      </c>
      <c r="H227" t="s">
        <v>231</v>
      </c>
      <c r="I227">
        <v>1</v>
      </c>
      <c r="J227" t="s">
        <v>408</v>
      </c>
    </row>
    <row r="228" spans="1:10" x14ac:dyDescent="0.25">
      <c r="A228">
        <v>16</v>
      </c>
      <c r="B228" s="2">
        <v>13</v>
      </c>
      <c r="C228" s="1" t="s">
        <v>217</v>
      </c>
      <c r="D228">
        <v>12</v>
      </c>
      <c r="E228">
        <v>0.7</v>
      </c>
      <c r="F228" t="s">
        <v>182</v>
      </c>
      <c r="G228" t="s">
        <v>183</v>
      </c>
      <c r="H228" t="s">
        <v>231</v>
      </c>
      <c r="I228">
        <v>1</v>
      </c>
      <c r="J228" t="s">
        <v>408</v>
      </c>
    </row>
    <row r="229" spans="1:10" x14ac:dyDescent="0.25">
      <c r="A229">
        <v>16</v>
      </c>
      <c r="B229" s="2">
        <v>14</v>
      </c>
      <c r="C229" s="1" t="s">
        <v>218</v>
      </c>
      <c r="D229">
        <v>7</v>
      </c>
      <c r="E229">
        <v>0.7</v>
      </c>
      <c r="F229" t="s">
        <v>182</v>
      </c>
      <c r="G229" t="s">
        <v>183</v>
      </c>
      <c r="H229" t="s">
        <v>231</v>
      </c>
      <c r="I229">
        <v>1</v>
      </c>
      <c r="J229" t="s">
        <v>408</v>
      </c>
    </row>
    <row r="230" spans="1:10" x14ac:dyDescent="0.25">
      <c r="A230">
        <v>16</v>
      </c>
      <c r="B230" s="2">
        <v>15</v>
      </c>
      <c r="C230" s="1" t="s">
        <v>219</v>
      </c>
      <c r="D230">
        <v>12</v>
      </c>
      <c r="E230">
        <v>0.7</v>
      </c>
      <c r="F230" t="s">
        <v>182</v>
      </c>
      <c r="G230" t="s">
        <v>183</v>
      </c>
      <c r="H230" t="s">
        <v>231</v>
      </c>
      <c r="I230">
        <v>1</v>
      </c>
      <c r="J230" t="s">
        <v>408</v>
      </c>
    </row>
    <row r="231" spans="1:10" x14ac:dyDescent="0.25">
      <c r="A231">
        <v>16</v>
      </c>
      <c r="B231" s="2">
        <v>16</v>
      </c>
      <c r="C231" s="1" t="s">
        <v>220</v>
      </c>
      <c r="D231">
        <v>7</v>
      </c>
      <c r="E231">
        <v>0.7</v>
      </c>
      <c r="F231">
        <v>16</v>
      </c>
      <c r="G231" t="s">
        <v>177</v>
      </c>
      <c r="H231" t="s">
        <v>231</v>
      </c>
      <c r="I231">
        <v>1</v>
      </c>
      <c r="J231" t="s">
        <v>408</v>
      </c>
    </row>
    <row r="232" spans="1:10" x14ac:dyDescent="0.25">
      <c r="A232">
        <v>16</v>
      </c>
      <c r="B232" s="2">
        <v>17</v>
      </c>
      <c r="C232" s="1" t="s">
        <v>221</v>
      </c>
      <c r="D232">
        <v>14</v>
      </c>
      <c r="E232">
        <v>0.7</v>
      </c>
      <c r="F232" t="s">
        <v>182</v>
      </c>
      <c r="G232" t="s">
        <v>183</v>
      </c>
      <c r="H232" t="s">
        <v>231</v>
      </c>
      <c r="I232">
        <v>1</v>
      </c>
      <c r="J232" t="s">
        <v>408</v>
      </c>
    </row>
    <row r="233" spans="1:10" x14ac:dyDescent="0.25">
      <c r="A233">
        <v>16</v>
      </c>
      <c r="B233" s="2">
        <v>18</v>
      </c>
      <c r="C233" s="1" t="s">
        <v>222</v>
      </c>
      <c r="D233">
        <v>14</v>
      </c>
      <c r="E233">
        <v>0.7</v>
      </c>
      <c r="F233" t="s">
        <v>182</v>
      </c>
      <c r="G233" t="s">
        <v>183</v>
      </c>
      <c r="H233" t="s">
        <v>231</v>
      </c>
      <c r="I233">
        <v>1</v>
      </c>
      <c r="J233" t="s">
        <v>408</v>
      </c>
    </row>
    <row r="234" spans="1:10" x14ac:dyDescent="0.25">
      <c r="A234">
        <v>16</v>
      </c>
      <c r="B234" s="2">
        <v>19</v>
      </c>
      <c r="C234" s="1" t="s">
        <v>223</v>
      </c>
      <c r="D234">
        <v>9</v>
      </c>
      <c r="E234">
        <v>0.7</v>
      </c>
      <c r="F234" t="s">
        <v>182</v>
      </c>
      <c r="G234" t="s">
        <v>183</v>
      </c>
      <c r="H234" t="s">
        <v>231</v>
      </c>
      <c r="I234">
        <v>1</v>
      </c>
      <c r="J234" t="s">
        <v>408</v>
      </c>
    </row>
    <row r="235" spans="1:10" x14ac:dyDescent="0.25">
      <c r="A235">
        <v>16</v>
      </c>
      <c r="B235" s="2">
        <v>20</v>
      </c>
      <c r="C235" s="1" t="s">
        <v>224</v>
      </c>
      <c r="D235">
        <v>10</v>
      </c>
      <c r="E235">
        <v>0.7</v>
      </c>
      <c r="F235" t="s">
        <v>182</v>
      </c>
      <c r="G235" t="s">
        <v>183</v>
      </c>
      <c r="H235" t="s">
        <v>231</v>
      </c>
      <c r="I235">
        <v>1</v>
      </c>
      <c r="J235" t="s">
        <v>408</v>
      </c>
    </row>
    <row r="236" spans="1:10" x14ac:dyDescent="0.25">
      <c r="A236">
        <v>16</v>
      </c>
      <c r="B236" s="2">
        <v>21</v>
      </c>
      <c r="C236" s="1" t="s">
        <v>225</v>
      </c>
      <c r="D236">
        <v>7</v>
      </c>
      <c r="E236">
        <v>0.7</v>
      </c>
      <c r="F236" t="s">
        <v>182</v>
      </c>
      <c r="G236" t="s">
        <v>186</v>
      </c>
      <c r="H236" t="s">
        <v>231</v>
      </c>
      <c r="I236">
        <v>1</v>
      </c>
      <c r="J236" t="s">
        <v>408</v>
      </c>
    </row>
    <row r="237" spans="1:10" x14ac:dyDescent="0.25">
      <c r="A237">
        <v>16</v>
      </c>
      <c r="B237" s="2">
        <v>22</v>
      </c>
      <c r="C237" s="1" t="s">
        <v>226</v>
      </c>
      <c r="D237">
        <v>10</v>
      </c>
      <c r="E237">
        <v>0.7</v>
      </c>
      <c r="F237" t="s">
        <v>182</v>
      </c>
      <c r="G237" t="s">
        <v>183</v>
      </c>
      <c r="H237" t="s">
        <v>231</v>
      </c>
      <c r="I237">
        <v>1</v>
      </c>
      <c r="J237" t="s">
        <v>408</v>
      </c>
    </row>
    <row r="238" spans="1:10" x14ac:dyDescent="0.25">
      <c r="A238">
        <v>16</v>
      </c>
      <c r="B238" s="2">
        <v>23</v>
      </c>
      <c r="C238" s="1" t="s">
        <v>227</v>
      </c>
      <c r="D238">
        <v>7</v>
      </c>
      <c r="E238">
        <v>0.7</v>
      </c>
      <c r="F238" t="s">
        <v>182</v>
      </c>
      <c r="G238" t="s">
        <v>183</v>
      </c>
      <c r="H238" t="s">
        <v>231</v>
      </c>
      <c r="I238">
        <v>1</v>
      </c>
      <c r="J238" t="s">
        <v>408</v>
      </c>
    </row>
    <row r="239" spans="1:10" x14ac:dyDescent="0.25">
      <c r="A239">
        <v>16</v>
      </c>
      <c r="B239" s="2">
        <v>24</v>
      </c>
      <c r="C239" s="1" t="s">
        <v>228</v>
      </c>
      <c r="D239">
        <v>11</v>
      </c>
      <c r="E239">
        <v>0.7</v>
      </c>
      <c r="F239" t="s">
        <v>182</v>
      </c>
      <c r="G239" t="s">
        <v>183</v>
      </c>
      <c r="H239" t="s">
        <v>231</v>
      </c>
      <c r="I239">
        <v>1</v>
      </c>
      <c r="J239" t="s">
        <v>408</v>
      </c>
    </row>
    <row r="240" spans="1:10" x14ac:dyDescent="0.25">
      <c r="A240">
        <v>16</v>
      </c>
      <c r="B240" s="2">
        <v>25</v>
      </c>
      <c r="C240" s="1" t="s">
        <v>229</v>
      </c>
      <c r="D240">
        <v>5</v>
      </c>
      <c r="E240">
        <v>0.7</v>
      </c>
      <c r="F240" t="s">
        <v>182</v>
      </c>
      <c r="G240" t="s">
        <v>183</v>
      </c>
      <c r="H240" t="s">
        <v>231</v>
      </c>
      <c r="I240">
        <v>1</v>
      </c>
      <c r="J240" t="s">
        <v>408</v>
      </c>
    </row>
    <row r="241" spans="1:10" x14ac:dyDescent="0.25">
      <c r="A241">
        <v>17</v>
      </c>
      <c r="B241" s="2">
        <v>1</v>
      </c>
      <c r="C241" s="1" t="s">
        <v>394</v>
      </c>
      <c r="D241">
        <v>13</v>
      </c>
      <c r="E241">
        <v>0.7</v>
      </c>
      <c r="F241" t="s">
        <v>182</v>
      </c>
      <c r="G241" t="s">
        <v>183</v>
      </c>
      <c r="H241" t="s">
        <v>231</v>
      </c>
      <c r="I241">
        <v>1</v>
      </c>
      <c r="J241" t="s">
        <v>405</v>
      </c>
    </row>
    <row r="242" spans="1:10" x14ac:dyDescent="0.25">
      <c r="A242">
        <v>17</v>
      </c>
      <c r="B242" s="2">
        <v>2</v>
      </c>
      <c r="C242" s="1" t="s">
        <v>395</v>
      </c>
      <c r="D242">
        <v>8</v>
      </c>
      <c r="E242">
        <v>0.7</v>
      </c>
      <c r="F242" t="s">
        <v>182</v>
      </c>
      <c r="G242" t="s">
        <v>183</v>
      </c>
      <c r="H242" t="s">
        <v>231</v>
      </c>
      <c r="I242">
        <v>1</v>
      </c>
      <c r="J242" t="s">
        <v>405</v>
      </c>
    </row>
    <row r="243" spans="1:10" x14ac:dyDescent="0.25">
      <c r="A243">
        <v>17</v>
      </c>
      <c r="B243" s="2">
        <v>3</v>
      </c>
      <c r="C243" s="1" t="s">
        <v>396</v>
      </c>
      <c r="D243">
        <v>7</v>
      </c>
      <c r="E243">
        <v>0.7</v>
      </c>
      <c r="F243" t="s">
        <v>182</v>
      </c>
      <c r="G243" t="s">
        <v>183</v>
      </c>
      <c r="H243" t="s">
        <v>231</v>
      </c>
      <c r="I243">
        <v>1</v>
      </c>
      <c r="J243" t="s">
        <v>405</v>
      </c>
    </row>
    <row r="244" spans="1:10" x14ac:dyDescent="0.25">
      <c r="A244">
        <v>17</v>
      </c>
      <c r="B244" s="2">
        <v>4</v>
      </c>
      <c r="C244" s="1" t="s">
        <v>397</v>
      </c>
      <c r="D244">
        <v>13</v>
      </c>
      <c r="E244">
        <v>0.7</v>
      </c>
      <c r="F244" t="s">
        <v>182</v>
      </c>
      <c r="G244" t="s">
        <v>183</v>
      </c>
      <c r="H244" t="s">
        <v>231</v>
      </c>
      <c r="I244">
        <v>1</v>
      </c>
      <c r="J244" t="s">
        <v>405</v>
      </c>
    </row>
    <row r="245" spans="1:10" x14ac:dyDescent="0.25">
      <c r="A245">
        <v>17</v>
      </c>
      <c r="B245" s="2">
        <v>5</v>
      </c>
      <c r="C245" s="1" t="s">
        <v>398</v>
      </c>
      <c r="D245">
        <v>6</v>
      </c>
      <c r="E245">
        <v>0.7</v>
      </c>
      <c r="F245" t="s">
        <v>182</v>
      </c>
      <c r="G245" t="s">
        <v>183</v>
      </c>
      <c r="H245" t="s">
        <v>231</v>
      </c>
      <c r="I245">
        <v>1</v>
      </c>
      <c r="J245" t="s">
        <v>405</v>
      </c>
    </row>
    <row r="246" spans="1:10" x14ac:dyDescent="0.25">
      <c r="A246">
        <v>17</v>
      </c>
      <c r="B246" s="2">
        <v>6</v>
      </c>
      <c r="C246" s="1" t="s">
        <v>399</v>
      </c>
      <c r="D246">
        <v>10</v>
      </c>
      <c r="E246">
        <v>0.7</v>
      </c>
      <c r="F246" t="s">
        <v>182</v>
      </c>
      <c r="G246" t="s">
        <v>183</v>
      </c>
      <c r="H246" t="s">
        <v>231</v>
      </c>
      <c r="I246">
        <v>1</v>
      </c>
      <c r="J246" t="s">
        <v>405</v>
      </c>
    </row>
    <row r="247" spans="1:10" x14ac:dyDescent="0.25">
      <c r="A247">
        <v>17</v>
      </c>
      <c r="B247" s="2">
        <v>7</v>
      </c>
      <c r="C247" s="1" t="s">
        <v>400</v>
      </c>
      <c r="D247">
        <v>11</v>
      </c>
      <c r="E247">
        <v>0.7</v>
      </c>
      <c r="F247" t="s">
        <v>182</v>
      </c>
      <c r="G247" t="s">
        <v>183</v>
      </c>
      <c r="H247" t="s">
        <v>231</v>
      </c>
      <c r="I247">
        <v>1</v>
      </c>
      <c r="J247" t="s">
        <v>405</v>
      </c>
    </row>
    <row r="248" spans="1:10" x14ac:dyDescent="0.25">
      <c r="A248">
        <v>17</v>
      </c>
      <c r="B248" s="2">
        <v>8</v>
      </c>
      <c r="C248" s="1" t="s">
        <v>401</v>
      </c>
      <c r="D248">
        <v>13</v>
      </c>
      <c r="E248">
        <v>0.7</v>
      </c>
      <c r="F248" t="s">
        <v>182</v>
      </c>
      <c r="G248" t="s">
        <v>183</v>
      </c>
      <c r="H248" t="s">
        <v>231</v>
      </c>
      <c r="I248">
        <v>1</v>
      </c>
      <c r="J248" t="s">
        <v>405</v>
      </c>
    </row>
    <row r="249" spans="1:10" x14ac:dyDescent="0.25">
      <c r="A249">
        <v>17</v>
      </c>
      <c r="B249" s="2">
        <v>9</v>
      </c>
      <c r="C249" s="1" t="s">
        <v>402</v>
      </c>
      <c r="D249">
        <v>9</v>
      </c>
      <c r="E249">
        <v>0.7</v>
      </c>
      <c r="F249" t="s">
        <v>182</v>
      </c>
      <c r="G249" t="s">
        <v>183</v>
      </c>
      <c r="H249" t="s">
        <v>231</v>
      </c>
      <c r="I249">
        <v>1</v>
      </c>
      <c r="J249" t="s">
        <v>405</v>
      </c>
    </row>
    <row r="250" spans="1:10" x14ac:dyDescent="0.25">
      <c r="A250">
        <v>17</v>
      </c>
      <c r="B250" s="2">
        <v>10</v>
      </c>
      <c r="C250" s="1" t="s">
        <v>403</v>
      </c>
      <c r="D250">
        <v>9</v>
      </c>
      <c r="E250">
        <v>0.7</v>
      </c>
      <c r="F250" t="s">
        <v>182</v>
      </c>
      <c r="G250" t="s">
        <v>177</v>
      </c>
      <c r="H250" t="s">
        <v>231</v>
      </c>
      <c r="I250">
        <v>1</v>
      </c>
      <c r="J250" t="s">
        <v>405</v>
      </c>
    </row>
    <row r="251" spans="1:10" x14ac:dyDescent="0.25">
      <c r="A251">
        <v>17</v>
      </c>
      <c r="B251" s="2">
        <v>11</v>
      </c>
      <c r="C251" s="1" t="s">
        <v>404</v>
      </c>
      <c r="D251">
        <v>5</v>
      </c>
      <c r="E251">
        <v>0.7</v>
      </c>
      <c r="F251" t="s">
        <v>182</v>
      </c>
      <c r="G251" t="s">
        <v>183</v>
      </c>
      <c r="H251" t="s">
        <v>231</v>
      </c>
      <c r="I251">
        <v>1</v>
      </c>
      <c r="J251" t="s">
        <v>405</v>
      </c>
    </row>
    <row r="253" spans="1:10" x14ac:dyDescent="0.25">
      <c r="A253" s="6" t="s">
        <v>426</v>
      </c>
      <c r="D253" s="5">
        <f>AVERAGE(D163:D251)</f>
        <v>9.3595505617977537</v>
      </c>
      <c r="E253" s="7">
        <f>AVERAGE(E163:E251)</f>
        <v>0.67808988764045053</v>
      </c>
    </row>
    <row r="254" spans="1:10" x14ac:dyDescent="0.25">
      <c r="A254" s="6" t="s">
        <v>451</v>
      </c>
      <c r="D254" s="7">
        <f>STDEV(D163:D251)</f>
        <v>4.7750468608153609</v>
      </c>
      <c r="E254" s="7">
        <f>STDEV(E163:E251)</f>
        <v>2.8158496396388302E-2</v>
      </c>
    </row>
    <row r="255" spans="1:10" x14ac:dyDescent="0.25">
      <c r="A255" s="6" t="s">
        <v>452</v>
      </c>
      <c r="D255" s="7">
        <f>D254/SQRT(COUNT(D163:D251))</f>
        <v>0.50615395493953075</v>
      </c>
      <c r="E255" s="8">
        <f>E254/SQRT(COUNT(E163:E251))</f>
        <v>2.9847946484338329E-3</v>
      </c>
    </row>
    <row r="256" spans="1:10" x14ac:dyDescent="0.25">
      <c r="A256" s="6" t="s">
        <v>453</v>
      </c>
      <c r="D256" s="7">
        <f>MAX(D163:D251)</f>
        <v>30</v>
      </c>
      <c r="E256" s="7">
        <f>MAX(E163:E251)</f>
        <v>0.7</v>
      </c>
    </row>
    <row r="257" spans="1:5" x14ac:dyDescent="0.25">
      <c r="A257" s="6" t="s">
        <v>454</v>
      </c>
      <c r="D257" s="7">
        <f>MIN(D163:D251)</f>
        <v>2</v>
      </c>
      <c r="E257" s="7">
        <f>MIN(E163:E251)</f>
        <v>0.6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E292F-1354-2B48-8916-C5D25AB20165}">
  <dimension ref="A1:R164"/>
  <sheetViews>
    <sheetView zoomScale="178" zoomScaleNormal="92" workbookViewId="0">
      <selection activeCell="G166" sqref="G166"/>
    </sheetView>
  </sheetViews>
  <sheetFormatPr defaultColWidth="11" defaultRowHeight="15.75" x14ac:dyDescent="0.25"/>
  <cols>
    <col min="3" max="3" width="9.375" customWidth="1"/>
  </cols>
  <sheetData>
    <row r="1" spans="1:18" x14ac:dyDescent="0.25">
      <c r="A1" t="s">
        <v>315</v>
      </c>
      <c r="B1" t="s">
        <v>447</v>
      </c>
      <c r="C1" t="s">
        <v>457</v>
      </c>
      <c r="D1" t="s">
        <v>448</v>
      </c>
      <c r="E1" t="s">
        <v>449</v>
      </c>
      <c r="F1" t="s">
        <v>176</v>
      </c>
      <c r="G1" t="s">
        <v>0</v>
      </c>
    </row>
    <row r="2" spans="1:18" x14ac:dyDescent="0.25">
      <c r="A2">
        <v>2</v>
      </c>
      <c r="B2" t="s">
        <v>299</v>
      </c>
      <c r="C2">
        <v>20</v>
      </c>
      <c r="D2">
        <v>1</v>
      </c>
      <c r="E2">
        <v>0.45</v>
      </c>
      <c r="F2">
        <v>0.7</v>
      </c>
      <c r="G2" t="s">
        <v>450</v>
      </c>
    </row>
    <row r="3" spans="1:18" x14ac:dyDescent="0.25">
      <c r="A3">
        <v>2</v>
      </c>
      <c r="B3" t="s">
        <v>299</v>
      </c>
      <c r="C3">
        <v>20</v>
      </c>
      <c r="D3">
        <v>2</v>
      </c>
      <c r="E3">
        <v>0.47</v>
      </c>
      <c r="F3">
        <v>0.7</v>
      </c>
      <c r="Q3" s="1"/>
    </row>
    <row r="4" spans="1:18" x14ac:dyDescent="0.25">
      <c r="A4">
        <v>2</v>
      </c>
      <c r="B4" t="s">
        <v>299</v>
      </c>
      <c r="C4">
        <v>20</v>
      </c>
      <c r="D4">
        <v>3</v>
      </c>
      <c r="E4">
        <v>0.46</v>
      </c>
      <c r="F4">
        <v>0.7</v>
      </c>
      <c r="Q4" s="1"/>
    </row>
    <row r="5" spans="1:18" x14ac:dyDescent="0.25">
      <c r="A5">
        <v>2</v>
      </c>
      <c r="B5" t="s">
        <v>299</v>
      </c>
      <c r="C5">
        <v>20</v>
      </c>
      <c r="D5">
        <v>4</v>
      </c>
      <c r="E5">
        <v>0.5</v>
      </c>
      <c r="F5">
        <v>0.7</v>
      </c>
      <c r="Q5" s="1"/>
    </row>
    <row r="6" spans="1:18" x14ac:dyDescent="0.25">
      <c r="A6">
        <v>2</v>
      </c>
      <c r="B6" t="s">
        <v>299</v>
      </c>
      <c r="C6">
        <v>20</v>
      </c>
      <c r="D6">
        <v>5</v>
      </c>
      <c r="E6">
        <v>0.49</v>
      </c>
      <c r="F6">
        <v>0.7</v>
      </c>
      <c r="Q6" s="1"/>
    </row>
    <row r="7" spans="1:18" x14ac:dyDescent="0.25">
      <c r="A7">
        <v>2</v>
      </c>
      <c r="B7" t="s">
        <v>299</v>
      </c>
      <c r="C7">
        <v>20</v>
      </c>
      <c r="D7">
        <v>6</v>
      </c>
      <c r="E7">
        <v>0.48</v>
      </c>
      <c r="F7">
        <v>0.7</v>
      </c>
      <c r="Q7" s="1"/>
    </row>
    <row r="8" spans="1:18" x14ac:dyDescent="0.25">
      <c r="A8">
        <v>2</v>
      </c>
      <c r="B8" t="s">
        <v>299</v>
      </c>
      <c r="C8">
        <v>20</v>
      </c>
      <c r="D8">
        <v>7</v>
      </c>
      <c r="E8">
        <v>0.53</v>
      </c>
      <c r="F8">
        <v>0.7</v>
      </c>
      <c r="Q8" s="1"/>
      <c r="R8" s="1"/>
    </row>
    <row r="9" spans="1:18" x14ac:dyDescent="0.25">
      <c r="A9">
        <v>2</v>
      </c>
      <c r="B9" t="s">
        <v>299</v>
      </c>
      <c r="C9">
        <v>20</v>
      </c>
      <c r="D9">
        <v>8</v>
      </c>
      <c r="E9">
        <v>0.51</v>
      </c>
      <c r="F9">
        <v>0.7</v>
      </c>
      <c r="Q9" s="1"/>
    </row>
    <row r="10" spans="1:18" x14ac:dyDescent="0.25">
      <c r="A10">
        <v>2</v>
      </c>
      <c r="B10" t="s">
        <v>299</v>
      </c>
      <c r="C10">
        <v>20</v>
      </c>
      <c r="D10">
        <v>9</v>
      </c>
      <c r="E10">
        <v>0.49</v>
      </c>
      <c r="F10">
        <v>0.7</v>
      </c>
      <c r="Q10" s="1"/>
    </row>
    <row r="11" spans="1:18" x14ac:dyDescent="0.25">
      <c r="A11">
        <v>2</v>
      </c>
      <c r="B11" t="s">
        <v>299</v>
      </c>
      <c r="C11">
        <v>20</v>
      </c>
      <c r="D11">
        <v>10</v>
      </c>
      <c r="E11">
        <v>0.49</v>
      </c>
      <c r="F11">
        <v>0.7</v>
      </c>
    </row>
    <row r="12" spans="1:18" x14ac:dyDescent="0.25">
      <c r="A12">
        <v>2</v>
      </c>
      <c r="B12" t="s">
        <v>299</v>
      </c>
      <c r="C12">
        <v>20</v>
      </c>
      <c r="D12">
        <v>11</v>
      </c>
      <c r="E12">
        <v>0.48</v>
      </c>
      <c r="F12">
        <v>0.7</v>
      </c>
      <c r="Q12" s="1"/>
    </row>
    <row r="13" spans="1:18" x14ac:dyDescent="0.25">
      <c r="A13">
        <v>2</v>
      </c>
      <c r="B13" t="s">
        <v>299</v>
      </c>
      <c r="C13">
        <v>20</v>
      </c>
      <c r="D13">
        <v>12</v>
      </c>
      <c r="E13">
        <v>0.51</v>
      </c>
      <c r="F13">
        <v>0.7</v>
      </c>
    </row>
    <row r="14" spans="1:18" x14ac:dyDescent="0.25">
      <c r="A14">
        <v>2</v>
      </c>
      <c r="B14" t="s">
        <v>299</v>
      </c>
      <c r="C14">
        <v>20</v>
      </c>
      <c r="D14">
        <v>13</v>
      </c>
      <c r="E14">
        <v>0.49</v>
      </c>
      <c r="F14">
        <v>0.7</v>
      </c>
    </row>
    <row r="15" spans="1:18" x14ac:dyDescent="0.25">
      <c r="A15">
        <v>2</v>
      </c>
      <c r="B15" s="1" t="s">
        <v>299</v>
      </c>
      <c r="C15">
        <v>20</v>
      </c>
      <c r="D15">
        <v>14</v>
      </c>
      <c r="E15">
        <v>0.49</v>
      </c>
      <c r="F15">
        <v>0.7</v>
      </c>
    </row>
    <row r="16" spans="1:18" x14ac:dyDescent="0.25">
      <c r="A16">
        <v>2</v>
      </c>
      <c r="B16" s="1" t="s">
        <v>299</v>
      </c>
      <c r="C16">
        <v>20</v>
      </c>
      <c r="D16">
        <v>15</v>
      </c>
      <c r="E16">
        <v>0.46</v>
      </c>
      <c r="F16">
        <v>0.7</v>
      </c>
    </row>
    <row r="17" spans="1:6" x14ac:dyDescent="0.25">
      <c r="A17">
        <v>2</v>
      </c>
      <c r="B17" s="1" t="s">
        <v>299</v>
      </c>
      <c r="C17">
        <v>20</v>
      </c>
      <c r="D17">
        <v>16</v>
      </c>
      <c r="E17">
        <v>0.45</v>
      </c>
      <c r="F17">
        <v>0.7</v>
      </c>
    </row>
    <row r="18" spans="1:6" x14ac:dyDescent="0.25">
      <c r="A18">
        <v>2</v>
      </c>
      <c r="B18" s="1" t="s">
        <v>299</v>
      </c>
      <c r="C18">
        <v>20</v>
      </c>
      <c r="D18">
        <v>17</v>
      </c>
      <c r="E18">
        <v>0.5</v>
      </c>
      <c r="F18">
        <v>0.7</v>
      </c>
    </row>
    <row r="19" spans="1:6" x14ac:dyDescent="0.25">
      <c r="A19">
        <v>2</v>
      </c>
      <c r="B19" s="1" t="s">
        <v>299</v>
      </c>
      <c r="C19">
        <v>20</v>
      </c>
      <c r="D19">
        <v>18</v>
      </c>
      <c r="E19">
        <v>0.48</v>
      </c>
      <c r="F19">
        <v>0.7</v>
      </c>
    </row>
    <row r="20" spans="1:6" x14ac:dyDescent="0.25">
      <c r="A20">
        <v>2</v>
      </c>
      <c r="B20" s="1" t="s">
        <v>299</v>
      </c>
      <c r="C20">
        <v>20</v>
      </c>
      <c r="D20">
        <v>19</v>
      </c>
      <c r="E20">
        <v>0.45</v>
      </c>
      <c r="F20">
        <v>0.7</v>
      </c>
    </row>
    <row r="21" spans="1:6" x14ac:dyDescent="0.25">
      <c r="A21">
        <v>2</v>
      </c>
      <c r="B21" s="1" t="s">
        <v>299</v>
      </c>
      <c r="C21">
        <v>20</v>
      </c>
      <c r="D21">
        <v>20</v>
      </c>
      <c r="E21">
        <v>0.49</v>
      </c>
      <c r="F21">
        <v>0.7</v>
      </c>
    </row>
    <row r="22" spans="1:6" x14ac:dyDescent="0.25">
      <c r="A22">
        <v>2</v>
      </c>
      <c r="B22" s="1" t="s">
        <v>299</v>
      </c>
      <c r="C22">
        <v>20</v>
      </c>
      <c r="D22">
        <v>21</v>
      </c>
      <c r="E22">
        <v>0.51</v>
      </c>
      <c r="F22">
        <v>0.7</v>
      </c>
    </row>
    <row r="23" spans="1:6" x14ac:dyDescent="0.25">
      <c r="A23">
        <v>2</v>
      </c>
      <c r="B23" s="1" t="s">
        <v>299</v>
      </c>
      <c r="C23">
        <v>20</v>
      </c>
      <c r="D23">
        <v>22</v>
      </c>
      <c r="E23">
        <v>0.45</v>
      </c>
      <c r="F23">
        <v>0.7</v>
      </c>
    </row>
    <row r="24" spans="1:6" x14ac:dyDescent="0.25">
      <c r="A24">
        <v>2</v>
      </c>
      <c r="B24" s="1" t="s">
        <v>299</v>
      </c>
      <c r="C24">
        <v>20</v>
      </c>
      <c r="D24">
        <v>23</v>
      </c>
      <c r="E24">
        <v>0.51</v>
      </c>
      <c r="F24">
        <v>0.7</v>
      </c>
    </row>
    <row r="25" spans="1:6" x14ac:dyDescent="0.25">
      <c r="A25">
        <v>2</v>
      </c>
      <c r="B25" s="1" t="s">
        <v>299</v>
      </c>
      <c r="C25">
        <v>20</v>
      </c>
      <c r="D25">
        <v>24</v>
      </c>
      <c r="E25">
        <v>0.51</v>
      </c>
      <c r="F25">
        <v>0.7</v>
      </c>
    </row>
    <row r="26" spans="1:6" x14ac:dyDescent="0.25">
      <c r="A26">
        <v>2</v>
      </c>
      <c r="B26" s="1" t="s">
        <v>299</v>
      </c>
      <c r="C26">
        <v>20</v>
      </c>
      <c r="D26">
        <v>25</v>
      </c>
      <c r="E26">
        <v>0.49</v>
      </c>
      <c r="F26">
        <v>0.7</v>
      </c>
    </row>
    <row r="27" spans="1:6" x14ac:dyDescent="0.25">
      <c r="A27">
        <v>2</v>
      </c>
      <c r="B27" s="1" t="s">
        <v>299</v>
      </c>
      <c r="C27">
        <v>20</v>
      </c>
      <c r="D27">
        <v>26</v>
      </c>
      <c r="E27">
        <v>0.49</v>
      </c>
      <c r="F27">
        <v>0.7</v>
      </c>
    </row>
    <row r="28" spans="1:6" x14ac:dyDescent="0.25">
      <c r="A28">
        <v>2</v>
      </c>
      <c r="B28" s="1" t="s">
        <v>299</v>
      </c>
      <c r="C28">
        <v>20</v>
      </c>
      <c r="D28">
        <v>27</v>
      </c>
      <c r="E28">
        <v>0.46</v>
      </c>
      <c r="F28">
        <v>0.7</v>
      </c>
    </row>
    <row r="29" spans="1:6" x14ac:dyDescent="0.25">
      <c r="A29">
        <v>2</v>
      </c>
      <c r="B29" s="1" t="s">
        <v>299</v>
      </c>
      <c r="C29">
        <v>20</v>
      </c>
      <c r="D29">
        <v>28</v>
      </c>
      <c r="E29">
        <v>0.45</v>
      </c>
      <c r="F29">
        <v>0.7</v>
      </c>
    </row>
    <row r="30" spans="1:6" x14ac:dyDescent="0.25">
      <c r="A30">
        <v>2</v>
      </c>
      <c r="B30" s="1" t="s">
        <v>299</v>
      </c>
      <c r="C30">
        <v>20</v>
      </c>
      <c r="D30">
        <v>29</v>
      </c>
      <c r="E30">
        <v>0.49</v>
      </c>
      <c r="F30">
        <v>0.7</v>
      </c>
    </row>
    <row r="31" spans="1:6" x14ac:dyDescent="0.25">
      <c r="A31">
        <v>2</v>
      </c>
      <c r="B31" s="1" t="s">
        <v>299</v>
      </c>
      <c r="C31">
        <v>20</v>
      </c>
      <c r="D31">
        <v>30</v>
      </c>
      <c r="E31">
        <v>0.48</v>
      </c>
      <c r="F31">
        <v>0.7</v>
      </c>
    </row>
    <row r="32" spans="1:6" x14ac:dyDescent="0.25">
      <c r="A32">
        <v>2</v>
      </c>
      <c r="B32" t="s">
        <v>300</v>
      </c>
      <c r="C32">
        <v>4</v>
      </c>
      <c r="D32">
        <v>1</v>
      </c>
      <c r="E32">
        <v>0.5</v>
      </c>
      <c r="F32">
        <v>0.7</v>
      </c>
    </row>
    <row r="33" spans="1:13" x14ac:dyDescent="0.25">
      <c r="A33">
        <v>2</v>
      </c>
      <c r="B33" t="s">
        <v>300</v>
      </c>
      <c r="C33">
        <v>4</v>
      </c>
      <c r="D33">
        <v>2</v>
      </c>
      <c r="E33">
        <v>0.49</v>
      </c>
      <c r="F33">
        <v>0.7</v>
      </c>
    </row>
    <row r="34" spans="1:13" x14ac:dyDescent="0.25">
      <c r="A34">
        <v>2</v>
      </c>
      <c r="B34" t="s">
        <v>300</v>
      </c>
      <c r="C34">
        <v>4</v>
      </c>
      <c r="D34">
        <v>3</v>
      </c>
      <c r="E34">
        <v>0.51</v>
      </c>
      <c r="F34">
        <v>0.7</v>
      </c>
    </row>
    <row r="35" spans="1:13" x14ac:dyDescent="0.25">
      <c r="A35">
        <v>2</v>
      </c>
      <c r="B35" t="s">
        <v>300</v>
      </c>
      <c r="C35">
        <v>4</v>
      </c>
      <c r="D35">
        <v>4</v>
      </c>
      <c r="E35">
        <v>0.5</v>
      </c>
      <c r="F35">
        <v>0.7</v>
      </c>
    </row>
    <row r="36" spans="1:13" x14ac:dyDescent="0.25">
      <c r="A36">
        <v>2</v>
      </c>
      <c r="B36" t="s">
        <v>300</v>
      </c>
      <c r="C36">
        <v>4</v>
      </c>
      <c r="D36">
        <v>5</v>
      </c>
      <c r="E36">
        <v>0.5</v>
      </c>
      <c r="F36">
        <v>0.7</v>
      </c>
    </row>
    <row r="37" spans="1:13" x14ac:dyDescent="0.25">
      <c r="A37">
        <v>2</v>
      </c>
      <c r="B37" t="s">
        <v>300</v>
      </c>
      <c r="C37">
        <v>4</v>
      </c>
      <c r="D37">
        <v>6</v>
      </c>
      <c r="E37">
        <v>0.51</v>
      </c>
      <c r="F37">
        <v>0.7</v>
      </c>
    </row>
    <row r="38" spans="1:13" x14ac:dyDescent="0.25">
      <c r="A38">
        <v>2</v>
      </c>
      <c r="B38" t="s">
        <v>300</v>
      </c>
      <c r="C38">
        <v>4</v>
      </c>
      <c r="D38">
        <v>7</v>
      </c>
      <c r="E38">
        <v>0.5</v>
      </c>
      <c r="F38">
        <v>0.7</v>
      </c>
    </row>
    <row r="39" spans="1:13" x14ac:dyDescent="0.25">
      <c r="A39">
        <v>2</v>
      </c>
      <c r="B39" t="s">
        <v>300</v>
      </c>
      <c r="C39">
        <v>4</v>
      </c>
      <c r="D39">
        <v>8</v>
      </c>
      <c r="E39">
        <v>0.49</v>
      </c>
      <c r="F39">
        <v>0.7</v>
      </c>
    </row>
    <row r="40" spans="1:13" x14ac:dyDescent="0.25">
      <c r="A40">
        <v>2</v>
      </c>
      <c r="B40" t="s">
        <v>301</v>
      </c>
      <c r="C40">
        <v>9</v>
      </c>
      <c r="D40">
        <v>1</v>
      </c>
      <c r="E40">
        <v>0.5</v>
      </c>
      <c r="F40">
        <v>0.7</v>
      </c>
    </row>
    <row r="41" spans="1:13" x14ac:dyDescent="0.25">
      <c r="A41">
        <v>2</v>
      </c>
      <c r="B41" t="s">
        <v>301</v>
      </c>
      <c r="C41">
        <v>9</v>
      </c>
      <c r="D41">
        <v>2</v>
      </c>
      <c r="E41">
        <v>0.51</v>
      </c>
      <c r="F41">
        <v>0.7</v>
      </c>
    </row>
    <row r="42" spans="1:13" x14ac:dyDescent="0.25">
      <c r="A42">
        <v>2</v>
      </c>
      <c r="B42" t="s">
        <v>301</v>
      </c>
      <c r="C42">
        <v>9</v>
      </c>
      <c r="D42">
        <v>3</v>
      </c>
      <c r="E42">
        <v>0.48</v>
      </c>
      <c r="F42">
        <v>0.7</v>
      </c>
    </row>
    <row r="43" spans="1:13" x14ac:dyDescent="0.25">
      <c r="A43">
        <v>2</v>
      </c>
      <c r="B43" t="s">
        <v>301</v>
      </c>
      <c r="C43">
        <v>9</v>
      </c>
      <c r="D43">
        <v>4</v>
      </c>
      <c r="E43">
        <v>0.49</v>
      </c>
      <c r="F43">
        <v>0.7</v>
      </c>
    </row>
    <row r="44" spans="1:13" x14ac:dyDescent="0.25">
      <c r="A44">
        <v>2</v>
      </c>
      <c r="B44" t="s">
        <v>301</v>
      </c>
      <c r="C44">
        <v>9</v>
      </c>
      <c r="D44">
        <v>5</v>
      </c>
      <c r="E44">
        <v>0.51</v>
      </c>
      <c r="F44">
        <v>0.7</v>
      </c>
    </row>
    <row r="45" spans="1:13" x14ac:dyDescent="0.25">
      <c r="A45">
        <v>2</v>
      </c>
      <c r="B45" t="s">
        <v>301</v>
      </c>
      <c r="C45">
        <v>9</v>
      </c>
      <c r="D45">
        <v>6</v>
      </c>
      <c r="E45">
        <v>0.5</v>
      </c>
      <c r="F45">
        <v>0.7</v>
      </c>
      <c r="M45" s="1"/>
    </row>
    <row r="46" spans="1:13" x14ac:dyDescent="0.25">
      <c r="A46">
        <v>2</v>
      </c>
      <c r="B46" t="s">
        <v>301</v>
      </c>
      <c r="C46">
        <v>9</v>
      </c>
      <c r="D46">
        <v>7</v>
      </c>
      <c r="E46">
        <v>0.5</v>
      </c>
      <c r="F46">
        <v>0.7</v>
      </c>
      <c r="M46" s="1"/>
    </row>
    <row r="47" spans="1:13" x14ac:dyDescent="0.25">
      <c r="A47">
        <v>2</v>
      </c>
      <c r="B47" t="s">
        <v>301</v>
      </c>
      <c r="C47">
        <v>9</v>
      </c>
      <c r="D47">
        <v>8</v>
      </c>
      <c r="E47">
        <v>0.51</v>
      </c>
      <c r="F47">
        <v>0.7</v>
      </c>
    </row>
    <row r="48" spans="1:13" x14ac:dyDescent="0.25">
      <c r="A48">
        <v>2</v>
      </c>
      <c r="B48" t="s">
        <v>301</v>
      </c>
      <c r="C48">
        <v>9</v>
      </c>
      <c r="D48">
        <v>9</v>
      </c>
      <c r="E48">
        <v>0.49</v>
      </c>
      <c r="F48">
        <v>0.7</v>
      </c>
    </row>
    <row r="49" spans="1:13" x14ac:dyDescent="0.25">
      <c r="A49">
        <v>2</v>
      </c>
      <c r="B49" t="s">
        <v>301</v>
      </c>
      <c r="C49">
        <v>9</v>
      </c>
      <c r="D49">
        <v>10</v>
      </c>
      <c r="E49">
        <v>0.51</v>
      </c>
      <c r="F49">
        <v>0.7</v>
      </c>
    </row>
    <row r="50" spans="1:13" x14ac:dyDescent="0.25">
      <c r="A50">
        <v>2</v>
      </c>
      <c r="B50" t="s">
        <v>301</v>
      </c>
      <c r="C50">
        <v>9</v>
      </c>
      <c r="D50">
        <v>11</v>
      </c>
      <c r="E50">
        <v>0.48</v>
      </c>
      <c r="F50">
        <v>0.7</v>
      </c>
    </row>
    <row r="51" spans="1:13" x14ac:dyDescent="0.25">
      <c r="A51">
        <v>2</v>
      </c>
      <c r="B51" t="s">
        <v>301</v>
      </c>
      <c r="C51">
        <v>9</v>
      </c>
      <c r="D51">
        <v>12</v>
      </c>
      <c r="E51">
        <v>0.5</v>
      </c>
      <c r="F51">
        <v>0.7</v>
      </c>
    </row>
    <row r="52" spans="1:13" x14ac:dyDescent="0.25">
      <c r="A52">
        <v>2</v>
      </c>
      <c r="B52" t="s">
        <v>301</v>
      </c>
      <c r="C52">
        <v>9</v>
      </c>
      <c r="D52">
        <v>13</v>
      </c>
      <c r="E52">
        <v>0.5</v>
      </c>
      <c r="F52">
        <v>0.7</v>
      </c>
    </row>
    <row r="53" spans="1:13" x14ac:dyDescent="0.25">
      <c r="A53">
        <v>2</v>
      </c>
      <c r="B53" t="s">
        <v>301</v>
      </c>
      <c r="C53">
        <v>9</v>
      </c>
      <c r="D53">
        <v>14</v>
      </c>
      <c r="E53">
        <v>0.5</v>
      </c>
      <c r="F53">
        <v>0.7</v>
      </c>
      <c r="M53" s="1"/>
    </row>
    <row r="54" spans="1:13" x14ac:dyDescent="0.25">
      <c r="A54">
        <v>2</v>
      </c>
      <c r="B54" t="s">
        <v>301</v>
      </c>
      <c r="C54">
        <v>9</v>
      </c>
      <c r="D54">
        <v>15</v>
      </c>
      <c r="E54">
        <v>0.48</v>
      </c>
      <c r="F54">
        <v>0.7</v>
      </c>
      <c r="M54" s="1"/>
    </row>
    <row r="55" spans="1:13" x14ac:dyDescent="0.25">
      <c r="A55">
        <v>2</v>
      </c>
      <c r="B55" t="s">
        <v>301</v>
      </c>
      <c r="C55">
        <v>9</v>
      </c>
      <c r="D55">
        <v>16</v>
      </c>
      <c r="E55">
        <v>0.49</v>
      </c>
      <c r="F55">
        <v>0.7</v>
      </c>
      <c r="M55" s="1"/>
    </row>
    <row r="56" spans="1:13" x14ac:dyDescent="0.25">
      <c r="A56">
        <v>2</v>
      </c>
      <c r="B56" t="s">
        <v>303</v>
      </c>
      <c r="C56">
        <v>6</v>
      </c>
      <c r="D56">
        <v>1</v>
      </c>
      <c r="E56">
        <v>0.49</v>
      </c>
      <c r="F56">
        <v>0.7</v>
      </c>
    </row>
    <row r="57" spans="1:13" x14ac:dyDescent="0.25">
      <c r="A57">
        <v>2</v>
      </c>
      <c r="B57" t="s">
        <v>303</v>
      </c>
      <c r="C57">
        <v>6</v>
      </c>
      <c r="D57">
        <v>2</v>
      </c>
      <c r="E57">
        <v>0.47</v>
      </c>
      <c r="F57">
        <v>0.7</v>
      </c>
    </row>
    <row r="58" spans="1:13" x14ac:dyDescent="0.25">
      <c r="A58">
        <v>2</v>
      </c>
      <c r="B58" t="s">
        <v>303</v>
      </c>
      <c r="C58">
        <v>6</v>
      </c>
      <c r="D58">
        <v>3</v>
      </c>
      <c r="E58">
        <v>0.5</v>
      </c>
      <c r="F58">
        <v>0.7</v>
      </c>
    </row>
    <row r="59" spans="1:13" x14ac:dyDescent="0.25">
      <c r="A59">
        <v>2</v>
      </c>
      <c r="B59" t="s">
        <v>303</v>
      </c>
      <c r="C59">
        <v>6</v>
      </c>
      <c r="D59">
        <v>4</v>
      </c>
      <c r="E59">
        <v>0.49</v>
      </c>
      <c r="F59">
        <v>0.7</v>
      </c>
    </row>
    <row r="60" spans="1:13" x14ac:dyDescent="0.25">
      <c r="A60">
        <v>2</v>
      </c>
      <c r="B60" t="s">
        <v>303</v>
      </c>
      <c r="C60">
        <v>6</v>
      </c>
      <c r="D60">
        <v>5</v>
      </c>
      <c r="E60">
        <v>0.49</v>
      </c>
      <c r="F60">
        <v>0.7</v>
      </c>
    </row>
    <row r="61" spans="1:13" x14ac:dyDescent="0.25">
      <c r="A61">
        <v>2</v>
      </c>
      <c r="B61" t="s">
        <v>303</v>
      </c>
      <c r="C61">
        <v>6</v>
      </c>
      <c r="D61">
        <v>6</v>
      </c>
      <c r="E61">
        <v>0.48</v>
      </c>
      <c r="F61">
        <v>0.7</v>
      </c>
    </row>
    <row r="62" spans="1:13" x14ac:dyDescent="0.25">
      <c r="A62">
        <v>2</v>
      </c>
      <c r="B62" t="s">
        <v>303</v>
      </c>
      <c r="C62">
        <v>6</v>
      </c>
      <c r="D62">
        <v>7</v>
      </c>
      <c r="E62">
        <v>0.5</v>
      </c>
      <c r="F62">
        <v>0.7</v>
      </c>
    </row>
    <row r="63" spans="1:13" x14ac:dyDescent="0.25">
      <c r="A63">
        <v>2</v>
      </c>
      <c r="B63" t="s">
        <v>303</v>
      </c>
      <c r="C63">
        <v>6</v>
      </c>
      <c r="D63">
        <v>8</v>
      </c>
      <c r="E63">
        <v>0.5</v>
      </c>
      <c r="F63">
        <v>0.7</v>
      </c>
    </row>
    <row r="64" spans="1:13" x14ac:dyDescent="0.25">
      <c r="A64">
        <v>2</v>
      </c>
      <c r="B64" t="s">
        <v>303</v>
      </c>
      <c r="C64">
        <v>6</v>
      </c>
      <c r="D64">
        <v>9</v>
      </c>
      <c r="E64">
        <v>0.51</v>
      </c>
      <c r="F64">
        <v>0.7</v>
      </c>
    </row>
    <row r="65" spans="1:11" x14ac:dyDescent="0.25">
      <c r="A65">
        <v>3</v>
      </c>
      <c r="B65" t="s">
        <v>295</v>
      </c>
      <c r="C65">
        <v>27</v>
      </c>
      <c r="D65">
        <v>1</v>
      </c>
      <c r="E65">
        <v>0.51</v>
      </c>
      <c r="F65">
        <v>0.7</v>
      </c>
    </row>
    <row r="66" spans="1:11" x14ac:dyDescent="0.25">
      <c r="A66">
        <v>3</v>
      </c>
      <c r="B66" t="s">
        <v>295</v>
      </c>
      <c r="C66">
        <v>27</v>
      </c>
      <c r="D66">
        <v>2</v>
      </c>
      <c r="E66">
        <v>0.49</v>
      </c>
      <c r="F66">
        <v>0.7</v>
      </c>
    </row>
    <row r="67" spans="1:11" x14ac:dyDescent="0.25">
      <c r="A67">
        <v>3</v>
      </c>
      <c r="B67" t="s">
        <v>295</v>
      </c>
      <c r="C67">
        <v>27</v>
      </c>
      <c r="D67">
        <v>3</v>
      </c>
      <c r="E67">
        <v>0.5</v>
      </c>
      <c r="F67">
        <v>0.7</v>
      </c>
    </row>
    <row r="68" spans="1:11" x14ac:dyDescent="0.25">
      <c r="A68">
        <v>3</v>
      </c>
      <c r="B68" t="s">
        <v>295</v>
      </c>
      <c r="C68">
        <v>27</v>
      </c>
      <c r="D68">
        <v>4</v>
      </c>
      <c r="E68">
        <v>0.51</v>
      </c>
      <c r="F68">
        <v>0.7</v>
      </c>
    </row>
    <row r="69" spans="1:11" x14ac:dyDescent="0.25">
      <c r="A69">
        <v>3</v>
      </c>
      <c r="B69" t="s">
        <v>295</v>
      </c>
      <c r="C69">
        <v>27</v>
      </c>
      <c r="D69">
        <v>5</v>
      </c>
      <c r="E69">
        <v>0.49</v>
      </c>
      <c r="F69">
        <v>0.7</v>
      </c>
    </row>
    <row r="70" spans="1:11" x14ac:dyDescent="0.25">
      <c r="A70">
        <v>3</v>
      </c>
      <c r="B70" t="s">
        <v>295</v>
      </c>
      <c r="C70">
        <v>27</v>
      </c>
      <c r="D70">
        <v>6</v>
      </c>
      <c r="E70">
        <v>0.48</v>
      </c>
      <c r="F70">
        <v>0.7</v>
      </c>
    </row>
    <row r="71" spans="1:11" x14ac:dyDescent="0.25">
      <c r="A71">
        <v>3</v>
      </c>
      <c r="B71" t="s">
        <v>295</v>
      </c>
      <c r="C71">
        <v>27</v>
      </c>
      <c r="D71">
        <v>7</v>
      </c>
      <c r="E71">
        <v>0.5</v>
      </c>
      <c r="F71">
        <v>0.7</v>
      </c>
    </row>
    <row r="72" spans="1:11" x14ac:dyDescent="0.25">
      <c r="A72">
        <v>3</v>
      </c>
      <c r="B72" t="s">
        <v>295</v>
      </c>
      <c r="C72">
        <v>27</v>
      </c>
      <c r="D72">
        <v>8</v>
      </c>
      <c r="E72">
        <v>0.5</v>
      </c>
      <c r="F72">
        <v>0.7</v>
      </c>
    </row>
    <row r="73" spans="1:11" x14ac:dyDescent="0.25">
      <c r="A73">
        <v>3</v>
      </c>
      <c r="B73" t="s">
        <v>295</v>
      </c>
      <c r="C73">
        <v>27</v>
      </c>
      <c r="D73">
        <v>9</v>
      </c>
      <c r="E73">
        <v>0.52</v>
      </c>
      <c r="F73">
        <v>0.7</v>
      </c>
    </row>
    <row r="74" spans="1:11" x14ac:dyDescent="0.25">
      <c r="A74">
        <v>3</v>
      </c>
      <c r="B74" t="s">
        <v>295</v>
      </c>
      <c r="C74">
        <v>27</v>
      </c>
      <c r="D74">
        <v>10</v>
      </c>
      <c r="E74">
        <v>0.49</v>
      </c>
      <c r="F74">
        <v>0.7</v>
      </c>
      <c r="K74" s="1"/>
    </row>
    <row r="75" spans="1:11" x14ac:dyDescent="0.25">
      <c r="A75">
        <v>3</v>
      </c>
      <c r="B75" t="s">
        <v>295</v>
      </c>
      <c r="C75">
        <v>27</v>
      </c>
      <c r="D75">
        <v>11</v>
      </c>
      <c r="E75">
        <v>0.5</v>
      </c>
      <c r="F75">
        <v>0.7</v>
      </c>
      <c r="K75" s="1"/>
    </row>
    <row r="76" spans="1:11" x14ac:dyDescent="0.25">
      <c r="A76">
        <v>3</v>
      </c>
      <c r="B76" t="s">
        <v>295</v>
      </c>
      <c r="C76">
        <v>27</v>
      </c>
      <c r="D76">
        <v>12</v>
      </c>
      <c r="E76">
        <v>0.49</v>
      </c>
      <c r="F76">
        <v>0.7</v>
      </c>
    </row>
    <row r="77" spans="1:11" x14ac:dyDescent="0.25">
      <c r="A77">
        <v>3</v>
      </c>
      <c r="B77" t="s">
        <v>295</v>
      </c>
      <c r="C77">
        <v>27</v>
      </c>
      <c r="D77">
        <v>13</v>
      </c>
      <c r="E77">
        <v>0.51</v>
      </c>
      <c r="F77">
        <v>0.7</v>
      </c>
      <c r="K77" s="1"/>
    </row>
    <row r="78" spans="1:11" x14ac:dyDescent="0.25">
      <c r="A78">
        <v>3</v>
      </c>
      <c r="B78" t="s">
        <v>295</v>
      </c>
      <c r="C78">
        <v>27</v>
      </c>
      <c r="D78">
        <v>14</v>
      </c>
      <c r="E78">
        <v>0.5</v>
      </c>
      <c r="F78">
        <v>0.7</v>
      </c>
      <c r="K78" s="1"/>
    </row>
    <row r="79" spans="1:11" x14ac:dyDescent="0.25">
      <c r="A79">
        <v>3</v>
      </c>
      <c r="B79" t="s">
        <v>295</v>
      </c>
      <c r="C79">
        <v>27</v>
      </c>
      <c r="D79">
        <v>15</v>
      </c>
      <c r="E79">
        <v>0.51</v>
      </c>
      <c r="F79">
        <v>0.7</v>
      </c>
      <c r="K79" s="1"/>
    </row>
    <row r="80" spans="1:11" x14ac:dyDescent="0.25">
      <c r="A80">
        <v>3</v>
      </c>
      <c r="B80" t="s">
        <v>295</v>
      </c>
      <c r="C80">
        <v>27</v>
      </c>
      <c r="D80">
        <v>16</v>
      </c>
      <c r="E80">
        <v>0.51</v>
      </c>
      <c r="F80">
        <v>0.7</v>
      </c>
      <c r="K80" s="1"/>
    </row>
    <row r="81" spans="1:11" x14ac:dyDescent="0.25">
      <c r="A81">
        <v>3</v>
      </c>
      <c r="B81" t="s">
        <v>295</v>
      </c>
      <c r="C81">
        <v>27</v>
      </c>
      <c r="D81">
        <v>17</v>
      </c>
      <c r="E81">
        <v>0.5</v>
      </c>
      <c r="F81">
        <v>0.7</v>
      </c>
      <c r="K81" s="1"/>
    </row>
    <row r="82" spans="1:11" x14ac:dyDescent="0.25">
      <c r="A82">
        <v>3</v>
      </c>
      <c r="B82" t="s">
        <v>295</v>
      </c>
      <c r="C82">
        <v>27</v>
      </c>
      <c r="D82">
        <v>18</v>
      </c>
      <c r="E82">
        <v>0.51</v>
      </c>
      <c r="F82">
        <v>0.7</v>
      </c>
      <c r="K82" s="1"/>
    </row>
    <row r="83" spans="1:11" x14ac:dyDescent="0.25">
      <c r="A83">
        <v>3</v>
      </c>
      <c r="B83" t="s">
        <v>295</v>
      </c>
      <c r="C83">
        <v>27</v>
      </c>
      <c r="D83">
        <v>19</v>
      </c>
      <c r="E83">
        <v>0.51</v>
      </c>
      <c r="F83">
        <v>0.7</v>
      </c>
      <c r="K83" s="1"/>
    </row>
    <row r="84" spans="1:11" x14ac:dyDescent="0.25">
      <c r="A84">
        <v>3</v>
      </c>
      <c r="B84" t="s">
        <v>295</v>
      </c>
      <c r="C84">
        <v>27</v>
      </c>
      <c r="D84">
        <v>20</v>
      </c>
      <c r="E84">
        <v>0.5</v>
      </c>
      <c r="F84">
        <v>0.7</v>
      </c>
    </row>
    <row r="85" spans="1:11" x14ac:dyDescent="0.25">
      <c r="A85">
        <v>3</v>
      </c>
      <c r="B85" t="s">
        <v>295</v>
      </c>
      <c r="C85">
        <v>27</v>
      </c>
      <c r="D85">
        <v>21</v>
      </c>
      <c r="E85">
        <v>0.49</v>
      </c>
      <c r="F85">
        <v>0.7</v>
      </c>
    </row>
    <row r="86" spans="1:11" x14ac:dyDescent="0.25">
      <c r="A86">
        <v>3</v>
      </c>
      <c r="B86" t="s">
        <v>295</v>
      </c>
      <c r="C86">
        <v>27</v>
      </c>
      <c r="D86">
        <v>22</v>
      </c>
      <c r="E86">
        <v>0.48</v>
      </c>
      <c r="F86">
        <v>0.7</v>
      </c>
    </row>
    <row r="87" spans="1:11" x14ac:dyDescent="0.25">
      <c r="A87">
        <v>3</v>
      </c>
      <c r="B87" t="s">
        <v>295</v>
      </c>
      <c r="C87">
        <v>27</v>
      </c>
      <c r="D87">
        <v>23</v>
      </c>
      <c r="E87">
        <v>0.51</v>
      </c>
      <c r="F87">
        <v>0.7</v>
      </c>
    </row>
    <row r="88" spans="1:11" x14ac:dyDescent="0.25">
      <c r="A88">
        <v>3</v>
      </c>
      <c r="B88" t="s">
        <v>295</v>
      </c>
      <c r="C88">
        <v>27</v>
      </c>
      <c r="D88">
        <v>24</v>
      </c>
      <c r="E88">
        <v>0.49</v>
      </c>
      <c r="F88">
        <v>0.7</v>
      </c>
    </row>
    <row r="89" spans="1:11" x14ac:dyDescent="0.25">
      <c r="A89">
        <v>3</v>
      </c>
      <c r="B89" t="s">
        <v>295</v>
      </c>
      <c r="C89">
        <v>27</v>
      </c>
      <c r="D89">
        <v>25</v>
      </c>
      <c r="E89">
        <v>0.51</v>
      </c>
      <c r="F89">
        <v>0.7</v>
      </c>
    </row>
    <row r="90" spans="1:11" x14ac:dyDescent="0.25">
      <c r="A90">
        <v>3</v>
      </c>
      <c r="B90" t="s">
        <v>295</v>
      </c>
      <c r="C90">
        <v>27</v>
      </c>
      <c r="D90">
        <v>26</v>
      </c>
      <c r="E90">
        <v>0.49</v>
      </c>
      <c r="F90">
        <v>0.7</v>
      </c>
    </row>
    <row r="91" spans="1:11" x14ac:dyDescent="0.25">
      <c r="A91">
        <v>6</v>
      </c>
      <c r="B91" t="s">
        <v>316</v>
      </c>
      <c r="C91">
        <v>9</v>
      </c>
      <c r="D91">
        <v>1</v>
      </c>
      <c r="E91">
        <v>0.47</v>
      </c>
      <c r="F91">
        <v>0.7</v>
      </c>
    </row>
    <row r="92" spans="1:11" x14ac:dyDescent="0.25">
      <c r="A92">
        <v>6</v>
      </c>
      <c r="B92" t="s">
        <v>316</v>
      </c>
      <c r="C92">
        <v>9</v>
      </c>
      <c r="D92">
        <v>2</v>
      </c>
      <c r="E92">
        <v>0.5</v>
      </c>
      <c r="F92">
        <v>0.7</v>
      </c>
    </row>
    <row r="93" spans="1:11" x14ac:dyDescent="0.25">
      <c r="A93">
        <v>6</v>
      </c>
      <c r="B93" t="s">
        <v>316</v>
      </c>
      <c r="C93">
        <v>9</v>
      </c>
      <c r="D93">
        <v>3</v>
      </c>
      <c r="E93">
        <v>0.49</v>
      </c>
      <c r="F93">
        <v>0.7</v>
      </c>
    </row>
    <row r="94" spans="1:11" x14ac:dyDescent="0.25">
      <c r="A94">
        <v>6</v>
      </c>
      <c r="B94" t="s">
        <v>316</v>
      </c>
      <c r="C94">
        <v>9</v>
      </c>
      <c r="D94">
        <v>4</v>
      </c>
      <c r="E94">
        <v>0.48</v>
      </c>
      <c r="F94">
        <v>0.7</v>
      </c>
    </row>
    <row r="95" spans="1:11" x14ac:dyDescent="0.25">
      <c r="A95">
        <v>6</v>
      </c>
      <c r="B95" t="s">
        <v>316</v>
      </c>
      <c r="C95">
        <v>9</v>
      </c>
      <c r="D95">
        <v>5</v>
      </c>
      <c r="E95">
        <v>0.51</v>
      </c>
      <c r="F95">
        <v>0.7</v>
      </c>
    </row>
    <row r="96" spans="1:11" x14ac:dyDescent="0.25">
      <c r="A96">
        <v>6</v>
      </c>
      <c r="B96" t="s">
        <v>316</v>
      </c>
      <c r="C96">
        <v>9</v>
      </c>
      <c r="D96">
        <v>6</v>
      </c>
      <c r="E96">
        <v>0.5</v>
      </c>
      <c r="F96">
        <v>0.7</v>
      </c>
    </row>
    <row r="97" spans="1:6" x14ac:dyDescent="0.25">
      <c r="A97">
        <v>6</v>
      </c>
      <c r="B97" t="s">
        <v>316</v>
      </c>
      <c r="C97">
        <v>9</v>
      </c>
      <c r="D97">
        <v>7</v>
      </c>
      <c r="E97">
        <v>0.5</v>
      </c>
      <c r="F97">
        <v>0.7</v>
      </c>
    </row>
    <row r="98" spans="1:6" x14ac:dyDescent="0.25">
      <c r="A98">
        <v>6</v>
      </c>
      <c r="B98" t="s">
        <v>316</v>
      </c>
      <c r="C98">
        <v>9</v>
      </c>
      <c r="D98">
        <v>8</v>
      </c>
      <c r="E98">
        <v>0.49</v>
      </c>
      <c r="F98">
        <v>0.7</v>
      </c>
    </row>
    <row r="99" spans="1:6" x14ac:dyDescent="0.25">
      <c r="A99">
        <v>6</v>
      </c>
      <c r="B99" t="s">
        <v>317</v>
      </c>
      <c r="C99">
        <v>5</v>
      </c>
      <c r="D99">
        <v>1</v>
      </c>
      <c r="E99">
        <v>0.5</v>
      </c>
      <c r="F99">
        <v>0.7</v>
      </c>
    </row>
    <row r="100" spans="1:6" x14ac:dyDescent="0.25">
      <c r="A100">
        <v>6</v>
      </c>
      <c r="B100" t="s">
        <v>317</v>
      </c>
      <c r="C100">
        <v>5</v>
      </c>
      <c r="D100">
        <v>2</v>
      </c>
      <c r="E100">
        <v>0.51</v>
      </c>
      <c r="F100">
        <v>0.7</v>
      </c>
    </row>
    <row r="101" spans="1:6" x14ac:dyDescent="0.25">
      <c r="A101">
        <v>6</v>
      </c>
      <c r="B101" t="s">
        <v>317</v>
      </c>
      <c r="C101">
        <v>5</v>
      </c>
      <c r="D101">
        <v>3</v>
      </c>
      <c r="E101">
        <v>0.49</v>
      </c>
      <c r="F101">
        <v>0.7</v>
      </c>
    </row>
    <row r="102" spans="1:6" x14ac:dyDescent="0.25">
      <c r="A102">
        <v>6</v>
      </c>
      <c r="B102" t="s">
        <v>317</v>
      </c>
      <c r="C102">
        <v>5</v>
      </c>
      <c r="D102">
        <v>4</v>
      </c>
      <c r="E102">
        <v>0.48</v>
      </c>
      <c r="F102">
        <v>0.7</v>
      </c>
    </row>
    <row r="103" spans="1:6" x14ac:dyDescent="0.25">
      <c r="A103">
        <v>6</v>
      </c>
      <c r="B103" t="s">
        <v>317</v>
      </c>
      <c r="C103">
        <v>5</v>
      </c>
      <c r="D103">
        <v>5</v>
      </c>
      <c r="E103">
        <v>0.5</v>
      </c>
      <c r="F103">
        <v>0.7</v>
      </c>
    </row>
    <row r="104" spans="1:6" x14ac:dyDescent="0.25">
      <c r="A104">
        <v>6</v>
      </c>
      <c r="B104" t="s">
        <v>317</v>
      </c>
      <c r="C104">
        <v>5</v>
      </c>
      <c r="D104">
        <v>6</v>
      </c>
      <c r="E104">
        <v>0.51</v>
      </c>
      <c r="F104">
        <v>0.7</v>
      </c>
    </row>
    <row r="105" spans="1:6" x14ac:dyDescent="0.25">
      <c r="A105">
        <v>6</v>
      </c>
      <c r="B105" t="s">
        <v>321</v>
      </c>
      <c r="C105">
        <v>10</v>
      </c>
      <c r="D105">
        <v>1</v>
      </c>
      <c r="E105">
        <v>0.49</v>
      </c>
      <c r="F105">
        <v>0.7</v>
      </c>
    </row>
    <row r="106" spans="1:6" x14ac:dyDescent="0.25">
      <c r="A106">
        <v>6</v>
      </c>
      <c r="B106" t="s">
        <v>321</v>
      </c>
      <c r="C106">
        <v>10</v>
      </c>
      <c r="D106">
        <v>2</v>
      </c>
      <c r="E106">
        <v>0.49</v>
      </c>
      <c r="F106">
        <v>0.7</v>
      </c>
    </row>
    <row r="107" spans="1:6" x14ac:dyDescent="0.25">
      <c r="A107">
        <v>6</v>
      </c>
      <c r="B107" t="s">
        <v>321</v>
      </c>
      <c r="C107">
        <v>10</v>
      </c>
      <c r="D107">
        <v>3</v>
      </c>
      <c r="E107">
        <v>0.48</v>
      </c>
      <c r="F107">
        <v>0.7</v>
      </c>
    </row>
    <row r="108" spans="1:6" x14ac:dyDescent="0.25">
      <c r="A108">
        <v>6</v>
      </c>
      <c r="B108" t="s">
        <v>321</v>
      </c>
      <c r="C108">
        <v>10</v>
      </c>
      <c r="D108">
        <v>4</v>
      </c>
      <c r="E108">
        <v>0.52</v>
      </c>
      <c r="F108">
        <v>0.7</v>
      </c>
    </row>
    <row r="109" spans="1:6" x14ac:dyDescent="0.25">
      <c r="A109">
        <v>6</v>
      </c>
      <c r="B109" t="s">
        <v>321</v>
      </c>
      <c r="C109">
        <v>10</v>
      </c>
      <c r="D109">
        <v>5</v>
      </c>
      <c r="E109">
        <v>0.49</v>
      </c>
      <c r="F109">
        <v>0.7</v>
      </c>
    </row>
    <row r="110" spans="1:6" x14ac:dyDescent="0.25">
      <c r="A110">
        <v>6</v>
      </c>
      <c r="B110" t="s">
        <v>321</v>
      </c>
      <c r="C110">
        <v>10</v>
      </c>
      <c r="D110">
        <v>6</v>
      </c>
      <c r="E110">
        <v>0.49</v>
      </c>
      <c r="F110">
        <v>0.7</v>
      </c>
    </row>
    <row r="111" spans="1:6" x14ac:dyDescent="0.25">
      <c r="A111">
        <v>6</v>
      </c>
      <c r="B111" t="s">
        <v>321</v>
      </c>
      <c r="C111">
        <v>10</v>
      </c>
      <c r="D111">
        <v>7</v>
      </c>
      <c r="E111">
        <v>0.48</v>
      </c>
      <c r="F111">
        <v>0.7</v>
      </c>
    </row>
    <row r="112" spans="1:6" x14ac:dyDescent="0.25">
      <c r="A112">
        <v>6</v>
      </c>
      <c r="B112" t="s">
        <v>321</v>
      </c>
      <c r="C112">
        <v>10</v>
      </c>
      <c r="D112">
        <v>8</v>
      </c>
      <c r="E112">
        <v>0.5</v>
      </c>
      <c r="F112">
        <v>0.7</v>
      </c>
    </row>
    <row r="113" spans="1:6" x14ac:dyDescent="0.25">
      <c r="A113">
        <v>6</v>
      </c>
      <c r="B113" t="s">
        <v>323</v>
      </c>
      <c r="C113">
        <v>8</v>
      </c>
      <c r="D113">
        <v>1</v>
      </c>
      <c r="E113">
        <v>0.49</v>
      </c>
      <c r="F113">
        <v>0.7</v>
      </c>
    </row>
    <row r="114" spans="1:6" x14ac:dyDescent="0.25">
      <c r="A114">
        <v>6</v>
      </c>
      <c r="B114" t="s">
        <v>323</v>
      </c>
      <c r="C114">
        <v>8</v>
      </c>
      <c r="D114">
        <v>2</v>
      </c>
      <c r="E114">
        <v>0.48</v>
      </c>
      <c r="F114">
        <v>0.7</v>
      </c>
    </row>
    <row r="115" spans="1:6" x14ac:dyDescent="0.25">
      <c r="A115">
        <v>6</v>
      </c>
      <c r="B115" t="s">
        <v>323</v>
      </c>
      <c r="C115">
        <v>8</v>
      </c>
      <c r="D115">
        <v>3</v>
      </c>
      <c r="E115">
        <v>0.49</v>
      </c>
      <c r="F115">
        <v>0.7</v>
      </c>
    </row>
    <row r="116" spans="1:6" x14ac:dyDescent="0.25">
      <c r="A116">
        <v>6</v>
      </c>
      <c r="B116" t="s">
        <v>323</v>
      </c>
      <c r="C116">
        <v>8</v>
      </c>
      <c r="D116">
        <v>4</v>
      </c>
      <c r="E116">
        <v>0.51</v>
      </c>
      <c r="F116">
        <v>0.7</v>
      </c>
    </row>
    <row r="117" spans="1:6" x14ac:dyDescent="0.25">
      <c r="A117">
        <v>6</v>
      </c>
      <c r="B117" t="s">
        <v>323</v>
      </c>
      <c r="C117">
        <v>8</v>
      </c>
      <c r="D117">
        <v>5</v>
      </c>
      <c r="E117">
        <v>0.49</v>
      </c>
      <c r="F117">
        <v>0.7</v>
      </c>
    </row>
    <row r="118" spans="1:6" x14ac:dyDescent="0.25">
      <c r="A118">
        <v>6</v>
      </c>
      <c r="B118" t="s">
        <v>323</v>
      </c>
      <c r="C118">
        <v>8</v>
      </c>
      <c r="D118">
        <v>6</v>
      </c>
      <c r="E118">
        <v>0.48</v>
      </c>
      <c r="F118">
        <v>0.7</v>
      </c>
    </row>
    <row r="119" spans="1:6" x14ac:dyDescent="0.25">
      <c r="A119">
        <v>6</v>
      </c>
      <c r="B119" t="s">
        <v>323</v>
      </c>
      <c r="C119">
        <v>8</v>
      </c>
      <c r="D119">
        <v>7</v>
      </c>
      <c r="E119">
        <v>0.48</v>
      </c>
      <c r="F119">
        <v>0.7</v>
      </c>
    </row>
    <row r="120" spans="1:6" x14ac:dyDescent="0.25">
      <c r="A120">
        <v>6</v>
      </c>
      <c r="B120" t="s">
        <v>323</v>
      </c>
      <c r="C120">
        <v>8</v>
      </c>
      <c r="D120">
        <v>8</v>
      </c>
      <c r="E120">
        <v>0.51</v>
      </c>
      <c r="F120">
        <v>0.7</v>
      </c>
    </row>
    <row r="121" spans="1:6" x14ac:dyDescent="0.25">
      <c r="A121">
        <v>6</v>
      </c>
      <c r="B121" t="s">
        <v>322</v>
      </c>
      <c r="C121">
        <v>5</v>
      </c>
      <c r="D121">
        <v>1</v>
      </c>
      <c r="E121">
        <v>0.49</v>
      </c>
      <c r="F121">
        <v>0.7</v>
      </c>
    </row>
    <row r="122" spans="1:6" x14ac:dyDescent="0.25">
      <c r="A122">
        <v>6</v>
      </c>
      <c r="B122" t="s">
        <v>322</v>
      </c>
      <c r="C122">
        <v>5</v>
      </c>
      <c r="D122">
        <v>2</v>
      </c>
      <c r="E122">
        <v>0.48</v>
      </c>
      <c r="F122">
        <v>0.7</v>
      </c>
    </row>
    <row r="123" spans="1:6" x14ac:dyDescent="0.25">
      <c r="A123">
        <v>6</v>
      </c>
      <c r="B123" t="s">
        <v>322</v>
      </c>
      <c r="C123">
        <v>5</v>
      </c>
      <c r="D123">
        <v>3</v>
      </c>
      <c r="E123">
        <v>0.5</v>
      </c>
      <c r="F123">
        <v>0.7</v>
      </c>
    </row>
    <row r="124" spans="1:6" x14ac:dyDescent="0.25">
      <c r="A124">
        <v>6</v>
      </c>
      <c r="B124" t="s">
        <v>322</v>
      </c>
      <c r="C124">
        <v>5</v>
      </c>
      <c r="D124">
        <v>4</v>
      </c>
      <c r="E124">
        <v>0.5</v>
      </c>
      <c r="F124">
        <v>0.7</v>
      </c>
    </row>
    <row r="125" spans="1:6" x14ac:dyDescent="0.25">
      <c r="A125">
        <v>6</v>
      </c>
      <c r="B125" t="s">
        <v>322</v>
      </c>
      <c r="C125">
        <v>5</v>
      </c>
      <c r="D125">
        <v>5</v>
      </c>
      <c r="E125">
        <v>0.5</v>
      </c>
      <c r="F125">
        <v>0.7</v>
      </c>
    </row>
    <row r="126" spans="1:6" x14ac:dyDescent="0.25">
      <c r="A126">
        <v>6</v>
      </c>
      <c r="B126" t="s">
        <v>322</v>
      </c>
      <c r="C126">
        <v>5</v>
      </c>
      <c r="D126">
        <v>6</v>
      </c>
      <c r="E126">
        <v>0.48</v>
      </c>
      <c r="F126">
        <v>0.7</v>
      </c>
    </row>
    <row r="127" spans="1:6" x14ac:dyDescent="0.25">
      <c r="A127">
        <v>6</v>
      </c>
      <c r="B127" t="s">
        <v>324</v>
      </c>
      <c r="C127">
        <v>10</v>
      </c>
      <c r="D127">
        <v>1</v>
      </c>
      <c r="E127">
        <v>0.51</v>
      </c>
      <c r="F127">
        <v>0.8</v>
      </c>
    </row>
    <row r="128" spans="1:6" x14ac:dyDescent="0.25">
      <c r="A128">
        <v>6</v>
      </c>
      <c r="B128" t="s">
        <v>324</v>
      </c>
      <c r="C128">
        <v>10</v>
      </c>
      <c r="D128">
        <v>2</v>
      </c>
      <c r="E128">
        <v>0.49</v>
      </c>
      <c r="F128">
        <v>0.8</v>
      </c>
    </row>
    <row r="129" spans="1:6" x14ac:dyDescent="0.25">
      <c r="A129">
        <v>6</v>
      </c>
      <c r="B129" t="s">
        <v>324</v>
      </c>
      <c r="C129">
        <v>10</v>
      </c>
      <c r="D129">
        <v>3</v>
      </c>
      <c r="E129">
        <v>0.49</v>
      </c>
      <c r="F129">
        <v>0.8</v>
      </c>
    </row>
    <row r="130" spans="1:6" x14ac:dyDescent="0.25">
      <c r="A130">
        <v>6</v>
      </c>
      <c r="B130" t="s">
        <v>324</v>
      </c>
      <c r="C130">
        <v>10</v>
      </c>
      <c r="D130">
        <v>4</v>
      </c>
      <c r="E130">
        <v>0.49</v>
      </c>
      <c r="F130">
        <v>0.8</v>
      </c>
    </row>
    <row r="131" spans="1:6" x14ac:dyDescent="0.25">
      <c r="A131">
        <v>6</v>
      </c>
      <c r="B131" t="s">
        <v>324</v>
      </c>
      <c r="C131">
        <v>10</v>
      </c>
      <c r="D131">
        <v>5</v>
      </c>
      <c r="E131">
        <v>0.52</v>
      </c>
      <c r="F131">
        <v>0.8</v>
      </c>
    </row>
    <row r="132" spans="1:6" x14ac:dyDescent="0.25">
      <c r="A132">
        <v>6</v>
      </c>
      <c r="B132" t="s">
        <v>324</v>
      </c>
      <c r="C132">
        <v>10</v>
      </c>
      <c r="D132">
        <v>6</v>
      </c>
      <c r="E132">
        <v>0.52</v>
      </c>
      <c r="F132">
        <v>0.8</v>
      </c>
    </row>
    <row r="133" spans="1:6" x14ac:dyDescent="0.25">
      <c r="A133">
        <v>6</v>
      </c>
      <c r="B133" t="s">
        <v>324</v>
      </c>
      <c r="C133">
        <v>10</v>
      </c>
      <c r="D133">
        <v>7</v>
      </c>
      <c r="E133">
        <v>0.49</v>
      </c>
      <c r="F133">
        <v>0.8</v>
      </c>
    </row>
    <row r="134" spans="1:6" x14ac:dyDescent="0.25">
      <c r="A134">
        <v>6</v>
      </c>
      <c r="B134" t="s">
        <v>324</v>
      </c>
      <c r="C134">
        <v>10</v>
      </c>
      <c r="D134">
        <v>8</v>
      </c>
      <c r="E134">
        <v>0.49</v>
      </c>
      <c r="F134">
        <v>0.8</v>
      </c>
    </row>
    <row r="135" spans="1:6" x14ac:dyDescent="0.25">
      <c r="A135">
        <v>6</v>
      </c>
      <c r="B135" t="s">
        <v>324</v>
      </c>
      <c r="C135">
        <v>10</v>
      </c>
      <c r="D135">
        <v>9</v>
      </c>
      <c r="E135">
        <v>0.49</v>
      </c>
      <c r="F135">
        <v>0.8</v>
      </c>
    </row>
    <row r="136" spans="1:6" x14ac:dyDescent="0.25">
      <c r="A136">
        <v>6</v>
      </c>
      <c r="B136" t="s">
        <v>324</v>
      </c>
      <c r="C136">
        <v>10</v>
      </c>
      <c r="D136">
        <v>10</v>
      </c>
      <c r="E136">
        <v>0.52</v>
      </c>
      <c r="F136">
        <v>0.8</v>
      </c>
    </row>
    <row r="137" spans="1:6" x14ac:dyDescent="0.25">
      <c r="A137">
        <v>6</v>
      </c>
      <c r="B137" t="s">
        <v>324</v>
      </c>
      <c r="C137">
        <v>10</v>
      </c>
      <c r="D137">
        <v>11</v>
      </c>
      <c r="E137">
        <v>0.49</v>
      </c>
      <c r="F137">
        <v>0.8</v>
      </c>
    </row>
    <row r="138" spans="1:6" x14ac:dyDescent="0.25">
      <c r="A138">
        <v>6</v>
      </c>
      <c r="B138" t="s">
        <v>324</v>
      </c>
      <c r="C138">
        <v>10</v>
      </c>
      <c r="D138">
        <v>12</v>
      </c>
      <c r="E138">
        <v>0.49</v>
      </c>
      <c r="F138">
        <v>0.8</v>
      </c>
    </row>
    <row r="139" spans="1:6" x14ac:dyDescent="0.25">
      <c r="A139">
        <v>6</v>
      </c>
      <c r="B139" t="s">
        <v>325</v>
      </c>
      <c r="C139">
        <v>6</v>
      </c>
      <c r="D139">
        <v>1</v>
      </c>
      <c r="E139">
        <v>0.51</v>
      </c>
      <c r="F139">
        <v>0.8</v>
      </c>
    </row>
    <row r="140" spans="1:6" x14ac:dyDescent="0.25">
      <c r="A140">
        <v>6</v>
      </c>
      <c r="B140" t="s">
        <v>325</v>
      </c>
      <c r="C140">
        <v>6</v>
      </c>
      <c r="D140">
        <v>2</v>
      </c>
      <c r="E140">
        <v>0.48</v>
      </c>
      <c r="F140">
        <v>0.8</v>
      </c>
    </row>
    <row r="141" spans="1:6" x14ac:dyDescent="0.25">
      <c r="A141">
        <v>6</v>
      </c>
      <c r="B141" t="s">
        <v>325</v>
      </c>
      <c r="C141">
        <v>6</v>
      </c>
      <c r="D141">
        <v>3</v>
      </c>
      <c r="E141">
        <v>0.5</v>
      </c>
      <c r="F141">
        <v>0.8</v>
      </c>
    </row>
    <row r="142" spans="1:6" x14ac:dyDescent="0.25">
      <c r="A142">
        <v>6</v>
      </c>
      <c r="B142" t="s">
        <v>325</v>
      </c>
      <c r="C142">
        <v>6</v>
      </c>
      <c r="D142">
        <v>4</v>
      </c>
      <c r="E142">
        <v>0.5</v>
      </c>
      <c r="F142">
        <v>0.8</v>
      </c>
    </row>
    <row r="143" spans="1:6" x14ac:dyDescent="0.25">
      <c r="A143">
        <v>6</v>
      </c>
      <c r="B143" t="s">
        <v>325</v>
      </c>
      <c r="C143">
        <v>6</v>
      </c>
      <c r="D143">
        <v>5</v>
      </c>
      <c r="E143">
        <v>0.5</v>
      </c>
      <c r="F143">
        <v>0.8</v>
      </c>
    </row>
    <row r="144" spans="1:6" x14ac:dyDescent="0.25">
      <c r="A144">
        <v>6</v>
      </c>
      <c r="B144" t="s">
        <v>325</v>
      </c>
      <c r="C144">
        <v>6</v>
      </c>
      <c r="D144">
        <v>6</v>
      </c>
      <c r="E144">
        <v>0.49</v>
      </c>
      <c r="F144">
        <v>0.8</v>
      </c>
    </row>
    <row r="145" spans="1:6" x14ac:dyDescent="0.25">
      <c r="A145">
        <v>6</v>
      </c>
      <c r="B145" t="s">
        <v>325</v>
      </c>
      <c r="C145">
        <v>6</v>
      </c>
      <c r="D145">
        <v>7</v>
      </c>
      <c r="E145">
        <v>0.5</v>
      </c>
      <c r="F145">
        <v>0.8</v>
      </c>
    </row>
    <row r="146" spans="1:6" x14ac:dyDescent="0.25">
      <c r="A146">
        <v>6</v>
      </c>
      <c r="B146" t="s">
        <v>325</v>
      </c>
      <c r="C146">
        <v>6</v>
      </c>
      <c r="D146">
        <v>8</v>
      </c>
      <c r="E146">
        <v>0.48</v>
      </c>
      <c r="F146">
        <v>0.8</v>
      </c>
    </row>
    <row r="147" spans="1:6" x14ac:dyDescent="0.25">
      <c r="A147">
        <v>6</v>
      </c>
      <c r="B147" t="s">
        <v>326</v>
      </c>
      <c r="C147">
        <v>6</v>
      </c>
      <c r="D147">
        <v>1</v>
      </c>
      <c r="E147">
        <v>0.49</v>
      </c>
      <c r="F147">
        <v>0.7</v>
      </c>
    </row>
    <row r="148" spans="1:6" x14ac:dyDescent="0.25">
      <c r="A148">
        <v>6</v>
      </c>
      <c r="B148" t="s">
        <v>326</v>
      </c>
      <c r="C148">
        <v>6</v>
      </c>
      <c r="D148">
        <v>2</v>
      </c>
      <c r="E148">
        <v>0.5</v>
      </c>
      <c r="F148">
        <v>0.7</v>
      </c>
    </row>
    <row r="149" spans="1:6" x14ac:dyDescent="0.25">
      <c r="A149">
        <v>6</v>
      </c>
      <c r="B149" t="s">
        <v>326</v>
      </c>
      <c r="C149">
        <v>6</v>
      </c>
      <c r="D149">
        <v>3</v>
      </c>
      <c r="E149">
        <v>0.52</v>
      </c>
      <c r="F149">
        <v>0.7</v>
      </c>
    </row>
    <row r="150" spans="1:6" x14ac:dyDescent="0.25">
      <c r="A150">
        <v>6</v>
      </c>
      <c r="B150" t="s">
        <v>326</v>
      </c>
      <c r="C150">
        <v>6</v>
      </c>
      <c r="D150">
        <v>4</v>
      </c>
      <c r="E150">
        <v>0.5</v>
      </c>
      <c r="F150">
        <v>0.7</v>
      </c>
    </row>
    <row r="151" spans="1:6" x14ac:dyDescent="0.25">
      <c r="A151">
        <v>6</v>
      </c>
      <c r="B151" t="s">
        <v>326</v>
      </c>
      <c r="C151">
        <v>6</v>
      </c>
      <c r="D151">
        <v>5</v>
      </c>
      <c r="E151">
        <v>0.51</v>
      </c>
      <c r="F151">
        <v>0.7</v>
      </c>
    </row>
    <row r="152" spans="1:6" x14ac:dyDescent="0.25">
      <c r="A152">
        <v>6</v>
      </c>
      <c r="B152" t="s">
        <v>326</v>
      </c>
      <c r="C152">
        <v>6</v>
      </c>
      <c r="D152">
        <v>6</v>
      </c>
      <c r="E152">
        <v>0.5</v>
      </c>
      <c r="F152">
        <v>0.7</v>
      </c>
    </row>
    <row r="153" spans="1:6" x14ac:dyDescent="0.25">
      <c r="A153">
        <v>6</v>
      </c>
      <c r="B153" t="s">
        <v>326</v>
      </c>
      <c r="C153">
        <v>6</v>
      </c>
      <c r="D153">
        <v>7</v>
      </c>
      <c r="E153">
        <v>0.51</v>
      </c>
      <c r="F153">
        <v>0.7</v>
      </c>
    </row>
    <row r="154" spans="1:6" x14ac:dyDescent="0.25">
      <c r="A154">
        <v>6</v>
      </c>
      <c r="B154" t="s">
        <v>326</v>
      </c>
      <c r="C154">
        <v>6</v>
      </c>
      <c r="D154">
        <v>8</v>
      </c>
      <c r="E154">
        <v>0.49</v>
      </c>
      <c r="F154">
        <v>0.7</v>
      </c>
    </row>
    <row r="155" spans="1:6" x14ac:dyDescent="0.25">
      <c r="A155">
        <v>6</v>
      </c>
      <c r="B155" t="s">
        <v>326</v>
      </c>
      <c r="C155">
        <v>6</v>
      </c>
      <c r="D155">
        <v>9</v>
      </c>
      <c r="E155">
        <v>0.5</v>
      </c>
      <c r="F155">
        <v>0.7</v>
      </c>
    </row>
    <row r="156" spans="1:6" x14ac:dyDescent="0.25">
      <c r="A156">
        <v>6</v>
      </c>
      <c r="B156" t="s">
        <v>326</v>
      </c>
      <c r="C156">
        <v>6</v>
      </c>
      <c r="D156">
        <v>10</v>
      </c>
      <c r="E156">
        <v>0.51</v>
      </c>
      <c r="F156">
        <v>0.7</v>
      </c>
    </row>
    <row r="160" spans="1:6" x14ac:dyDescent="0.25">
      <c r="A160" s="6" t="s">
        <v>426</v>
      </c>
      <c r="E160" s="7">
        <f>AVERAGE(E2:E156)</f>
        <v>0.49432258064516105</v>
      </c>
      <c r="F160" s="7">
        <f>AVERAGE(F2:F156)</f>
        <v>0.71290322580645271</v>
      </c>
    </row>
    <row r="161" spans="1:6" x14ac:dyDescent="0.25">
      <c r="A161" s="6" t="s">
        <v>451</v>
      </c>
      <c r="E161">
        <f>STDEV(E2:E90)</f>
        <v>1.6760038078849761E-2</v>
      </c>
      <c r="F161">
        <f>STDEV(F2:F90)</f>
        <v>1.2281646194399523E-15</v>
      </c>
    </row>
    <row r="162" spans="1:6" x14ac:dyDescent="0.25">
      <c r="A162" s="6" t="s">
        <v>452</v>
      </c>
      <c r="E162">
        <f>E161/SQRT(COUNT(E2:E90))</f>
        <v>1.7765604832406614E-3</v>
      </c>
      <c r="F162">
        <f>F161/SQRT(COUNT(F2:F90))</f>
        <v>1.3018518929051675E-16</v>
      </c>
    </row>
    <row r="163" spans="1:6" x14ac:dyDescent="0.25">
      <c r="A163" s="6" t="s">
        <v>453</v>
      </c>
      <c r="E163">
        <f>MAX(E2:E90)</f>
        <v>0.53</v>
      </c>
      <c r="F163">
        <f>MAX(F2:F90)</f>
        <v>0.7</v>
      </c>
    </row>
    <row r="164" spans="1:6" x14ac:dyDescent="0.25">
      <c r="A164" s="6" t="s">
        <v>454</v>
      </c>
      <c r="E164">
        <f>MIN(E2:E90)</f>
        <v>0.45</v>
      </c>
      <c r="F164">
        <f>MIN(F2:F90)</f>
        <v>0.7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428E9-C705-BE41-8E44-3E5630626F5D}">
  <dimension ref="A1:H97"/>
  <sheetViews>
    <sheetView zoomScale="179" workbookViewId="0">
      <selection activeCell="E27" sqref="E27"/>
    </sheetView>
  </sheetViews>
  <sheetFormatPr defaultColWidth="11" defaultRowHeight="15.75" x14ac:dyDescent="0.25"/>
  <cols>
    <col min="3" max="3" width="13.125" customWidth="1"/>
  </cols>
  <sheetData>
    <row r="1" spans="1:8" x14ac:dyDescent="0.25">
      <c r="A1" t="s">
        <v>315</v>
      </c>
      <c r="B1" t="s">
        <v>447</v>
      </c>
      <c r="C1" t="s">
        <v>446</v>
      </c>
      <c r="D1" t="s">
        <v>176</v>
      </c>
      <c r="E1" t="s">
        <v>422</v>
      </c>
      <c r="F1" t="s">
        <v>456</v>
      </c>
      <c r="G1" t="s">
        <v>455</v>
      </c>
      <c r="H1" t="s">
        <v>0</v>
      </c>
    </row>
    <row r="2" spans="1:8" x14ac:dyDescent="0.25">
      <c r="A2" t="s">
        <v>100</v>
      </c>
      <c r="B2">
        <v>1</v>
      </c>
      <c r="C2">
        <v>0.48</v>
      </c>
      <c r="D2">
        <v>0.04</v>
      </c>
      <c r="E2" t="s">
        <v>183</v>
      </c>
      <c r="F2" t="s">
        <v>230</v>
      </c>
      <c r="G2" s="4">
        <v>0.15069444444444444</v>
      </c>
      <c r="H2" t="s">
        <v>445</v>
      </c>
    </row>
    <row r="3" spans="1:8" x14ac:dyDescent="0.25">
      <c r="A3" t="s">
        <v>100</v>
      </c>
      <c r="B3">
        <v>2</v>
      </c>
      <c r="C3">
        <v>0.8</v>
      </c>
      <c r="D3">
        <v>0.05</v>
      </c>
      <c r="E3" t="s">
        <v>183</v>
      </c>
      <c r="F3" t="s">
        <v>230</v>
      </c>
      <c r="G3" s="4">
        <v>0.15069444444444444</v>
      </c>
    </row>
    <row r="4" spans="1:8" x14ac:dyDescent="0.25">
      <c r="A4" t="s">
        <v>100</v>
      </c>
      <c r="B4">
        <v>3</v>
      </c>
      <c r="C4">
        <v>0.45</v>
      </c>
      <c r="D4">
        <v>0.04</v>
      </c>
      <c r="E4" t="s">
        <v>183</v>
      </c>
      <c r="F4" t="s">
        <v>230</v>
      </c>
      <c r="G4" s="4">
        <v>0.15069444444444444</v>
      </c>
    </row>
    <row r="5" spans="1:8" x14ac:dyDescent="0.25">
      <c r="A5" t="s">
        <v>100</v>
      </c>
      <c r="B5">
        <v>4</v>
      </c>
      <c r="C5">
        <v>1.27</v>
      </c>
      <c r="D5">
        <v>0.04</v>
      </c>
      <c r="E5" t="s">
        <v>177</v>
      </c>
      <c r="F5" t="s">
        <v>230</v>
      </c>
      <c r="G5" s="4">
        <v>0.15347222222222223</v>
      </c>
      <c r="H5" t="s">
        <v>444</v>
      </c>
    </row>
    <row r="6" spans="1:8" x14ac:dyDescent="0.25">
      <c r="A6" t="s">
        <v>100</v>
      </c>
      <c r="B6">
        <v>5</v>
      </c>
      <c r="C6">
        <v>1.67</v>
      </c>
      <c r="D6">
        <v>0.03</v>
      </c>
      <c r="E6" t="s">
        <v>177</v>
      </c>
      <c r="F6" t="s">
        <v>230</v>
      </c>
      <c r="G6" s="4">
        <v>0.15486111111111112</v>
      </c>
      <c r="H6" t="s">
        <v>443</v>
      </c>
    </row>
    <row r="7" spans="1:8" x14ac:dyDescent="0.25">
      <c r="A7" t="s">
        <v>100</v>
      </c>
      <c r="B7">
        <v>6</v>
      </c>
      <c r="C7">
        <v>0.37</v>
      </c>
      <c r="D7">
        <v>0.03</v>
      </c>
      <c r="E7" t="s">
        <v>186</v>
      </c>
      <c r="F7" t="s">
        <v>230</v>
      </c>
      <c r="G7" s="4">
        <v>0.15486111111111112</v>
      </c>
    </row>
    <row r="8" spans="1:8" x14ac:dyDescent="0.25">
      <c r="A8" t="s">
        <v>100</v>
      </c>
      <c r="B8">
        <v>7</v>
      </c>
      <c r="C8">
        <v>0.23</v>
      </c>
      <c r="D8">
        <v>0.03</v>
      </c>
      <c r="E8" t="s">
        <v>183</v>
      </c>
      <c r="F8" t="s">
        <v>230</v>
      </c>
      <c r="G8" s="4">
        <v>0.15625</v>
      </c>
    </row>
    <row r="9" spans="1:8" x14ac:dyDescent="0.25">
      <c r="A9" t="s">
        <v>100</v>
      </c>
      <c r="B9">
        <v>8</v>
      </c>
      <c r="C9">
        <v>0.24</v>
      </c>
      <c r="D9">
        <v>0.03</v>
      </c>
      <c r="E9" t="s">
        <v>183</v>
      </c>
      <c r="F9" t="s">
        <v>230</v>
      </c>
      <c r="G9" s="4">
        <v>0.15625</v>
      </c>
    </row>
    <row r="10" spans="1:8" x14ac:dyDescent="0.25">
      <c r="A10" t="s">
        <v>100</v>
      </c>
      <c r="B10">
        <v>9</v>
      </c>
      <c r="C10">
        <v>0.37</v>
      </c>
      <c r="D10">
        <v>0.03</v>
      </c>
      <c r="E10" t="s">
        <v>183</v>
      </c>
      <c r="F10" t="s">
        <v>230</v>
      </c>
      <c r="G10" s="4">
        <v>0.15902777777777777</v>
      </c>
    </row>
    <row r="11" spans="1:8" x14ac:dyDescent="0.25">
      <c r="A11" t="s">
        <v>100</v>
      </c>
      <c r="B11">
        <v>10</v>
      </c>
      <c r="C11">
        <v>0.44</v>
      </c>
      <c r="D11">
        <v>0.04</v>
      </c>
      <c r="E11" t="s">
        <v>183</v>
      </c>
      <c r="F11" t="s">
        <v>230</v>
      </c>
      <c r="G11" s="4">
        <v>0.15902777777777777</v>
      </c>
    </row>
    <row r="12" spans="1:8" x14ac:dyDescent="0.25">
      <c r="A12" t="s">
        <v>100</v>
      </c>
      <c r="B12">
        <v>11</v>
      </c>
      <c r="C12">
        <v>0.37</v>
      </c>
      <c r="D12">
        <v>0.04</v>
      </c>
      <c r="E12" t="s">
        <v>183</v>
      </c>
      <c r="F12" t="s">
        <v>230</v>
      </c>
      <c r="G12" s="4">
        <v>0.15902777777777777</v>
      </c>
    </row>
    <row r="13" spans="1:8" x14ac:dyDescent="0.25">
      <c r="A13" t="s">
        <v>100</v>
      </c>
      <c r="B13">
        <v>12</v>
      </c>
      <c r="C13">
        <v>0.63</v>
      </c>
      <c r="D13">
        <v>0.03</v>
      </c>
      <c r="E13" t="s">
        <v>183</v>
      </c>
      <c r="F13" t="s">
        <v>230</v>
      </c>
      <c r="G13" s="4">
        <v>0.16388888888888889</v>
      </c>
    </row>
    <row r="14" spans="1:8" x14ac:dyDescent="0.25">
      <c r="A14" t="s">
        <v>100</v>
      </c>
      <c r="B14">
        <v>13</v>
      </c>
      <c r="C14">
        <v>1.21</v>
      </c>
      <c r="D14">
        <v>0.04</v>
      </c>
      <c r="E14" t="s">
        <v>183</v>
      </c>
      <c r="F14" t="s">
        <v>230</v>
      </c>
      <c r="G14" s="4">
        <v>0.16458333333333333</v>
      </c>
      <c r="H14" t="s">
        <v>442</v>
      </c>
    </row>
    <row r="15" spans="1:8" x14ac:dyDescent="0.25">
      <c r="A15" t="s">
        <v>100</v>
      </c>
      <c r="B15">
        <v>14</v>
      </c>
      <c r="C15">
        <v>1.24</v>
      </c>
      <c r="D15">
        <v>0.03</v>
      </c>
      <c r="E15" t="s">
        <v>186</v>
      </c>
      <c r="F15" t="s">
        <v>230</v>
      </c>
      <c r="G15" s="4">
        <v>0.16597222222222222</v>
      </c>
      <c r="H15" t="s">
        <v>441</v>
      </c>
    </row>
    <row r="16" spans="1:8" x14ac:dyDescent="0.25">
      <c r="A16" t="s">
        <v>100</v>
      </c>
      <c r="B16">
        <v>15</v>
      </c>
      <c r="C16">
        <v>0.31</v>
      </c>
      <c r="D16">
        <v>0.03</v>
      </c>
      <c r="E16" t="s">
        <v>186</v>
      </c>
      <c r="F16" t="s">
        <v>230</v>
      </c>
      <c r="G16" s="4">
        <v>0.1763888888888889</v>
      </c>
    </row>
    <row r="17" spans="1:8" x14ac:dyDescent="0.25">
      <c r="A17" t="s">
        <v>100</v>
      </c>
      <c r="B17">
        <v>16</v>
      </c>
      <c r="C17">
        <v>0.79</v>
      </c>
      <c r="D17">
        <v>0.03</v>
      </c>
      <c r="E17" t="s">
        <v>187</v>
      </c>
      <c r="F17" t="s">
        <v>230</v>
      </c>
      <c r="G17" s="4">
        <v>0.17777777777777778</v>
      </c>
      <c r="H17" t="s">
        <v>440</v>
      </c>
    </row>
    <row r="18" spans="1:8" x14ac:dyDescent="0.25">
      <c r="A18" t="s">
        <v>100</v>
      </c>
      <c r="B18">
        <v>17</v>
      </c>
      <c r="C18">
        <v>0.56999999999999995</v>
      </c>
      <c r="D18">
        <v>0.04</v>
      </c>
      <c r="E18" t="s">
        <v>183</v>
      </c>
      <c r="F18" t="s">
        <v>231</v>
      </c>
      <c r="G18" s="4">
        <v>0.18333333333333335</v>
      </c>
      <c r="H18" t="s">
        <v>439</v>
      </c>
    </row>
    <row r="19" spans="1:8" x14ac:dyDescent="0.25">
      <c r="A19" t="s">
        <v>100</v>
      </c>
      <c r="B19">
        <v>18</v>
      </c>
      <c r="C19">
        <v>0.31</v>
      </c>
      <c r="D19">
        <v>0.03</v>
      </c>
      <c r="E19" t="s">
        <v>183</v>
      </c>
      <c r="F19" t="s">
        <v>231</v>
      </c>
      <c r="G19" s="4">
        <v>0.18333333333333335</v>
      </c>
    </row>
    <row r="20" spans="1:8" x14ac:dyDescent="0.25">
      <c r="A20" t="s">
        <v>100</v>
      </c>
      <c r="B20">
        <v>19</v>
      </c>
      <c r="C20">
        <v>1.01</v>
      </c>
      <c r="D20">
        <v>0.04</v>
      </c>
      <c r="E20" t="s">
        <v>186</v>
      </c>
      <c r="F20" t="s">
        <v>231</v>
      </c>
      <c r="G20" s="4">
        <v>0.18402777777777779</v>
      </c>
    </row>
    <row r="21" spans="1:8" x14ac:dyDescent="0.25">
      <c r="A21" t="s">
        <v>100</v>
      </c>
      <c r="B21">
        <v>20</v>
      </c>
      <c r="C21">
        <v>0.94</v>
      </c>
      <c r="D21">
        <v>0.03</v>
      </c>
      <c r="E21" t="s">
        <v>186</v>
      </c>
      <c r="F21" t="s">
        <v>231</v>
      </c>
      <c r="G21" s="4">
        <v>0.18402777777777779</v>
      </c>
    </row>
    <row r="22" spans="1:8" x14ac:dyDescent="0.25">
      <c r="A22" t="s">
        <v>100</v>
      </c>
      <c r="B22">
        <v>21</v>
      </c>
      <c r="C22">
        <v>0.64</v>
      </c>
      <c r="D22">
        <v>0.03</v>
      </c>
      <c r="E22" t="s">
        <v>183</v>
      </c>
      <c r="F22" t="s">
        <v>231</v>
      </c>
      <c r="G22" s="4">
        <v>0.18541666666666667</v>
      </c>
    </row>
    <row r="23" spans="1:8" x14ac:dyDescent="0.25">
      <c r="A23" t="s">
        <v>100</v>
      </c>
      <c r="B23">
        <v>22</v>
      </c>
      <c r="C23">
        <v>0.57999999999999996</v>
      </c>
      <c r="D23">
        <v>0.05</v>
      </c>
      <c r="E23" t="s">
        <v>183</v>
      </c>
      <c r="F23" t="s">
        <v>231</v>
      </c>
      <c r="G23" s="4">
        <v>0.18611111111111112</v>
      </c>
    </row>
    <row r="24" spans="1:8" x14ac:dyDescent="0.25">
      <c r="A24" t="s">
        <v>100</v>
      </c>
      <c r="B24">
        <v>23</v>
      </c>
      <c r="C24">
        <v>0.51</v>
      </c>
      <c r="D24">
        <v>0.04</v>
      </c>
      <c r="E24" t="s">
        <v>187</v>
      </c>
      <c r="F24" t="s">
        <v>231</v>
      </c>
      <c r="G24" s="4">
        <v>0.18611111111111112</v>
      </c>
    </row>
    <row r="25" spans="1:8" x14ac:dyDescent="0.25">
      <c r="A25" t="s">
        <v>100</v>
      </c>
      <c r="B25">
        <v>24</v>
      </c>
      <c r="C25">
        <v>1.38</v>
      </c>
      <c r="D25">
        <v>0.04</v>
      </c>
      <c r="E25" t="s">
        <v>177</v>
      </c>
      <c r="F25" t="s">
        <v>231</v>
      </c>
      <c r="G25" s="4">
        <v>0.1875</v>
      </c>
      <c r="H25" t="s">
        <v>438</v>
      </c>
    </row>
    <row r="26" spans="1:8" x14ac:dyDescent="0.25">
      <c r="A26" t="s">
        <v>100</v>
      </c>
      <c r="B26">
        <v>25</v>
      </c>
      <c r="C26">
        <v>0.63</v>
      </c>
      <c r="D26">
        <v>0.03</v>
      </c>
      <c r="E26" t="s">
        <v>186</v>
      </c>
      <c r="F26" t="s">
        <v>231</v>
      </c>
      <c r="G26" s="4">
        <v>0.18888888888888888</v>
      </c>
      <c r="H26" t="s">
        <v>437</v>
      </c>
    </row>
    <row r="27" spans="1:8" x14ac:dyDescent="0.25">
      <c r="A27" t="s">
        <v>100</v>
      </c>
      <c r="B27">
        <v>26</v>
      </c>
      <c r="C27">
        <v>0.43</v>
      </c>
      <c r="D27">
        <v>0.04</v>
      </c>
      <c r="E27" t="s">
        <v>186</v>
      </c>
      <c r="F27" t="s">
        <v>231</v>
      </c>
      <c r="G27" s="4">
        <v>0.19097222222222221</v>
      </c>
    </row>
    <row r="28" spans="1:8" x14ac:dyDescent="0.25">
      <c r="A28" t="s">
        <v>100</v>
      </c>
      <c r="B28">
        <v>27</v>
      </c>
      <c r="C28">
        <v>0.41</v>
      </c>
      <c r="D28">
        <v>0.04</v>
      </c>
      <c r="E28" t="s">
        <v>183</v>
      </c>
      <c r="F28" t="s">
        <v>231</v>
      </c>
      <c r="G28" s="4">
        <v>0.19236111111111112</v>
      </c>
    </row>
    <row r="29" spans="1:8" x14ac:dyDescent="0.25">
      <c r="A29" t="s">
        <v>100</v>
      </c>
      <c r="B29">
        <v>28</v>
      </c>
      <c r="C29">
        <v>0.48</v>
      </c>
      <c r="D29">
        <v>0.03</v>
      </c>
      <c r="E29" t="s">
        <v>186</v>
      </c>
      <c r="F29" t="s">
        <v>231</v>
      </c>
      <c r="G29" s="4">
        <v>0.19236111111111112</v>
      </c>
    </row>
    <row r="30" spans="1:8" x14ac:dyDescent="0.25">
      <c r="A30" t="s">
        <v>100</v>
      </c>
      <c r="B30">
        <v>29</v>
      </c>
      <c r="C30">
        <v>0.66</v>
      </c>
      <c r="D30">
        <v>0.04</v>
      </c>
      <c r="E30" t="s">
        <v>183</v>
      </c>
      <c r="F30" t="s">
        <v>231</v>
      </c>
      <c r="G30" s="4">
        <v>0.19236111111111112</v>
      </c>
    </row>
    <row r="31" spans="1:8" x14ac:dyDescent="0.25">
      <c r="A31" t="s">
        <v>100</v>
      </c>
      <c r="B31">
        <v>30</v>
      </c>
      <c r="C31">
        <v>1.27</v>
      </c>
      <c r="D31">
        <v>0.04</v>
      </c>
      <c r="E31" t="s">
        <v>183</v>
      </c>
      <c r="F31" t="s">
        <v>231</v>
      </c>
      <c r="G31" s="4">
        <v>0.19305555555555554</v>
      </c>
    </row>
    <row r="32" spans="1:8" x14ac:dyDescent="0.25">
      <c r="A32" t="s">
        <v>98</v>
      </c>
      <c r="B32">
        <v>1</v>
      </c>
      <c r="C32">
        <v>0.72</v>
      </c>
      <c r="D32">
        <v>0.03</v>
      </c>
      <c r="E32" t="s">
        <v>183</v>
      </c>
      <c r="F32" t="s">
        <v>231</v>
      </c>
      <c r="G32" s="4">
        <v>0.19652777777777777</v>
      </c>
    </row>
    <row r="33" spans="1:8" x14ac:dyDescent="0.25">
      <c r="A33" t="s">
        <v>98</v>
      </c>
      <c r="B33">
        <v>2</v>
      </c>
      <c r="C33">
        <v>0.7</v>
      </c>
      <c r="D33">
        <v>0.03</v>
      </c>
      <c r="E33" t="s">
        <v>183</v>
      </c>
      <c r="F33" t="s">
        <v>231</v>
      </c>
      <c r="G33" s="4">
        <v>0.19930555555555554</v>
      </c>
    </row>
    <row r="34" spans="1:8" x14ac:dyDescent="0.25">
      <c r="A34" t="s">
        <v>98</v>
      </c>
      <c r="B34">
        <v>3</v>
      </c>
      <c r="C34">
        <v>1.79</v>
      </c>
      <c r="D34">
        <v>0.03</v>
      </c>
      <c r="E34" t="s">
        <v>183</v>
      </c>
      <c r="F34" t="s">
        <v>231</v>
      </c>
      <c r="G34" s="4">
        <v>0.20208333333333331</v>
      </c>
    </row>
    <row r="35" spans="1:8" x14ac:dyDescent="0.25">
      <c r="A35" t="s">
        <v>97</v>
      </c>
      <c r="B35">
        <v>1</v>
      </c>
      <c r="C35">
        <v>0.41</v>
      </c>
      <c r="D35">
        <v>0.03</v>
      </c>
      <c r="E35" t="s">
        <v>183</v>
      </c>
      <c r="F35" t="s">
        <v>233</v>
      </c>
      <c r="G35" s="4">
        <v>0.20416666666666669</v>
      </c>
    </row>
    <row r="36" spans="1:8" x14ac:dyDescent="0.25">
      <c r="A36" t="s">
        <v>97</v>
      </c>
      <c r="B36">
        <v>2</v>
      </c>
      <c r="C36">
        <v>0.79</v>
      </c>
      <c r="D36">
        <v>0.03</v>
      </c>
      <c r="E36" t="s">
        <v>183</v>
      </c>
      <c r="F36" t="s">
        <v>233</v>
      </c>
      <c r="G36" s="4">
        <v>0.20694444444444446</v>
      </c>
    </row>
    <row r="37" spans="1:8" x14ac:dyDescent="0.25">
      <c r="A37" t="s">
        <v>97</v>
      </c>
      <c r="B37">
        <v>3</v>
      </c>
      <c r="C37">
        <v>0.4</v>
      </c>
      <c r="D37">
        <v>0.03</v>
      </c>
      <c r="E37" t="s">
        <v>183</v>
      </c>
      <c r="F37" t="s">
        <v>233</v>
      </c>
      <c r="G37" s="4">
        <v>0.20694444444444446</v>
      </c>
    </row>
    <row r="38" spans="1:8" x14ac:dyDescent="0.25">
      <c r="A38" t="s">
        <v>97</v>
      </c>
      <c r="B38">
        <v>4</v>
      </c>
      <c r="C38">
        <v>0.52</v>
      </c>
      <c r="D38">
        <v>0.03</v>
      </c>
      <c r="E38" t="s">
        <v>183</v>
      </c>
      <c r="F38" t="s">
        <v>233</v>
      </c>
      <c r="G38" s="4">
        <v>0.20902777777777778</v>
      </c>
    </row>
    <row r="39" spans="1:8" x14ac:dyDescent="0.25">
      <c r="A39" t="s">
        <v>97</v>
      </c>
      <c r="B39">
        <v>5</v>
      </c>
      <c r="C39">
        <v>0.92</v>
      </c>
      <c r="D39">
        <v>0.03</v>
      </c>
      <c r="E39" t="s">
        <v>186</v>
      </c>
      <c r="F39" t="s">
        <v>233</v>
      </c>
      <c r="G39" s="4">
        <v>0.21180555555555555</v>
      </c>
    </row>
    <row r="40" spans="1:8" x14ac:dyDescent="0.25">
      <c r="A40" t="s">
        <v>97</v>
      </c>
      <c r="B40">
        <v>6</v>
      </c>
      <c r="C40">
        <v>0.59</v>
      </c>
      <c r="D40">
        <v>0.04</v>
      </c>
      <c r="E40" t="s">
        <v>177</v>
      </c>
      <c r="F40" t="s">
        <v>233</v>
      </c>
      <c r="G40" s="4">
        <v>0.21319444444444444</v>
      </c>
    </row>
    <row r="41" spans="1:8" x14ac:dyDescent="0.25">
      <c r="A41" t="s">
        <v>97</v>
      </c>
      <c r="B41">
        <v>7</v>
      </c>
      <c r="C41">
        <v>1.55</v>
      </c>
      <c r="D41">
        <v>0.04</v>
      </c>
      <c r="E41" t="s">
        <v>183</v>
      </c>
      <c r="F41" t="s">
        <v>233</v>
      </c>
      <c r="G41" s="4">
        <v>0.21458333333333335</v>
      </c>
    </row>
    <row r="42" spans="1:8" x14ac:dyDescent="0.25">
      <c r="A42" t="s">
        <v>97</v>
      </c>
      <c r="B42">
        <v>1</v>
      </c>
      <c r="C42">
        <v>0.88</v>
      </c>
      <c r="D42">
        <v>0.03</v>
      </c>
      <c r="E42" t="s">
        <v>186</v>
      </c>
      <c r="F42" t="s">
        <v>233</v>
      </c>
      <c r="G42" s="4">
        <v>0.21597222222222223</v>
      </c>
    </row>
    <row r="43" spans="1:8" x14ac:dyDescent="0.25">
      <c r="A43" t="s">
        <v>97</v>
      </c>
      <c r="B43">
        <v>2</v>
      </c>
      <c r="C43">
        <v>1.41</v>
      </c>
      <c r="D43">
        <v>0.04</v>
      </c>
      <c r="E43" t="s">
        <v>177</v>
      </c>
      <c r="F43" t="s">
        <v>232</v>
      </c>
      <c r="G43" s="4">
        <v>0.22847222222222222</v>
      </c>
      <c r="H43" t="s">
        <v>436</v>
      </c>
    </row>
    <row r="44" spans="1:8" x14ac:dyDescent="0.25">
      <c r="A44" t="s">
        <v>97</v>
      </c>
      <c r="B44">
        <v>3</v>
      </c>
      <c r="C44">
        <v>0.64</v>
      </c>
      <c r="D44">
        <v>0.04</v>
      </c>
      <c r="E44" t="s">
        <v>183</v>
      </c>
      <c r="F44" t="s">
        <v>232</v>
      </c>
      <c r="G44" s="4">
        <v>0.22847222222222222</v>
      </c>
      <c r="H44" t="s">
        <v>435</v>
      </c>
    </row>
    <row r="45" spans="1:8" x14ac:dyDescent="0.25">
      <c r="A45" t="s">
        <v>97</v>
      </c>
      <c r="B45">
        <v>4</v>
      </c>
      <c r="C45">
        <v>0.39</v>
      </c>
      <c r="D45">
        <v>0.03</v>
      </c>
      <c r="E45" t="s">
        <v>183</v>
      </c>
      <c r="F45" t="s">
        <v>232</v>
      </c>
      <c r="G45" s="4">
        <v>0.22916666666666666</v>
      </c>
      <c r="H45" t="s">
        <v>179</v>
      </c>
    </row>
    <row r="46" spans="1:8" x14ac:dyDescent="0.25">
      <c r="A46" t="s">
        <v>97</v>
      </c>
      <c r="B46">
        <v>5</v>
      </c>
      <c r="C46">
        <v>0.78</v>
      </c>
      <c r="D46">
        <v>0.04</v>
      </c>
      <c r="E46" t="s">
        <v>183</v>
      </c>
      <c r="F46" t="s">
        <v>232</v>
      </c>
      <c r="G46" s="4">
        <v>0.22916666666666666</v>
      </c>
      <c r="H46" t="s">
        <v>179</v>
      </c>
    </row>
    <row r="47" spans="1:8" x14ac:dyDescent="0.25">
      <c r="A47" t="s">
        <v>97</v>
      </c>
      <c r="B47">
        <v>6</v>
      </c>
      <c r="C47">
        <v>1.0900000000000001</v>
      </c>
      <c r="D47">
        <v>0.04</v>
      </c>
      <c r="E47" t="s">
        <v>431</v>
      </c>
      <c r="F47" t="s">
        <v>232</v>
      </c>
      <c r="G47" s="4">
        <v>0.23819444444444446</v>
      </c>
      <c r="H47" t="s">
        <v>434</v>
      </c>
    </row>
    <row r="48" spans="1:8" x14ac:dyDescent="0.25">
      <c r="A48" t="s">
        <v>97</v>
      </c>
      <c r="B48">
        <v>7</v>
      </c>
      <c r="C48">
        <v>1.87</v>
      </c>
      <c r="D48">
        <v>0.04</v>
      </c>
      <c r="E48" t="s">
        <v>431</v>
      </c>
      <c r="F48" t="s">
        <v>232</v>
      </c>
      <c r="G48" s="4">
        <v>0.23819444444444446</v>
      </c>
      <c r="H48" t="s">
        <v>434</v>
      </c>
    </row>
    <row r="49" spans="1:8" x14ac:dyDescent="0.25">
      <c r="A49" t="s">
        <v>97</v>
      </c>
      <c r="B49">
        <v>8</v>
      </c>
      <c r="C49">
        <v>0.92</v>
      </c>
      <c r="D49">
        <v>0.04</v>
      </c>
      <c r="E49" t="s">
        <v>431</v>
      </c>
      <c r="F49" t="s">
        <v>232</v>
      </c>
      <c r="G49" s="4">
        <v>0.23819444444444446</v>
      </c>
      <c r="H49" t="s">
        <v>434</v>
      </c>
    </row>
    <row r="50" spans="1:8" x14ac:dyDescent="0.25">
      <c r="A50" t="s">
        <v>97</v>
      </c>
      <c r="B50">
        <v>9</v>
      </c>
      <c r="C50">
        <v>1.22</v>
      </c>
      <c r="D50">
        <v>0.04</v>
      </c>
      <c r="E50" t="s">
        <v>183</v>
      </c>
      <c r="G50" s="4">
        <v>0.23333333333333331</v>
      </c>
    </row>
    <row r="51" spans="1:8" x14ac:dyDescent="0.25">
      <c r="A51" t="s">
        <v>97</v>
      </c>
      <c r="B51">
        <v>10</v>
      </c>
      <c r="C51">
        <v>0.85</v>
      </c>
      <c r="D51">
        <v>0.04</v>
      </c>
      <c r="E51" t="s">
        <v>186</v>
      </c>
      <c r="G51" s="4">
        <v>0.23333333333333331</v>
      </c>
    </row>
    <row r="52" spans="1:8" x14ac:dyDescent="0.25">
      <c r="A52" t="s">
        <v>97</v>
      </c>
      <c r="B52">
        <v>11</v>
      </c>
      <c r="C52">
        <v>1.31</v>
      </c>
      <c r="D52">
        <v>0.04</v>
      </c>
      <c r="E52" t="s">
        <v>183</v>
      </c>
      <c r="G52" s="4">
        <v>0.23333333333333331</v>
      </c>
    </row>
    <row r="53" spans="1:8" x14ac:dyDescent="0.25">
      <c r="A53" t="s">
        <v>97</v>
      </c>
      <c r="B53">
        <v>12</v>
      </c>
      <c r="C53">
        <v>0.54</v>
      </c>
      <c r="D53">
        <v>0.04</v>
      </c>
      <c r="E53" t="s">
        <v>183</v>
      </c>
      <c r="G53" s="4">
        <v>0.23472222222222219</v>
      </c>
    </row>
    <row r="54" spans="1:8" x14ac:dyDescent="0.25">
      <c r="A54" t="s">
        <v>97</v>
      </c>
      <c r="B54">
        <v>13</v>
      </c>
      <c r="C54">
        <v>1.1299999999999999</v>
      </c>
      <c r="D54">
        <v>0.04</v>
      </c>
      <c r="E54" t="s">
        <v>186</v>
      </c>
      <c r="G54" s="4">
        <v>0.23472222222222219</v>
      </c>
    </row>
    <row r="55" spans="1:8" x14ac:dyDescent="0.25">
      <c r="A55" t="s">
        <v>97</v>
      </c>
      <c r="B55">
        <v>14</v>
      </c>
      <c r="C55">
        <v>0.95</v>
      </c>
      <c r="D55">
        <v>0.03</v>
      </c>
      <c r="E55" t="s">
        <v>186</v>
      </c>
      <c r="G55" s="4">
        <v>0.23472222222222219</v>
      </c>
    </row>
    <row r="56" spans="1:8" x14ac:dyDescent="0.25">
      <c r="A56" t="s">
        <v>97</v>
      </c>
      <c r="B56">
        <v>15</v>
      </c>
      <c r="C56">
        <v>0.79</v>
      </c>
      <c r="D56">
        <v>0.03</v>
      </c>
      <c r="E56" t="s">
        <v>183</v>
      </c>
      <c r="G56" s="4">
        <v>0.23472222222222219</v>
      </c>
    </row>
    <row r="57" spans="1:8" x14ac:dyDescent="0.25">
      <c r="A57" t="s">
        <v>97</v>
      </c>
      <c r="B57">
        <v>16</v>
      </c>
      <c r="C57">
        <v>0.6</v>
      </c>
      <c r="D57">
        <v>0.03</v>
      </c>
      <c r="E57" t="s">
        <v>186</v>
      </c>
      <c r="G57" s="4">
        <v>0.23472222222222219</v>
      </c>
    </row>
    <row r="58" spans="1:8" x14ac:dyDescent="0.25">
      <c r="A58" t="s">
        <v>97</v>
      </c>
      <c r="B58">
        <v>17</v>
      </c>
      <c r="C58">
        <v>0.52</v>
      </c>
      <c r="D58">
        <v>0.03</v>
      </c>
      <c r="E58" t="s">
        <v>183</v>
      </c>
      <c r="G58" s="4">
        <v>0.29722222222222222</v>
      </c>
    </row>
    <row r="59" spans="1:8" x14ac:dyDescent="0.25">
      <c r="A59" t="s">
        <v>97</v>
      </c>
      <c r="B59">
        <v>18</v>
      </c>
      <c r="C59">
        <v>1.2</v>
      </c>
      <c r="D59">
        <v>0.04</v>
      </c>
      <c r="E59" t="s">
        <v>177</v>
      </c>
      <c r="G59" s="4">
        <v>0.2986111111111111</v>
      </c>
    </row>
    <row r="60" spans="1:8" x14ac:dyDescent="0.25">
      <c r="A60" t="s">
        <v>97</v>
      </c>
      <c r="B60">
        <v>19</v>
      </c>
      <c r="C60">
        <v>0.7</v>
      </c>
      <c r="D60">
        <v>0.03</v>
      </c>
      <c r="E60" t="s">
        <v>183</v>
      </c>
      <c r="G60" s="4">
        <v>0.3</v>
      </c>
    </row>
    <row r="61" spans="1:8" x14ac:dyDescent="0.25">
      <c r="A61" t="s">
        <v>97</v>
      </c>
      <c r="B61">
        <v>20</v>
      </c>
      <c r="C61">
        <v>0.76</v>
      </c>
      <c r="D61">
        <v>0.03</v>
      </c>
      <c r="E61" t="s">
        <v>183</v>
      </c>
      <c r="G61" s="4">
        <v>0.30069444444444443</v>
      </c>
    </row>
    <row r="62" spans="1:8" x14ac:dyDescent="0.25">
      <c r="A62" t="s">
        <v>97</v>
      </c>
      <c r="B62">
        <v>21</v>
      </c>
      <c r="C62">
        <v>0.67</v>
      </c>
      <c r="D62">
        <v>0.04</v>
      </c>
      <c r="E62" t="s">
        <v>183</v>
      </c>
      <c r="G62" s="4">
        <v>0.3034722222222222</v>
      </c>
      <c r="H62" t="s">
        <v>433</v>
      </c>
    </row>
    <row r="63" spans="1:8" x14ac:dyDescent="0.25">
      <c r="A63" t="s">
        <v>97</v>
      </c>
      <c r="B63">
        <v>22</v>
      </c>
      <c r="C63">
        <v>0.32</v>
      </c>
      <c r="D63">
        <v>0.03</v>
      </c>
      <c r="E63" t="s">
        <v>183</v>
      </c>
      <c r="G63" s="4">
        <v>0.3034722222222222</v>
      </c>
    </row>
    <row r="64" spans="1:8" x14ac:dyDescent="0.25">
      <c r="A64" t="s">
        <v>97</v>
      </c>
      <c r="B64">
        <v>23</v>
      </c>
      <c r="C64">
        <v>4.9000000000000004</v>
      </c>
      <c r="D64">
        <v>0.04</v>
      </c>
      <c r="E64" t="s">
        <v>183</v>
      </c>
      <c r="G64" s="4">
        <v>0.30555555555555552</v>
      </c>
    </row>
    <row r="65" spans="1:8" x14ac:dyDescent="0.25">
      <c r="A65" t="s">
        <v>97</v>
      </c>
      <c r="B65">
        <v>24</v>
      </c>
      <c r="C65">
        <v>1.08</v>
      </c>
      <c r="D65">
        <v>0.04</v>
      </c>
      <c r="E65" t="s">
        <v>183</v>
      </c>
      <c r="G65" s="4">
        <v>0.30902777777777779</v>
      </c>
    </row>
    <row r="66" spans="1:8" x14ac:dyDescent="0.25">
      <c r="A66" t="s">
        <v>97</v>
      </c>
      <c r="B66">
        <v>25</v>
      </c>
      <c r="C66">
        <v>0.71</v>
      </c>
      <c r="D66">
        <v>0.04</v>
      </c>
      <c r="E66" t="s">
        <v>183</v>
      </c>
      <c r="G66" s="4">
        <v>0.30902777777777779</v>
      </c>
    </row>
    <row r="67" spans="1:8" x14ac:dyDescent="0.25">
      <c r="A67" t="s">
        <v>97</v>
      </c>
      <c r="B67">
        <v>26</v>
      </c>
      <c r="C67">
        <v>1.1100000000000001</v>
      </c>
      <c r="D67">
        <v>0.05</v>
      </c>
      <c r="E67" t="s">
        <v>183</v>
      </c>
      <c r="G67" s="4">
        <v>0.30972222222222223</v>
      </c>
    </row>
    <row r="68" spans="1:8" x14ac:dyDescent="0.25">
      <c r="A68" t="s">
        <v>97</v>
      </c>
      <c r="B68">
        <v>27</v>
      </c>
      <c r="C68">
        <v>0.53</v>
      </c>
      <c r="D68">
        <v>0.04</v>
      </c>
      <c r="E68" t="s">
        <v>183</v>
      </c>
      <c r="G68" s="4">
        <v>0.31041666666666667</v>
      </c>
    </row>
    <row r="69" spans="1:8" x14ac:dyDescent="0.25">
      <c r="A69" t="s">
        <v>97</v>
      </c>
      <c r="B69">
        <v>28</v>
      </c>
      <c r="C69">
        <v>1.17</v>
      </c>
      <c r="D69">
        <v>0.03</v>
      </c>
      <c r="E69" t="s">
        <v>187</v>
      </c>
      <c r="G69" s="4">
        <v>0.3125</v>
      </c>
    </row>
    <row r="70" spans="1:8" x14ac:dyDescent="0.25">
      <c r="A70" t="s">
        <v>97</v>
      </c>
      <c r="B70">
        <v>29</v>
      </c>
      <c r="C70">
        <v>0.67</v>
      </c>
      <c r="D70">
        <v>0.04</v>
      </c>
      <c r="E70" t="s">
        <v>186</v>
      </c>
      <c r="G70" s="4">
        <v>0.31319444444444444</v>
      </c>
    </row>
    <row r="71" spans="1:8" x14ac:dyDescent="0.25">
      <c r="A71" t="s">
        <v>97</v>
      </c>
      <c r="B71">
        <v>30</v>
      </c>
      <c r="C71">
        <v>1.04</v>
      </c>
      <c r="D71">
        <v>0.04</v>
      </c>
      <c r="E71" t="s">
        <v>183</v>
      </c>
      <c r="G71" s="4">
        <v>0.31319444444444444</v>
      </c>
    </row>
    <row r="72" spans="1:8" x14ac:dyDescent="0.25">
      <c r="A72" t="s">
        <v>97</v>
      </c>
      <c r="B72">
        <v>31</v>
      </c>
      <c r="C72">
        <v>1.1499999999999999</v>
      </c>
      <c r="D72">
        <v>0.04</v>
      </c>
      <c r="E72" t="s">
        <v>187</v>
      </c>
      <c r="G72" s="4">
        <v>0.31319444444444444</v>
      </c>
      <c r="H72" t="s">
        <v>432</v>
      </c>
    </row>
    <row r="73" spans="1:8" x14ac:dyDescent="0.25">
      <c r="A73" t="s">
        <v>97</v>
      </c>
      <c r="B73">
        <v>32</v>
      </c>
      <c r="C73">
        <v>0.77</v>
      </c>
      <c r="D73">
        <v>0.04</v>
      </c>
      <c r="E73" t="s">
        <v>183</v>
      </c>
      <c r="G73" s="4">
        <v>0.31597222222222221</v>
      </c>
    </row>
    <row r="74" spans="1:8" x14ac:dyDescent="0.25">
      <c r="A74" t="s">
        <v>97</v>
      </c>
      <c r="B74">
        <v>33</v>
      </c>
      <c r="C74">
        <v>1.57</v>
      </c>
      <c r="D74">
        <v>0.03</v>
      </c>
      <c r="E74" t="s">
        <v>186</v>
      </c>
      <c r="G74" s="4">
        <v>0.31666666666666665</v>
      </c>
    </row>
    <row r="75" spans="1:8" x14ac:dyDescent="0.25">
      <c r="A75" t="s">
        <v>97</v>
      </c>
      <c r="B75">
        <v>34</v>
      </c>
      <c r="C75">
        <v>1.87</v>
      </c>
      <c r="D75">
        <v>0.04</v>
      </c>
      <c r="E75" t="s">
        <v>431</v>
      </c>
      <c r="G75" s="4">
        <v>0.32291666666666669</v>
      </c>
      <c r="H75" t="s">
        <v>430</v>
      </c>
    </row>
    <row r="76" spans="1:8" x14ac:dyDescent="0.25">
      <c r="A76" t="s">
        <v>97</v>
      </c>
      <c r="B76">
        <v>35</v>
      </c>
      <c r="C76">
        <v>2.4500000000000002</v>
      </c>
      <c r="D76">
        <v>0.04</v>
      </c>
      <c r="E76" t="s">
        <v>177</v>
      </c>
      <c r="G76" s="4">
        <v>0.32500000000000001</v>
      </c>
    </row>
    <row r="77" spans="1:8" x14ac:dyDescent="0.25">
      <c r="A77" t="s">
        <v>97</v>
      </c>
      <c r="B77">
        <v>36</v>
      </c>
      <c r="C77">
        <v>0.73</v>
      </c>
      <c r="D77">
        <v>0.04</v>
      </c>
      <c r="E77" t="s">
        <v>183</v>
      </c>
      <c r="G77" s="4">
        <v>0.32569444444444445</v>
      </c>
    </row>
    <row r="78" spans="1:8" x14ac:dyDescent="0.25">
      <c r="A78" t="s">
        <v>97</v>
      </c>
      <c r="B78">
        <v>37</v>
      </c>
      <c r="C78">
        <v>0.99</v>
      </c>
      <c r="D78">
        <v>0.03</v>
      </c>
      <c r="E78" t="s">
        <v>183</v>
      </c>
      <c r="G78" s="4">
        <v>0.32777777777777778</v>
      </c>
    </row>
    <row r="79" spans="1:8" x14ac:dyDescent="0.25">
      <c r="A79" t="s">
        <v>97</v>
      </c>
      <c r="B79">
        <v>38</v>
      </c>
      <c r="C79">
        <v>0.38</v>
      </c>
      <c r="D79">
        <v>0.04</v>
      </c>
      <c r="E79" t="s">
        <v>183</v>
      </c>
      <c r="G79" s="4">
        <v>0.32847222222222222</v>
      </c>
    </row>
    <row r="80" spans="1:8" x14ac:dyDescent="0.25">
      <c r="A80" t="s">
        <v>97</v>
      </c>
      <c r="B80">
        <v>39</v>
      </c>
      <c r="C80">
        <v>0.4</v>
      </c>
      <c r="D80">
        <v>0.03</v>
      </c>
      <c r="E80" t="s">
        <v>187</v>
      </c>
      <c r="G80" s="4">
        <v>0.32847222222222222</v>
      </c>
    </row>
    <row r="81" spans="1:8" x14ac:dyDescent="0.25">
      <c r="A81" t="s">
        <v>97</v>
      </c>
      <c r="B81">
        <v>40</v>
      </c>
      <c r="C81">
        <v>2.2400000000000002</v>
      </c>
      <c r="D81">
        <v>0.03</v>
      </c>
      <c r="E81" t="s">
        <v>187</v>
      </c>
      <c r="G81" s="4">
        <v>0.32847222222222222</v>
      </c>
    </row>
    <row r="82" spans="1:8" x14ac:dyDescent="0.25">
      <c r="A82" t="s">
        <v>97</v>
      </c>
      <c r="B82">
        <v>41</v>
      </c>
      <c r="C82">
        <v>0.5</v>
      </c>
      <c r="D82">
        <v>0.04</v>
      </c>
      <c r="E82" t="s">
        <v>183</v>
      </c>
      <c r="G82" s="4">
        <v>0.32847222222222222</v>
      </c>
    </row>
    <row r="83" spans="1:8" x14ac:dyDescent="0.25">
      <c r="A83" t="s">
        <v>97</v>
      </c>
      <c r="B83">
        <v>42</v>
      </c>
      <c r="C83">
        <v>1.48</v>
      </c>
      <c r="D83">
        <v>0.03</v>
      </c>
      <c r="E83" t="s">
        <v>183</v>
      </c>
      <c r="G83" s="4">
        <v>0.32847222222222222</v>
      </c>
      <c r="H83" t="s">
        <v>428</v>
      </c>
    </row>
    <row r="84" spans="1:8" x14ac:dyDescent="0.25">
      <c r="A84" t="s">
        <v>97</v>
      </c>
      <c r="B84">
        <v>43</v>
      </c>
      <c r="C84">
        <v>1.1200000000000001</v>
      </c>
      <c r="D84">
        <v>0.04</v>
      </c>
      <c r="E84" t="s">
        <v>187</v>
      </c>
      <c r="G84" s="4">
        <v>0.32847222222222222</v>
      </c>
      <c r="H84" t="s">
        <v>429</v>
      </c>
    </row>
    <row r="85" spans="1:8" x14ac:dyDescent="0.25">
      <c r="A85" t="s">
        <v>97</v>
      </c>
      <c r="B85">
        <v>44</v>
      </c>
      <c r="C85">
        <v>0.86</v>
      </c>
      <c r="D85">
        <v>0.04</v>
      </c>
      <c r="E85" t="s">
        <v>186</v>
      </c>
      <c r="G85" s="4">
        <v>0.32847222222222222</v>
      </c>
      <c r="H85" t="s">
        <v>428</v>
      </c>
    </row>
    <row r="86" spans="1:8" x14ac:dyDescent="0.25">
      <c r="A86" t="s">
        <v>97</v>
      </c>
      <c r="B86">
        <v>45</v>
      </c>
      <c r="C86">
        <v>1.96</v>
      </c>
      <c r="D86">
        <v>0.03</v>
      </c>
      <c r="E86" t="s">
        <v>186</v>
      </c>
      <c r="G86" s="4">
        <v>0.32916666666666666</v>
      </c>
    </row>
    <row r="87" spans="1:8" x14ac:dyDescent="0.25">
      <c r="A87" t="s">
        <v>97</v>
      </c>
      <c r="B87">
        <v>46</v>
      </c>
      <c r="C87">
        <v>0.96</v>
      </c>
      <c r="D87">
        <v>0.03</v>
      </c>
      <c r="E87" t="s">
        <v>186</v>
      </c>
      <c r="G87" s="4">
        <v>0.32916666666666666</v>
      </c>
    </row>
    <row r="88" spans="1:8" x14ac:dyDescent="0.25">
      <c r="A88" t="s">
        <v>97</v>
      </c>
      <c r="B88">
        <v>47</v>
      </c>
      <c r="C88">
        <v>0.76</v>
      </c>
      <c r="D88">
        <v>0.04</v>
      </c>
      <c r="E88" t="s">
        <v>183</v>
      </c>
      <c r="G88" s="4">
        <v>0.33124999999999999</v>
      </c>
    </row>
    <row r="89" spans="1:8" x14ac:dyDescent="0.25">
      <c r="A89" t="s">
        <v>97</v>
      </c>
      <c r="B89">
        <v>48</v>
      </c>
      <c r="C89">
        <v>0.98</v>
      </c>
      <c r="D89">
        <v>0.04</v>
      </c>
      <c r="E89" t="s">
        <v>183</v>
      </c>
      <c r="G89" s="4">
        <v>0.33124999999999999</v>
      </c>
    </row>
    <row r="90" spans="1:8" x14ac:dyDescent="0.25">
      <c r="A90" t="s">
        <v>97</v>
      </c>
      <c r="B90">
        <v>49</v>
      </c>
      <c r="C90">
        <v>3.86</v>
      </c>
      <c r="D90">
        <v>0.04</v>
      </c>
      <c r="E90" t="s">
        <v>186</v>
      </c>
      <c r="G90" s="4">
        <v>0.33333333333333331</v>
      </c>
    </row>
    <row r="91" spans="1:8" x14ac:dyDescent="0.25">
      <c r="H91" t="s">
        <v>427</v>
      </c>
    </row>
    <row r="93" spans="1:8" x14ac:dyDescent="0.25">
      <c r="A93" s="6" t="s">
        <v>426</v>
      </c>
      <c r="C93" s="7">
        <f>AVERAGE(C2:C90)</f>
        <v>0.95348314606741602</v>
      </c>
      <c r="D93" s="7">
        <f>AVERAGE(D2:D90)</f>
        <v>3.5955056179775277E-2</v>
      </c>
    </row>
    <row r="94" spans="1:8" x14ac:dyDescent="0.25">
      <c r="A94" s="6" t="s">
        <v>451</v>
      </c>
      <c r="C94">
        <f>STDEV(C2:C90)</f>
        <v>0.70154067646533746</v>
      </c>
      <c r="D94">
        <f>STDEV(D2:D90)</f>
        <v>5.5838853212524788E-3</v>
      </c>
    </row>
    <row r="95" spans="1:8" x14ac:dyDescent="0.25">
      <c r="A95" s="6" t="s">
        <v>452</v>
      </c>
      <c r="C95">
        <f>C94/SQRT(COUNT(C2:C90))</f>
        <v>7.436316297914855E-2</v>
      </c>
      <c r="D95">
        <f>D94/SQRT(COUNT(D2:D90))</f>
        <v>5.9189066027262604E-4</v>
      </c>
    </row>
    <row r="96" spans="1:8" x14ac:dyDescent="0.25">
      <c r="A96" s="6" t="s">
        <v>453</v>
      </c>
      <c r="C96">
        <f>MAX(C2:C90)</f>
        <v>4.9000000000000004</v>
      </c>
      <c r="D96">
        <f>MAX(D2:D90)</f>
        <v>0.05</v>
      </c>
    </row>
    <row r="97" spans="1:4" x14ac:dyDescent="0.25">
      <c r="A97" s="6" t="s">
        <v>454</v>
      </c>
      <c r="C97">
        <f>MIN(C2:C90)</f>
        <v>0.23</v>
      </c>
      <c r="D97">
        <f>MIN(D2:D90)</f>
        <v>0.03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70CE1-8181-8244-8FC9-8EF96D6552E8}">
  <dimension ref="A1:G341"/>
  <sheetViews>
    <sheetView zoomScale="88" workbookViewId="0">
      <selection activeCell="M39" sqref="M39"/>
    </sheetView>
  </sheetViews>
  <sheetFormatPr defaultColWidth="11" defaultRowHeight="15.75" x14ac:dyDescent="0.25"/>
  <sheetData>
    <row r="1" spans="1:7" x14ac:dyDescent="0.25">
      <c r="A1" t="s">
        <v>315</v>
      </c>
      <c r="B1" t="s">
        <v>447</v>
      </c>
      <c r="C1" t="s">
        <v>446</v>
      </c>
      <c r="D1" t="s">
        <v>176</v>
      </c>
    </row>
    <row r="2" spans="1:7" x14ac:dyDescent="0.25">
      <c r="A2" t="s">
        <v>100</v>
      </c>
      <c r="B2">
        <v>1</v>
      </c>
      <c r="C2">
        <v>0.48</v>
      </c>
      <c r="D2">
        <v>0.04</v>
      </c>
      <c r="F2">
        <v>30</v>
      </c>
      <c r="G2">
        <f>COUNTIF(D2:D340, 0.03)</f>
        <v>39</v>
      </c>
    </row>
    <row r="3" spans="1:7" x14ac:dyDescent="0.25">
      <c r="A3" t="s">
        <v>100</v>
      </c>
      <c r="B3">
        <v>2</v>
      </c>
      <c r="C3">
        <v>0.8</v>
      </c>
      <c r="D3">
        <v>0.05</v>
      </c>
      <c r="F3">
        <v>40</v>
      </c>
      <c r="G3">
        <f>COUNTIF(D2:D340, 0.04)</f>
        <v>47</v>
      </c>
    </row>
    <row r="4" spans="1:7" x14ac:dyDescent="0.25">
      <c r="A4" t="s">
        <v>100</v>
      </c>
      <c r="B4">
        <v>3</v>
      </c>
      <c r="C4">
        <v>0.45</v>
      </c>
      <c r="D4">
        <v>0.04</v>
      </c>
      <c r="F4">
        <v>50</v>
      </c>
      <c r="G4">
        <f>COUNTIF(D2:D340, 0.05)</f>
        <v>3</v>
      </c>
    </row>
    <row r="5" spans="1:7" x14ac:dyDescent="0.25">
      <c r="A5" t="s">
        <v>100</v>
      </c>
      <c r="B5">
        <v>4</v>
      </c>
      <c r="C5">
        <v>1.27</v>
      </c>
      <c r="D5">
        <v>0.04</v>
      </c>
      <c r="F5">
        <v>600</v>
      </c>
      <c r="G5">
        <f>COUNTIF(D2:D340, 0.6)</f>
        <v>3</v>
      </c>
    </row>
    <row r="6" spans="1:7" x14ac:dyDescent="0.25">
      <c r="A6" t="s">
        <v>100</v>
      </c>
      <c r="B6">
        <v>5</v>
      </c>
      <c r="C6">
        <v>1.67</v>
      </c>
      <c r="D6">
        <v>0.03</v>
      </c>
      <c r="F6">
        <v>650</v>
      </c>
      <c r="G6">
        <f>COUNTIF(D2:D340, 0.65)</f>
        <v>60</v>
      </c>
    </row>
    <row r="7" spans="1:7" x14ac:dyDescent="0.25">
      <c r="A7" t="s">
        <v>100</v>
      </c>
      <c r="B7">
        <v>6</v>
      </c>
      <c r="C7">
        <v>0.37</v>
      </c>
      <c r="D7">
        <v>0.03</v>
      </c>
      <c r="F7">
        <v>700</v>
      </c>
      <c r="G7">
        <f>COUNTIF(D2:D340, 0.7)</f>
        <v>133</v>
      </c>
    </row>
    <row r="8" spans="1:7" x14ac:dyDescent="0.25">
      <c r="A8" t="s">
        <v>100</v>
      </c>
      <c r="B8">
        <v>7</v>
      </c>
      <c r="C8">
        <v>0.23</v>
      </c>
      <c r="D8">
        <v>0.03</v>
      </c>
      <c r="F8">
        <v>750</v>
      </c>
      <c r="G8">
        <f>COUNTIF(D2:D340, 0.75)</f>
        <v>17</v>
      </c>
    </row>
    <row r="9" spans="1:7" x14ac:dyDescent="0.25">
      <c r="A9" t="s">
        <v>100</v>
      </c>
      <c r="B9">
        <v>8</v>
      </c>
      <c r="C9">
        <v>0.24</v>
      </c>
      <c r="D9">
        <v>0.03</v>
      </c>
      <c r="F9">
        <v>800</v>
      </c>
      <c r="G9">
        <f>COUNTIF(D2:D340, 0.8)</f>
        <v>37</v>
      </c>
    </row>
    <row r="10" spans="1:7" x14ac:dyDescent="0.25">
      <c r="A10" t="s">
        <v>100</v>
      </c>
      <c r="B10">
        <v>9</v>
      </c>
      <c r="C10">
        <v>0.37</v>
      </c>
      <c r="D10">
        <v>0.03</v>
      </c>
      <c r="F10" t="s">
        <v>458</v>
      </c>
      <c r="G10">
        <f>SUM(G2:G9)</f>
        <v>339</v>
      </c>
    </row>
    <row r="11" spans="1:7" x14ac:dyDescent="0.25">
      <c r="A11" t="s">
        <v>100</v>
      </c>
      <c r="B11">
        <v>10</v>
      </c>
      <c r="C11">
        <v>0.44</v>
      </c>
      <c r="D11">
        <v>0.04</v>
      </c>
    </row>
    <row r="12" spans="1:7" x14ac:dyDescent="0.25">
      <c r="A12" t="s">
        <v>100</v>
      </c>
      <c r="B12">
        <v>11</v>
      </c>
      <c r="C12">
        <v>0.37</v>
      </c>
      <c r="D12">
        <v>0.04</v>
      </c>
    </row>
    <row r="13" spans="1:7" x14ac:dyDescent="0.25">
      <c r="A13" t="s">
        <v>100</v>
      </c>
      <c r="B13">
        <v>12</v>
      </c>
      <c r="C13">
        <v>0.63</v>
      </c>
      <c r="D13">
        <v>0.03</v>
      </c>
    </row>
    <row r="14" spans="1:7" x14ac:dyDescent="0.25">
      <c r="A14" t="s">
        <v>100</v>
      </c>
      <c r="B14">
        <v>13</v>
      </c>
      <c r="C14">
        <v>1.21</v>
      </c>
      <c r="D14">
        <v>0.04</v>
      </c>
    </row>
    <row r="15" spans="1:7" x14ac:dyDescent="0.25">
      <c r="A15" t="s">
        <v>100</v>
      </c>
      <c r="B15">
        <v>14</v>
      </c>
      <c r="C15">
        <v>1.24</v>
      </c>
      <c r="D15">
        <v>0.03</v>
      </c>
    </row>
    <row r="16" spans="1:7" x14ac:dyDescent="0.25">
      <c r="A16" t="s">
        <v>100</v>
      </c>
      <c r="B16">
        <v>15</v>
      </c>
      <c r="C16">
        <v>0.31</v>
      </c>
      <c r="D16">
        <v>0.03</v>
      </c>
    </row>
    <row r="17" spans="1:4" x14ac:dyDescent="0.25">
      <c r="A17" t="s">
        <v>100</v>
      </c>
      <c r="B17">
        <v>16</v>
      </c>
      <c r="C17">
        <v>0.79</v>
      </c>
      <c r="D17">
        <v>0.03</v>
      </c>
    </row>
    <row r="18" spans="1:4" x14ac:dyDescent="0.25">
      <c r="A18" t="s">
        <v>100</v>
      </c>
      <c r="B18">
        <v>17</v>
      </c>
      <c r="C18">
        <v>0.56999999999999995</v>
      </c>
      <c r="D18">
        <v>0.04</v>
      </c>
    </row>
    <row r="19" spans="1:4" x14ac:dyDescent="0.25">
      <c r="A19" t="s">
        <v>100</v>
      </c>
      <c r="B19">
        <v>18</v>
      </c>
      <c r="C19">
        <v>0.31</v>
      </c>
      <c r="D19">
        <v>0.03</v>
      </c>
    </row>
    <row r="20" spans="1:4" x14ac:dyDescent="0.25">
      <c r="A20" t="s">
        <v>100</v>
      </c>
      <c r="B20">
        <v>19</v>
      </c>
      <c r="C20">
        <v>1.01</v>
      </c>
      <c r="D20">
        <v>0.04</v>
      </c>
    </row>
    <row r="21" spans="1:4" x14ac:dyDescent="0.25">
      <c r="A21" t="s">
        <v>100</v>
      </c>
      <c r="B21">
        <v>20</v>
      </c>
      <c r="C21">
        <v>0.94</v>
      </c>
      <c r="D21">
        <v>0.03</v>
      </c>
    </row>
    <row r="22" spans="1:4" x14ac:dyDescent="0.25">
      <c r="A22" t="s">
        <v>100</v>
      </c>
      <c r="B22">
        <v>21</v>
      </c>
      <c r="C22">
        <v>0.64</v>
      </c>
      <c r="D22">
        <v>0.03</v>
      </c>
    </row>
    <row r="23" spans="1:4" x14ac:dyDescent="0.25">
      <c r="A23" t="s">
        <v>100</v>
      </c>
      <c r="B23">
        <v>22</v>
      </c>
      <c r="C23">
        <v>0.57999999999999996</v>
      </c>
      <c r="D23">
        <v>0.05</v>
      </c>
    </row>
    <row r="24" spans="1:4" x14ac:dyDescent="0.25">
      <c r="A24" t="s">
        <v>100</v>
      </c>
      <c r="B24">
        <v>23</v>
      </c>
      <c r="C24">
        <v>0.51</v>
      </c>
      <c r="D24">
        <v>0.04</v>
      </c>
    </row>
    <row r="25" spans="1:4" x14ac:dyDescent="0.25">
      <c r="A25" t="s">
        <v>100</v>
      </c>
      <c r="B25">
        <v>24</v>
      </c>
      <c r="C25">
        <v>1.38</v>
      </c>
      <c r="D25">
        <v>0.04</v>
      </c>
    </row>
    <row r="26" spans="1:4" x14ac:dyDescent="0.25">
      <c r="A26" t="s">
        <v>100</v>
      </c>
      <c r="B26">
        <v>25</v>
      </c>
      <c r="C26">
        <v>0.63</v>
      </c>
      <c r="D26">
        <v>0.03</v>
      </c>
    </row>
    <row r="27" spans="1:4" x14ac:dyDescent="0.25">
      <c r="A27" t="s">
        <v>100</v>
      </c>
      <c r="B27">
        <v>26</v>
      </c>
      <c r="C27">
        <v>0.43</v>
      </c>
      <c r="D27">
        <v>0.04</v>
      </c>
    </row>
    <row r="28" spans="1:4" x14ac:dyDescent="0.25">
      <c r="A28" t="s">
        <v>100</v>
      </c>
      <c r="B28">
        <v>27</v>
      </c>
      <c r="C28">
        <v>0.41</v>
      </c>
      <c r="D28">
        <v>0.04</v>
      </c>
    </row>
    <row r="29" spans="1:4" x14ac:dyDescent="0.25">
      <c r="A29" t="s">
        <v>100</v>
      </c>
      <c r="B29">
        <v>28</v>
      </c>
      <c r="C29">
        <v>0.48</v>
      </c>
      <c r="D29">
        <v>0.03</v>
      </c>
    </row>
    <row r="30" spans="1:4" x14ac:dyDescent="0.25">
      <c r="A30" t="s">
        <v>100</v>
      </c>
      <c r="B30">
        <v>29</v>
      </c>
      <c r="C30">
        <v>0.66</v>
      </c>
      <c r="D30">
        <v>0.04</v>
      </c>
    </row>
    <row r="31" spans="1:4" x14ac:dyDescent="0.25">
      <c r="A31" t="s">
        <v>100</v>
      </c>
      <c r="B31">
        <v>30</v>
      </c>
      <c r="C31">
        <v>1.27</v>
      </c>
      <c r="D31">
        <v>0.04</v>
      </c>
    </row>
    <row r="32" spans="1:4" x14ac:dyDescent="0.25">
      <c r="A32" t="s">
        <v>98</v>
      </c>
      <c r="B32">
        <v>1</v>
      </c>
      <c r="C32">
        <v>0.72</v>
      </c>
      <c r="D32">
        <v>0.03</v>
      </c>
    </row>
    <row r="33" spans="1:4" x14ac:dyDescent="0.25">
      <c r="A33" t="s">
        <v>98</v>
      </c>
      <c r="B33">
        <v>2</v>
      </c>
      <c r="C33">
        <v>0.7</v>
      </c>
      <c r="D33">
        <v>0.03</v>
      </c>
    </row>
    <row r="34" spans="1:4" x14ac:dyDescent="0.25">
      <c r="A34" t="s">
        <v>98</v>
      </c>
      <c r="B34">
        <v>3</v>
      </c>
      <c r="C34">
        <v>1.79</v>
      </c>
      <c r="D34">
        <v>0.03</v>
      </c>
    </row>
    <row r="35" spans="1:4" x14ac:dyDescent="0.25">
      <c r="A35" t="s">
        <v>97</v>
      </c>
      <c r="B35">
        <v>1</v>
      </c>
      <c r="C35">
        <v>0.41</v>
      </c>
      <c r="D35">
        <v>0.03</v>
      </c>
    </row>
    <row r="36" spans="1:4" x14ac:dyDescent="0.25">
      <c r="A36" t="s">
        <v>97</v>
      </c>
      <c r="B36">
        <v>2</v>
      </c>
      <c r="C36">
        <v>0.79</v>
      </c>
      <c r="D36">
        <v>0.03</v>
      </c>
    </row>
    <row r="37" spans="1:4" x14ac:dyDescent="0.25">
      <c r="A37" t="s">
        <v>97</v>
      </c>
      <c r="B37">
        <v>3</v>
      </c>
      <c r="C37">
        <v>0.4</v>
      </c>
      <c r="D37">
        <v>0.03</v>
      </c>
    </row>
    <row r="38" spans="1:4" x14ac:dyDescent="0.25">
      <c r="A38" t="s">
        <v>97</v>
      </c>
      <c r="B38">
        <v>4</v>
      </c>
      <c r="C38">
        <v>0.52</v>
      </c>
      <c r="D38">
        <v>0.03</v>
      </c>
    </row>
    <row r="39" spans="1:4" x14ac:dyDescent="0.25">
      <c r="A39" t="s">
        <v>97</v>
      </c>
      <c r="B39">
        <v>5</v>
      </c>
      <c r="C39">
        <v>0.92</v>
      </c>
      <c r="D39">
        <v>0.03</v>
      </c>
    </row>
    <row r="40" spans="1:4" x14ac:dyDescent="0.25">
      <c r="A40" t="s">
        <v>97</v>
      </c>
      <c r="B40">
        <v>6</v>
      </c>
      <c r="C40">
        <v>0.59</v>
      </c>
      <c r="D40">
        <v>0.04</v>
      </c>
    </row>
    <row r="41" spans="1:4" x14ac:dyDescent="0.25">
      <c r="A41" t="s">
        <v>97</v>
      </c>
      <c r="B41">
        <v>7</v>
      </c>
      <c r="C41">
        <v>1.55</v>
      </c>
      <c r="D41">
        <v>0.04</v>
      </c>
    </row>
    <row r="42" spans="1:4" x14ac:dyDescent="0.25">
      <c r="A42" t="s">
        <v>97</v>
      </c>
      <c r="B42">
        <v>1</v>
      </c>
      <c r="C42">
        <v>0.88</v>
      </c>
      <c r="D42">
        <v>0.03</v>
      </c>
    </row>
    <row r="43" spans="1:4" x14ac:dyDescent="0.25">
      <c r="A43" t="s">
        <v>97</v>
      </c>
      <c r="B43">
        <v>2</v>
      </c>
      <c r="C43">
        <v>1.41</v>
      </c>
      <c r="D43">
        <v>0.04</v>
      </c>
    </row>
    <row r="44" spans="1:4" x14ac:dyDescent="0.25">
      <c r="A44" t="s">
        <v>97</v>
      </c>
      <c r="B44">
        <v>3</v>
      </c>
      <c r="C44">
        <v>0.64</v>
      </c>
      <c r="D44">
        <v>0.04</v>
      </c>
    </row>
    <row r="45" spans="1:4" x14ac:dyDescent="0.25">
      <c r="A45" t="s">
        <v>97</v>
      </c>
      <c r="B45">
        <v>4</v>
      </c>
      <c r="C45">
        <v>0.39</v>
      </c>
      <c r="D45">
        <v>0.03</v>
      </c>
    </row>
    <row r="46" spans="1:4" x14ac:dyDescent="0.25">
      <c r="A46" t="s">
        <v>97</v>
      </c>
      <c r="B46">
        <v>5</v>
      </c>
      <c r="C46">
        <v>0.78</v>
      </c>
      <c r="D46">
        <v>0.04</v>
      </c>
    </row>
    <row r="47" spans="1:4" x14ac:dyDescent="0.25">
      <c r="A47" t="s">
        <v>97</v>
      </c>
      <c r="B47">
        <v>6</v>
      </c>
      <c r="C47">
        <v>1.0900000000000001</v>
      </c>
      <c r="D47">
        <v>0.04</v>
      </c>
    </row>
    <row r="48" spans="1:4" x14ac:dyDescent="0.25">
      <c r="A48" t="s">
        <v>97</v>
      </c>
      <c r="B48">
        <v>7</v>
      </c>
      <c r="C48">
        <v>1.87</v>
      </c>
      <c r="D48">
        <v>0.04</v>
      </c>
    </row>
    <row r="49" spans="1:4" x14ac:dyDescent="0.25">
      <c r="A49" t="s">
        <v>97</v>
      </c>
      <c r="B49">
        <v>8</v>
      </c>
      <c r="C49">
        <v>0.92</v>
      </c>
      <c r="D49">
        <v>0.04</v>
      </c>
    </row>
    <row r="50" spans="1:4" x14ac:dyDescent="0.25">
      <c r="A50" t="s">
        <v>97</v>
      </c>
      <c r="B50">
        <v>9</v>
      </c>
      <c r="C50">
        <v>1.22</v>
      </c>
      <c r="D50">
        <v>0.04</v>
      </c>
    </row>
    <row r="51" spans="1:4" x14ac:dyDescent="0.25">
      <c r="A51" t="s">
        <v>97</v>
      </c>
      <c r="B51">
        <v>10</v>
      </c>
      <c r="C51">
        <v>0.85</v>
      </c>
      <c r="D51">
        <v>0.04</v>
      </c>
    </row>
    <row r="52" spans="1:4" x14ac:dyDescent="0.25">
      <c r="A52" t="s">
        <v>97</v>
      </c>
      <c r="B52">
        <v>11</v>
      </c>
      <c r="C52">
        <v>1.31</v>
      </c>
      <c r="D52">
        <v>0.04</v>
      </c>
    </row>
    <row r="53" spans="1:4" x14ac:dyDescent="0.25">
      <c r="A53" t="s">
        <v>97</v>
      </c>
      <c r="B53">
        <v>12</v>
      </c>
      <c r="C53">
        <v>0.54</v>
      </c>
      <c r="D53">
        <v>0.04</v>
      </c>
    </row>
    <row r="54" spans="1:4" x14ac:dyDescent="0.25">
      <c r="A54" t="s">
        <v>97</v>
      </c>
      <c r="B54">
        <v>13</v>
      </c>
      <c r="C54">
        <v>1.1299999999999999</v>
      </c>
      <c r="D54">
        <v>0.04</v>
      </c>
    </row>
    <row r="55" spans="1:4" x14ac:dyDescent="0.25">
      <c r="A55" t="s">
        <v>97</v>
      </c>
      <c r="B55">
        <v>14</v>
      </c>
      <c r="C55">
        <v>0.95</v>
      </c>
      <c r="D55">
        <v>0.03</v>
      </c>
    </row>
    <row r="56" spans="1:4" x14ac:dyDescent="0.25">
      <c r="A56" t="s">
        <v>97</v>
      </c>
      <c r="B56">
        <v>15</v>
      </c>
      <c r="C56">
        <v>0.79</v>
      </c>
      <c r="D56">
        <v>0.03</v>
      </c>
    </row>
    <row r="57" spans="1:4" x14ac:dyDescent="0.25">
      <c r="A57" t="s">
        <v>97</v>
      </c>
      <c r="B57">
        <v>16</v>
      </c>
      <c r="C57">
        <v>0.6</v>
      </c>
      <c r="D57">
        <v>0.03</v>
      </c>
    </row>
    <row r="58" spans="1:4" x14ac:dyDescent="0.25">
      <c r="A58" t="s">
        <v>97</v>
      </c>
      <c r="B58">
        <v>17</v>
      </c>
      <c r="C58">
        <v>0.52</v>
      </c>
      <c r="D58">
        <v>0.03</v>
      </c>
    </row>
    <row r="59" spans="1:4" x14ac:dyDescent="0.25">
      <c r="A59" t="s">
        <v>97</v>
      </c>
      <c r="B59">
        <v>18</v>
      </c>
      <c r="C59">
        <v>1.2</v>
      </c>
      <c r="D59">
        <v>0.04</v>
      </c>
    </row>
    <row r="60" spans="1:4" x14ac:dyDescent="0.25">
      <c r="A60" t="s">
        <v>97</v>
      </c>
      <c r="B60">
        <v>19</v>
      </c>
      <c r="C60">
        <v>0.7</v>
      </c>
      <c r="D60">
        <v>0.03</v>
      </c>
    </row>
    <row r="61" spans="1:4" x14ac:dyDescent="0.25">
      <c r="A61" t="s">
        <v>97</v>
      </c>
      <c r="B61">
        <v>20</v>
      </c>
      <c r="C61">
        <v>0.76</v>
      </c>
      <c r="D61">
        <v>0.03</v>
      </c>
    </row>
    <row r="62" spans="1:4" x14ac:dyDescent="0.25">
      <c r="A62" t="s">
        <v>97</v>
      </c>
      <c r="B62">
        <v>21</v>
      </c>
      <c r="C62">
        <v>0.67</v>
      </c>
      <c r="D62">
        <v>0.04</v>
      </c>
    </row>
    <row r="63" spans="1:4" x14ac:dyDescent="0.25">
      <c r="A63" t="s">
        <v>97</v>
      </c>
      <c r="B63">
        <v>22</v>
      </c>
      <c r="C63">
        <v>0.32</v>
      </c>
      <c r="D63">
        <v>0.03</v>
      </c>
    </row>
    <row r="64" spans="1:4" x14ac:dyDescent="0.25">
      <c r="A64" t="s">
        <v>97</v>
      </c>
      <c r="B64">
        <v>23</v>
      </c>
      <c r="C64">
        <v>4.9000000000000004</v>
      </c>
      <c r="D64">
        <v>0.04</v>
      </c>
    </row>
    <row r="65" spans="1:4" x14ac:dyDescent="0.25">
      <c r="A65" t="s">
        <v>97</v>
      </c>
      <c r="B65">
        <v>24</v>
      </c>
      <c r="C65">
        <v>1.08</v>
      </c>
      <c r="D65">
        <v>0.04</v>
      </c>
    </row>
    <row r="66" spans="1:4" x14ac:dyDescent="0.25">
      <c r="A66" t="s">
        <v>97</v>
      </c>
      <c r="B66">
        <v>25</v>
      </c>
      <c r="C66">
        <v>0.71</v>
      </c>
      <c r="D66">
        <v>0.04</v>
      </c>
    </row>
    <row r="67" spans="1:4" x14ac:dyDescent="0.25">
      <c r="A67" t="s">
        <v>97</v>
      </c>
      <c r="B67">
        <v>26</v>
      </c>
      <c r="C67">
        <v>1.1100000000000001</v>
      </c>
      <c r="D67">
        <v>0.05</v>
      </c>
    </row>
    <row r="68" spans="1:4" x14ac:dyDescent="0.25">
      <c r="A68" t="s">
        <v>97</v>
      </c>
      <c r="B68">
        <v>27</v>
      </c>
      <c r="C68">
        <v>0.53</v>
      </c>
      <c r="D68">
        <v>0.04</v>
      </c>
    </row>
    <row r="69" spans="1:4" x14ac:dyDescent="0.25">
      <c r="A69" t="s">
        <v>97</v>
      </c>
      <c r="B69">
        <v>28</v>
      </c>
      <c r="C69">
        <v>1.17</v>
      </c>
      <c r="D69">
        <v>0.03</v>
      </c>
    </row>
    <row r="70" spans="1:4" x14ac:dyDescent="0.25">
      <c r="A70" t="s">
        <v>97</v>
      </c>
      <c r="B70">
        <v>29</v>
      </c>
      <c r="C70">
        <v>0.67</v>
      </c>
      <c r="D70">
        <v>0.04</v>
      </c>
    </row>
    <row r="71" spans="1:4" x14ac:dyDescent="0.25">
      <c r="A71" t="s">
        <v>97</v>
      </c>
      <c r="B71">
        <v>30</v>
      </c>
      <c r="C71">
        <v>1.04</v>
      </c>
      <c r="D71">
        <v>0.04</v>
      </c>
    </row>
    <row r="72" spans="1:4" x14ac:dyDescent="0.25">
      <c r="A72" t="s">
        <v>97</v>
      </c>
      <c r="B72">
        <v>31</v>
      </c>
      <c r="C72">
        <v>1.1499999999999999</v>
      </c>
      <c r="D72">
        <v>0.04</v>
      </c>
    </row>
    <row r="73" spans="1:4" x14ac:dyDescent="0.25">
      <c r="A73" t="s">
        <v>97</v>
      </c>
      <c r="B73">
        <v>32</v>
      </c>
      <c r="C73">
        <v>0.77</v>
      </c>
      <c r="D73">
        <v>0.04</v>
      </c>
    </row>
    <row r="74" spans="1:4" x14ac:dyDescent="0.25">
      <c r="A74" t="s">
        <v>97</v>
      </c>
      <c r="B74">
        <v>33</v>
      </c>
      <c r="C74">
        <v>1.57</v>
      </c>
      <c r="D74">
        <v>0.03</v>
      </c>
    </row>
    <row r="75" spans="1:4" x14ac:dyDescent="0.25">
      <c r="A75" t="s">
        <v>97</v>
      </c>
      <c r="B75">
        <v>34</v>
      </c>
      <c r="C75">
        <v>1.87</v>
      </c>
      <c r="D75">
        <v>0.04</v>
      </c>
    </row>
    <row r="76" spans="1:4" x14ac:dyDescent="0.25">
      <c r="A76" t="s">
        <v>97</v>
      </c>
      <c r="B76">
        <v>35</v>
      </c>
      <c r="C76">
        <v>2.4500000000000002</v>
      </c>
      <c r="D76">
        <v>0.04</v>
      </c>
    </row>
    <row r="77" spans="1:4" x14ac:dyDescent="0.25">
      <c r="A77" t="s">
        <v>97</v>
      </c>
      <c r="B77">
        <v>36</v>
      </c>
      <c r="C77">
        <v>0.73</v>
      </c>
      <c r="D77">
        <v>0.04</v>
      </c>
    </row>
    <row r="78" spans="1:4" x14ac:dyDescent="0.25">
      <c r="A78" t="s">
        <v>97</v>
      </c>
      <c r="B78">
        <v>37</v>
      </c>
      <c r="C78">
        <v>0.99</v>
      </c>
      <c r="D78">
        <v>0.03</v>
      </c>
    </row>
    <row r="79" spans="1:4" x14ac:dyDescent="0.25">
      <c r="A79" t="s">
        <v>97</v>
      </c>
      <c r="B79">
        <v>38</v>
      </c>
      <c r="C79">
        <v>0.38</v>
      </c>
      <c r="D79">
        <v>0.04</v>
      </c>
    </row>
    <row r="80" spans="1:4" x14ac:dyDescent="0.25">
      <c r="A80" t="s">
        <v>97</v>
      </c>
      <c r="B80">
        <v>39</v>
      </c>
      <c r="C80">
        <v>0.4</v>
      </c>
      <c r="D80">
        <v>0.03</v>
      </c>
    </row>
    <row r="81" spans="1:4" x14ac:dyDescent="0.25">
      <c r="A81" t="s">
        <v>97</v>
      </c>
      <c r="B81">
        <v>40</v>
      </c>
      <c r="C81">
        <v>2.2400000000000002</v>
      </c>
      <c r="D81">
        <v>0.03</v>
      </c>
    </row>
    <row r="82" spans="1:4" x14ac:dyDescent="0.25">
      <c r="A82" t="s">
        <v>97</v>
      </c>
      <c r="B82">
        <v>41</v>
      </c>
      <c r="C82">
        <v>0.5</v>
      </c>
      <c r="D82">
        <v>0.04</v>
      </c>
    </row>
    <row r="83" spans="1:4" x14ac:dyDescent="0.25">
      <c r="A83" t="s">
        <v>97</v>
      </c>
      <c r="B83">
        <v>42</v>
      </c>
      <c r="C83">
        <v>1.48</v>
      </c>
      <c r="D83">
        <v>0.03</v>
      </c>
    </row>
    <row r="84" spans="1:4" x14ac:dyDescent="0.25">
      <c r="A84" t="s">
        <v>97</v>
      </c>
      <c r="B84">
        <v>43</v>
      </c>
      <c r="C84">
        <v>1.1200000000000001</v>
      </c>
      <c r="D84">
        <v>0.04</v>
      </c>
    </row>
    <row r="85" spans="1:4" x14ac:dyDescent="0.25">
      <c r="A85" t="s">
        <v>97</v>
      </c>
      <c r="B85">
        <v>44</v>
      </c>
      <c r="C85">
        <v>0.86</v>
      </c>
      <c r="D85">
        <v>0.04</v>
      </c>
    </row>
    <row r="86" spans="1:4" x14ac:dyDescent="0.25">
      <c r="A86" t="s">
        <v>97</v>
      </c>
      <c r="B86">
        <v>45</v>
      </c>
      <c r="C86">
        <v>1.96</v>
      </c>
      <c r="D86">
        <v>0.03</v>
      </c>
    </row>
    <row r="87" spans="1:4" x14ac:dyDescent="0.25">
      <c r="A87" t="s">
        <v>97</v>
      </c>
      <c r="B87">
        <v>46</v>
      </c>
      <c r="C87">
        <v>0.96</v>
      </c>
      <c r="D87">
        <v>0.03</v>
      </c>
    </row>
    <row r="88" spans="1:4" x14ac:dyDescent="0.25">
      <c r="A88" t="s">
        <v>97</v>
      </c>
      <c r="B88">
        <v>47</v>
      </c>
      <c r="C88">
        <v>0.76</v>
      </c>
      <c r="D88">
        <v>0.04</v>
      </c>
    </row>
    <row r="89" spans="1:4" x14ac:dyDescent="0.25">
      <c r="A89" t="s">
        <v>97</v>
      </c>
      <c r="B89">
        <v>48</v>
      </c>
      <c r="C89">
        <v>0.98</v>
      </c>
      <c r="D89">
        <v>0.04</v>
      </c>
    </row>
    <row r="90" spans="1:4" x14ac:dyDescent="0.25">
      <c r="A90" t="s">
        <v>97</v>
      </c>
      <c r="B90">
        <v>49</v>
      </c>
      <c r="C90">
        <v>3.86</v>
      </c>
      <c r="D90">
        <v>0.04</v>
      </c>
    </row>
    <row r="91" spans="1:4" x14ac:dyDescent="0.25">
      <c r="A91" t="s">
        <v>306</v>
      </c>
      <c r="C91">
        <v>21</v>
      </c>
      <c r="D91">
        <v>0.75</v>
      </c>
    </row>
    <row r="92" spans="1:4" x14ac:dyDescent="0.25">
      <c r="A92" t="s">
        <v>307</v>
      </c>
      <c r="C92">
        <v>11</v>
      </c>
      <c r="D92">
        <v>0.75</v>
      </c>
    </row>
    <row r="93" spans="1:4" x14ac:dyDescent="0.25">
      <c r="A93" t="s">
        <v>308</v>
      </c>
      <c r="C93">
        <v>21</v>
      </c>
      <c r="D93">
        <v>0.75</v>
      </c>
    </row>
    <row r="94" spans="1:4" x14ac:dyDescent="0.25">
      <c r="A94" t="s">
        <v>309</v>
      </c>
      <c r="C94">
        <v>15</v>
      </c>
      <c r="D94">
        <v>0.75</v>
      </c>
    </row>
    <row r="95" spans="1:4" x14ac:dyDescent="0.25">
      <c r="A95" t="s">
        <v>310</v>
      </c>
      <c r="C95">
        <v>21</v>
      </c>
      <c r="D95">
        <v>0.75</v>
      </c>
    </row>
    <row r="96" spans="1:4" x14ac:dyDescent="0.25">
      <c r="A96" t="s">
        <v>312</v>
      </c>
      <c r="C96">
        <v>8</v>
      </c>
      <c r="D96">
        <v>0.75</v>
      </c>
    </row>
    <row r="97" spans="1:4" x14ac:dyDescent="0.25">
      <c r="A97" t="s">
        <v>311</v>
      </c>
      <c r="C97">
        <v>6</v>
      </c>
      <c r="D97">
        <v>0.7</v>
      </c>
    </row>
    <row r="98" spans="1:4" x14ac:dyDescent="0.25">
      <c r="A98" t="s">
        <v>313</v>
      </c>
      <c r="C98">
        <v>6</v>
      </c>
      <c r="D98">
        <v>0.7</v>
      </c>
    </row>
    <row r="99" spans="1:4" x14ac:dyDescent="0.25">
      <c r="A99" t="s">
        <v>314</v>
      </c>
      <c r="C99">
        <v>3</v>
      </c>
      <c r="D99">
        <v>0.7</v>
      </c>
    </row>
    <row r="100" spans="1:4" x14ac:dyDescent="0.25">
      <c r="A100" t="s">
        <v>178</v>
      </c>
      <c r="C100">
        <v>3</v>
      </c>
      <c r="D100">
        <v>0.7</v>
      </c>
    </row>
    <row r="101" spans="1:4" x14ac:dyDescent="0.25">
      <c r="A101" t="s">
        <v>149</v>
      </c>
      <c r="C101">
        <v>4</v>
      </c>
      <c r="D101">
        <v>0.7</v>
      </c>
    </row>
    <row r="102" spans="1:4" x14ac:dyDescent="0.25">
      <c r="A102" t="s">
        <v>150</v>
      </c>
      <c r="C102">
        <v>4</v>
      </c>
      <c r="D102">
        <v>0.7</v>
      </c>
    </row>
    <row r="103" spans="1:4" x14ac:dyDescent="0.25">
      <c r="A103" t="s">
        <v>151</v>
      </c>
      <c r="C103">
        <v>5</v>
      </c>
      <c r="D103">
        <v>0.7</v>
      </c>
    </row>
    <row r="104" spans="1:4" x14ac:dyDescent="0.25">
      <c r="A104" t="s">
        <v>152</v>
      </c>
      <c r="C104">
        <v>5</v>
      </c>
      <c r="D104">
        <v>0.7</v>
      </c>
    </row>
    <row r="105" spans="1:4" x14ac:dyDescent="0.25">
      <c r="A105" t="s">
        <v>153</v>
      </c>
      <c r="C105">
        <v>4</v>
      </c>
      <c r="D105">
        <v>0.7</v>
      </c>
    </row>
    <row r="106" spans="1:4" x14ac:dyDescent="0.25">
      <c r="A106" t="s">
        <v>154</v>
      </c>
      <c r="C106">
        <v>9</v>
      </c>
      <c r="D106">
        <v>0.7</v>
      </c>
    </row>
    <row r="107" spans="1:4" x14ac:dyDescent="0.25">
      <c r="A107" t="s">
        <v>155</v>
      </c>
      <c r="C107">
        <v>9</v>
      </c>
      <c r="D107">
        <v>0.7</v>
      </c>
    </row>
    <row r="108" spans="1:4" x14ac:dyDescent="0.25">
      <c r="A108" t="s">
        <v>156</v>
      </c>
      <c r="C108">
        <v>6</v>
      </c>
      <c r="D108">
        <v>0.65</v>
      </c>
    </row>
    <row r="109" spans="1:4" x14ac:dyDescent="0.25">
      <c r="A109" t="s">
        <v>157</v>
      </c>
      <c r="C109">
        <v>13</v>
      </c>
      <c r="D109">
        <v>0.65</v>
      </c>
    </row>
    <row r="110" spans="1:4" x14ac:dyDescent="0.25">
      <c r="A110" t="s">
        <v>158</v>
      </c>
      <c r="C110">
        <v>5</v>
      </c>
      <c r="D110">
        <v>0.65</v>
      </c>
    </row>
    <row r="111" spans="1:4" x14ac:dyDescent="0.25">
      <c r="A111" t="s">
        <v>159</v>
      </c>
      <c r="C111">
        <v>10</v>
      </c>
      <c r="D111">
        <v>0.75</v>
      </c>
    </row>
    <row r="112" spans="1:4" x14ac:dyDescent="0.25">
      <c r="A112" t="s">
        <v>160</v>
      </c>
      <c r="C112">
        <v>5</v>
      </c>
      <c r="D112">
        <v>0.75</v>
      </c>
    </row>
    <row r="113" spans="1:4" x14ac:dyDescent="0.25">
      <c r="A113" t="s">
        <v>161</v>
      </c>
      <c r="C113">
        <v>14</v>
      </c>
      <c r="D113">
        <v>0.75</v>
      </c>
    </row>
    <row r="114" spans="1:4" x14ac:dyDescent="0.25">
      <c r="A114" t="s">
        <v>162</v>
      </c>
      <c r="C114">
        <v>6</v>
      </c>
      <c r="D114">
        <v>0.75</v>
      </c>
    </row>
    <row r="115" spans="1:4" x14ac:dyDescent="0.25">
      <c r="A115" t="s">
        <v>163</v>
      </c>
      <c r="C115">
        <v>10</v>
      </c>
      <c r="D115">
        <v>0.75</v>
      </c>
    </row>
    <row r="116" spans="1:4" x14ac:dyDescent="0.25">
      <c r="A116" t="s">
        <v>164</v>
      </c>
      <c r="C116">
        <v>4</v>
      </c>
      <c r="D116">
        <v>0.7</v>
      </c>
    </row>
    <row r="117" spans="1:4" x14ac:dyDescent="0.25">
      <c r="A117" t="s">
        <v>165</v>
      </c>
      <c r="C117">
        <v>4</v>
      </c>
      <c r="D117">
        <v>0.7</v>
      </c>
    </row>
    <row r="118" spans="1:4" x14ac:dyDescent="0.25">
      <c r="A118" t="s">
        <v>166</v>
      </c>
      <c r="C118">
        <v>5</v>
      </c>
      <c r="D118">
        <v>0.7</v>
      </c>
    </row>
    <row r="119" spans="1:4" x14ac:dyDescent="0.25">
      <c r="A119" t="s">
        <v>167</v>
      </c>
      <c r="C119">
        <v>9</v>
      </c>
      <c r="D119">
        <v>0.7</v>
      </c>
    </row>
    <row r="120" spans="1:4" x14ac:dyDescent="0.25">
      <c r="A120" t="s">
        <v>168</v>
      </c>
      <c r="C120">
        <v>8</v>
      </c>
      <c r="D120">
        <v>0.7</v>
      </c>
    </row>
    <row r="121" spans="1:4" x14ac:dyDescent="0.25">
      <c r="A121" t="s">
        <v>169</v>
      </c>
      <c r="C121">
        <v>9</v>
      </c>
      <c r="D121">
        <v>0.7</v>
      </c>
    </row>
    <row r="122" spans="1:4" x14ac:dyDescent="0.25">
      <c r="A122" t="s">
        <v>170</v>
      </c>
      <c r="C122">
        <v>15</v>
      </c>
      <c r="D122">
        <v>0.7</v>
      </c>
    </row>
    <row r="123" spans="1:4" x14ac:dyDescent="0.25">
      <c r="A123" t="s">
        <v>171</v>
      </c>
      <c r="C123">
        <v>6</v>
      </c>
      <c r="D123">
        <v>0.7</v>
      </c>
    </row>
    <row r="124" spans="1:4" x14ac:dyDescent="0.25">
      <c r="A124" t="s">
        <v>172</v>
      </c>
      <c r="C124">
        <v>11</v>
      </c>
      <c r="D124">
        <v>0.7</v>
      </c>
    </row>
    <row r="125" spans="1:4" x14ac:dyDescent="0.25">
      <c r="A125" t="s">
        <v>173</v>
      </c>
      <c r="C125">
        <v>9</v>
      </c>
      <c r="D125">
        <v>0.7</v>
      </c>
    </row>
    <row r="126" spans="1:4" x14ac:dyDescent="0.25">
      <c r="A126" t="s">
        <v>174</v>
      </c>
      <c r="C126">
        <v>10</v>
      </c>
      <c r="D126">
        <v>0.7</v>
      </c>
    </row>
    <row r="127" spans="1:4" x14ac:dyDescent="0.25">
      <c r="A127" t="s">
        <v>299</v>
      </c>
      <c r="C127">
        <v>20</v>
      </c>
      <c r="D127">
        <v>0.7</v>
      </c>
    </row>
    <row r="128" spans="1:4" x14ac:dyDescent="0.25">
      <c r="A128" t="s">
        <v>300</v>
      </c>
      <c r="C128">
        <v>4</v>
      </c>
      <c r="D128">
        <v>0.7</v>
      </c>
    </row>
    <row r="129" spans="1:4" x14ac:dyDescent="0.25">
      <c r="A129" t="s">
        <v>301</v>
      </c>
      <c r="C129">
        <v>9</v>
      </c>
      <c r="D129">
        <v>0.7</v>
      </c>
    </row>
    <row r="130" spans="1:4" x14ac:dyDescent="0.25">
      <c r="A130" t="s">
        <v>302</v>
      </c>
      <c r="C130">
        <v>1</v>
      </c>
      <c r="D130">
        <v>0.7</v>
      </c>
    </row>
    <row r="131" spans="1:4" x14ac:dyDescent="0.25">
      <c r="A131" t="s">
        <v>303</v>
      </c>
      <c r="C131">
        <v>6</v>
      </c>
      <c r="D131">
        <v>0.7</v>
      </c>
    </row>
    <row r="132" spans="1:4" x14ac:dyDescent="0.25">
      <c r="A132" t="s">
        <v>304</v>
      </c>
      <c r="C132">
        <v>5</v>
      </c>
      <c r="D132">
        <v>0.7</v>
      </c>
    </row>
    <row r="133" spans="1:4" x14ac:dyDescent="0.25">
      <c r="A133" t="s">
        <v>305</v>
      </c>
      <c r="C133">
        <v>4</v>
      </c>
      <c r="D133">
        <v>0.7</v>
      </c>
    </row>
    <row r="134" spans="1:4" x14ac:dyDescent="0.25">
      <c r="A134" t="s">
        <v>365</v>
      </c>
      <c r="C134">
        <v>4</v>
      </c>
      <c r="D134">
        <v>0.7</v>
      </c>
    </row>
    <row r="135" spans="1:4" x14ac:dyDescent="0.25">
      <c r="A135" t="s">
        <v>366</v>
      </c>
      <c r="C135">
        <v>3</v>
      </c>
      <c r="D135">
        <v>0.7</v>
      </c>
    </row>
    <row r="136" spans="1:4" x14ac:dyDescent="0.25">
      <c r="A136" t="s">
        <v>367</v>
      </c>
      <c r="C136">
        <v>5</v>
      </c>
      <c r="D136">
        <v>0.7</v>
      </c>
    </row>
    <row r="137" spans="1:4" x14ac:dyDescent="0.25">
      <c r="A137" t="s">
        <v>368</v>
      </c>
      <c r="C137">
        <v>8</v>
      </c>
      <c r="D137">
        <v>0.7</v>
      </c>
    </row>
    <row r="138" spans="1:4" x14ac:dyDescent="0.25">
      <c r="A138" t="s">
        <v>369</v>
      </c>
      <c r="C138">
        <v>6</v>
      </c>
      <c r="D138">
        <v>0.7</v>
      </c>
    </row>
    <row r="139" spans="1:4" x14ac:dyDescent="0.25">
      <c r="A139" t="s">
        <v>371</v>
      </c>
      <c r="C139">
        <v>5</v>
      </c>
      <c r="D139">
        <v>0.7</v>
      </c>
    </row>
    <row r="140" spans="1:4" x14ac:dyDescent="0.25">
      <c r="A140" t="s">
        <v>370</v>
      </c>
      <c r="C140">
        <v>5</v>
      </c>
      <c r="D140">
        <v>0.7</v>
      </c>
    </row>
    <row r="141" spans="1:4" x14ac:dyDescent="0.25">
      <c r="A141" s="1" t="s">
        <v>372</v>
      </c>
      <c r="C141">
        <v>4</v>
      </c>
      <c r="D141">
        <v>0.7</v>
      </c>
    </row>
    <row r="142" spans="1:4" x14ac:dyDescent="0.25">
      <c r="A142" s="1" t="s">
        <v>373</v>
      </c>
      <c r="C142">
        <v>9</v>
      </c>
      <c r="D142">
        <v>0.7</v>
      </c>
    </row>
    <row r="143" spans="1:4" x14ac:dyDescent="0.25">
      <c r="A143" t="s">
        <v>374</v>
      </c>
      <c r="C143">
        <v>7</v>
      </c>
      <c r="D143">
        <v>0.7</v>
      </c>
    </row>
    <row r="144" spans="1:4" x14ac:dyDescent="0.25">
      <c r="A144" s="1" t="s">
        <v>375</v>
      </c>
      <c r="C144">
        <v>9</v>
      </c>
      <c r="D144">
        <v>0.7</v>
      </c>
    </row>
    <row r="145" spans="1:4" x14ac:dyDescent="0.25">
      <c r="A145" s="1" t="s">
        <v>376</v>
      </c>
      <c r="C145">
        <v>8</v>
      </c>
      <c r="D145">
        <v>0.7</v>
      </c>
    </row>
    <row r="146" spans="1:4" x14ac:dyDescent="0.25">
      <c r="A146" s="1" t="s">
        <v>377</v>
      </c>
      <c r="C146">
        <v>5</v>
      </c>
      <c r="D146">
        <v>0.7</v>
      </c>
    </row>
    <row r="147" spans="1:4" x14ac:dyDescent="0.25">
      <c r="A147" s="1" t="s">
        <v>378</v>
      </c>
      <c r="C147">
        <v>3</v>
      </c>
      <c r="D147">
        <v>0.7</v>
      </c>
    </row>
    <row r="148" spans="1:4" x14ac:dyDescent="0.25">
      <c r="A148" s="1" t="s">
        <v>379</v>
      </c>
      <c r="C148">
        <v>10</v>
      </c>
      <c r="D148">
        <v>0.7</v>
      </c>
    </row>
    <row r="149" spans="1:4" x14ac:dyDescent="0.25">
      <c r="A149" s="1" t="s">
        <v>380</v>
      </c>
      <c r="C149">
        <v>5</v>
      </c>
      <c r="D149">
        <v>0.7</v>
      </c>
    </row>
    <row r="150" spans="1:4" x14ac:dyDescent="0.25">
      <c r="A150" s="1" t="s">
        <v>381</v>
      </c>
      <c r="C150">
        <v>10</v>
      </c>
      <c r="D150">
        <v>0.7</v>
      </c>
    </row>
    <row r="151" spans="1:4" x14ac:dyDescent="0.25">
      <c r="A151" t="s">
        <v>297</v>
      </c>
      <c r="C151">
        <v>8</v>
      </c>
      <c r="D151">
        <v>0.75</v>
      </c>
    </row>
    <row r="152" spans="1:4" x14ac:dyDescent="0.25">
      <c r="A152" t="s">
        <v>296</v>
      </c>
      <c r="C152">
        <v>9</v>
      </c>
      <c r="D152">
        <v>0.75</v>
      </c>
    </row>
    <row r="153" spans="1:4" x14ac:dyDescent="0.25">
      <c r="A153" t="s">
        <v>298</v>
      </c>
      <c r="C153">
        <v>3</v>
      </c>
      <c r="D153">
        <v>0.75</v>
      </c>
    </row>
    <row r="154" spans="1:4" x14ac:dyDescent="0.25">
      <c r="A154" t="s">
        <v>295</v>
      </c>
      <c r="C154">
        <v>27</v>
      </c>
      <c r="D154">
        <v>0.75</v>
      </c>
    </row>
    <row r="155" spans="1:4" x14ac:dyDescent="0.25">
      <c r="A155" t="s">
        <v>294</v>
      </c>
      <c r="C155">
        <v>9</v>
      </c>
      <c r="D155">
        <v>0.8</v>
      </c>
    </row>
    <row r="156" spans="1:4" x14ac:dyDescent="0.25">
      <c r="A156" t="s">
        <v>332</v>
      </c>
      <c r="C156">
        <v>24</v>
      </c>
      <c r="D156">
        <v>0.8</v>
      </c>
    </row>
    <row r="157" spans="1:4" x14ac:dyDescent="0.25">
      <c r="A157" t="s">
        <v>333</v>
      </c>
      <c r="C157">
        <v>13</v>
      </c>
      <c r="D157">
        <v>0.8</v>
      </c>
    </row>
    <row r="158" spans="1:4" x14ac:dyDescent="0.25">
      <c r="A158" t="s">
        <v>334</v>
      </c>
      <c r="C158">
        <v>10</v>
      </c>
      <c r="D158">
        <v>0.8</v>
      </c>
    </row>
    <row r="159" spans="1:4" x14ac:dyDescent="0.25">
      <c r="A159" t="s">
        <v>335</v>
      </c>
      <c r="C159">
        <v>8</v>
      </c>
      <c r="D159">
        <v>0.8</v>
      </c>
    </row>
    <row r="160" spans="1:4" x14ac:dyDescent="0.25">
      <c r="A160" t="s">
        <v>336</v>
      </c>
      <c r="C160">
        <v>14</v>
      </c>
      <c r="D160">
        <v>0.8</v>
      </c>
    </row>
    <row r="161" spans="1:4" x14ac:dyDescent="0.25">
      <c r="A161" t="s">
        <v>337</v>
      </c>
      <c r="C161">
        <v>7</v>
      </c>
      <c r="D161">
        <v>0.8</v>
      </c>
    </row>
    <row r="162" spans="1:4" x14ac:dyDescent="0.25">
      <c r="A162" t="s">
        <v>338</v>
      </c>
      <c r="C162">
        <v>6</v>
      </c>
      <c r="D162">
        <v>0.8</v>
      </c>
    </row>
    <row r="163" spans="1:4" x14ac:dyDescent="0.25">
      <c r="A163" t="s">
        <v>339</v>
      </c>
      <c r="C163">
        <v>8</v>
      </c>
      <c r="D163">
        <v>0.8</v>
      </c>
    </row>
    <row r="164" spans="1:4" x14ac:dyDescent="0.25">
      <c r="A164" t="s">
        <v>340</v>
      </c>
      <c r="C164">
        <v>9</v>
      </c>
      <c r="D164">
        <v>0.8</v>
      </c>
    </row>
    <row r="165" spans="1:4" x14ac:dyDescent="0.25">
      <c r="A165" t="s">
        <v>341</v>
      </c>
      <c r="C165">
        <v>25</v>
      </c>
      <c r="D165">
        <v>0.8</v>
      </c>
    </row>
    <row r="166" spans="1:4" x14ac:dyDescent="0.25">
      <c r="A166" t="s">
        <v>342</v>
      </c>
      <c r="C166">
        <v>4</v>
      </c>
      <c r="D166">
        <v>0.8</v>
      </c>
    </row>
    <row r="167" spans="1:4" x14ac:dyDescent="0.25">
      <c r="A167" t="s">
        <v>343</v>
      </c>
      <c r="C167">
        <v>3</v>
      </c>
      <c r="D167">
        <v>0.8</v>
      </c>
    </row>
    <row r="168" spans="1:4" x14ac:dyDescent="0.25">
      <c r="A168" t="s">
        <v>344</v>
      </c>
      <c r="C168">
        <v>2</v>
      </c>
      <c r="D168">
        <v>0.8</v>
      </c>
    </row>
    <row r="169" spans="1:4" x14ac:dyDescent="0.25">
      <c r="A169" t="s">
        <v>345</v>
      </c>
      <c r="C169">
        <v>11</v>
      </c>
      <c r="D169">
        <v>0.8</v>
      </c>
    </row>
    <row r="170" spans="1:4" x14ac:dyDescent="0.25">
      <c r="A170" t="s">
        <v>346</v>
      </c>
      <c r="C170">
        <v>3</v>
      </c>
      <c r="D170">
        <v>0.8</v>
      </c>
    </row>
    <row r="171" spans="1:4" x14ac:dyDescent="0.25">
      <c r="A171" t="s">
        <v>347</v>
      </c>
      <c r="C171">
        <v>5</v>
      </c>
      <c r="D171">
        <v>0.8</v>
      </c>
    </row>
    <row r="172" spans="1:4" x14ac:dyDescent="0.25">
      <c r="A172" t="s">
        <v>348</v>
      </c>
      <c r="C172">
        <v>3</v>
      </c>
      <c r="D172">
        <v>0.8</v>
      </c>
    </row>
    <row r="173" spans="1:4" x14ac:dyDescent="0.25">
      <c r="A173" t="s">
        <v>349</v>
      </c>
      <c r="C173">
        <v>15</v>
      </c>
      <c r="D173">
        <v>0.8</v>
      </c>
    </row>
    <row r="174" spans="1:4" x14ac:dyDescent="0.25">
      <c r="A174" t="s">
        <v>351</v>
      </c>
      <c r="C174">
        <v>17</v>
      </c>
      <c r="D174">
        <v>0.8</v>
      </c>
    </row>
    <row r="175" spans="1:4" x14ac:dyDescent="0.25">
      <c r="A175" t="s">
        <v>350</v>
      </c>
      <c r="C175">
        <v>14</v>
      </c>
      <c r="D175">
        <v>0.8</v>
      </c>
    </row>
    <row r="176" spans="1:4" x14ac:dyDescent="0.25">
      <c r="A176" t="s">
        <v>352</v>
      </c>
      <c r="C176">
        <v>5</v>
      </c>
      <c r="D176">
        <v>0.8</v>
      </c>
    </row>
    <row r="177" spans="1:4" x14ac:dyDescent="0.25">
      <c r="A177" t="s">
        <v>354</v>
      </c>
      <c r="C177">
        <v>6</v>
      </c>
      <c r="D177">
        <v>0.8</v>
      </c>
    </row>
    <row r="178" spans="1:4" x14ac:dyDescent="0.25">
      <c r="A178" t="s">
        <v>355</v>
      </c>
      <c r="C178">
        <v>20</v>
      </c>
      <c r="D178">
        <v>0.8</v>
      </c>
    </row>
    <row r="179" spans="1:4" x14ac:dyDescent="0.25">
      <c r="A179" t="s">
        <v>356</v>
      </c>
      <c r="C179">
        <v>7</v>
      </c>
      <c r="D179">
        <v>0.8</v>
      </c>
    </row>
    <row r="180" spans="1:4" x14ac:dyDescent="0.25">
      <c r="A180" t="s">
        <v>357</v>
      </c>
      <c r="C180">
        <v>19</v>
      </c>
      <c r="D180">
        <v>0.8</v>
      </c>
    </row>
    <row r="181" spans="1:4" x14ac:dyDescent="0.25">
      <c r="A181" t="s">
        <v>358</v>
      </c>
      <c r="C181">
        <v>4</v>
      </c>
      <c r="D181">
        <v>0.8</v>
      </c>
    </row>
    <row r="182" spans="1:4" x14ac:dyDescent="0.25">
      <c r="A182" t="s">
        <v>359</v>
      </c>
      <c r="C182">
        <v>5</v>
      </c>
      <c r="D182">
        <v>0.8</v>
      </c>
    </row>
    <row r="183" spans="1:4" x14ac:dyDescent="0.25">
      <c r="A183" t="s">
        <v>360</v>
      </c>
      <c r="C183">
        <v>28</v>
      </c>
      <c r="D183">
        <v>0.8</v>
      </c>
    </row>
    <row r="184" spans="1:4" x14ac:dyDescent="0.25">
      <c r="A184" t="s">
        <v>361</v>
      </c>
      <c r="C184">
        <v>24</v>
      </c>
      <c r="D184">
        <v>0.8</v>
      </c>
    </row>
    <row r="185" spans="1:4" x14ac:dyDescent="0.25">
      <c r="A185" t="s">
        <v>362</v>
      </c>
      <c r="C185">
        <v>5</v>
      </c>
      <c r="D185">
        <v>0.8</v>
      </c>
    </row>
    <row r="186" spans="1:4" x14ac:dyDescent="0.25">
      <c r="A186" t="s">
        <v>363</v>
      </c>
      <c r="C186">
        <v>9</v>
      </c>
      <c r="D186">
        <v>0.8</v>
      </c>
    </row>
    <row r="187" spans="1:4" x14ac:dyDescent="0.25">
      <c r="A187" t="s">
        <v>364</v>
      </c>
      <c r="C187">
        <v>10</v>
      </c>
      <c r="D187">
        <v>0.8</v>
      </c>
    </row>
    <row r="188" spans="1:4" x14ac:dyDescent="0.25">
      <c r="A188" t="s">
        <v>291</v>
      </c>
      <c r="C188">
        <v>13</v>
      </c>
      <c r="D188">
        <v>0.7</v>
      </c>
    </row>
    <row r="189" spans="1:4" x14ac:dyDescent="0.25">
      <c r="A189" t="s">
        <v>292</v>
      </c>
      <c r="C189">
        <v>17</v>
      </c>
      <c r="D189">
        <v>0.7</v>
      </c>
    </row>
    <row r="190" spans="1:4" x14ac:dyDescent="0.25">
      <c r="A190" t="s">
        <v>293</v>
      </c>
      <c r="C190">
        <v>18</v>
      </c>
      <c r="D190">
        <v>0.7</v>
      </c>
    </row>
    <row r="191" spans="1:4" x14ac:dyDescent="0.25">
      <c r="A191" t="s">
        <v>290</v>
      </c>
      <c r="C191">
        <v>11</v>
      </c>
      <c r="D191">
        <v>0.7</v>
      </c>
    </row>
    <row r="192" spans="1:4" x14ac:dyDescent="0.25">
      <c r="A192" t="s">
        <v>289</v>
      </c>
      <c r="C192">
        <v>19</v>
      </c>
      <c r="D192">
        <v>0.7</v>
      </c>
    </row>
    <row r="193" spans="1:4" x14ac:dyDescent="0.25">
      <c r="A193" t="s">
        <v>288</v>
      </c>
      <c r="C193">
        <v>4</v>
      </c>
      <c r="D193">
        <v>0.7</v>
      </c>
    </row>
    <row r="194" spans="1:4" x14ac:dyDescent="0.25">
      <c r="A194" t="s">
        <v>287</v>
      </c>
      <c r="C194">
        <v>9</v>
      </c>
      <c r="D194">
        <v>0.7</v>
      </c>
    </row>
    <row r="195" spans="1:4" x14ac:dyDescent="0.25">
      <c r="A195" t="s">
        <v>286</v>
      </c>
      <c r="C195">
        <v>8</v>
      </c>
      <c r="D195">
        <v>0.7</v>
      </c>
    </row>
    <row r="196" spans="1:4" x14ac:dyDescent="0.25">
      <c r="A196" t="s">
        <v>285</v>
      </c>
      <c r="C196">
        <v>4</v>
      </c>
      <c r="D196">
        <v>0.7</v>
      </c>
    </row>
    <row r="197" spans="1:4" x14ac:dyDescent="0.25">
      <c r="A197" t="s">
        <v>184</v>
      </c>
      <c r="C197">
        <v>11</v>
      </c>
      <c r="D197">
        <v>0.7</v>
      </c>
    </row>
    <row r="198" spans="1:4" x14ac:dyDescent="0.25">
      <c r="A198" t="s">
        <v>185</v>
      </c>
      <c r="C198">
        <v>7</v>
      </c>
      <c r="D198">
        <v>0.7</v>
      </c>
    </row>
    <row r="199" spans="1:4" x14ac:dyDescent="0.25">
      <c r="A199" t="s">
        <v>316</v>
      </c>
      <c r="C199" s="2">
        <v>9</v>
      </c>
      <c r="D199" s="2">
        <v>0.7</v>
      </c>
    </row>
    <row r="200" spans="1:4" x14ac:dyDescent="0.25">
      <c r="A200" t="s">
        <v>317</v>
      </c>
      <c r="C200" s="2">
        <v>5</v>
      </c>
      <c r="D200" s="2">
        <v>0.7</v>
      </c>
    </row>
    <row r="201" spans="1:4" x14ac:dyDescent="0.25">
      <c r="A201" t="s">
        <v>318</v>
      </c>
      <c r="C201" s="2">
        <v>8</v>
      </c>
      <c r="D201" s="2">
        <v>0.7</v>
      </c>
    </row>
    <row r="202" spans="1:4" x14ac:dyDescent="0.25">
      <c r="A202" t="s">
        <v>319</v>
      </c>
      <c r="C202" s="2">
        <v>8</v>
      </c>
      <c r="D202" s="2">
        <v>0.7</v>
      </c>
    </row>
    <row r="203" spans="1:4" x14ac:dyDescent="0.25">
      <c r="A203" t="s">
        <v>320</v>
      </c>
      <c r="C203" s="2">
        <v>3</v>
      </c>
      <c r="D203" s="2">
        <v>0.7</v>
      </c>
    </row>
    <row r="204" spans="1:4" x14ac:dyDescent="0.25">
      <c r="A204" t="s">
        <v>321</v>
      </c>
      <c r="C204" s="2">
        <v>10</v>
      </c>
      <c r="D204" s="2">
        <v>0.7</v>
      </c>
    </row>
    <row r="205" spans="1:4" x14ac:dyDescent="0.25">
      <c r="A205" t="s">
        <v>323</v>
      </c>
      <c r="C205" s="2">
        <v>8</v>
      </c>
      <c r="D205" s="2">
        <v>0.7</v>
      </c>
    </row>
    <row r="206" spans="1:4" x14ac:dyDescent="0.25">
      <c r="A206" t="s">
        <v>322</v>
      </c>
      <c r="C206" s="2">
        <v>5</v>
      </c>
      <c r="D206" s="2">
        <v>0.7</v>
      </c>
    </row>
    <row r="207" spans="1:4" x14ac:dyDescent="0.25">
      <c r="A207" t="s">
        <v>324</v>
      </c>
      <c r="C207" s="2">
        <v>10</v>
      </c>
      <c r="D207" s="2">
        <v>0.8</v>
      </c>
    </row>
    <row r="208" spans="1:4" x14ac:dyDescent="0.25">
      <c r="A208" t="s">
        <v>325</v>
      </c>
      <c r="C208" s="2">
        <v>6</v>
      </c>
      <c r="D208" s="2">
        <v>0.8</v>
      </c>
    </row>
    <row r="209" spans="1:4" x14ac:dyDescent="0.25">
      <c r="A209" t="s">
        <v>326</v>
      </c>
      <c r="C209" s="2">
        <v>6</v>
      </c>
      <c r="D209" s="2">
        <v>0.7</v>
      </c>
    </row>
    <row r="210" spans="1:4" x14ac:dyDescent="0.25">
      <c r="A210" t="s">
        <v>328</v>
      </c>
      <c r="C210" s="2">
        <v>6</v>
      </c>
      <c r="D210" s="2">
        <v>0.7</v>
      </c>
    </row>
    <row r="211" spans="1:4" x14ac:dyDescent="0.25">
      <c r="A211" t="s">
        <v>327</v>
      </c>
      <c r="C211" s="2">
        <v>6</v>
      </c>
      <c r="D211" s="2">
        <v>0.7</v>
      </c>
    </row>
    <row r="212" spans="1:4" x14ac:dyDescent="0.25">
      <c r="A212" t="s">
        <v>330</v>
      </c>
      <c r="C212" s="2">
        <v>7</v>
      </c>
      <c r="D212" s="2">
        <v>0.7</v>
      </c>
    </row>
    <row r="213" spans="1:4" x14ac:dyDescent="0.25">
      <c r="A213" t="s">
        <v>331</v>
      </c>
      <c r="C213" s="2">
        <v>12</v>
      </c>
      <c r="D213" s="2">
        <v>0.7</v>
      </c>
    </row>
    <row r="214" spans="1:4" x14ac:dyDescent="0.25">
      <c r="A214" t="s">
        <v>329</v>
      </c>
      <c r="C214" s="2">
        <v>8</v>
      </c>
      <c r="D214" s="2">
        <v>0.7</v>
      </c>
    </row>
    <row r="215" spans="1:4" x14ac:dyDescent="0.25">
      <c r="A215" t="s">
        <v>284</v>
      </c>
      <c r="C215">
        <v>11</v>
      </c>
      <c r="D215">
        <v>0.7</v>
      </c>
    </row>
    <row r="216" spans="1:4" x14ac:dyDescent="0.25">
      <c r="A216" t="s">
        <v>283</v>
      </c>
      <c r="C216">
        <v>4</v>
      </c>
      <c r="D216">
        <v>0.7</v>
      </c>
    </row>
    <row r="217" spans="1:4" x14ac:dyDescent="0.25">
      <c r="A217" t="s">
        <v>282</v>
      </c>
      <c r="C217">
        <v>6</v>
      </c>
      <c r="D217">
        <v>0.7</v>
      </c>
    </row>
    <row r="218" spans="1:4" x14ac:dyDescent="0.25">
      <c r="A218" s="2" t="s">
        <v>382</v>
      </c>
      <c r="C218" s="2">
        <v>8</v>
      </c>
      <c r="D218" s="2">
        <v>0.7</v>
      </c>
    </row>
    <row r="219" spans="1:4" x14ac:dyDescent="0.25">
      <c r="A219" s="2" t="s">
        <v>389</v>
      </c>
      <c r="C219" s="2">
        <v>19</v>
      </c>
      <c r="D219" s="2">
        <v>0.8</v>
      </c>
    </row>
    <row r="220" spans="1:4" x14ac:dyDescent="0.25">
      <c r="A220" s="2" t="s">
        <v>390</v>
      </c>
      <c r="C220" s="2">
        <v>18</v>
      </c>
      <c r="D220" s="2">
        <v>0.65</v>
      </c>
    </row>
    <row r="221" spans="1:4" x14ac:dyDescent="0.25">
      <c r="A221" s="2" t="s">
        <v>391</v>
      </c>
      <c r="C221" s="2">
        <v>11</v>
      </c>
      <c r="D221" s="2">
        <v>0.8</v>
      </c>
    </row>
    <row r="222" spans="1:4" x14ac:dyDescent="0.25">
      <c r="A222" s="2" t="s">
        <v>388</v>
      </c>
      <c r="C222" s="2">
        <v>27</v>
      </c>
      <c r="D222" s="2">
        <v>0.75</v>
      </c>
    </row>
    <row r="223" spans="1:4" x14ac:dyDescent="0.25">
      <c r="A223" s="2" t="s">
        <v>387</v>
      </c>
      <c r="C223" s="2">
        <v>17</v>
      </c>
      <c r="D223" s="2">
        <v>0.7</v>
      </c>
    </row>
    <row r="224" spans="1:4" x14ac:dyDescent="0.25">
      <c r="A224" s="2" t="s">
        <v>386</v>
      </c>
      <c r="C224" s="2">
        <v>15</v>
      </c>
      <c r="D224" s="2">
        <v>0.7</v>
      </c>
    </row>
    <row r="225" spans="1:4" x14ac:dyDescent="0.25">
      <c r="A225" s="2" t="s">
        <v>385</v>
      </c>
      <c r="C225" s="2">
        <v>18</v>
      </c>
      <c r="D225" s="2">
        <v>0.75</v>
      </c>
    </row>
    <row r="226" spans="1:4" x14ac:dyDescent="0.25">
      <c r="A226" s="2" t="s">
        <v>384</v>
      </c>
      <c r="C226" s="2">
        <v>11</v>
      </c>
      <c r="D226" s="2">
        <v>0.7</v>
      </c>
    </row>
    <row r="227" spans="1:4" x14ac:dyDescent="0.25">
      <c r="A227" s="2" t="s">
        <v>383</v>
      </c>
      <c r="C227" s="2">
        <v>10</v>
      </c>
      <c r="D227" s="2">
        <v>0.7</v>
      </c>
    </row>
    <row r="228" spans="1:4" x14ac:dyDescent="0.25">
      <c r="A228" s="2" t="s">
        <v>392</v>
      </c>
      <c r="C228" s="2">
        <v>6</v>
      </c>
      <c r="D228" s="2">
        <v>0.7</v>
      </c>
    </row>
    <row r="229" spans="1:4" x14ac:dyDescent="0.25">
      <c r="A229" t="s">
        <v>281</v>
      </c>
      <c r="C229">
        <v>12</v>
      </c>
      <c r="D229" s="2">
        <v>0.65</v>
      </c>
    </row>
    <row r="230" spans="1:4" x14ac:dyDescent="0.25">
      <c r="A230" t="s">
        <v>280</v>
      </c>
      <c r="C230">
        <v>7</v>
      </c>
      <c r="D230" s="2">
        <v>0.65</v>
      </c>
    </row>
    <row r="231" spans="1:4" x14ac:dyDescent="0.25">
      <c r="A231" t="s">
        <v>279</v>
      </c>
      <c r="C231">
        <v>5</v>
      </c>
      <c r="D231" s="2">
        <v>0.65</v>
      </c>
    </row>
    <row r="232" spans="1:4" x14ac:dyDescent="0.25">
      <c r="A232" t="s">
        <v>278</v>
      </c>
      <c r="C232">
        <v>4</v>
      </c>
      <c r="D232" s="2">
        <v>0.65</v>
      </c>
    </row>
    <row r="233" spans="1:4" x14ac:dyDescent="0.25">
      <c r="A233" t="s">
        <v>277</v>
      </c>
      <c r="C233">
        <v>3</v>
      </c>
      <c r="D233" s="2">
        <v>0.65</v>
      </c>
    </row>
    <row r="234" spans="1:4" x14ac:dyDescent="0.25">
      <c r="A234" t="s">
        <v>276</v>
      </c>
      <c r="C234">
        <v>4</v>
      </c>
      <c r="D234" s="2">
        <v>0.65</v>
      </c>
    </row>
    <row r="235" spans="1:4" x14ac:dyDescent="0.25">
      <c r="A235" t="s">
        <v>275</v>
      </c>
      <c r="C235">
        <v>11</v>
      </c>
      <c r="D235" s="2">
        <v>0.65</v>
      </c>
    </row>
    <row r="236" spans="1:4" x14ac:dyDescent="0.25">
      <c r="A236" t="s">
        <v>274</v>
      </c>
      <c r="C236">
        <v>11</v>
      </c>
      <c r="D236" s="2">
        <v>0.65</v>
      </c>
    </row>
    <row r="237" spans="1:4" x14ac:dyDescent="0.25">
      <c r="A237" t="s">
        <v>273</v>
      </c>
      <c r="C237">
        <v>3</v>
      </c>
      <c r="D237" s="2">
        <v>0.65</v>
      </c>
    </row>
    <row r="238" spans="1:4" x14ac:dyDescent="0.25">
      <c r="A238" t="s">
        <v>188</v>
      </c>
      <c r="C238">
        <v>6</v>
      </c>
      <c r="D238" s="2">
        <v>0.65</v>
      </c>
    </row>
    <row r="239" spans="1:4" x14ac:dyDescent="0.25">
      <c r="A239" t="s">
        <v>189</v>
      </c>
      <c r="C239">
        <v>29</v>
      </c>
      <c r="D239" s="2">
        <v>0.65</v>
      </c>
    </row>
    <row r="240" spans="1:4" x14ac:dyDescent="0.25">
      <c r="A240" t="s">
        <v>190</v>
      </c>
      <c r="C240">
        <v>14</v>
      </c>
      <c r="D240" s="2">
        <v>0.65</v>
      </c>
    </row>
    <row r="241" spans="1:4" x14ac:dyDescent="0.25">
      <c r="A241" t="s">
        <v>191</v>
      </c>
      <c r="C241">
        <v>10</v>
      </c>
      <c r="D241" s="2">
        <v>0.65</v>
      </c>
    </row>
    <row r="242" spans="1:4" x14ac:dyDescent="0.25">
      <c r="A242" t="s">
        <v>192</v>
      </c>
      <c r="C242">
        <v>7</v>
      </c>
      <c r="D242" s="2">
        <v>0.65</v>
      </c>
    </row>
    <row r="243" spans="1:4" x14ac:dyDescent="0.25">
      <c r="A243" t="s">
        <v>193</v>
      </c>
      <c r="C243">
        <v>7</v>
      </c>
      <c r="D243" s="2">
        <v>0.65</v>
      </c>
    </row>
    <row r="244" spans="1:4" x14ac:dyDescent="0.25">
      <c r="A244" t="s">
        <v>194</v>
      </c>
      <c r="C244">
        <v>8</v>
      </c>
      <c r="D244" s="2">
        <v>0.65</v>
      </c>
    </row>
    <row r="245" spans="1:4" x14ac:dyDescent="0.25">
      <c r="A245" t="s">
        <v>195</v>
      </c>
      <c r="C245">
        <v>16</v>
      </c>
      <c r="D245" s="2">
        <v>0.65</v>
      </c>
    </row>
    <row r="246" spans="1:4" x14ac:dyDescent="0.25">
      <c r="A246" t="s">
        <v>196</v>
      </c>
      <c r="C246">
        <v>6</v>
      </c>
      <c r="D246" s="2">
        <v>0.65</v>
      </c>
    </row>
    <row r="247" spans="1:4" x14ac:dyDescent="0.25">
      <c r="A247" t="s">
        <v>197</v>
      </c>
      <c r="C247">
        <v>4</v>
      </c>
      <c r="D247" s="2">
        <v>0.65</v>
      </c>
    </row>
    <row r="248" spans="1:4" x14ac:dyDescent="0.25">
      <c r="A248" t="s">
        <v>198</v>
      </c>
      <c r="C248">
        <v>13</v>
      </c>
      <c r="D248" s="2">
        <v>0.65</v>
      </c>
    </row>
    <row r="249" spans="1:4" x14ac:dyDescent="0.25">
      <c r="A249" t="s">
        <v>199</v>
      </c>
      <c r="C249">
        <v>15</v>
      </c>
      <c r="D249" s="2">
        <v>0.65</v>
      </c>
    </row>
    <row r="250" spans="1:4" x14ac:dyDescent="0.25">
      <c r="A250" t="s">
        <v>200</v>
      </c>
      <c r="C250">
        <v>8</v>
      </c>
      <c r="D250" s="2">
        <v>0.65</v>
      </c>
    </row>
    <row r="251" spans="1:4" x14ac:dyDescent="0.25">
      <c r="A251" t="s">
        <v>201</v>
      </c>
      <c r="C251">
        <v>9</v>
      </c>
      <c r="D251" s="2">
        <v>0.65</v>
      </c>
    </row>
    <row r="252" spans="1:4" x14ac:dyDescent="0.25">
      <c r="A252" t="s">
        <v>202</v>
      </c>
      <c r="C252">
        <v>6</v>
      </c>
      <c r="D252" s="2">
        <v>0.65</v>
      </c>
    </row>
    <row r="253" spans="1:4" x14ac:dyDescent="0.25">
      <c r="A253" t="s">
        <v>203</v>
      </c>
      <c r="C253">
        <v>8</v>
      </c>
      <c r="D253" s="2">
        <v>0.65</v>
      </c>
    </row>
    <row r="254" spans="1:4" x14ac:dyDescent="0.25">
      <c r="A254" t="s">
        <v>204</v>
      </c>
      <c r="C254">
        <v>8</v>
      </c>
      <c r="D254" s="2">
        <v>0.65</v>
      </c>
    </row>
    <row r="255" spans="1:4" x14ac:dyDescent="0.25">
      <c r="A255" t="s">
        <v>205</v>
      </c>
      <c r="C255">
        <v>3</v>
      </c>
      <c r="D255" s="2">
        <v>0.65</v>
      </c>
    </row>
    <row r="256" spans="1:4" x14ac:dyDescent="0.25">
      <c r="A256" t="s">
        <v>206</v>
      </c>
      <c r="C256">
        <v>11</v>
      </c>
      <c r="D256" s="2">
        <v>0.65</v>
      </c>
    </row>
    <row r="257" spans="1:4" x14ac:dyDescent="0.25">
      <c r="A257" t="s">
        <v>207</v>
      </c>
      <c r="C257">
        <v>6</v>
      </c>
      <c r="D257" s="2">
        <v>0.65</v>
      </c>
    </row>
    <row r="258" spans="1:4" x14ac:dyDescent="0.25">
      <c r="A258" s="1" t="s">
        <v>208</v>
      </c>
      <c r="C258">
        <v>7</v>
      </c>
      <c r="D258" s="2">
        <v>0.65</v>
      </c>
    </row>
    <row r="259" spans="1:4" x14ac:dyDescent="0.25">
      <c r="A259" s="1" t="s">
        <v>209</v>
      </c>
      <c r="C259">
        <v>5</v>
      </c>
      <c r="D259" s="2">
        <v>0.65</v>
      </c>
    </row>
    <row r="260" spans="1:4" x14ac:dyDescent="0.25">
      <c r="A260" t="s">
        <v>271</v>
      </c>
      <c r="C260">
        <v>12</v>
      </c>
      <c r="D260" s="2">
        <v>0.65</v>
      </c>
    </row>
    <row r="261" spans="1:4" x14ac:dyDescent="0.25">
      <c r="A261" t="s">
        <v>270</v>
      </c>
      <c r="C261">
        <v>11</v>
      </c>
      <c r="D261" s="2">
        <v>0.65</v>
      </c>
    </row>
    <row r="262" spans="1:4" x14ac:dyDescent="0.25">
      <c r="A262" t="s">
        <v>272</v>
      </c>
      <c r="C262">
        <v>12</v>
      </c>
      <c r="D262" s="2">
        <v>0.65</v>
      </c>
    </row>
    <row r="263" spans="1:4" x14ac:dyDescent="0.25">
      <c r="A263" t="s">
        <v>269</v>
      </c>
      <c r="C263">
        <v>2</v>
      </c>
      <c r="D263" s="2">
        <v>0.65</v>
      </c>
    </row>
    <row r="264" spans="1:4" x14ac:dyDescent="0.25">
      <c r="A264" t="s">
        <v>268</v>
      </c>
      <c r="C264">
        <v>13</v>
      </c>
      <c r="D264" s="2">
        <v>0.65</v>
      </c>
    </row>
    <row r="265" spans="1:4" x14ac:dyDescent="0.25">
      <c r="A265" t="s">
        <v>267</v>
      </c>
      <c r="C265">
        <v>6</v>
      </c>
      <c r="D265" s="2">
        <v>0.65</v>
      </c>
    </row>
    <row r="266" spans="1:4" x14ac:dyDescent="0.25">
      <c r="A266" t="s">
        <v>266</v>
      </c>
      <c r="C266">
        <v>15</v>
      </c>
      <c r="D266" s="2">
        <v>0.65</v>
      </c>
    </row>
    <row r="267" spans="1:4" x14ac:dyDescent="0.25">
      <c r="A267" t="s">
        <v>265</v>
      </c>
      <c r="C267">
        <v>3</v>
      </c>
      <c r="D267" s="2">
        <v>0.65</v>
      </c>
    </row>
    <row r="268" spans="1:4" x14ac:dyDescent="0.25">
      <c r="A268" t="s">
        <v>264</v>
      </c>
      <c r="C268">
        <v>6</v>
      </c>
      <c r="D268" s="2">
        <v>0.65</v>
      </c>
    </row>
    <row r="269" spans="1:4" x14ac:dyDescent="0.25">
      <c r="A269" t="s">
        <v>210</v>
      </c>
      <c r="C269">
        <v>7</v>
      </c>
      <c r="D269" s="2">
        <v>0.65</v>
      </c>
    </row>
    <row r="270" spans="1:4" x14ac:dyDescent="0.25">
      <c r="A270" t="s">
        <v>212</v>
      </c>
      <c r="C270">
        <v>5</v>
      </c>
      <c r="D270" s="2">
        <v>0.65</v>
      </c>
    </row>
    <row r="271" spans="1:4" x14ac:dyDescent="0.25">
      <c r="A271" t="s">
        <v>213</v>
      </c>
      <c r="C271">
        <v>8</v>
      </c>
      <c r="D271" s="2">
        <v>0.65</v>
      </c>
    </row>
    <row r="272" spans="1:4" x14ac:dyDescent="0.25">
      <c r="A272" t="s">
        <v>211</v>
      </c>
      <c r="C272">
        <v>4</v>
      </c>
      <c r="D272" s="2">
        <v>0.65</v>
      </c>
    </row>
    <row r="273" spans="1:4" x14ac:dyDescent="0.25">
      <c r="A273" s="2" t="s">
        <v>410</v>
      </c>
      <c r="C273">
        <v>30</v>
      </c>
      <c r="D273" s="2">
        <v>0.65</v>
      </c>
    </row>
    <row r="274" spans="1:4" x14ac:dyDescent="0.25">
      <c r="A274" s="2" t="s">
        <v>411</v>
      </c>
      <c r="C274">
        <v>11</v>
      </c>
      <c r="D274" s="2">
        <v>0.65</v>
      </c>
    </row>
    <row r="275" spans="1:4" x14ac:dyDescent="0.25">
      <c r="A275" s="2" t="s">
        <v>412</v>
      </c>
      <c r="C275">
        <v>8</v>
      </c>
      <c r="D275" s="2">
        <v>0.65</v>
      </c>
    </row>
    <row r="276" spans="1:4" x14ac:dyDescent="0.25">
      <c r="A276" s="2" t="s">
        <v>413</v>
      </c>
      <c r="C276">
        <v>7</v>
      </c>
      <c r="D276" s="2">
        <v>0.65</v>
      </c>
    </row>
    <row r="277" spans="1:4" x14ac:dyDescent="0.25">
      <c r="A277" s="2" t="s">
        <v>414</v>
      </c>
      <c r="C277">
        <v>18</v>
      </c>
      <c r="D277" s="2">
        <v>0.65</v>
      </c>
    </row>
    <row r="278" spans="1:4" x14ac:dyDescent="0.25">
      <c r="A278" s="2" t="s">
        <v>415</v>
      </c>
      <c r="C278">
        <v>10</v>
      </c>
      <c r="D278" s="2">
        <v>0.65</v>
      </c>
    </row>
    <row r="279" spans="1:4" x14ac:dyDescent="0.25">
      <c r="A279" s="2" t="s">
        <v>416</v>
      </c>
      <c r="C279">
        <v>11</v>
      </c>
      <c r="D279" s="2">
        <v>0.65</v>
      </c>
    </row>
    <row r="280" spans="1:4" x14ac:dyDescent="0.25">
      <c r="A280" s="2" t="s">
        <v>417</v>
      </c>
      <c r="C280">
        <v>10</v>
      </c>
      <c r="D280" s="2">
        <v>0.65</v>
      </c>
    </row>
    <row r="281" spans="1:4" x14ac:dyDescent="0.25">
      <c r="A281" s="2" t="s">
        <v>418</v>
      </c>
      <c r="C281">
        <v>16</v>
      </c>
      <c r="D281" s="2">
        <v>0.65</v>
      </c>
    </row>
    <row r="282" spans="1:4" x14ac:dyDescent="0.25">
      <c r="A282" s="2" t="s">
        <v>419</v>
      </c>
      <c r="C282">
        <v>5</v>
      </c>
      <c r="D282" s="2">
        <v>0.65</v>
      </c>
    </row>
    <row r="283" spans="1:4" x14ac:dyDescent="0.25">
      <c r="A283" s="2" t="s">
        <v>420</v>
      </c>
      <c r="C283">
        <v>10</v>
      </c>
      <c r="D283" s="2">
        <v>0.65</v>
      </c>
    </row>
    <row r="284" spans="1:4" x14ac:dyDescent="0.25">
      <c r="A284" s="2" t="s">
        <v>421</v>
      </c>
      <c r="C284">
        <v>6</v>
      </c>
      <c r="D284" s="2">
        <v>0.65</v>
      </c>
    </row>
    <row r="285" spans="1:4" x14ac:dyDescent="0.25">
      <c r="A285" t="s">
        <v>262</v>
      </c>
      <c r="C285">
        <v>9</v>
      </c>
      <c r="D285">
        <v>0.7</v>
      </c>
    </row>
    <row r="286" spans="1:4" x14ac:dyDescent="0.25">
      <c r="A286" t="s">
        <v>263</v>
      </c>
      <c r="C286">
        <v>23</v>
      </c>
      <c r="D286">
        <v>0.7</v>
      </c>
    </row>
    <row r="287" spans="1:4" x14ac:dyDescent="0.25">
      <c r="A287" t="s">
        <v>261</v>
      </c>
      <c r="C287">
        <v>10</v>
      </c>
      <c r="D287">
        <v>0.7</v>
      </c>
    </row>
    <row r="288" spans="1:4" x14ac:dyDescent="0.25">
      <c r="A288" t="s">
        <v>260</v>
      </c>
      <c r="C288">
        <v>12</v>
      </c>
      <c r="D288">
        <v>0.7</v>
      </c>
    </row>
    <row r="289" spans="1:4" x14ac:dyDescent="0.25">
      <c r="A289" t="s">
        <v>259</v>
      </c>
      <c r="C289">
        <v>6</v>
      </c>
      <c r="D289">
        <v>0.7</v>
      </c>
    </row>
    <row r="290" spans="1:4" x14ac:dyDescent="0.25">
      <c r="A290" t="s">
        <v>258</v>
      </c>
      <c r="C290">
        <v>4</v>
      </c>
      <c r="D290">
        <v>0.7</v>
      </c>
    </row>
    <row r="291" spans="1:4" x14ac:dyDescent="0.25">
      <c r="A291" t="s">
        <v>257</v>
      </c>
      <c r="C291">
        <v>7</v>
      </c>
      <c r="D291">
        <v>0.7</v>
      </c>
    </row>
    <row r="292" spans="1:4" x14ac:dyDescent="0.25">
      <c r="A292" t="s">
        <v>256</v>
      </c>
      <c r="C292">
        <v>5</v>
      </c>
      <c r="D292">
        <v>0.7</v>
      </c>
    </row>
    <row r="293" spans="1:4" x14ac:dyDescent="0.25">
      <c r="A293" t="s">
        <v>255</v>
      </c>
      <c r="C293">
        <v>6</v>
      </c>
      <c r="D293">
        <v>0.7</v>
      </c>
    </row>
    <row r="294" spans="1:4" x14ac:dyDescent="0.25">
      <c r="A294" t="s">
        <v>254</v>
      </c>
      <c r="C294">
        <v>9</v>
      </c>
      <c r="D294">
        <v>0.7</v>
      </c>
    </row>
    <row r="295" spans="1:4" x14ac:dyDescent="0.25">
      <c r="A295" t="s">
        <v>253</v>
      </c>
      <c r="C295">
        <v>7</v>
      </c>
      <c r="D295">
        <v>0.7</v>
      </c>
    </row>
    <row r="296" spans="1:4" x14ac:dyDescent="0.25">
      <c r="A296" t="s">
        <v>252</v>
      </c>
      <c r="C296">
        <v>14</v>
      </c>
      <c r="D296">
        <v>0.7</v>
      </c>
    </row>
    <row r="297" spans="1:4" x14ac:dyDescent="0.25">
      <c r="A297" s="1" t="s">
        <v>250</v>
      </c>
      <c r="C297">
        <v>7</v>
      </c>
      <c r="D297">
        <v>0.6</v>
      </c>
    </row>
    <row r="298" spans="1:4" x14ac:dyDescent="0.25">
      <c r="A298" s="1" t="s">
        <v>251</v>
      </c>
      <c r="C298">
        <v>3</v>
      </c>
      <c r="D298">
        <v>0.6</v>
      </c>
    </row>
    <row r="299" spans="1:4" x14ac:dyDescent="0.25">
      <c r="A299" s="1" t="s">
        <v>249</v>
      </c>
      <c r="C299">
        <v>2</v>
      </c>
      <c r="D299">
        <v>0.6</v>
      </c>
    </row>
    <row r="300" spans="1:4" x14ac:dyDescent="0.25">
      <c r="A300" s="1" t="s">
        <v>244</v>
      </c>
      <c r="C300">
        <v>5</v>
      </c>
      <c r="D300">
        <v>0.7</v>
      </c>
    </row>
    <row r="301" spans="1:4" x14ac:dyDescent="0.25">
      <c r="A301" s="1" t="s">
        <v>245</v>
      </c>
      <c r="C301">
        <v>8</v>
      </c>
      <c r="D301">
        <v>0.7</v>
      </c>
    </row>
    <row r="302" spans="1:4" x14ac:dyDescent="0.25">
      <c r="A302" s="1" t="s">
        <v>246</v>
      </c>
      <c r="C302">
        <v>5</v>
      </c>
      <c r="D302">
        <v>0.7</v>
      </c>
    </row>
    <row r="303" spans="1:4" x14ac:dyDescent="0.25">
      <c r="A303" s="1" t="s">
        <v>247</v>
      </c>
      <c r="C303">
        <v>6</v>
      </c>
      <c r="D303">
        <v>0.7</v>
      </c>
    </row>
    <row r="304" spans="1:4" x14ac:dyDescent="0.25">
      <c r="A304" s="1" t="s">
        <v>248</v>
      </c>
      <c r="C304">
        <v>12</v>
      </c>
      <c r="D304">
        <v>0.7</v>
      </c>
    </row>
    <row r="305" spans="1:4" x14ac:dyDescent="0.25">
      <c r="A305" s="1" t="s">
        <v>235</v>
      </c>
      <c r="C305">
        <v>13</v>
      </c>
      <c r="D305">
        <v>0.7</v>
      </c>
    </row>
    <row r="306" spans="1:4" x14ac:dyDescent="0.25">
      <c r="A306" s="1" t="s">
        <v>236</v>
      </c>
      <c r="C306">
        <v>11</v>
      </c>
      <c r="D306">
        <v>0.7</v>
      </c>
    </row>
    <row r="307" spans="1:4" x14ac:dyDescent="0.25">
      <c r="A307" s="1" t="s">
        <v>237</v>
      </c>
      <c r="C307">
        <v>8</v>
      </c>
      <c r="D307">
        <v>0.7</v>
      </c>
    </row>
    <row r="308" spans="1:4" x14ac:dyDescent="0.25">
      <c r="A308" s="1" t="s">
        <v>238</v>
      </c>
      <c r="C308">
        <v>26</v>
      </c>
      <c r="D308">
        <v>0.7</v>
      </c>
    </row>
    <row r="309" spans="1:4" x14ac:dyDescent="0.25">
      <c r="A309" s="1" t="s">
        <v>240</v>
      </c>
      <c r="C309">
        <v>14</v>
      </c>
      <c r="D309">
        <v>0.7</v>
      </c>
    </row>
    <row r="310" spans="1:4" x14ac:dyDescent="0.25">
      <c r="A310" s="1" t="s">
        <v>239</v>
      </c>
      <c r="C310">
        <v>12</v>
      </c>
      <c r="D310">
        <v>0.7</v>
      </c>
    </row>
    <row r="311" spans="1:4" x14ac:dyDescent="0.25">
      <c r="A311" s="1" t="s">
        <v>242</v>
      </c>
      <c r="C311">
        <v>6</v>
      </c>
      <c r="D311">
        <v>0.7</v>
      </c>
    </row>
    <row r="312" spans="1:4" x14ac:dyDescent="0.25">
      <c r="A312" s="1" t="s">
        <v>241</v>
      </c>
      <c r="C312">
        <v>10</v>
      </c>
      <c r="D312">
        <v>0.7</v>
      </c>
    </row>
    <row r="313" spans="1:4" x14ac:dyDescent="0.25">
      <c r="A313" s="1" t="s">
        <v>243</v>
      </c>
      <c r="C313" s="2">
        <v>19</v>
      </c>
      <c r="D313">
        <v>0.7</v>
      </c>
    </row>
    <row r="314" spans="1:4" x14ac:dyDescent="0.25">
      <c r="A314" s="1" t="s">
        <v>214</v>
      </c>
      <c r="C314">
        <v>12</v>
      </c>
      <c r="D314">
        <v>0.7</v>
      </c>
    </row>
    <row r="315" spans="1:4" x14ac:dyDescent="0.25">
      <c r="A315" s="1" t="s">
        <v>215</v>
      </c>
      <c r="C315">
        <v>7</v>
      </c>
      <c r="D315">
        <v>0.7</v>
      </c>
    </row>
    <row r="316" spans="1:4" x14ac:dyDescent="0.25">
      <c r="A316" s="1" t="s">
        <v>216</v>
      </c>
      <c r="C316">
        <v>6</v>
      </c>
      <c r="D316">
        <v>0.7</v>
      </c>
    </row>
    <row r="317" spans="1:4" x14ac:dyDescent="0.25">
      <c r="A317" s="1" t="s">
        <v>217</v>
      </c>
      <c r="C317">
        <v>12</v>
      </c>
      <c r="D317">
        <v>0.7</v>
      </c>
    </row>
    <row r="318" spans="1:4" x14ac:dyDescent="0.25">
      <c r="A318" s="1" t="s">
        <v>218</v>
      </c>
      <c r="C318">
        <v>7</v>
      </c>
      <c r="D318">
        <v>0.7</v>
      </c>
    </row>
    <row r="319" spans="1:4" x14ac:dyDescent="0.25">
      <c r="A319" s="1" t="s">
        <v>219</v>
      </c>
      <c r="C319">
        <v>12</v>
      </c>
      <c r="D319">
        <v>0.7</v>
      </c>
    </row>
    <row r="320" spans="1:4" x14ac:dyDescent="0.25">
      <c r="A320" s="1" t="s">
        <v>220</v>
      </c>
      <c r="C320">
        <v>7</v>
      </c>
      <c r="D320">
        <v>0.7</v>
      </c>
    </row>
    <row r="321" spans="1:4" x14ac:dyDescent="0.25">
      <c r="A321" s="1" t="s">
        <v>221</v>
      </c>
      <c r="C321">
        <v>14</v>
      </c>
      <c r="D321">
        <v>0.7</v>
      </c>
    </row>
    <row r="322" spans="1:4" x14ac:dyDescent="0.25">
      <c r="A322" s="1" t="s">
        <v>222</v>
      </c>
      <c r="C322">
        <v>14</v>
      </c>
      <c r="D322">
        <v>0.7</v>
      </c>
    </row>
    <row r="323" spans="1:4" x14ac:dyDescent="0.25">
      <c r="A323" s="1" t="s">
        <v>223</v>
      </c>
      <c r="C323">
        <v>9</v>
      </c>
      <c r="D323">
        <v>0.7</v>
      </c>
    </row>
    <row r="324" spans="1:4" x14ac:dyDescent="0.25">
      <c r="A324" s="1" t="s">
        <v>224</v>
      </c>
      <c r="C324">
        <v>10</v>
      </c>
      <c r="D324">
        <v>0.7</v>
      </c>
    </row>
    <row r="325" spans="1:4" x14ac:dyDescent="0.25">
      <c r="A325" s="1" t="s">
        <v>225</v>
      </c>
      <c r="C325">
        <v>7</v>
      </c>
      <c r="D325">
        <v>0.7</v>
      </c>
    </row>
    <row r="326" spans="1:4" x14ac:dyDescent="0.25">
      <c r="A326" s="1" t="s">
        <v>226</v>
      </c>
      <c r="C326">
        <v>10</v>
      </c>
      <c r="D326">
        <v>0.7</v>
      </c>
    </row>
    <row r="327" spans="1:4" x14ac:dyDescent="0.25">
      <c r="A327" s="1" t="s">
        <v>227</v>
      </c>
      <c r="C327">
        <v>7</v>
      </c>
      <c r="D327">
        <v>0.7</v>
      </c>
    </row>
    <row r="328" spans="1:4" x14ac:dyDescent="0.25">
      <c r="A328" s="1" t="s">
        <v>228</v>
      </c>
      <c r="C328">
        <v>11</v>
      </c>
      <c r="D328">
        <v>0.7</v>
      </c>
    </row>
    <row r="329" spans="1:4" x14ac:dyDescent="0.25">
      <c r="A329" s="1" t="s">
        <v>229</v>
      </c>
      <c r="C329">
        <v>5</v>
      </c>
      <c r="D329">
        <v>0.7</v>
      </c>
    </row>
    <row r="330" spans="1:4" x14ac:dyDescent="0.25">
      <c r="A330" s="1" t="s">
        <v>394</v>
      </c>
      <c r="C330">
        <v>13</v>
      </c>
      <c r="D330">
        <v>0.7</v>
      </c>
    </row>
    <row r="331" spans="1:4" x14ac:dyDescent="0.25">
      <c r="A331" s="1" t="s">
        <v>395</v>
      </c>
      <c r="C331">
        <v>8</v>
      </c>
      <c r="D331">
        <v>0.7</v>
      </c>
    </row>
    <row r="332" spans="1:4" x14ac:dyDescent="0.25">
      <c r="A332" s="1" t="s">
        <v>396</v>
      </c>
      <c r="C332">
        <v>7</v>
      </c>
      <c r="D332">
        <v>0.7</v>
      </c>
    </row>
    <row r="333" spans="1:4" x14ac:dyDescent="0.25">
      <c r="A333" s="1" t="s">
        <v>397</v>
      </c>
      <c r="C333">
        <v>13</v>
      </c>
      <c r="D333">
        <v>0.7</v>
      </c>
    </row>
    <row r="334" spans="1:4" x14ac:dyDescent="0.25">
      <c r="A334" s="1" t="s">
        <v>398</v>
      </c>
      <c r="C334">
        <v>6</v>
      </c>
      <c r="D334">
        <v>0.7</v>
      </c>
    </row>
    <row r="335" spans="1:4" x14ac:dyDescent="0.25">
      <c r="A335" s="1" t="s">
        <v>399</v>
      </c>
      <c r="C335">
        <v>10</v>
      </c>
      <c r="D335">
        <v>0.7</v>
      </c>
    </row>
    <row r="336" spans="1:4" x14ac:dyDescent="0.25">
      <c r="A336" s="1" t="s">
        <v>400</v>
      </c>
      <c r="C336">
        <v>11</v>
      </c>
      <c r="D336">
        <v>0.7</v>
      </c>
    </row>
    <row r="337" spans="1:4" x14ac:dyDescent="0.25">
      <c r="A337" s="1" t="s">
        <v>401</v>
      </c>
      <c r="C337">
        <v>13</v>
      </c>
      <c r="D337">
        <v>0.7</v>
      </c>
    </row>
    <row r="338" spans="1:4" x14ac:dyDescent="0.25">
      <c r="A338" s="1" t="s">
        <v>402</v>
      </c>
      <c r="C338">
        <v>9</v>
      </c>
      <c r="D338">
        <v>0.7</v>
      </c>
    </row>
    <row r="339" spans="1:4" x14ac:dyDescent="0.25">
      <c r="A339" s="1" t="s">
        <v>403</v>
      </c>
      <c r="C339">
        <v>9</v>
      </c>
      <c r="D339">
        <v>0.7</v>
      </c>
    </row>
    <row r="340" spans="1:4" x14ac:dyDescent="0.25">
      <c r="A340" s="1" t="s">
        <v>404</v>
      </c>
      <c r="C340">
        <v>5</v>
      </c>
      <c r="D340">
        <v>0.7</v>
      </c>
    </row>
    <row r="341" spans="1:4" x14ac:dyDescent="0.25">
      <c r="D341">
        <f>COUNT(D2:D340)</f>
        <v>339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G48508</vt:lpstr>
      <vt:lpstr>Fossils Samples</vt:lpstr>
      <vt:lpstr>Specimen Measurements</vt:lpstr>
      <vt:lpstr>Cell Measurements</vt:lpstr>
      <vt:lpstr>Small Specimens</vt:lpstr>
      <vt:lpstr>Size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</dc:creator>
  <cp:lastModifiedBy>Jennifer Olivarez</cp:lastModifiedBy>
  <dcterms:created xsi:type="dcterms:W3CDTF">2018-09-13T16:52:56Z</dcterms:created>
  <dcterms:modified xsi:type="dcterms:W3CDTF">2021-02-25T21:24:48Z</dcterms:modified>
</cp:coreProperties>
</file>