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Work\Projects\Late Cretaceous Proxy Temperatures\Writing\GSA Bulletin Final Draft\Table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F8" i="1" s="1"/>
  <c r="E7" i="1"/>
  <c r="E6" i="1"/>
  <c r="F14" i="1"/>
  <c r="F10" i="1"/>
  <c r="F6" i="1"/>
  <c r="F5" i="1"/>
  <c r="E5" i="1"/>
  <c r="F7" i="1"/>
  <c r="F16" i="1" l="1"/>
  <c r="F12" i="1"/>
  <c r="F15" i="1"/>
  <c r="F11" i="1"/>
  <c r="F9" i="1"/>
  <c r="F13" i="1"/>
</calcChain>
</file>

<file path=xl/sharedStrings.xml><?xml version="1.0" encoding="utf-8"?>
<sst xmlns="http://schemas.openxmlformats.org/spreadsheetml/2006/main" count="28" uniqueCount="17">
  <si>
    <t>69 to 66 Ma</t>
  </si>
  <si>
    <t>78 to 74 Ma</t>
  </si>
  <si>
    <t>71 to 69 Ma</t>
  </si>
  <si>
    <t>Temperature Analysis Window</t>
  </si>
  <si>
    <t>p-value</t>
  </si>
  <si>
    <t>No</t>
  </si>
  <si>
    <t>Null Hypothesis Supported at the 1% significane level?</t>
  </si>
  <si>
    <t>Results on the Null Hypothesis that Mean SA Slope minus Mean BZ Slope = 0</t>
  </si>
  <si>
    <t>t-statistic</t>
  </si>
  <si>
    <t>99% CI Min</t>
  </si>
  <si>
    <t>99% CI Max</t>
  </si>
  <si>
    <t>Difference</t>
  </si>
  <si>
    <t>Mean</t>
  </si>
  <si>
    <t>Number of Additional Temperatures</t>
  </si>
  <si>
    <r>
      <t>Mean SA</t>
    </r>
    <r>
      <rPr>
        <b/>
        <sz val="10"/>
        <color theme="1"/>
        <rFont val="Times New Roman"/>
        <family val="1"/>
      </rPr>
      <t xml:space="preserve"> Slope</t>
    </r>
  </si>
  <si>
    <r>
      <t>Mean TZ</t>
    </r>
    <r>
      <rPr>
        <b/>
        <sz val="10"/>
        <color theme="1"/>
        <rFont val="Times New Roman"/>
        <family val="1"/>
      </rPr>
      <t xml:space="preserve"> Slope</t>
    </r>
  </si>
  <si>
    <r>
      <t xml:space="preserve">Table S2. Linear regression model results, using a latitudinal gradient threshold of -0.4 </t>
    </r>
    <r>
      <rPr>
        <sz val="10"/>
        <color theme="1"/>
        <rFont val="Calibri"/>
        <family val="2"/>
      </rPr>
      <t>°</t>
    </r>
    <r>
      <rPr>
        <sz val="10"/>
        <color theme="1"/>
        <rFont val="Times New Roman"/>
        <family val="1"/>
      </rPr>
      <t>C °latitude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</si>
</sst>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Q15" sqref="Q15"/>
    </sheetView>
  </sheetViews>
  <sheetFormatPr defaultRowHeight="12.75" x14ac:dyDescent="0.2"/>
  <cols>
    <col min="1" max="1" width="9.140625" style="2"/>
    <col min="2" max="3" width="17.28515625" style="2" customWidth="1"/>
    <col min="4" max="4" width="9.5703125" style="2" customWidth="1"/>
    <col min="5" max="5" width="9.85546875" style="2" customWidth="1"/>
    <col min="6" max="6" width="6" style="2" bestFit="1" customWidth="1"/>
    <col min="7" max="8" width="7.42578125" style="2" bestFit="1" customWidth="1"/>
    <col min="9" max="9" width="23.85546875" style="2" customWidth="1"/>
    <col min="10" max="10" width="7.42578125" style="2" bestFit="1" customWidth="1"/>
    <col min="11" max="11" width="8.85546875" style="2" bestFit="1" customWidth="1"/>
    <col min="12" max="16384" width="9.140625" style="2"/>
  </cols>
  <sheetData>
    <row r="1" spans="1:14" ht="15.75" x14ac:dyDescent="0.2">
      <c r="A1" s="1"/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1"/>
    </row>
    <row r="2" spans="1:14" s="4" customFormat="1" ht="17.25" customHeight="1" x14ac:dyDescent="0.25">
      <c r="A2" s="3"/>
      <c r="B2" s="38" t="s">
        <v>3</v>
      </c>
      <c r="C2" s="38" t="s">
        <v>13</v>
      </c>
      <c r="D2" s="38" t="s">
        <v>14</v>
      </c>
      <c r="E2" s="38" t="s">
        <v>15</v>
      </c>
      <c r="F2" s="37" t="s">
        <v>7</v>
      </c>
      <c r="G2" s="37"/>
      <c r="H2" s="37"/>
      <c r="I2" s="37"/>
      <c r="J2" s="37"/>
      <c r="K2" s="37"/>
      <c r="L2" s="3"/>
    </row>
    <row r="3" spans="1:14" s="4" customFormat="1" x14ac:dyDescent="0.25">
      <c r="A3" s="3"/>
      <c r="B3" s="39"/>
      <c r="C3" s="39"/>
      <c r="D3" s="39"/>
      <c r="E3" s="39"/>
      <c r="F3" s="36" t="s">
        <v>11</v>
      </c>
      <c r="G3" s="36"/>
      <c r="H3" s="36"/>
      <c r="I3" s="35" t="s">
        <v>6</v>
      </c>
      <c r="J3" s="35" t="s">
        <v>4</v>
      </c>
      <c r="K3" s="35" t="s">
        <v>8</v>
      </c>
      <c r="L3" s="3"/>
    </row>
    <row r="4" spans="1:14" s="4" customFormat="1" ht="25.5" x14ac:dyDescent="0.25">
      <c r="A4" s="3"/>
      <c r="B4" s="40"/>
      <c r="C4" s="40"/>
      <c r="D4" s="40"/>
      <c r="E4" s="40"/>
      <c r="F4" s="5" t="s">
        <v>12</v>
      </c>
      <c r="G4" s="5" t="s">
        <v>9</v>
      </c>
      <c r="H4" s="5" t="s">
        <v>10</v>
      </c>
      <c r="I4" s="36"/>
      <c r="J4" s="36"/>
      <c r="K4" s="36"/>
      <c r="L4" s="3"/>
    </row>
    <row r="5" spans="1:14" x14ac:dyDescent="0.2">
      <c r="A5" s="1"/>
      <c r="B5" s="32" t="s">
        <v>1</v>
      </c>
      <c r="C5" s="21">
        <v>5</v>
      </c>
      <c r="D5" s="11">
        <v>-0.36149999999999999</v>
      </c>
      <c r="E5" s="11">
        <f>-0.3615+-0.8008</f>
        <v>-1.1622999999999999</v>
      </c>
      <c r="F5" s="11">
        <f>D5-E5</f>
        <v>0.80079999999999996</v>
      </c>
      <c r="G5" s="11">
        <v>0.77139984798958605</v>
      </c>
      <c r="H5" s="11">
        <v>0.83026561380012598</v>
      </c>
      <c r="I5" s="12" t="s">
        <v>5</v>
      </c>
      <c r="J5" s="12">
        <v>0</v>
      </c>
      <c r="K5" s="13">
        <v>70.129796352105899</v>
      </c>
      <c r="L5" s="1"/>
    </row>
    <row r="6" spans="1:14" x14ac:dyDescent="0.2">
      <c r="A6" s="1"/>
      <c r="B6" s="30"/>
      <c r="C6" s="22">
        <v>10</v>
      </c>
      <c r="D6" s="7">
        <v>-0.34960000000000002</v>
      </c>
      <c r="E6" s="7">
        <f>-0.3496+-0.7997</f>
        <v>-1.1493</v>
      </c>
      <c r="F6" s="7">
        <f>D6-E6</f>
        <v>0.79969999999999997</v>
      </c>
      <c r="G6" s="7">
        <v>0.76706841235227297</v>
      </c>
      <c r="H6" s="7">
        <v>0.83232279860587699</v>
      </c>
      <c r="I6" s="6" t="s">
        <v>5</v>
      </c>
      <c r="J6" s="6">
        <v>0</v>
      </c>
      <c r="K6" s="10">
        <v>63.174026950697602</v>
      </c>
      <c r="L6" s="1"/>
    </row>
    <row r="7" spans="1:14" x14ac:dyDescent="0.2">
      <c r="A7" s="1"/>
      <c r="B7" s="30"/>
      <c r="C7" s="22">
        <v>15</v>
      </c>
      <c r="D7" s="7">
        <v>-0.35780000000000001</v>
      </c>
      <c r="E7" s="7">
        <f>-0.3578+-0.8422</f>
        <v>-1.2</v>
      </c>
      <c r="F7" s="7">
        <f t="shared" ref="F7:F16" si="0">D7-E7</f>
        <v>0.84219999999999995</v>
      </c>
      <c r="G7" s="7">
        <v>0.80807655694376002</v>
      </c>
      <c r="H7" s="7">
        <v>0.87639381306991304</v>
      </c>
      <c r="I7" s="6" t="s">
        <v>5</v>
      </c>
      <c r="J7" s="6">
        <v>0</v>
      </c>
      <c r="K7" s="10">
        <v>63.551605480924898</v>
      </c>
      <c r="L7" s="1"/>
    </row>
    <row r="8" spans="1:14" x14ac:dyDescent="0.2">
      <c r="A8" s="1"/>
      <c r="B8" s="33"/>
      <c r="C8" s="23">
        <v>20</v>
      </c>
      <c r="D8" s="14">
        <v>-0.36580000000000001</v>
      </c>
      <c r="E8" s="14">
        <f>-0.3658+-0.9087</f>
        <v>-1.2745</v>
      </c>
      <c r="F8" s="14">
        <f t="shared" si="0"/>
        <v>0.90869999999999995</v>
      </c>
      <c r="G8" s="14">
        <v>0.870519526782079</v>
      </c>
      <c r="H8" s="14">
        <v>0.94682793673930399</v>
      </c>
      <c r="I8" s="15" t="s">
        <v>5</v>
      </c>
      <c r="J8" s="15">
        <v>0</v>
      </c>
      <c r="K8" s="16">
        <v>61.384557631815902</v>
      </c>
      <c r="L8" s="1"/>
      <c r="N8" s="20"/>
    </row>
    <row r="9" spans="1:14" x14ac:dyDescent="0.2">
      <c r="A9" s="1"/>
      <c r="B9" s="29" t="s">
        <v>2</v>
      </c>
      <c r="C9" s="24">
        <v>5</v>
      </c>
      <c r="D9" s="17">
        <v>-0.38750000000000001</v>
      </c>
      <c r="E9" s="17">
        <f>-0.3875+-0.7095</f>
        <v>-1.097</v>
      </c>
      <c r="F9" s="17">
        <f t="shared" si="0"/>
        <v>0.70950000000000002</v>
      </c>
      <c r="G9" s="17">
        <v>0.68391222689446496</v>
      </c>
      <c r="H9" s="17">
        <v>0.73499245858756901</v>
      </c>
      <c r="I9" s="18" t="s">
        <v>5</v>
      </c>
      <c r="J9" s="18">
        <v>0</v>
      </c>
      <c r="K9" s="19">
        <v>71.596852386895506</v>
      </c>
      <c r="L9" s="1"/>
    </row>
    <row r="10" spans="1:14" x14ac:dyDescent="0.2">
      <c r="A10" s="1"/>
      <c r="B10" s="30"/>
      <c r="C10" s="22">
        <v>10</v>
      </c>
      <c r="D10" s="7">
        <v>-0.36799999999999999</v>
      </c>
      <c r="E10" s="7">
        <f>-0.368+-0.7777</f>
        <v>-1.1456999999999999</v>
      </c>
      <c r="F10" s="7">
        <f>D10-E10</f>
        <v>0.77769999999999995</v>
      </c>
      <c r="G10" s="7">
        <v>0.75015363091625598</v>
      </c>
      <c r="H10" s="7">
        <v>0.80520574694656</v>
      </c>
      <c r="I10" s="6" t="s">
        <v>5</v>
      </c>
      <c r="J10" s="6">
        <v>0</v>
      </c>
      <c r="K10" s="10">
        <v>72.819937362359596</v>
      </c>
      <c r="L10" s="1"/>
    </row>
    <row r="11" spans="1:14" x14ac:dyDescent="0.2">
      <c r="A11" s="1"/>
      <c r="B11" s="30"/>
      <c r="C11" s="22">
        <v>15</v>
      </c>
      <c r="D11" s="7">
        <v>-0.35809999999999997</v>
      </c>
      <c r="E11" s="7">
        <f>-0.3581+-0.813</f>
        <v>-1.1711</v>
      </c>
      <c r="F11" s="7">
        <f t="shared" si="0"/>
        <v>0.81300000000000006</v>
      </c>
      <c r="G11" s="7">
        <v>0.78397867393780496</v>
      </c>
      <c r="H11" s="7">
        <v>0.84200263384364904</v>
      </c>
      <c r="I11" s="6" t="s">
        <v>5</v>
      </c>
      <c r="J11" s="6">
        <v>0</v>
      </c>
      <c r="K11" s="10">
        <v>72.227361438955199</v>
      </c>
      <c r="L11" s="1"/>
    </row>
    <row r="12" spans="1:14" x14ac:dyDescent="0.2">
      <c r="A12" s="1"/>
      <c r="B12" s="33"/>
      <c r="C12" s="23">
        <v>20</v>
      </c>
      <c r="D12" s="14">
        <v>-0.35639999999999999</v>
      </c>
      <c r="E12" s="14">
        <f>-0.3564+-0.8649</f>
        <v>-1.2213000000000001</v>
      </c>
      <c r="F12" s="14">
        <f t="shared" si="0"/>
        <v>0.8649</v>
      </c>
      <c r="G12" s="14">
        <v>0.83285026096751902</v>
      </c>
      <c r="H12" s="14">
        <v>0.89694468160733998</v>
      </c>
      <c r="I12" s="15" t="s">
        <v>5</v>
      </c>
      <c r="J12" s="15">
        <v>0</v>
      </c>
      <c r="K12" s="16">
        <v>69.561343654970003</v>
      </c>
      <c r="L12" s="1"/>
    </row>
    <row r="13" spans="1:14" x14ac:dyDescent="0.2">
      <c r="A13" s="1"/>
      <c r="B13" s="29" t="s">
        <v>0</v>
      </c>
      <c r="C13" s="24">
        <v>5</v>
      </c>
      <c r="D13" s="17">
        <v>-0.36749999999999999</v>
      </c>
      <c r="E13" s="17">
        <f>-0.3675+-0.9458</f>
        <v>-1.3132999999999999</v>
      </c>
      <c r="F13" s="17">
        <f t="shared" si="0"/>
        <v>0.94579999999999997</v>
      </c>
      <c r="G13" s="17">
        <v>0.91687376096767503</v>
      </c>
      <c r="H13" s="17">
        <v>0.97474412449311598</v>
      </c>
      <c r="I13" s="18" t="s">
        <v>5</v>
      </c>
      <c r="J13" s="18">
        <v>0</v>
      </c>
      <c r="K13" s="19">
        <v>84.246038164116598</v>
      </c>
      <c r="L13" s="1"/>
    </row>
    <row r="14" spans="1:14" x14ac:dyDescent="0.2">
      <c r="A14" s="1"/>
      <c r="B14" s="30"/>
      <c r="C14" s="22">
        <v>10</v>
      </c>
      <c r="D14" s="7">
        <v>-0.35020000000000001</v>
      </c>
      <c r="E14" s="7">
        <f>-0.3502+-0.9311</f>
        <v>-1.2813000000000001</v>
      </c>
      <c r="F14" s="7">
        <f>D14-E14</f>
        <v>0.93110000000000004</v>
      </c>
      <c r="G14" s="7">
        <v>0.89695802743692199</v>
      </c>
      <c r="H14" s="7">
        <v>0.96533269015879597</v>
      </c>
      <c r="I14" s="6" t="s">
        <v>5</v>
      </c>
      <c r="J14" s="6">
        <v>0</v>
      </c>
      <c r="K14" s="10">
        <v>70.197972184596495</v>
      </c>
      <c r="L14" s="1"/>
    </row>
    <row r="15" spans="1:14" x14ac:dyDescent="0.2">
      <c r="A15" s="1"/>
      <c r="B15" s="30"/>
      <c r="C15" s="22">
        <v>15</v>
      </c>
      <c r="D15" s="7">
        <v>-0.3402</v>
      </c>
      <c r="E15" s="7">
        <f>-0.3402+-0.9524</f>
        <v>-1.2926</v>
      </c>
      <c r="F15" s="7">
        <f t="shared" si="0"/>
        <v>0.95239999999999991</v>
      </c>
      <c r="G15" s="7">
        <v>0.91536361736093996</v>
      </c>
      <c r="H15" s="7">
        <v>0.98947493410637899</v>
      </c>
      <c r="I15" s="6" t="s">
        <v>5</v>
      </c>
      <c r="J15" s="6">
        <v>0</v>
      </c>
      <c r="K15" s="10">
        <v>66.243905328877403</v>
      </c>
      <c r="L15" s="1"/>
    </row>
    <row r="16" spans="1:14" x14ac:dyDescent="0.2">
      <c r="A16" s="1"/>
      <c r="B16" s="31"/>
      <c r="C16" s="25">
        <v>20</v>
      </c>
      <c r="D16" s="26">
        <v>-0.33750000000000002</v>
      </c>
      <c r="E16" s="26">
        <f>-0.3375+-0.8963</f>
        <v>-1.2338</v>
      </c>
      <c r="F16" s="26">
        <f t="shared" si="0"/>
        <v>0.89629999999999999</v>
      </c>
      <c r="G16" s="26">
        <v>0.85719205558668199</v>
      </c>
      <c r="H16" s="26">
        <v>0.93546069683637201</v>
      </c>
      <c r="I16" s="27" t="s">
        <v>5</v>
      </c>
      <c r="J16" s="27">
        <v>0</v>
      </c>
      <c r="K16" s="28">
        <v>59.0310710503772</v>
      </c>
      <c r="L16" s="1"/>
    </row>
    <row r="17" spans="1:12" x14ac:dyDescent="0.2">
      <c r="A17" s="1"/>
      <c r="B17" s="9"/>
      <c r="C17" s="9"/>
      <c r="D17" s="8"/>
      <c r="E17" s="8"/>
      <c r="F17" s="8"/>
      <c r="G17" s="8"/>
      <c r="H17" s="8"/>
      <c r="I17" s="6"/>
      <c r="J17" s="6"/>
      <c r="K17" s="6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3">
    <mergeCell ref="B13:B16"/>
    <mergeCell ref="B5:B8"/>
    <mergeCell ref="B9:B12"/>
    <mergeCell ref="B1:K1"/>
    <mergeCell ref="I3:I4"/>
    <mergeCell ref="K3:K4"/>
    <mergeCell ref="J3:J4"/>
    <mergeCell ref="F2:K2"/>
    <mergeCell ref="F3:H3"/>
    <mergeCell ref="E2:E4"/>
    <mergeCell ref="D2:D4"/>
    <mergeCell ref="B2:B4"/>
    <mergeCell ref="C2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Burgener</dc:creator>
  <cp:lastModifiedBy>Landon Burgener</cp:lastModifiedBy>
  <dcterms:created xsi:type="dcterms:W3CDTF">2020-03-12T19:17:31Z</dcterms:created>
  <dcterms:modified xsi:type="dcterms:W3CDTF">2020-09-07T20:32:44Z</dcterms:modified>
</cp:coreProperties>
</file>